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jamel\PycharmProjects\optima-scrapper\data\common\excel\vtac_supplier_pricelists\"/>
    </mc:Choice>
  </mc:AlternateContent>
  <xr:revisionPtr revIDLastSave="0" documentId="13_ncr:1_{2A68DDF9-14F4-4C11-8B81-3860DF9EA4E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V-TAC Pricelist (01-01-21)" sheetId="2" r:id="rId1"/>
    <sheet name="Sheet2" sheetId="4" state="hidden" r:id="rId2"/>
  </sheets>
  <definedNames>
    <definedName name="_MailAutoSig" localSheetId="0">'V-TAC Pricelist (01-01-21)'!#REF!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024" i="2" l="1"/>
  <c r="H4025" i="2"/>
  <c r="G4024" i="2"/>
  <c r="G4025" i="2"/>
  <c r="H4023" i="2"/>
  <c r="G4023" i="2"/>
  <c r="H4022" i="2"/>
  <c r="H4026" i="2"/>
  <c r="G4022" i="2"/>
  <c r="G4026" i="2"/>
  <c r="H4021" i="2"/>
  <c r="G4021" i="2"/>
  <c r="H4038" i="2"/>
  <c r="H4039" i="2"/>
  <c r="H4040" i="2"/>
  <c r="H4041" i="2"/>
  <c r="H4042" i="2"/>
  <c r="H4043" i="2"/>
  <c r="H4044" i="2"/>
  <c r="H4045" i="2"/>
  <c r="H4046" i="2"/>
  <c r="H4047" i="2"/>
  <c r="H4048" i="2"/>
  <c r="H4049" i="2"/>
  <c r="H4050" i="2"/>
  <c r="H4051" i="2"/>
  <c r="H4052" i="2"/>
  <c r="H4053" i="2"/>
  <c r="H4054" i="2"/>
  <c r="H4055" i="2"/>
  <c r="H4056" i="2"/>
  <c r="H4057" i="2"/>
  <c r="H4058" i="2"/>
  <c r="H4059" i="2"/>
  <c r="H4060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H4037" i="2"/>
  <c r="G4037" i="2"/>
  <c r="H4017" i="2"/>
  <c r="H4015" i="2"/>
  <c r="H4016" i="2"/>
  <c r="H4010" i="2"/>
  <c r="H4011" i="2"/>
  <c r="H4012" i="2"/>
  <c r="H4013" i="2"/>
  <c r="H4014" i="2"/>
  <c r="G4017" i="2"/>
  <c r="G4015" i="2"/>
  <c r="G4016" i="2"/>
  <c r="G4010" i="2"/>
  <c r="G4011" i="2"/>
  <c r="G4012" i="2"/>
  <c r="G4013" i="2"/>
  <c r="G4014" i="2"/>
  <c r="H4018" i="2"/>
  <c r="G4018" i="2"/>
  <c r="H3997" i="2"/>
  <c r="H3998" i="2"/>
  <c r="H3999" i="2"/>
  <c r="H4000" i="2"/>
  <c r="H4001" i="2"/>
  <c r="H4002" i="2"/>
  <c r="H4003" i="2"/>
  <c r="H4004" i="2"/>
  <c r="H4005" i="2"/>
  <c r="H4006" i="2"/>
  <c r="H4007" i="2"/>
  <c r="G3997" i="2"/>
  <c r="G3998" i="2"/>
  <c r="G3999" i="2"/>
  <c r="G4000" i="2"/>
  <c r="G4001" i="2"/>
  <c r="G4002" i="2"/>
  <c r="G4003" i="2"/>
  <c r="G4004" i="2"/>
  <c r="G4005" i="2"/>
  <c r="G4006" i="2"/>
  <c r="G4007" i="2"/>
  <c r="H3996" i="2"/>
  <c r="G3996" i="2"/>
  <c r="G1328" i="2"/>
  <c r="H3993" i="2"/>
  <c r="G3993" i="2"/>
  <c r="H3981" i="2"/>
  <c r="G3981" i="2"/>
  <c r="H4030" i="2"/>
  <c r="H4031" i="2"/>
  <c r="H4032" i="2"/>
  <c r="H4033" i="2"/>
  <c r="H4034" i="2"/>
  <c r="G4030" i="2"/>
  <c r="G4031" i="2"/>
  <c r="G4032" i="2"/>
  <c r="G4033" i="2"/>
  <c r="G4034" i="2"/>
  <c r="H4029" i="2"/>
  <c r="G4029" i="2"/>
  <c r="H3984" i="2"/>
  <c r="H3992" i="2"/>
  <c r="H3987" i="2"/>
  <c r="H3989" i="2"/>
  <c r="H3985" i="2"/>
  <c r="H3988" i="2"/>
  <c r="H3991" i="2"/>
  <c r="H3990" i="2"/>
  <c r="H3986" i="2"/>
  <c r="H3980" i="2"/>
  <c r="H3982" i="2"/>
  <c r="H3983" i="2"/>
  <c r="G3984" i="2"/>
  <c r="G3992" i="2"/>
  <c r="G3987" i="2"/>
  <c r="G3989" i="2"/>
  <c r="G3985" i="2"/>
  <c r="G3988" i="2"/>
  <c r="G3991" i="2"/>
  <c r="G3990" i="2"/>
  <c r="G3986" i="2"/>
  <c r="G3980" i="2"/>
  <c r="G3982" i="2"/>
  <c r="G3983" i="2"/>
  <c r="J2533" i="2"/>
  <c r="J2538" i="2"/>
  <c r="J2534" i="2"/>
  <c r="J2532" i="2"/>
  <c r="J2530" i="2"/>
  <c r="J2526" i="2"/>
  <c r="H3967" i="2"/>
  <c r="H3968" i="2"/>
  <c r="H3969" i="2"/>
  <c r="H3970" i="2"/>
  <c r="H3971" i="2"/>
  <c r="H3972" i="2"/>
  <c r="H3973" i="2"/>
  <c r="H3974" i="2"/>
  <c r="H3975" i="2"/>
  <c r="H3976" i="2"/>
  <c r="H3977" i="2"/>
  <c r="G3967" i="2"/>
  <c r="G3968" i="2"/>
  <c r="G3969" i="2"/>
  <c r="G3970" i="2"/>
  <c r="G3971" i="2"/>
  <c r="G3972" i="2"/>
  <c r="G3973" i="2"/>
  <c r="G3974" i="2"/>
  <c r="G3975" i="2"/>
  <c r="G3976" i="2"/>
  <c r="G3977" i="2"/>
  <c r="H3966" i="2"/>
  <c r="G3966" i="2"/>
  <c r="H3961" i="2"/>
  <c r="H3962" i="2"/>
  <c r="H3963" i="2"/>
  <c r="H3964" i="2"/>
  <c r="H3965" i="2"/>
  <c r="G3961" i="2"/>
  <c r="G3962" i="2"/>
  <c r="G3963" i="2"/>
  <c r="G3964" i="2"/>
  <c r="G3965" i="2"/>
  <c r="H3960" i="2"/>
  <c r="G3960" i="2"/>
  <c r="J2310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14" i="2"/>
  <c r="J288" i="2"/>
  <c r="J289" i="2"/>
  <c r="J290" i="2"/>
  <c r="J291" i="2"/>
  <c r="J292" i="2"/>
  <c r="J293" i="2"/>
  <c r="J300" i="2"/>
  <c r="J301" i="2"/>
  <c r="J302" i="2"/>
  <c r="J303" i="2"/>
  <c r="J304" i="2"/>
  <c r="J305" i="2"/>
  <c r="J273" i="2"/>
  <c r="J274" i="2"/>
  <c r="J275" i="2"/>
  <c r="J276" i="2"/>
  <c r="J277" i="2"/>
  <c r="J278" i="2"/>
  <c r="J279" i="2"/>
  <c r="J280" i="2"/>
  <c r="J281" i="2"/>
  <c r="H3857" i="2"/>
  <c r="H3856" i="2"/>
  <c r="H3853" i="2"/>
  <c r="H3852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0" i="2"/>
  <c r="H3611" i="2"/>
  <c r="H3612" i="2"/>
  <c r="H3613" i="2"/>
  <c r="H3614" i="2"/>
  <c r="H3615" i="2"/>
  <c r="H3616" i="2"/>
  <c r="H3617" i="2"/>
  <c r="H3618" i="2"/>
  <c r="H3619" i="2"/>
  <c r="H3620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H3635" i="2"/>
  <c r="H3636" i="2"/>
  <c r="H3637" i="2"/>
  <c r="H3638" i="2"/>
  <c r="H3639" i="2"/>
  <c r="H3640" i="2"/>
  <c r="H3641" i="2"/>
  <c r="H3642" i="2"/>
  <c r="H3643" i="2"/>
  <c r="H3644" i="2"/>
  <c r="H3645" i="2"/>
  <c r="H3646" i="2"/>
  <c r="H3647" i="2"/>
  <c r="H3648" i="2"/>
  <c r="H3649" i="2"/>
  <c r="H3650" i="2"/>
  <c r="H3651" i="2"/>
  <c r="H3652" i="2"/>
  <c r="H3653" i="2"/>
  <c r="H3654" i="2"/>
  <c r="H3655" i="2"/>
  <c r="H3656" i="2"/>
  <c r="H3657" i="2"/>
  <c r="H3658" i="2"/>
  <c r="H3659" i="2"/>
  <c r="H3660" i="2"/>
  <c r="H3661" i="2"/>
  <c r="H3662" i="2"/>
  <c r="H3663" i="2"/>
  <c r="H3664" i="2"/>
  <c r="H3665" i="2"/>
  <c r="H3666" i="2"/>
  <c r="H3667" i="2"/>
  <c r="H3668" i="2"/>
  <c r="H3669" i="2"/>
  <c r="H3670" i="2"/>
  <c r="H3671" i="2"/>
  <c r="H3672" i="2"/>
  <c r="H3673" i="2"/>
  <c r="H3674" i="2"/>
  <c r="H3675" i="2"/>
  <c r="H3676" i="2"/>
  <c r="H3677" i="2"/>
  <c r="H3678" i="2"/>
  <c r="H3679" i="2"/>
  <c r="H3680" i="2"/>
  <c r="H3681" i="2"/>
  <c r="H3682" i="2"/>
  <c r="H3683" i="2"/>
  <c r="H3684" i="2"/>
  <c r="H3685" i="2"/>
  <c r="H3686" i="2"/>
  <c r="H3687" i="2"/>
  <c r="H3688" i="2"/>
  <c r="H3689" i="2"/>
  <c r="H3690" i="2"/>
  <c r="H3691" i="2"/>
  <c r="H3692" i="2"/>
  <c r="H3693" i="2"/>
  <c r="H3694" i="2"/>
  <c r="H3695" i="2"/>
  <c r="H3696" i="2"/>
  <c r="H3697" i="2"/>
  <c r="H3698" i="2"/>
  <c r="H3699" i="2"/>
  <c r="H3700" i="2"/>
  <c r="H3701" i="2"/>
  <c r="H3702" i="2"/>
  <c r="H3703" i="2"/>
  <c r="H3704" i="2"/>
  <c r="H3705" i="2"/>
  <c r="H3706" i="2"/>
  <c r="H3707" i="2"/>
  <c r="H3708" i="2"/>
  <c r="H3709" i="2"/>
  <c r="H3710" i="2"/>
  <c r="H3711" i="2"/>
  <c r="H3712" i="2"/>
  <c r="H3713" i="2"/>
  <c r="H3714" i="2"/>
  <c r="H3715" i="2"/>
  <c r="H3716" i="2"/>
  <c r="H3717" i="2"/>
  <c r="H3718" i="2"/>
  <c r="H3719" i="2"/>
  <c r="H3720" i="2"/>
  <c r="H3721" i="2"/>
  <c r="H3722" i="2"/>
  <c r="H3723" i="2"/>
  <c r="H3724" i="2"/>
  <c r="H3725" i="2"/>
  <c r="H3726" i="2"/>
  <c r="H3727" i="2"/>
  <c r="H3728" i="2"/>
  <c r="H3729" i="2"/>
  <c r="H3730" i="2"/>
  <c r="H3731" i="2"/>
  <c r="H3732" i="2"/>
  <c r="H3733" i="2"/>
  <c r="H3734" i="2"/>
  <c r="H3735" i="2"/>
  <c r="H3736" i="2"/>
  <c r="H3737" i="2"/>
  <c r="H3738" i="2"/>
  <c r="H3739" i="2"/>
  <c r="H3740" i="2"/>
  <c r="H3741" i="2"/>
  <c r="H3742" i="2"/>
  <c r="H3743" i="2"/>
  <c r="H3744" i="2"/>
  <c r="H3745" i="2"/>
  <c r="H3746" i="2"/>
  <c r="H3747" i="2"/>
  <c r="H3748" i="2"/>
  <c r="H3749" i="2"/>
  <c r="H3750" i="2"/>
  <c r="H3751" i="2"/>
  <c r="H3752" i="2"/>
  <c r="H3753" i="2"/>
  <c r="H3754" i="2"/>
  <c r="H3755" i="2"/>
  <c r="H3756" i="2"/>
  <c r="H3757" i="2"/>
  <c r="H3758" i="2"/>
  <c r="H3759" i="2"/>
  <c r="H3760" i="2"/>
  <c r="H3761" i="2"/>
  <c r="H3762" i="2"/>
  <c r="H3763" i="2"/>
  <c r="H3764" i="2"/>
  <c r="H3765" i="2"/>
  <c r="H3766" i="2"/>
  <c r="H3767" i="2"/>
  <c r="H3768" i="2"/>
  <c r="H3769" i="2"/>
  <c r="H3770" i="2"/>
  <c r="H3771" i="2"/>
  <c r="H3772" i="2"/>
  <c r="H3773" i="2"/>
  <c r="H3774" i="2"/>
  <c r="H3775" i="2"/>
  <c r="H3776" i="2"/>
  <c r="H3777" i="2"/>
  <c r="H3778" i="2"/>
  <c r="H3779" i="2"/>
  <c r="H3780" i="2"/>
  <c r="H3781" i="2"/>
  <c r="H3782" i="2"/>
  <c r="H3783" i="2"/>
  <c r="H3784" i="2"/>
  <c r="H3785" i="2"/>
  <c r="H3786" i="2"/>
  <c r="H3787" i="2"/>
  <c r="H3788" i="2"/>
  <c r="H3789" i="2"/>
  <c r="H3790" i="2"/>
  <c r="H3791" i="2"/>
  <c r="H3792" i="2"/>
  <c r="H3793" i="2"/>
  <c r="H3794" i="2"/>
  <c r="H3795" i="2"/>
  <c r="H3796" i="2"/>
  <c r="H3797" i="2"/>
  <c r="H3798" i="2"/>
  <c r="H3799" i="2"/>
  <c r="H3800" i="2"/>
  <c r="H3801" i="2"/>
  <c r="H3802" i="2"/>
  <c r="H3803" i="2"/>
  <c r="H3804" i="2"/>
  <c r="H3805" i="2"/>
  <c r="H3806" i="2"/>
  <c r="H3807" i="2"/>
  <c r="H3808" i="2"/>
  <c r="H3809" i="2"/>
  <c r="H3810" i="2"/>
  <c r="H3811" i="2"/>
  <c r="H3812" i="2"/>
  <c r="H3813" i="2"/>
  <c r="H3814" i="2"/>
  <c r="H3815" i="2"/>
  <c r="H3816" i="2"/>
  <c r="H3817" i="2"/>
  <c r="H3818" i="2"/>
  <c r="H3819" i="2"/>
  <c r="H3820" i="2"/>
  <c r="H3821" i="2"/>
  <c r="H3822" i="2"/>
  <c r="H3823" i="2"/>
  <c r="H3824" i="2"/>
  <c r="H3825" i="2"/>
  <c r="H3826" i="2"/>
  <c r="H3827" i="2"/>
  <c r="H3828" i="2"/>
  <c r="H3829" i="2"/>
  <c r="H3830" i="2"/>
  <c r="H3831" i="2"/>
  <c r="H3832" i="2"/>
  <c r="H3833" i="2"/>
  <c r="H3834" i="2"/>
  <c r="H3835" i="2"/>
  <c r="H3836" i="2"/>
  <c r="H3837" i="2"/>
  <c r="H3838" i="2"/>
  <c r="H3839" i="2"/>
  <c r="H3840" i="2"/>
  <c r="H3841" i="2"/>
  <c r="H3842" i="2"/>
  <c r="H3843" i="2"/>
  <c r="H3844" i="2"/>
  <c r="H3845" i="2"/>
  <c r="H3846" i="2"/>
  <c r="H3847" i="2"/>
  <c r="H3848" i="2"/>
  <c r="H3849" i="2"/>
  <c r="H3850" i="2"/>
  <c r="H3851" i="2"/>
  <c r="H3854" i="2"/>
  <c r="H3855" i="2"/>
  <c r="H3858" i="2"/>
  <c r="H3859" i="2"/>
  <c r="H3860" i="2"/>
  <c r="H3861" i="2"/>
  <c r="H3862" i="2"/>
  <c r="H3863" i="2"/>
  <c r="H3864" i="2"/>
  <c r="H3865" i="2"/>
  <c r="H3866" i="2"/>
  <c r="H3867" i="2"/>
  <c r="H3868" i="2"/>
  <c r="H3869" i="2"/>
  <c r="H3870" i="2"/>
  <c r="H3871" i="2"/>
  <c r="H3872" i="2"/>
  <c r="H3873" i="2"/>
  <c r="H3874" i="2"/>
  <c r="H3875" i="2"/>
  <c r="H3876" i="2"/>
  <c r="H3877" i="2"/>
  <c r="H3878" i="2"/>
  <c r="H3879" i="2"/>
  <c r="H3880" i="2"/>
  <c r="H3881" i="2"/>
  <c r="H3882" i="2"/>
  <c r="H3883" i="2"/>
  <c r="H3884" i="2"/>
  <c r="H3885" i="2"/>
  <c r="H3886" i="2"/>
  <c r="H3887" i="2"/>
  <c r="H3888" i="2"/>
  <c r="H3889" i="2"/>
  <c r="H3890" i="2"/>
  <c r="H3891" i="2"/>
  <c r="H3892" i="2"/>
  <c r="H3893" i="2"/>
  <c r="H3894" i="2"/>
  <c r="H3895" i="2"/>
  <c r="H3896" i="2"/>
  <c r="H3897" i="2"/>
  <c r="H3898" i="2"/>
  <c r="H3899" i="2"/>
  <c r="H3900" i="2"/>
  <c r="H3901" i="2"/>
  <c r="H3902" i="2"/>
  <c r="H3903" i="2"/>
  <c r="H3904" i="2"/>
  <c r="H3905" i="2"/>
  <c r="H3906" i="2"/>
  <c r="H3907" i="2"/>
  <c r="H3908" i="2"/>
  <c r="H3909" i="2"/>
  <c r="H3910" i="2"/>
  <c r="H3911" i="2"/>
  <c r="H3912" i="2"/>
  <c r="H3913" i="2"/>
  <c r="H3914" i="2"/>
  <c r="H3915" i="2"/>
  <c r="H3916" i="2"/>
  <c r="H3917" i="2"/>
  <c r="H3918" i="2"/>
  <c r="H3919" i="2"/>
  <c r="H3920" i="2"/>
  <c r="H3921" i="2"/>
  <c r="H3922" i="2"/>
  <c r="H3923" i="2"/>
  <c r="H3924" i="2"/>
  <c r="H3925" i="2"/>
  <c r="H3926" i="2"/>
  <c r="H3927" i="2"/>
  <c r="H3928" i="2"/>
  <c r="H3929" i="2"/>
  <c r="H3930" i="2"/>
  <c r="H3931" i="2"/>
  <c r="H3932" i="2"/>
  <c r="H3933" i="2"/>
  <c r="H3934" i="2"/>
  <c r="H3935" i="2"/>
  <c r="H3936" i="2"/>
  <c r="H3937" i="2"/>
  <c r="H3938" i="2"/>
  <c r="H3939" i="2"/>
  <c r="H3940" i="2"/>
  <c r="H3941" i="2"/>
  <c r="H3942" i="2"/>
  <c r="H3943" i="2"/>
  <c r="H3944" i="2"/>
  <c r="H3945" i="2"/>
  <c r="H3946" i="2"/>
  <c r="H3947" i="2"/>
  <c r="H3948" i="2"/>
  <c r="H3949" i="2"/>
  <c r="H3950" i="2"/>
  <c r="H3951" i="2"/>
  <c r="H3952" i="2"/>
  <c r="H3953" i="2"/>
  <c r="H3954" i="2"/>
  <c r="H3955" i="2"/>
  <c r="H3956" i="2"/>
  <c r="H3957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H3590" i="2"/>
  <c r="G3590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H3576" i="2"/>
  <c r="G3576" i="2"/>
  <c r="H3561" i="2"/>
  <c r="H3562" i="2"/>
  <c r="H3563" i="2"/>
  <c r="H3564" i="2"/>
  <c r="G3561" i="2"/>
  <c r="G3562" i="2"/>
  <c r="G3563" i="2"/>
  <c r="G3564" i="2"/>
  <c r="H3560" i="2"/>
  <c r="G3560" i="2"/>
  <c r="H3555" i="2"/>
  <c r="H3556" i="2"/>
  <c r="H3557" i="2"/>
  <c r="H3558" i="2"/>
  <c r="H3559" i="2"/>
  <c r="G3555" i="2"/>
  <c r="G3556" i="2"/>
  <c r="G3557" i="2"/>
  <c r="G3558" i="2"/>
  <c r="G3559" i="2"/>
  <c r="H3566" i="2"/>
  <c r="H3567" i="2"/>
  <c r="H3568" i="2"/>
  <c r="H3569" i="2"/>
  <c r="H3570" i="2"/>
  <c r="H3571" i="2"/>
  <c r="H3572" i="2"/>
  <c r="H3573" i="2"/>
  <c r="H3574" i="2"/>
  <c r="G3566" i="2"/>
  <c r="G3567" i="2"/>
  <c r="G3568" i="2"/>
  <c r="G3569" i="2"/>
  <c r="G3570" i="2"/>
  <c r="G3571" i="2"/>
  <c r="G3572" i="2"/>
  <c r="G3573" i="2"/>
  <c r="G3574" i="2"/>
  <c r="H3565" i="2"/>
  <c r="G3565" i="2"/>
  <c r="H3554" i="2"/>
  <c r="G3554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H3539" i="2"/>
  <c r="G3539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H3512" i="2"/>
  <c r="G351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H3392" i="2"/>
  <c r="G3392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H3375" i="2"/>
  <c r="G3375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H3309" i="2"/>
  <c r="G3309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H3281" i="2"/>
  <c r="G3281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H3252" i="2"/>
  <c r="G3252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H3236" i="2"/>
  <c r="G3236" i="2"/>
  <c r="H3231" i="2"/>
  <c r="H3232" i="2"/>
  <c r="H3233" i="2"/>
  <c r="H3234" i="2"/>
  <c r="H3235" i="2"/>
  <c r="G3231" i="2"/>
  <c r="G3232" i="2"/>
  <c r="G3233" i="2"/>
  <c r="G3234" i="2"/>
  <c r="G3235" i="2"/>
  <c r="H3230" i="2"/>
  <c r="G3230" i="2"/>
  <c r="H3250" i="2"/>
  <c r="G3250" i="2"/>
  <c r="H3249" i="2"/>
  <c r="G3249" i="2"/>
  <c r="H3210" i="2"/>
  <c r="J3210" i="2" s="1"/>
  <c r="H3211" i="2"/>
  <c r="J3211" i="2"/>
  <c r="H3212" i="2"/>
  <c r="J3212" i="2" s="1"/>
  <c r="H3213" i="2"/>
  <c r="J3213" i="2" s="1"/>
  <c r="H3214" i="2"/>
  <c r="J3214" i="2"/>
  <c r="H3215" i="2"/>
  <c r="J3215" i="2"/>
  <c r="H3216" i="2"/>
  <c r="J3216" i="2"/>
  <c r="H3217" i="2"/>
  <c r="J3217" i="2"/>
  <c r="H3218" i="2"/>
  <c r="J3218" i="2"/>
  <c r="G3210" i="2"/>
  <c r="G3211" i="2"/>
  <c r="G3212" i="2"/>
  <c r="G3213" i="2"/>
  <c r="G3214" i="2"/>
  <c r="G3215" i="2"/>
  <c r="G3216" i="2"/>
  <c r="G3217" i="2"/>
  <c r="G3218" i="2"/>
  <c r="H3198" i="2"/>
  <c r="J3198" i="2" s="1"/>
  <c r="H3199" i="2"/>
  <c r="J3199" i="2" s="1"/>
  <c r="H3200" i="2"/>
  <c r="J3200" i="2" s="1"/>
  <c r="H3201" i="2"/>
  <c r="J3201" i="2" s="1"/>
  <c r="H3202" i="2"/>
  <c r="J3202" i="2"/>
  <c r="H3203" i="2"/>
  <c r="J3203" i="2" s="1"/>
  <c r="H3204" i="2"/>
  <c r="J3204" i="2"/>
  <c r="H3205" i="2"/>
  <c r="J3205" i="2" s="1"/>
  <c r="G3198" i="2"/>
  <c r="G3199" i="2"/>
  <c r="G3200" i="2"/>
  <c r="G3201" i="2"/>
  <c r="G3202" i="2"/>
  <c r="G3203" i="2"/>
  <c r="G3204" i="2"/>
  <c r="G3205" i="2"/>
  <c r="H3197" i="2"/>
  <c r="J3197" i="2"/>
  <c r="G3197" i="2"/>
  <c r="H3207" i="2"/>
  <c r="J3207" i="2"/>
  <c r="G3207" i="2"/>
  <c r="H3206" i="2"/>
  <c r="J3206" i="2" s="1"/>
  <c r="G3206" i="2"/>
  <c r="H3209" i="2"/>
  <c r="J3209" i="2"/>
  <c r="G3209" i="2"/>
  <c r="H3208" i="2"/>
  <c r="J3208" i="2"/>
  <c r="G3208" i="2"/>
  <c r="H3220" i="2"/>
  <c r="J3220" i="2" s="1"/>
  <c r="H3221" i="2"/>
  <c r="J3221" i="2"/>
  <c r="H3222" i="2"/>
  <c r="J3222" i="2"/>
  <c r="H3223" i="2"/>
  <c r="J3223" i="2" s="1"/>
  <c r="H3224" i="2"/>
  <c r="J3224" i="2" s="1"/>
  <c r="H3225" i="2"/>
  <c r="J3225" i="2"/>
  <c r="H3226" i="2"/>
  <c r="J3226" i="2"/>
  <c r="H3227" i="2"/>
  <c r="J3227" i="2" s="1"/>
  <c r="H3228" i="2"/>
  <c r="J3228" i="2" s="1"/>
  <c r="G3220" i="2"/>
  <c r="G3221" i="2"/>
  <c r="G3222" i="2"/>
  <c r="G3223" i="2"/>
  <c r="G3224" i="2"/>
  <c r="G3225" i="2"/>
  <c r="G3226" i="2"/>
  <c r="G3227" i="2"/>
  <c r="G3228" i="2"/>
  <c r="H3219" i="2"/>
  <c r="J3219" i="2" s="1"/>
  <c r="G3219" i="2"/>
  <c r="H3174" i="2"/>
  <c r="H3175" i="2"/>
  <c r="H3176" i="2"/>
  <c r="H3178" i="2"/>
  <c r="H3179" i="2"/>
  <c r="H3180" i="2"/>
  <c r="H3181" i="2"/>
  <c r="H3182" i="2"/>
  <c r="H3183" i="2"/>
  <c r="H3184" i="2"/>
  <c r="H3185" i="2"/>
  <c r="H3186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H3189" i="2"/>
  <c r="H3190" i="2"/>
  <c r="H3191" i="2"/>
  <c r="H3192" i="2"/>
  <c r="H3193" i="2"/>
  <c r="H3194" i="2"/>
  <c r="H3195" i="2"/>
  <c r="G3189" i="2"/>
  <c r="G3190" i="2"/>
  <c r="G3191" i="2"/>
  <c r="G3192" i="2"/>
  <c r="G3193" i="2"/>
  <c r="G3194" i="2"/>
  <c r="G3195" i="2"/>
  <c r="H3188" i="2"/>
  <c r="G3188" i="2"/>
  <c r="G3173" i="2"/>
  <c r="H3171" i="2"/>
  <c r="G3171" i="2"/>
  <c r="H3170" i="2"/>
  <c r="G3170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G3168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H2919" i="2"/>
  <c r="G2919" i="2"/>
  <c r="H2901" i="2"/>
  <c r="H2900" i="2"/>
  <c r="H2899" i="2"/>
  <c r="H2896" i="2"/>
  <c r="H2897" i="2"/>
  <c r="H2895" i="2"/>
  <c r="H2914" i="2"/>
  <c r="H2915" i="2"/>
  <c r="H2916" i="2"/>
  <c r="H2917" i="2"/>
  <c r="G2914" i="2"/>
  <c r="G2915" i="2"/>
  <c r="G2916" i="2"/>
  <c r="G2917" i="2"/>
  <c r="H2903" i="2"/>
  <c r="H2904" i="2"/>
  <c r="H2905" i="2"/>
  <c r="H2906" i="2"/>
  <c r="H2907" i="2"/>
  <c r="H2908" i="2"/>
  <c r="H2909" i="2"/>
  <c r="G2903" i="2"/>
  <c r="G2904" i="2"/>
  <c r="G2905" i="2"/>
  <c r="G2906" i="2"/>
  <c r="G2907" i="2"/>
  <c r="G2908" i="2"/>
  <c r="G2909" i="2"/>
  <c r="H2913" i="2"/>
  <c r="G2913" i="2"/>
  <c r="H2902" i="2"/>
  <c r="G2902" i="2"/>
  <c r="H2898" i="2"/>
  <c r="G2898" i="2"/>
  <c r="H2911" i="2"/>
  <c r="G2911" i="2"/>
  <c r="G2900" i="2"/>
  <c r="G2901" i="2"/>
  <c r="G2896" i="2"/>
  <c r="G2897" i="2"/>
  <c r="H2910" i="2"/>
  <c r="G2910" i="2"/>
  <c r="G2899" i="2"/>
  <c r="G2895" i="2"/>
  <c r="H2893" i="2"/>
  <c r="H2892" i="2"/>
  <c r="H2891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G2893" i="2"/>
  <c r="G2892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H2840" i="2"/>
  <c r="G2840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H2824" i="2"/>
  <c r="G2824" i="2"/>
  <c r="H2820" i="2"/>
  <c r="H2821" i="2"/>
  <c r="H2822" i="2"/>
  <c r="G2820" i="2"/>
  <c r="G2821" i="2"/>
  <c r="G2822" i="2"/>
  <c r="H2811" i="2"/>
  <c r="H2812" i="2"/>
  <c r="H2813" i="2"/>
  <c r="H2814" i="2"/>
  <c r="H2815" i="2"/>
  <c r="H2816" i="2"/>
  <c r="H2817" i="2"/>
  <c r="G2811" i="2"/>
  <c r="G2812" i="2"/>
  <c r="G2813" i="2"/>
  <c r="G2814" i="2"/>
  <c r="G2815" i="2"/>
  <c r="G2816" i="2"/>
  <c r="G2817" i="2"/>
  <c r="H2819" i="2"/>
  <c r="G2819" i="2"/>
  <c r="H2810" i="2"/>
  <c r="G2810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H2785" i="2"/>
  <c r="G2785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H2729" i="2"/>
  <c r="G2729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H2656" i="2"/>
  <c r="G2656" i="2"/>
  <c r="H2648" i="2"/>
  <c r="H2649" i="2"/>
  <c r="H2650" i="2"/>
  <c r="H2651" i="2"/>
  <c r="H2652" i="2"/>
  <c r="H2653" i="2"/>
  <c r="H2654" i="2"/>
  <c r="G2648" i="2"/>
  <c r="G2649" i="2"/>
  <c r="G2650" i="2"/>
  <c r="G2651" i="2"/>
  <c r="G2652" i="2"/>
  <c r="G2653" i="2"/>
  <c r="G2654" i="2"/>
  <c r="H2647" i="2"/>
  <c r="G2647" i="2"/>
  <c r="H2641" i="2"/>
  <c r="H2642" i="2"/>
  <c r="H2643" i="2"/>
  <c r="H2644" i="2"/>
  <c r="H2645" i="2"/>
  <c r="G2641" i="2"/>
  <c r="G2642" i="2"/>
  <c r="G2643" i="2"/>
  <c r="G2644" i="2"/>
  <c r="G2645" i="2"/>
  <c r="H2640" i="2"/>
  <c r="G2640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H2615" i="2"/>
  <c r="G2615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H2587" i="2"/>
  <c r="G2587" i="2"/>
  <c r="H2579" i="2"/>
  <c r="H2580" i="2"/>
  <c r="H2581" i="2"/>
  <c r="H2582" i="2"/>
  <c r="H2583" i="2"/>
  <c r="H2584" i="2"/>
  <c r="H2585" i="2"/>
  <c r="G2579" i="2"/>
  <c r="G2580" i="2"/>
  <c r="G2581" i="2"/>
  <c r="G2582" i="2"/>
  <c r="G2583" i="2"/>
  <c r="G2584" i="2"/>
  <c r="G2585" i="2"/>
  <c r="H2578" i="2"/>
  <c r="G2578" i="2"/>
  <c r="H2564" i="2"/>
  <c r="H2560" i="2"/>
  <c r="H2559" i="2"/>
  <c r="G2564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49" i="2"/>
  <c r="H2566" i="2"/>
  <c r="G2566" i="2"/>
  <c r="H2565" i="2"/>
  <c r="G2565" i="2"/>
  <c r="H2547" i="2"/>
  <c r="H2548" i="2"/>
  <c r="G2547" i="2"/>
  <c r="G2548" i="2"/>
  <c r="H2546" i="2"/>
  <c r="G2546" i="2"/>
  <c r="H2568" i="2"/>
  <c r="H2569" i="2"/>
  <c r="H2570" i="2"/>
  <c r="H2571" i="2"/>
  <c r="G2568" i="2"/>
  <c r="G2569" i="2"/>
  <c r="G2570" i="2"/>
  <c r="G2571" i="2"/>
  <c r="H2567" i="2"/>
  <c r="G2567" i="2"/>
  <c r="H2573" i="2"/>
  <c r="H2574" i="2"/>
  <c r="H2575" i="2"/>
  <c r="H2576" i="2"/>
  <c r="G2573" i="2"/>
  <c r="G2574" i="2"/>
  <c r="G2575" i="2"/>
  <c r="G2576" i="2"/>
  <c r="H2572" i="2"/>
  <c r="G2572" i="2"/>
  <c r="H2543" i="2"/>
  <c r="H2544" i="2"/>
  <c r="G2543" i="2"/>
  <c r="G2544" i="2"/>
  <c r="H2542" i="2"/>
  <c r="G2542" i="2"/>
  <c r="H2531" i="2"/>
  <c r="H2532" i="2"/>
  <c r="H2533" i="2"/>
  <c r="H2534" i="2"/>
  <c r="H2535" i="2"/>
  <c r="H2536" i="2"/>
  <c r="H2537" i="2"/>
  <c r="H2538" i="2"/>
  <c r="H2539" i="2"/>
  <c r="H2540" i="2"/>
  <c r="H2541" i="2"/>
  <c r="G2531" i="2"/>
  <c r="G2532" i="2"/>
  <c r="G2533" i="2"/>
  <c r="G2534" i="2"/>
  <c r="G2535" i="2"/>
  <c r="G2536" i="2"/>
  <c r="G2537" i="2"/>
  <c r="G2538" i="2"/>
  <c r="G2539" i="2"/>
  <c r="G2540" i="2"/>
  <c r="G2541" i="2"/>
  <c r="H2530" i="2"/>
  <c r="G2530" i="2"/>
  <c r="H2522" i="2"/>
  <c r="H2523" i="2"/>
  <c r="H2524" i="2"/>
  <c r="H2525" i="2"/>
  <c r="H2526" i="2"/>
  <c r="H2521" i="2"/>
  <c r="H2517" i="2"/>
  <c r="H2518" i="2"/>
  <c r="H2519" i="2"/>
  <c r="H2520" i="2"/>
  <c r="H2516" i="2"/>
  <c r="G2517" i="2"/>
  <c r="G2518" i="2"/>
  <c r="G2519" i="2"/>
  <c r="G2520" i="2"/>
  <c r="G2521" i="2"/>
  <c r="G2522" i="2"/>
  <c r="G2523" i="2"/>
  <c r="G2524" i="2"/>
  <c r="G2525" i="2"/>
  <c r="G2526" i="2"/>
  <c r="G2516" i="2"/>
  <c r="G2515" i="2"/>
  <c r="G2511" i="2"/>
  <c r="G2513" i="2"/>
  <c r="G2514" i="2"/>
  <c r="G2512" i="2"/>
  <c r="H2510" i="2"/>
  <c r="G2510" i="2"/>
  <c r="H2509" i="2"/>
  <c r="G2509" i="2"/>
  <c r="H2508" i="2"/>
  <c r="G2508" i="2"/>
  <c r="G2507" i="2"/>
  <c r="G2506" i="2"/>
  <c r="H2505" i="2"/>
  <c r="G2505" i="2"/>
  <c r="G2504" i="2"/>
  <c r="G2503" i="2"/>
  <c r="H2502" i="2"/>
  <c r="G2502" i="2"/>
  <c r="G2495" i="2"/>
  <c r="G2496" i="2"/>
  <c r="G2497" i="2"/>
  <c r="G2498" i="2"/>
  <c r="G2499" i="2"/>
  <c r="G2500" i="2"/>
  <c r="G2501" i="2"/>
  <c r="G2489" i="2"/>
  <c r="G2490" i="2"/>
  <c r="G2491" i="2"/>
  <c r="G2493" i="2"/>
  <c r="G2494" i="2"/>
  <c r="G2492" i="2"/>
  <c r="G2487" i="2"/>
  <c r="G2488" i="2"/>
  <c r="G2486" i="2"/>
  <c r="H2528" i="2"/>
  <c r="G2528" i="2"/>
  <c r="G2529" i="2"/>
  <c r="H2527" i="2"/>
  <c r="G2527" i="2"/>
  <c r="H2481" i="2"/>
  <c r="H2480" i="2"/>
  <c r="G2481" i="2"/>
  <c r="G2482" i="2"/>
  <c r="G2483" i="2"/>
  <c r="G2484" i="2"/>
  <c r="G2480" i="2"/>
  <c r="H2477" i="2"/>
  <c r="H2478" i="2"/>
  <c r="H2476" i="2"/>
  <c r="G2477" i="2"/>
  <c r="G2478" i="2"/>
  <c r="G2476" i="2"/>
  <c r="H2467" i="2"/>
  <c r="H2468" i="2"/>
  <c r="H2469" i="2"/>
  <c r="H2470" i="2"/>
  <c r="H2471" i="2"/>
  <c r="H2472" i="2"/>
  <c r="H2473" i="2"/>
  <c r="H2474" i="2"/>
  <c r="G2467" i="2"/>
  <c r="G2468" i="2"/>
  <c r="G2469" i="2"/>
  <c r="G2470" i="2"/>
  <c r="G2471" i="2"/>
  <c r="G2472" i="2"/>
  <c r="G2473" i="2"/>
  <c r="G2474" i="2"/>
  <c r="H2466" i="2"/>
  <c r="G2466" i="2"/>
  <c r="H2464" i="2"/>
  <c r="H2463" i="2"/>
  <c r="G2464" i="2"/>
  <c r="G246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H2433" i="2"/>
  <c r="G2433" i="2"/>
  <c r="H2428" i="2"/>
  <c r="H2429" i="2"/>
  <c r="H2430" i="2"/>
  <c r="H2431" i="2"/>
  <c r="H2427" i="2"/>
  <c r="G2428" i="2"/>
  <c r="G2429" i="2"/>
  <c r="G2430" i="2"/>
  <c r="G2431" i="2"/>
  <c r="H2419" i="2"/>
  <c r="H2420" i="2"/>
  <c r="H2421" i="2"/>
  <c r="H2422" i="2"/>
  <c r="H2423" i="2"/>
  <c r="H2424" i="2"/>
  <c r="H2425" i="2"/>
  <c r="G2419" i="2"/>
  <c r="G2420" i="2"/>
  <c r="G2421" i="2"/>
  <c r="G2422" i="2"/>
  <c r="G2423" i="2"/>
  <c r="G2424" i="2"/>
  <c r="G2425" i="2"/>
  <c r="G2427" i="2"/>
  <c r="H2418" i="2"/>
  <c r="G2418" i="2"/>
  <c r="H2416" i="2"/>
  <c r="G2416" i="2"/>
  <c r="H2411" i="2"/>
  <c r="H2412" i="2"/>
  <c r="H2413" i="2"/>
  <c r="G2411" i="2"/>
  <c r="G2412" i="2"/>
  <c r="G2413" i="2"/>
  <c r="H2405" i="2"/>
  <c r="H2406" i="2"/>
  <c r="H2407" i="2"/>
  <c r="H2408" i="2"/>
  <c r="G2405" i="2"/>
  <c r="G2406" i="2"/>
  <c r="G2407" i="2"/>
  <c r="G2408" i="2"/>
  <c r="H2415" i="2"/>
  <c r="G2415" i="2"/>
  <c r="H2410" i="2"/>
  <c r="G2410" i="2"/>
  <c r="H2404" i="2"/>
  <c r="G2404" i="2"/>
  <c r="H2378" i="2"/>
  <c r="H2379" i="2"/>
  <c r="H2380" i="2"/>
  <c r="H2381" i="2"/>
  <c r="H2382" i="2"/>
  <c r="H2383" i="2"/>
  <c r="H2384" i="2"/>
  <c r="H2385" i="2"/>
  <c r="H2389" i="2"/>
  <c r="H2390" i="2"/>
  <c r="H2391" i="2"/>
  <c r="H2395" i="2"/>
  <c r="H2396" i="2"/>
  <c r="H2397" i="2"/>
  <c r="H2398" i="2"/>
  <c r="H2399" i="2"/>
  <c r="H2400" i="2"/>
  <c r="H2401" i="2"/>
  <c r="H2402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371" i="2"/>
  <c r="H2359" i="2"/>
  <c r="H2360" i="2"/>
  <c r="H2361" i="2"/>
  <c r="H2362" i="2"/>
  <c r="H2363" i="2"/>
  <c r="H2364" i="2"/>
  <c r="H2365" i="2"/>
  <c r="H2366" i="2"/>
  <c r="H2367" i="2"/>
  <c r="H2368" i="2"/>
  <c r="H2369" i="2"/>
  <c r="G2359" i="2"/>
  <c r="G2360" i="2"/>
  <c r="G2361" i="2"/>
  <c r="G2362" i="2"/>
  <c r="G2363" i="2"/>
  <c r="G2364" i="2"/>
  <c r="G2365" i="2"/>
  <c r="G2366" i="2"/>
  <c r="G2367" i="2"/>
  <c r="G2368" i="2"/>
  <c r="G2369" i="2"/>
  <c r="H2358" i="2"/>
  <c r="G2358" i="2"/>
  <c r="H2352" i="2"/>
  <c r="J2352" i="2" s="1"/>
  <c r="H2353" i="2"/>
  <c r="J2353" i="2"/>
  <c r="H2354" i="2"/>
  <c r="J2354" i="2" s="1"/>
  <c r="H2355" i="2"/>
  <c r="J2355" i="2"/>
  <c r="H2356" i="2"/>
  <c r="J2356" i="2" s="1"/>
  <c r="G2352" i="2"/>
  <c r="G2353" i="2"/>
  <c r="G2354" i="2"/>
  <c r="G2355" i="2"/>
  <c r="G2356" i="2"/>
  <c r="H2351" i="2"/>
  <c r="J2351" i="2" s="1"/>
  <c r="G2351" i="2"/>
  <c r="H2344" i="2"/>
  <c r="J2344" i="2"/>
  <c r="H2345" i="2"/>
  <c r="J2345" i="2" s="1"/>
  <c r="H2346" i="2"/>
  <c r="J2346" i="2"/>
  <c r="H2347" i="2"/>
  <c r="J2347" i="2" s="1"/>
  <c r="H2348" i="2"/>
  <c r="J2348" i="2"/>
  <c r="H2349" i="2"/>
  <c r="J2349" i="2" s="1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H2307" i="2"/>
  <c r="J2307" i="2"/>
  <c r="H2306" i="2"/>
  <c r="J2306" i="2" s="1"/>
  <c r="G2314" i="2"/>
  <c r="H2312" i="2"/>
  <c r="J2312" i="2"/>
  <c r="G2312" i="2"/>
  <c r="G2310" i="2"/>
  <c r="H2309" i="2"/>
  <c r="J2309" i="2"/>
  <c r="G2309" i="2"/>
  <c r="G2307" i="2"/>
  <c r="G2306" i="2"/>
  <c r="H2300" i="2"/>
  <c r="H2299" i="2"/>
  <c r="H2269" i="2"/>
  <c r="H2270" i="2"/>
  <c r="H2271" i="2"/>
  <c r="H2272" i="2"/>
  <c r="H2273" i="2"/>
  <c r="H2274" i="2"/>
  <c r="H2275" i="2"/>
  <c r="G2269" i="2"/>
  <c r="G2270" i="2"/>
  <c r="G2271" i="2"/>
  <c r="G2272" i="2"/>
  <c r="G2273" i="2"/>
  <c r="G2274" i="2"/>
  <c r="G2275" i="2"/>
  <c r="H2268" i="2"/>
  <c r="G2268" i="2"/>
  <c r="G2298" i="2"/>
  <c r="H2298" i="2"/>
  <c r="H2297" i="2"/>
  <c r="G2297" i="2"/>
  <c r="H2301" i="2"/>
  <c r="H2302" i="2"/>
  <c r="H2303" i="2"/>
  <c r="H2304" i="2"/>
  <c r="G2300" i="2"/>
  <c r="G2301" i="2"/>
  <c r="G2302" i="2"/>
  <c r="G2303" i="2"/>
  <c r="G2304" i="2"/>
  <c r="G2299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H2276" i="2"/>
  <c r="G2276" i="2"/>
  <c r="H2266" i="2"/>
  <c r="H2267" i="2"/>
  <c r="G2266" i="2"/>
  <c r="G2267" i="2"/>
  <c r="H2265" i="2"/>
  <c r="G2265" i="2"/>
  <c r="H2259" i="2"/>
  <c r="H2260" i="2"/>
  <c r="G2259" i="2"/>
  <c r="G2260" i="2"/>
  <c r="H2258" i="2"/>
  <c r="G2258" i="2"/>
  <c r="H2263" i="2"/>
  <c r="J2263" i="2"/>
  <c r="G2263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H2226" i="2"/>
  <c r="G222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H2196" i="2"/>
  <c r="G2196" i="2"/>
  <c r="H2194" i="2"/>
  <c r="H2195" i="2"/>
  <c r="G2194" i="2"/>
  <c r="G2195" i="2"/>
  <c r="H2193" i="2"/>
  <c r="G2193" i="2"/>
  <c r="H2142" i="2"/>
  <c r="H2143" i="2"/>
  <c r="H2144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80" i="2"/>
  <c r="H2181" i="2"/>
  <c r="H2182" i="2"/>
  <c r="H2183" i="2"/>
  <c r="H2184" i="2"/>
  <c r="H2185" i="2"/>
  <c r="H2186" i="2"/>
  <c r="H2187" i="2"/>
  <c r="H2188" i="2"/>
  <c r="H2189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H2141" i="2"/>
  <c r="G2141" i="2"/>
  <c r="H2136" i="2"/>
  <c r="H2137" i="2"/>
  <c r="H2138" i="2"/>
  <c r="H2135" i="2"/>
  <c r="G2136" i="2"/>
  <c r="G2137" i="2"/>
  <c r="G2138" i="2"/>
  <c r="G2135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H2116" i="2"/>
  <c r="G2116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H2097" i="2"/>
  <c r="G2097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H2073" i="2"/>
  <c r="G2073" i="2"/>
  <c r="G2071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50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H2025" i="2"/>
  <c r="G2025" i="2"/>
  <c r="H2020" i="2"/>
  <c r="H2021" i="2"/>
  <c r="H2022" i="2"/>
  <c r="H2023" i="2"/>
  <c r="G2020" i="2"/>
  <c r="G2021" i="2"/>
  <c r="G2022" i="2"/>
  <c r="G2023" i="2"/>
  <c r="G2019" i="2"/>
  <c r="H1976" i="2"/>
  <c r="H1977" i="2"/>
  <c r="H1978" i="2"/>
  <c r="H1979" i="2"/>
  <c r="H1980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G2017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H1975" i="2"/>
  <c r="G1975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H1950" i="2"/>
  <c r="G1950" i="2"/>
  <c r="H1944" i="2"/>
  <c r="H1945" i="2"/>
  <c r="H1946" i="2"/>
  <c r="H1947" i="2"/>
  <c r="H1948" i="2"/>
  <c r="G1941" i="2"/>
  <c r="G1942" i="2"/>
  <c r="G1943" i="2"/>
  <c r="G1944" i="2"/>
  <c r="G1945" i="2"/>
  <c r="G1946" i="2"/>
  <c r="G1947" i="2"/>
  <c r="G1948" i="2"/>
  <c r="G1940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I1856" i="2" s="1"/>
  <c r="H1857" i="2"/>
  <c r="I1857" i="2" s="1"/>
  <c r="H1858" i="2"/>
  <c r="I1858" i="2"/>
  <c r="H1859" i="2"/>
  <c r="I1859" i="2"/>
  <c r="H1860" i="2"/>
  <c r="I1860" i="2" s="1"/>
  <c r="H1861" i="2"/>
  <c r="I1861" i="2"/>
  <c r="H1862" i="2"/>
  <c r="I1862" i="2"/>
  <c r="H1863" i="2"/>
  <c r="I1863" i="2"/>
  <c r="H1864" i="2"/>
  <c r="I1864" i="2" s="1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H1761" i="2"/>
  <c r="G1761" i="2"/>
  <c r="H1755" i="2"/>
  <c r="H1756" i="2"/>
  <c r="H1757" i="2"/>
  <c r="H1758" i="2"/>
  <c r="H1759" i="2"/>
  <c r="G1755" i="2"/>
  <c r="G1756" i="2"/>
  <c r="G1757" i="2"/>
  <c r="G1758" i="2"/>
  <c r="G1759" i="2"/>
  <c r="H1754" i="2"/>
  <c r="G1754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H1616" i="2"/>
  <c r="G1616" i="2"/>
  <c r="H1612" i="2"/>
  <c r="G1612" i="2"/>
  <c r="H1614" i="2"/>
  <c r="H1615" i="2"/>
  <c r="G1614" i="2"/>
  <c r="G1615" i="2"/>
  <c r="H1613" i="2"/>
  <c r="G1613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7" i="2"/>
  <c r="H1568" i="2"/>
  <c r="H1569" i="2"/>
  <c r="H1570" i="2"/>
  <c r="H1571" i="2"/>
  <c r="H1572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G1543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H1485" i="2"/>
  <c r="G1485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H1466" i="2"/>
  <c r="G1466" i="2"/>
  <c r="H1439" i="2"/>
  <c r="J1439" i="2"/>
  <c r="H1440" i="2"/>
  <c r="J1440" i="2"/>
  <c r="H1441" i="2"/>
  <c r="J1441" i="2" s="1"/>
  <c r="H1442" i="2"/>
  <c r="J1442" i="2" s="1"/>
  <c r="H1443" i="2"/>
  <c r="J1443" i="2"/>
  <c r="H1444" i="2"/>
  <c r="J1444" i="2"/>
  <c r="H1445" i="2"/>
  <c r="J1445" i="2" s="1"/>
  <c r="H1446" i="2"/>
  <c r="J1446" i="2"/>
  <c r="H1447" i="2"/>
  <c r="J1447" i="2"/>
  <c r="H1448" i="2"/>
  <c r="J1448" i="2"/>
  <c r="H1449" i="2"/>
  <c r="J1449" i="2" s="1"/>
  <c r="H1450" i="2"/>
  <c r="J1450" i="2"/>
  <c r="H1451" i="2"/>
  <c r="J1451" i="2"/>
  <c r="H1452" i="2"/>
  <c r="J1452" i="2"/>
  <c r="H1453" i="2"/>
  <c r="J1453" i="2" s="1"/>
  <c r="H1454" i="2"/>
  <c r="J1454" i="2"/>
  <c r="H1455" i="2"/>
  <c r="J1455" i="2"/>
  <c r="H1456" i="2"/>
  <c r="J1456" i="2"/>
  <c r="H1457" i="2"/>
  <c r="J1457" i="2" s="1"/>
  <c r="H1458" i="2"/>
  <c r="J1458" i="2"/>
  <c r="H1459" i="2"/>
  <c r="J1459" i="2"/>
  <c r="H1460" i="2"/>
  <c r="J1460" i="2"/>
  <c r="H1461" i="2"/>
  <c r="J1461" i="2" s="1"/>
  <c r="H1462" i="2"/>
  <c r="J1462" i="2"/>
  <c r="H1463" i="2"/>
  <c r="J1463" i="2"/>
  <c r="H1464" i="2"/>
  <c r="J1464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H1438" i="2"/>
  <c r="J1438" i="2"/>
  <c r="G1438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H1420" i="2"/>
  <c r="G1420" i="2"/>
  <c r="H1415" i="2"/>
  <c r="H1416" i="2"/>
  <c r="H1417" i="2"/>
  <c r="H1418" i="2"/>
  <c r="G1415" i="2"/>
  <c r="G1416" i="2"/>
  <c r="G1417" i="2"/>
  <c r="G1418" i="2"/>
  <c r="H1409" i="2"/>
  <c r="H1410" i="2"/>
  <c r="G1409" i="2"/>
  <c r="G1410" i="2"/>
  <c r="H1405" i="2"/>
  <c r="H1406" i="2"/>
  <c r="G1405" i="2"/>
  <c r="G1406" i="2"/>
  <c r="H1414" i="2"/>
  <c r="G1414" i="2"/>
  <c r="H1412" i="2"/>
  <c r="G1412" i="2"/>
  <c r="H1408" i="2"/>
  <c r="G1408" i="2"/>
  <c r="H1404" i="2"/>
  <c r="G1404" i="2"/>
  <c r="H1396" i="2"/>
  <c r="H1397" i="2"/>
  <c r="H1398" i="2"/>
  <c r="H1399" i="2"/>
  <c r="H1400" i="2"/>
  <c r="H1401" i="2"/>
  <c r="H1402" i="2"/>
  <c r="G1396" i="2"/>
  <c r="G1397" i="2"/>
  <c r="G1398" i="2"/>
  <c r="G1399" i="2"/>
  <c r="G1400" i="2"/>
  <c r="G1401" i="2"/>
  <c r="G1402" i="2"/>
  <c r="H1395" i="2"/>
  <c r="G1395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H1371" i="2"/>
  <c r="G1371" i="2"/>
  <c r="H1359" i="2"/>
  <c r="J1359" i="2"/>
  <c r="H1360" i="2"/>
  <c r="J1360" i="2" s="1"/>
  <c r="H1361" i="2"/>
  <c r="J1361" i="2" s="1"/>
  <c r="H1362" i="2"/>
  <c r="J1362" i="2" s="1"/>
  <c r="H1363" i="2"/>
  <c r="J1363" i="2"/>
  <c r="H1364" i="2"/>
  <c r="J1364" i="2" s="1"/>
  <c r="H1365" i="2"/>
  <c r="J1365" i="2"/>
  <c r="H1366" i="2"/>
  <c r="J1366" i="2" s="1"/>
  <c r="H1367" i="2"/>
  <c r="J1367" i="2"/>
  <c r="H1368" i="2"/>
  <c r="J1368" i="2" s="1"/>
  <c r="G1359" i="2"/>
  <c r="G1360" i="2"/>
  <c r="G1361" i="2"/>
  <c r="G1362" i="2"/>
  <c r="G1363" i="2"/>
  <c r="G1364" i="2"/>
  <c r="G1365" i="2"/>
  <c r="G1366" i="2"/>
  <c r="G1367" i="2"/>
  <c r="G1368" i="2"/>
  <c r="H1358" i="2"/>
  <c r="J1358" i="2" s="1"/>
  <c r="G1358" i="2"/>
  <c r="H1349" i="2"/>
  <c r="J1349" i="2"/>
  <c r="H1350" i="2"/>
  <c r="J1350" i="2" s="1"/>
  <c r="H1351" i="2"/>
  <c r="J1351" i="2" s="1"/>
  <c r="H1352" i="2"/>
  <c r="J1352" i="2" s="1"/>
  <c r="H1353" i="2"/>
  <c r="J1353" i="2"/>
  <c r="H1354" i="2"/>
  <c r="J1354" i="2" s="1"/>
  <c r="H1355" i="2"/>
  <c r="J1355" i="2" s="1"/>
  <c r="H1356" i="2"/>
  <c r="J1356" i="2"/>
  <c r="G1349" i="2"/>
  <c r="G1350" i="2"/>
  <c r="G1351" i="2"/>
  <c r="G1352" i="2"/>
  <c r="G1353" i="2"/>
  <c r="G1354" i="2"/>
  <c r="G1355" i="2"/>
  <c r="G1356" i="2"/>
  <c r="H1348" i="2"/>
  <c r="J1348" i="2"/>
  <c r="G1348" i="2"/>
  <c r="H1330" i="2"/>
  <c r="J1330" i="2" s="1"/>
  <c r="H1331" i="2"/>
  <c r="J1331" i="2" s="1"/>
  <c r="H1332" i="2"/>
  <c r="J1332" i="2"/>
  <c r="H1333" i="2"/>
  <c r="J1333" i="2" s="1"/>
  <c r="H1334" i="2"/>
  <c r="J1334" i="2"/>
  <c r="G1330" i="2"/>
  <c r="G1331" i="2"/>
  <c r="G1332" i="2"/>
  <c r="G1333" i="2"/>
  <c r="G1334" i="2"/>
  <c r="H1329" i="2"/>
  <c r="J1329" i="2" s="1"/>
  <c r="G1329" i="2"/>
  <c r="H1336" i="2"/>
  <c r="J1336" i="2" s="1"/>
  <c r="H1337" i="2"/>
  <c r="J1337" i="2"/>
  <c r="H1338" i="2"/>
  <c r="J1338" i="2" s="1"/>
  <c r="H1339" i="2"/>
  <c r="J1339" i="2" s="1"/>
  <c r="H1340" i="2"/>
  <c r="J1340" i="2" s="1"/>
  <c r="H1341" i="2"/>
  <c r="J1341" i="2"/>
  <c r="H1342" i="2"/>
  <c r="J1342" i="2" s="1"/>
  <c r="H1343" i="2"/>
  <c r="J1343" i="2" s="1"/>
  <c r="H1344" i="2"/>
  <c r="J1344" i="2" s="1"/>
  <c r="H1345" i="2"/>
  <c r="J1345" i="2"/>
  <c r="H1346" i="2"/>
  <c r="J1346" i="2" s="1"/>
  <c r="G1336" i="2"/>
  <c r="G1337" i="2"/>
  <c r="G1338" i="2"/>
  <c r="G1339" i="2"/>
  <c r="G1340" i="2"/>
  <c r="G1341" i="2"/>
  <c r="G1342" i="2"/>
  <c r="G1343" i="2"/>
  <c r="G1344" i="2"/>
  <c r="G1345" i="2"/>
  <c r="G1346" i="2"/>
  <c r="H1335" i="2"/>
  <c r="J1335" i="2" s="1"/>
  <c r="G1335" i="2"/>
  <c r="H1325" i="2"/>
  <c r="J1325" i="2" s="1"/>
  <c r="H1326" i="2"/>
  <c r="J1326" i="2" s="1"/>
  <c r="H1327" i="2"/>
  <c r="J1327" i="2" s="1"/>
  <c r="H1328" i="2"/>
  <c r="J1328" i="2"/>
  <c r="G1325" i="2"/>
  <c r="G1326" i="2"/>
  <c r="G1327" i="2"/>
  <c r="H1324" i="2"/>
  <c r="J1324" i="2" s="1"/>
  <c r="G1324" i="2"/>
  <c r="H1321" i="2"/>
  <c r="J1321" i="2"/>
  <c r="H1322" i="2"/>
  <c r="J1322" i="2" s="1"/>
  <c r="G1321" i="2"/>
  <c r="G1322" i="2"/>
  <c r="H1320" i="2"/>
  <c r="J1320" i="2" s="1"/>
  <c r="G1320" i="2"/>
  <c r="H1311" i="2"/>
  <c r="J1311" i="2"/>
  <c r="H1312" i="2"/>
  <c r="J1312" i="2" s="1"/>
  <c r="H1313" i="2"/>
  <c r="J1313" i="2" s="1"/>
  <c r="H1314" i="2"/>
  <c r="J1314" i="2" s="1"/>
  <c r="H1315" i="2"/>
  <c r="J1315" i="2"/>
  <c r="H1316" i="2"/>
  <c r="J1316" i="2" s="1"/>
  <c r="H1317" i="2"/>
  <c r="J1317" i="2" s="1"/>
  <c r="H1318" i="2"/>
  <c r="J1318" i="2" s="1"/>
  <c r="G1311" i="2"/>
  <c r="G1312" i="2"/>
  <c r="G1313" i="2"/>
  <c r="G1314" i="2"/>
  <c r="G1315" i="2"/>
  <c r="G1316" i="2"/>
  <c r="G1317" i="2"/>
  <c r="G1318" i="2"/>
  <c r="H1310" i="2"/>
  <c r="J1310" i="2"/>
  <c r="G1310" i="2"/>
  <c r="H1307" i="2"/>
  <c r="J1307" i="2" s="1"/>
  <c r="H1308" i="2"/>
  <c r="J1308" i="2" s="1"/>
  <c r="G1307" i="2"/>
  <c r="G1308" i="2"/>
  <c r="H1306" i="2"/>
  <c r="J1306" i="2" s="1"/>
  <c r="G1306" i="2"/>
  <c r="H1299" i="2"/>
  <c r="J1299" i="2" s="1"/>
  <c r="H1300" i="2"/>
  <c r="J1300" i="2" s="1"/>
  <c r="H1301" i="2"/>
  <c r="J1301" i="2"/>
  <c r="H1302" i="2"/>
  <c r="J1302" i="2" s="1"/>
  <c r="H1303" i="2"/>
  <c r="J1303" i="2" s="1"/>
  <c r="H1304" i="2"/>
  <c r="J1304" i="2" s="1"/>
  <c r="G1299" i="2"/>
  <c r="G1300" i="2"/>
  <c r="G1301" i="2"/>
  <c r="G1302" i="2"/>
  <c r="G1303" i="2"/>
  <c r="G1304" i="2"/>
  <c r="H1298" i="2"/>
  <c r="J1298" i="2"/>
  <c r="G1298" i="2"/>
  <c r="G1296" i="2"/>
  <c r="H1281" i="2"/>
  <c r="J1281" i="2" s="1"/>
  <c r="H1282" i="2"/>
  <c r="J1282" i="2" s="1"/>
  <c r="H1283" i="2"/>
  <c r="J1283" i="2" s="1"/>
  <c r="H1284" i="2"/>
  <c r="J1284" i="2"/>
  <c r="H1285" i="2"/>
  <c r="J1285" i="2" s="1"/>
  <c r="H1286" i="2"/>
  <c r="J1286" i="2" s="1"/>
  <c r="H1287" i="2"/>
  <c r="J1287" i="2"/>
  <c r="H1288" i="2"/>
  <c r="J1288" i="2"/>
  <c r="H1289" i="2"/>
  <c r="J1289" i="2" s="1"/>
  <c r="H1290" i="2"/>
  <c r="J1290" i="2" s="1"/>
  <c r="H1291" i="2"/>
  <c r="J1291" i="2"/>
  <c r="H1292" i="2"/>
  <c r="J1292" i="2"/>
  <c r="H1293" i="2"/>
  <c r="J1293" i="2" s="1"/>
  <c r="H1294" i="2"/>
  <c r="J1294" i="2" s="1"/>
  <c r="H1295" i="2"/>
  <c r="J1295" i="2"/>
  <c r="H1296" i="2"/>
  <c r="J1296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H1280" i="2"/>
  <c r="J1280" i="2" s="1"/>
  <c r="G1280" i="2"/>
  <c r="H1275" i="2"/>
  <c r="J1275" i="2" s="1"/>
  <c r="H1276" i="2"/>
  <c r="J1276" i="2"/>
  <c r="H1277" i="2"/>
  <c r="J1277" i="2"/>
  <c r="H1278" i="2"/>
  <c r="J1278" i="2" s="1"/>
  <c r="G1275" i="2"/>
  <c r="G1276" i="2"/>
  <c r="G1277" i="2"/>
  <c r="G1278" i="2"/>
  <c r="H1274" i="2"/>
  <c r="J1274" i="2"/>
  <c r="G1274" i="2"/>
  <c r="H1265" i="2"/>
  <c r="J1265" i="2"/>
  <c r="H1266" i="2"/>
  <c r="J1266" i="2" s="1"/>
  <c r="H1267" i="2"/>
  <c r="J1267" i="2"/>
  <c r="H1268" i="2"/>
  <c r="J1268" i="2" s="1"/>
  <c r="H1269" i="2"/>
  <c r="J1269" i="2" s="1"/>
  <c r="H1270" i="2"/>
  <c r="J1270" i="2" s="1"/>
  <c r="H1271" i="2"/>
  <c r="J1271" i="2"/>
  <c r="H1272" i="2"/>
  <c r="J1272" i="2" s="1"/>
  <c r="G1265" i="2"/>
  <c r="G1266" i="2"/>
  <c r="G1267" i="2"/>
  <c r="G1268" i="2"/>
  <c r="G1269" i="2"/>
  <c r="G1270" i="2"/>
  <c r="G1271" i="2"/>
  <c r="G1272" i="2"/>
  <c r="H1264" i="2"/>
  <c r="J1264" i="2" s="1"/>
  <c r="G1264" i="2"/>
  <c r="H1257" i="2"/>
  <c r="J1257" i="2" s="1"/>
  <c r="H1258" i="2"/>
  <c r="J1258" i="2"/>
  <c r="H1259" i="2"/>
  <c r="J1259" i="2" s="1"/>
  <c r="H1260" i="2"/>
  <c r="J1260" i="2" s="1"/>
  <c r="H1261" i="2"/>
  <c r="J1261" i="2" s="1"/>
  <c r="H1262" i="2"/>
  <c r="J1262" i="2"/>
  <c r="G1257" i="2"/>
  <c r="G1258" i="2"/>
  <c r="G1259" i="2"/>
  <c r="G1260" i="2"/>
  <c r="G1261" i="2"/>
  <c r="G1262" i="2"/>
  <c r="H1256" i="2"/>
  <c r="J1256" i="2"/>
  <c r="G1256" i="2"/>
  <c r="H1250" i="2"/>
  <c r="J1250" i="2" s="1"/>
  <c r="H1251" i="2"/>
  <c r="J1251" i="2" s="1"/>
  <c r="H1252" i="2"/>
  <c r="J1252" i="2"/>
  <c r="H1253" i="2"/>
  <c r="J1253" i="2" s="1"/>
  <c r="H1254" i="2"/>
  <c r="J1254" i="2"/>
  <c r="G1250" i="2"/>
  <c r="G1251" i="2"/>
  <c r="G1252" i="2"/>
  <c r="G1253" i="2"/>
  <c r="G1254" i="2"/>
  <c r="H1249" i="2"/>
  <c r="J1249" i="2" s="1"/>
  <c r="G1249" i="2"/>
  <c r="H1255" i="2"/>
  <c r="J1255" i="2" s="1"/>
  <c r="G1255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H1234" i="2"/>
  <c r="G1234" i="2"/>
  <c r="H1212" i="2"/>
  <c r="H1213" i="2"/>
  <c r="H1214" i="2"/>
  <c r="H1215" i="2"/>
  <c r="H1216" i="2"/>
  <c r="H1217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H1211" i="2"/>
  <c r="G1211" i="2"/>
  <c r="H1208" i="2"/>
  <c r="G120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92" i="2"/>
  <c r="H893" i="2"/>
  <c r="H894" i="2"/>
  <c r="H895" i="2"/>
  <c r="H896" i="2"/>
  <c r="H897" i="2"/>
  <c r="H901" i="2"/>
  <c r="H902" i="2"/>
  <c r="H903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96" i="2"/>
  <c r="H997" i="2"/>
  <c r="H998" i="2"/>
  <c r="H999" i="2"/>
  <c r="H1000" i="2"/>
  <c r="H1001" i="2"/>
  <c r="H1002" i="2"/>
  <c r="H1003" i="2"/>
  <c r="H1010" i="2"/>
  <c r="H1011" i="2"/>
  <c r="H1012" i="2"/>
  <c r="H1019" i="2"/>
  <c r="H1020" i="2"/>
  <c r="H1021" i="2"/>
  <c r="H1027" i="2"/>
  <c r="H1028" i="2"/>
  <c r="H1029" i="2"/>
  <c r="H1039" i="2"/>
  <c r="H1040" i="2"/>
  <c r="H1041" i="2"/>
  <c r="H1047" i="2"/>
  <c r="H1048" i="2"/>
  <c r="H1049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102" i="2"/>
  <c r="H1103" i="2"/>
  <c r="H1107" i="2"/>
  <c r="H1108" i="2"/>
  <c r="H1109" i="2"/>
  <c r="H1110" i="2"/>
  <c r="H1111" i="2"/>
  <c r="H1112" i="2"/>
  <c r="H1113" i="2"/>
  <c r="H1114" i="2"/>
  <c r="H1115" i="2"/>
  <c r="H1116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4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9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9" i="2"/>
  <c r="H868" i="2"/>
  <c r="G868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8" i="2"/>
  <c r="H829" i="2"/>
  <c r="H830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58" i="2"/>
  <c r="H859" i="2"/>
  <c r="H860" i="2"/>
  <c r="H861" i="2"/>
  <c r="H862" i="2"/>
  <c r="H863" i="2"/>
  <c r="H864" i="2"/>
  <c r="H865" i="2"/>
  <c r="H866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H762" i="2"/>
  <c r="G762" i="2"/>
  <c r="H757" i="2"/>
  <c r="H758" i="2"/>
  <c r="H759" i="2"/>
  <c r="H760" i="2"/>
  <c r="G757" i="2"/>
  <c r="G758" i="2"/>
  <c r="G759" i="2"/>
  <c r="G760" i="2"/>
  <c r="H756" i="2"/>
  <c r="G756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H739" i="2"/>
  <c r="G739" i="2"/>
  <c r="H729" i="2"/>
  <c r="H730" i="2"/>
  <c r="H731" i="2"/>
  <c r="H732" i="2"/>
  <c r="H733" i="2"/>
  <c r="H734" i="2"/>
  <c r="H735" i="2"/>
  <c r="H736" i="2"/>
  <c r="H737" i="2"/>
  <c r="G729" i="2"/>
  <c r="G730" i="2"/>
  <c r="G731" i="2"/>
  <c r="G732" i="2"/>
  <c r="G733" i="2"/>
  <c r="G734" i="2"/>
  <c r="G735" i="2"/>
  <c r="G736" i="2"/>
  <c r="G737" i="2"/>
  <c r="H728" i="2"/>
  <c r="G728" i="2"/>
  <c r="H726" i="2"/>
  <c r="G726" i="2"/>
  <c r="H725" i="2"/>
  <c r="G725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8" i="2"/>
  <c r="H709" i="2"/>
  <c r="H710" i="2"/>
  <c r="H712" i="2"/>
  <c r="H713" i="2"/>
  <c r="H714" i="2"/>
  <c r="H715" i="2"/>
  <c r="H716" i="2"/>
  <c r="H719" i="2"/>
  <c r="H720" i="2"/>
  <c r="H721" i="2"/>
  <c r="H722" i="2"/>
  <c r="H723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H680" i="2"/>
  <c r="G680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H628" i="2"/>
  <c r="G628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H544" i="2"/>
  <c r="G544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495" i="2"/>
  <c r="H495" i="2"/>
  <c r="H489" i="2"/>
  <c r="J489" i="2"/>
  <c r="H490" i="2"/>
  <c r="J490" i="2" s="1"/>
  <c r="H491" i="2"/>
  <c r="J491" i="2" s="1"/>
  <c r="H492" i="2"/>
  <c r="J492" i="2" s="1"/>
  <c r="H493" i="2"/>
  <c r="J493" i="2"/>
  <c r="G489" i="2"/>
  <c r="G490" i="2"/>
  <c r="G491" i="2"/>
  <c r="G492" i="2"/>
  <c r="G493" i="2"/>
  <c r="H488" i="2"/>
  <c r="J488" i="2"/>
  <c r="G488" i="2"/>
  <c r="H483" i="2"/>
  <c r="J483" i="2" s="1"/>
  <c r="H484" i="2"/>
  <c r="J484" i="2" s="1"/>
  <c r="H485" i="2"/>
  <c r="J485" i="2" s="1"/>
  <c r="H486" i="2"/>
  <c r="J486" i="2"/>
  <c r="H487" i="2"/>
  <c r="J487" i="2" s="1"/>
  <c r="H482" i="2"/>
  <c r="J482" i="2" s="1"/>
  <c r="G483" i="2"/>
  <c r="G484" i="2"/>
  <c r="G485" i="2"/>
  <c r="G486" i="2"/>
  <c r="G487" i="2"/>
  <c r="G482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H444" i="2"/>
  <c r="G444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H389" i="2"/>
  <c r="G389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H352" i="2"/>
  <c r="G352" i="2"/>
  <c r="H328" i="2"/>
  <c r="J328" i="2" s="1"/>
  <c r="H329" i="2"/>
  <c r="J329" i="2" s="1"/>
  <c r="H330" i="2"/>
  <c r="J330" i="2" s="1"/>
  <c r="H331" i="2"/>
  <c r="J331" i="2"/>
  <c r="H332" i="2"/>
  <c r="J332" i="2" s="1"/>
  <c r="H333" i="2"/>
  <c r="J333" i="2" s="1"/>
  <c r="H334" i="2"/>
  <c r="J334" i="2" s="1"/>
  <c r="H335" i="2"/>
  <c r="J335" i="2"/>
  <c r="H336" i="2"/>
  <c r="J336" i="2" s="1"/>
  <c r="H337" i="2"/>
  <c r="J337" i="2" s="1"/>
  <c r="H338" i="2"/>
  <c r="J338" i="2" s="1"/>
  <c r="H339" i="2"/>
  <c r="J339" i="2"/>
  <c r="H340" i="2"/>
  <c r="J340" i="2" s="1"/>
  <c r="H341" i="2"/>
  <c r="J341" i="2" s="1"/>
  <c r="H342" i="2"/>
  <c r="J342" i="2" s="1"/>
  <c r="H343" i="2"/>
  <c r="J343" i="2"/>
  <c r="H344" i="2"/>
  <c r="J344" i="2" s="1"/>
  <c r="H345" i="2"/>
  <c r="J345" i="2" s="1"/>
  <c r="H346" i="2"/>
  <c r="J346" i="2" s="1"/>
  <c r="H347" i="2"/>
  <c r="J347" i="2"/>
  <c r="H348" i="2"/>
  <c r="J348" i="2" s="1"/>
  <c r="H349" i="2"/>
  <c r="J349" i="2" s="1"/>
  <c r="H350" i="2"/>
  <c r="J350" i="2" s="1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H327" i="2"/>
  <c r="J327" i="2"/>
  <c r="G327" i="2"/>
  <c r="H201" i="2"/>
  <c r="J201" i="2" s="1"/>
  <c r="H202" i="2"/>
  <c r="J202" i="2" s="1"/>
  <c r="H203" i="2"/>
  <c r="J203" i="2" s="1"/>
  <c r="H204" i="2"/>
  <c r="J204" i="2"/>
  <c r="H205" i="2"/>
  <c r="J205" i="2" s="1"/>
  <c r="H206" i="2"/>
  <c r="J206" i="2" s="1"/>
  <c r="H207" i="2"/>
  <c r="J207" i="2" s="1"/>
  <c r="H208" i="2"/>
  <c r="J208" i="2"/>
  <c r="H209" i="2"/>
  <c r="J209" i="2" s="1"/>
  <c r="H210" i="2"/>
  <c r="J210" i="2" s="1"/>
  <c r="H211" i="2"/>
  <c r="J211" i="2" s="1"/>
  <c r="H212" i="2"/>
  <c r="J212" i="2"/>
  <c r="H213" i="2"/>
  <c r="J213" i="2" s="1"/>
  <c r="H214" i="2"/>
  <c r="J214" i="2" s="1"/>
  <c r="H215" i="2"/>
  <c r="J215" i="2" s="1"/>
  <c r="H216" i="2"/>
  <c r="J216" i="2"/>
  <c r="H217" i="2"/>
  <c r="J217" i="2" s="1"/>
  <c r="H218" i="2"/>
  <c r="J218" i="2" s="1"/>
  <c r="H219" i="2"/>
  <c r="J219" i="2" s="1"/>
  <c r="H220" i="2"/>
  <c r="J220" i="2"/>
  <c r="H221" i="2"/>
  <c r="J221" i="2" s="1"/>
  <c r="H222" i="2"/>
  <c r="J222" i="2" s="1"/>
  <c r="H223" i="2"/>
  <c r="J223" i="2" s="1"/>
  <c r="H224" i="2"/>
  <c r="J224" i="2"/>
  <c r="H225" i="2"/>
  <c r="J225" i="2" s="1"/>
  <c r="H226" i="2"/>
  <c r="J226" i="2" s="1"/>
  <c r="H227" i="2"/>
  <c r="J227" i="2" s="1"/>
  <c r="H228" i="2"/>
  <c r="J228" i="2"/>
  <c r="H229" i="2"/>
  <c r="J229" i="2" s="1"/>
  <c r="H230" i="2"/>
  <c r="J230" i="2" s="1"/>
  <c r="H231" i="2"/>
  <c r="J231" i="2" s="1"/>
  <c r="H232" i="2"/>
  <c r="J232" i="2"/>
  <c r="H233" i="2"/>
  <c r="J233" i="2" s="1"/>
  <c r="H234" i="2"/>
  <c r="J234" i="2" s="1"/>
  <c r="H235" i="2"/>
  <c r="J235" i="2" s="1"/>
  <c r="H236" i="2"/>
  <c r="J236" i="2"/>
  <c r="H237" i="2"/>
  <c r="J237" i="2" s="1"/>
  <c r="H238" i="2"/>
  <c r="J238" i="2" s="1"/>
  <c r="H239" i="2"/>
  <c r="J239" i="2" s="1"/>
  <c r="H240" i="2"/>
  <c r="J240" i="2"/>
  <c r="H241" i="2"/>
  <c r="J241" i="2" s="1"/>
  <c r="H242" i="2"/>
  <c r="J242" i="2" s="1"/>
  <c r="H243" i="2"/>
  <c r="J243" i="2" s="1"/>
  <c r="H244" i="2"/>
  <c r="J244" i="2"/>
  <c r="H245" i="2"/>
  <c r="J245" i="2" s="1"/>
  <c r="H246" i="2"/>
  <c r="J246" i="2" s="1"/>
  <c r="H247" i="2"/>
  <c r="J247" i="2" s="1"/>
  <c r="H248" i="2"/>
  <c r="J248" i="2"/>
  <c r="H249" i="2"/>
  <c r="J249" i="2" s="1"/>
  <c r="H250" i="2"/>
  <c r="J250" i="2" s="1"/>
  <c r="H251" i="2"/>
  <c r="J251" i="2" s="1"/>
  <c r="H252" i="2"/>
  <c r="J252" i="2"/>
  <c r="H253" i="2"/>
  <c r="J253" i="2" s="1"/>
  <c r="H254" i="2"/>
  <c r="J254" i="2" s="1"/>
  <c r="H255" i="2"/>
  <c r="J255" i="2" s="1"/>
  <c r="H256" i="2"/>
  <c r="J256" i="2"/>
  <c r="H257" i="2"/>
  <c r="J257" i="2" s="1"/>
  <c r="H258" i="2"/>
  <c r="J258" i="2" s="1"/>
  <c r="H259" i="2"/>
  <c r="J259" i="2" s="1"/>
  <c r="H260" i="2"/>
  <c r="J260" i="2"/>
  <c r="H261" i="2"/>
  <c r="J261" i="2" s="1"/>
  <c r="H262" i="2"/>
  <c r="J262" i="2" s="1"/>
  <c r="H263" i="2"/>
  <c r="J263" i="2" s="1"/>
  <c r="H264" i="2"/>
  <c r="J264" i="2"/>
  <c r="H265" i="2"/>
  <c r="J265" i="2" s="1"/>
  <c r="H266" i="2"/>
  <c r="J266" i="2" s="1"/>
  <c r="H267" i="2"/>
  <c r="J267" i="2" s="1"/>
  <c r="H268" i="2"/>
  <c r="J268" i="2"/>
  <c r="H269" i="2"/>
  <c r="J269" i="2" s="1"/>
  <c r="H270" i="2"/>
  <c r="J270" i="2" s="1"/>
  <c r="H271" i="2"/>
  <c r="J271" i="2" s="1"/>
  <c r="H272" i="2"/>
  <c r="J272" i="2"/>
  <c r="H282" i="2"/>
  <c r="J282" i="2" s="1"/>
  <c r="H283" i="2"/>
  <c r="J283" i="2" s="1"/>
  <c r="H284" i="2"/>
  <c r="J284" i="2" s="1"/>
  <c r="H285" i="2"/>
  <c r="J285" i="2"/>
  <c r="H286" i="2"/>
  <c r="J286" i="2" s="1"/>
  <c r="H287" i="2"/>
  <c r="J287" i="2" s="1"/>
  <c r="H294" i="2"/>
  <c r="J294" i="2" s="1"/>
  <c r="H295" i="2"/>
  <c r="J295" i="2"/>
  <c r="H296" i="2"/>
  <c r="J296" i="2" s="1"/>
  <c r="H297" i="2"/>
  <c r="J297" i="2" s="1"/>
  <c r="H298" i="2"/>
  <c r="J298" i="2" s="1"/>
  <c r="H299" i="2"/>
  <c r="J299" i="2"/>
  <c r="H306" i="2"/>
  <c r="J306" i="2" s="1"/>
  <c r="H307" i="2"/>
  <c r="J307" i="2" s="1"/>
  <c r="H308" i="2"/>
  <c r="J308" i="2" s="1"/>
  <c r="H309" i="2"/>
  <c r="J309" i="2"/>
  <c r="H310" i="2"/>
  <c r="J310" i="2" s="1"/>
  <c r="H311" i="2"/>
  <c r="J311" i="2" s="1"/>
  <c r="H312" i="2"/>
  <c r="J312" i="2" s="1"/>
  <c r="H313" i="2"/>
  <c r="J313" i="2"/>
  <c r="H314" i="2"/>
  <c r="J314" i="2" s="1"/>
  <c r="H315" i="2"/>
  <c r="J315" i="2" s="1"/>
  <c r="H316" i="2"/>
  <c r="J316" i="2" s="1"/>
  <c r="H317" i="2"/>
  <c r="J317" i="2"/>
  <c r="H318" i="2"/>
  <c r="J318" i="2" s="1"/>
  <c r="H319" i="2"/>
  <c r="J319" i="2" s="1"/>
  <c r="H320" i="2"/>
  <c r="J320" i="2" s="1"/>
  <c r="H321" i="2"/>
  <c r="J321" i="2"/>
  <c r="H322" i="2"/>
  <c r="J322" i="2" s="1"/>
  <c r="H323" i="2"/>
  <c r="J323" i="2" s="1"/>
  <c r="H324" i="2"/>
  <c r="J324" i="2" s="1"/>
  <c r="H325" i="2"/>
  <c r="J325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H200" i="2"/>
  <c r="J200" i="2"/>
  <c r="G200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5" i="2"/>
  <c r="H166" i="2"/>
  <c r="H167" i="2"/>
  <c r="H168" i="2"/>
  <c r="H169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96" i="2"/>
  <c r="H197" i="2"/>
  <c r="H198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H143" i="2"/>
  <c r="G14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101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20" i="2"/>
  <c r="H121" i="2"/>
  <c r="H122" i="2"/>
  <c r="H123" i="2"/>
  <c r="H124" i="2"/>
  <c r="H125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H3" i="2"/>
  <c r="G3" i="2"/>
</calcChain>
</file>

<file path=xl/sharedStrings.xml><?xml version="1.0" encoding="utf-8"?>
<sst xmlns="http://schemas.openxmlformats.org/spreadsheetml/2006/main" count="9441" uniqueCount="4265">
  <si>
    <t>Price in EUR/VAT excluded</t>
  </si>
  <si>
    <t>LED Strip, Accessories &amp; Power Supply</t>
  </si>
  <si>
    <t>LED Controllers</t>
  </si>
  <si>
    <t>LED Power Supply</t>
  </si>
  <si>
    <t xml:space="preserve">LED Modules </t>
  </si>
  <si>
    <t>LED Floodlights</t>
  </si>
  <si>
    <t>LED Track &amp; Wall Lights</t>
  </si>
  <si>
    <t>LED Strip Connectors</t>
  </si>
  <si>
    <t>Flexible Connector - LED Strip 3528</t>
  </si>
  <si>
    <t>Connector - LED Strip 3528</t>
  </si>
  <si>
    <t>Flexible Connector - LED Strip 5050</t>
  </si>
  <si>
    <t>Connector - LED Strip 5050</t>
  </si>
  <si>
    <t>Flexible Connector - LED Strip 5050 RGB</t>
  </si>
  <si>
    <t>Connector - LED Strip 5050 RGB</t>
  </si>
  <si>
    <t>Flexible Connector - LED Strip 3528 DC Female</t>
  </si>
  <si>
    <t>Flexible Connector - LED Strip 5050 DC Female</t>
  </si>
  <si>
    <t>Connector - LED Strip 3528 Cross Type</t>
  </si>
  <si>
    <t>Connector - LED Strip 5050 Cross Type</t>
  </si>
  <si>
    <t>Connector - LED Strip 5050 L Type</t>
  </si>
  <si>
    <t>Connector -  LED Strip DC Female</t>
  </si>
  <si>
    <t>Dimmer for LED Strip with Remote Control</t>
  </si>
  <si>
    <t>Radio Controller with Remote Control 4 Buttons</t>
  </si>
  <si>
    <t>Amplifier for LED Strip RGB 5050</t>
  </si>
  <si>
    <t>LED Downlights</t>
  </si>
  <si>
    <t>LED Floodlights V-TAC Sensor</t>
  </si>
  <si>
    <t>LED Bulbs V-TAC</t>
  </si>
  <si>
    <t xml:space="preserve">LED Downlights Glass V-TAC (Mini Panels) </t>
  </si>
  <si>
    <t>Product Category/Name</t>
  </si>
  <si>
    <t>Watterptoof IP65 V-TAC 2 years warranty</t>
  </si>
  <si>
    <t>LED Power Supply - 45W 12V 3,75A Metal Waterproof</t>
  </si>
  <si>
    <t>Platsic plug&amp;play 1 year warranty</t>
  </si>
  <si>
    <t>Connector For Single Color</t>
  </si>
  <si>
    <t>Connector For RGB</t>
  </si>
  <si>
    <t>4I Track Light Accesory Black</t>
  </si>
  <si>
    <t>4T Track Light Accesory Black</t>
  </si>
  <si>
    <t>4L Track Light Accesory Black</t>
  </si>
  <si>
    <t>4T Track Light Accesory White</t>
  </si>
  <si>
    <t>4L Track Light Accesory White</t>
  </si>
  <si>
    <t>1 Meter Black 4 Core Track</t>
  </si>
  <si>
    <t>2 Meters Black 4 Core Track</t>
  </si>
  <si>
    <t>1.5 Meters Black 4 Core Track</t>
  </si>
  <si>
    <t>1 Meter White 4 Core Track</t>
  </si>
  <si>
    <t>1.5 Meters White 4 Core Track</t>
  </si>
  <si>
    <t>2 Meters White 4 Core Track</t>
  </si>
  <si>
    <t>LED Track Lights And Accessories</t>
  </si>
  <si>
    <t>LED Euro Track Ans Accessories V-TAC COB</t>
  </si>
  <si>
    <t>LED Downlights V-TAC</t>
  </si>
  <si>
    <t>LED Spotlights V-TAC</t>
  </si>
  <si>
    <t>LED Tubes Т8  V-TAC</t>
  </si>
  <si>
    <t>LED Panels  V-TAC</t>
  </si>
  <si>
    <t>LED Street Lights V-TAC</t>
  </si>
  <si>
    <t>LED Wall Washers V-TAC</t>
  </si>
  <si>
    <t>LED High Bay V-TAC</t>
  </si>
  <si>
    <t xml:space="preserve">LED Power Supply - 30W 12V 2,5A Metal Waterproof  </t>
  </si>
  <si>
    <t>Case For External Mounting 1200 x 300 mm</t>
  </si>
  <si>
    <t>Case For External Mounting 300 x 300 mm</t>
  </si>
  <si>
    <t>Suspended Mounting Kit For LED Panels</t>
  </si>
  <si>
    <t>Mini Amplifier for LED Strip RGB 5050 3*4A</t>
  </si>
  <si>
    <t>24W LED Downlight Bridgelux Chip 4500K</t>
  </si>
  <si>
    <t>Driver For LED Panel 45W</t>
  </si>
  <si>
    <t>8W LED Downlight COB Square - White Body 3000K</t>
  </si>
  <si>
    <t>8W LED Downlight COB Square - White Body 4200K</t>
  </si>
  <si>
    <t>8W LED Downlight COB Round - White Body 6500K</t>
  </si>
  <si>
    <t>8W NON-Dimmable Driver</t>
  </si>
  <si>
    <t>15W NON-Dimmable Driver</t>
  </si>
  <si>
    <t>22W NON-Dimmable Driver</t>
  </si>
  <si>
    <t>15W Dimmable Driver</t>
  </si>
  <si>
    <t>22W Dimmable Driver</t>
  </si>
  <si>
    <t>Garden Light</t>
  </si>
  <si>
    <t>LED Waterproof Lamp V-TAC</t>
  </si>
  <si>
    <t>Extension Frame 622X622 For 600X600 Panel</t>
  </si>
  <si>
    <t>2*60cm Batten Fitting</t>
  </si>
  <si>
    <t xml:space="preserve">24W LED Downlight Bridgelux Chip 6000K </t>
  </si>
  <si>
    <t xml:space="preserve">9W Square Fittings Case </t>
  </si>
  <si>
    <t xml:space="preserve">24W Square Fittings Case </t>
  </si>
  <si>
    <t xml:space="preserve">LED Strip Sets </t>
  </si>
  <si>
    <t xml:space="preserve">LED Bulb - 3W E14 R39 4500K </t>
  </si>
  <si>
    <t>Flexible Connector For RGB LED Strip With Pin</t>
  </si>
  <si>
    <t>12W LED Panel Downlight Glass Square Change Color 3000K/4500K/6000K</t>
  </si>
  <si>
    <t>12W LED Panel Downlight Glass Round Change Color 3000K/4500K/6000K</t>
  </si>
  <si>
    <t>18W LED Panel Downlight Glass Round Change Color 3000K/4500K/6000K</t>
  </si>
  <si>
    <t>18W LED Panel Downlight Glass Square Change Color 3000K/4500K/6000K</t>
  </si>
  <si>
    <t xml:space="preserve">Dome Light With Sensor E27 Microwave </t>
  </si>
  <si>
    <t>Infrared Motion Sensor Ceiling</t>
  </si>
  <si>
    <t>Tripod Stand for Floodlights</t>
  </si>
  <si>
    <t xml:space="preserve">MEANWELL 3 years warranty </t>
  </si>
  <si>
    <t>E40-E27 Holder</t>
  </si>
  <si>
    <t xml:space="preserve">LED Bulb - 13W G120 Е27 4500K                                   </t>
  </si>
  <si>
    <t>LED Bulb - 8W PAR20 E27 4500K</t>
  </si>
  <si>
    <t>WIFI RGB Controller</t>
  </si>
  <si>
    <t xml:space="preserve">LED Downlights Change Color V-TAC (Mini Panels) </t>
  </si>
  <si>
    <t>T5 LED BATTEN FITTING</t>
  </si>
  <si>
    <t xml:space="preserve">LED Power Supply Meanwell - 60W 12V Waterproof   </t>
  </si>
  <si>
    <t>LED GRILL FITTING</t>
  </si>
  <si>
    <t xml:space="preserve">LED Panel 36W 600 x 600 mm 3 in 1 W/O Driver  </t>
  </si>
  <si>
    <t>Remote Controller For LED Panel 36W 3 in 1</t>
  </si>
  <si>
    <t>LED Bulb - 10W E27 PL 4500K</t>
  </si>
  <si>
    <t xml:space="preserve">Flexible Joint 4 Core Track Black </t>
  </si>
  <si>
    <t xml:space="preserve">Hanging Track Light Kit 1M/4Line Black </t>
  </si>
  <si>
    <t xml:space="preserve">Flexible Joint 2 Core Track Black </t>
  </si>
  <si>
    <t xml:space="preserve">T5 4W 30cm LED Batten Fitting 3000K </t>
  </si>
  <si>
    <t xml:space="preserve">T5 4W 30cm LED Batten Fitting 4500K </t>
  </si>
  <si>
    <t xml:space="preserve">T5 4W 30cm LED Batten Fitting 6000K </t>
  </si>
  <si>
    <t xml:space="preserve">T5 7W 60cm LED Batten Fitting 3000K </t>
  </si>
  <si>
    <t xml:space="preserve">T5 7W 60cm LED Batten Fitting 6000K </t>
  </si>
  <si>
    <t xml:space="preserve">T5 14W 120cm LED Batten Fitting 3000K </t>
  </si>
  <si>
    <t xml:space="preserve">T5 14W 120cm LED Batten Fitting 4500K </t>
  </si>
  <si>
    <t xml:space="preserve">16W 60cm LED Grill Fitting 3000K </t>
  </si>
  <si>
    <t>T5 14W 120cm LED Batten Fitting 6000K</t>
  </si>
  <si>
    <t xml:space="preserve">32W 120cm LED Grill Fitting 3000K </t>
  </si>
  <si>
    <t xml:space="preserve">Sensor With E27 Holder </t>
  </si>
  <si>
    <t xml:space="preserve">RGB+W Amplifier /For LED Strip 2159/ </t>
  </si>
  <si>
    <t xml:space="preserve">Zhaga Body Without Cover </t>
  </si>
  <si>
    <t xml:space="preserve">Zhaga SN Color Cover Round </t>
  </si>
  <si>
    <t xml:space="preserve">LED Panel Matrix 40W 595 x 595 mm 6000K 230V </t>
  </si>
  <si>
    <t>Cnecting Cable For Rigid Strip 5pcs DC Jack Set</t>
  </si>
  <si>
    <t xml:space="preserve">LED Bulb - 10W G95 Е27 Thermoplastic 4500K                                  </t>
  </si>
  <si>
    <t xml:space="preserve">25W LED Downlight COB Zoom Fitting Black Body 3000K  </t>
  </si>
  <si>
    <t xml:space="preserve">25W LED Downlight COB Zoom Fitting Black Body 5000K       </t>
  </si>
  <si>
    <t>20W LED COB Downlight In 10W Body 3000K</t>
  </si>
  <si>
    <t xml:space="preserve">20W LED COB Downlight In 10W Body 4500K </t>
  </si>
  <si>
    <t xml:space="preserve">20W LED COB Downlight In 10W Body 6000K </t>
  </si>
  <si>
    <t xml:space="preserve">30W LED COB Downlight In 20W Body 3000K </t>
  </si>
  <si>
    <t xml:space="preserve">40W LED COB Downlight In 30W Body 3000K </t>
  </si>
  <si>
    <t>40W LED Euro Track Light COB 5000K</t>
  </si>
  <si>
    <t>23W LED Track Light Black Body Square 5000K</t>
  </si>
  <si>
    <t xml:space="preserve">20W Zhaga LED Track Light Black Body </t>
  </si>
  <si>
    <t>LED Floodlights V-TAC SMD</t>
  </si>
  <si>
    <t xml:space="preserve">150W LED High Bay  CREE Chip &amp; MEANWELL 5000K /incl. Cover 120 degree/ </t>
  </si>
  <si>
    <t>3070</t>
  </si>
  <si>
    <t xml:space="preserve">LED Power Supply - 60W 12V IP45 Metal Rainproof  </t>
  </si>
  <si>
    <t>LED Power Supply - 18W 12V 1.5A Plastic</t>
  </si>
  <si>
    <t>LED Power Supply - 30W 12V 2.5A Plastic</t>
  </si>
  <si>
    <t>LED Waterproof Lamp PC/PC 1500mm 48W 6000K</t>
  </si>
  <si>
    <t>LED Waterproof Lamp PC/PC 1500mm 48W 4500K</t>
  </si>
  <si>
    <t>6W External Surface Kit For VT-609</t>
  </si>
  <si>
    <t>12W External Surface Kit For VT-1209</t>
  </si>
  <si>
    <t>18W External Surface Kit For VT-1809</t>
  </si>
  <si>
    <t>24W External Surface Kit For VT-2409</t>
  </si>
  <si>
    <t>LED Floodlights V-TAC SLIM SMD</t>
  </si>
  <si>
    <t>23W LED Track Light Black Body Round 5000K</t>
  </si>
  <si>
    <t>Tripod Stand for Floodlights Black Color</t>
  </si>
  <si>
    <t>LED Floodlights V-TAC SMD BLACK/GREY BODY</t>
  </si>
  <si>
    <t xml:space="preserve">LED Plastic Panel Downlights V-TAC  </t>
  </si>
  <si>
    <t xml:space="preserve">36W 120cm LED Tube Fitting With Tube 6000K </t>
  </si>
  <si>
    <t xml:space="preserve">Hanging Wire For Tube </t>
  </si>
  <si>
    <t xml:space="preserve">Joints For Tube </t>
  </si>
  <si>
    <t xml:space="preserve">LED Power Supply - 100W 24V IP65   </t>
  </si>
  <si>
    <t>NEON FLEX</t>
  </si>
  <si>
    <t>2512</t>
  </si>
  <si>
    <t>2513</t>
  </si>
  <si>
    <t>2514</t>
  </si>
  <si>
    <t>2515</t>
  </si>
  <si>
    <t>2516</t>
  </si>
  <si>
    <t>2517</t>
  </si>
  <si>
    <t>2518</t>
  </si>
  <si>
    <t>LED Strip SMD3528 - 60 LEDs 4500K IP54 Silicon WP</t>
  </si>
  <si>
    <t>2526</t>
  </si>
  <si>
    <t>2527</t>
  </si>
  <si>
    <t>Connector With Plug For Neon Flex</t>
  </si>
  <si>
    <t>Aluminum Profile For Neon Flex</t>
  </si>
  <si>
    <t>3101</t>
  </si>
  <si>
    <t>6W LED Surface Panel Downlight Premium - Round 4500K</t>
  </si>
  <si>
    <t xml:space="preserve">6W LED Surface Panel Downlight Premium - Square 4500K </t>
  </si>
  <si>
    <t xml:space="preserve">12W LED Surface Panel Downlight Premium - Round 4500K </t>
  </si>
  <si>
    <t xml:space="preserve">12W LED Surface Panel Downlight Premium - Square 4500K </t>
  </si>
  <si>
    <t xml:space="preserve">18W LED Surface Panel Downlight Premium - Round 4500K </t>
  </si>
  <si>
    <t xml:space="preserve">18W LED Surface Panel Downlight Premium - Square 4500K </t>
  </si>
  <si>
    <t>LED Spotlight - 7W GU10 Plastic With Lens 4500K 110°</t>
  </si>
  <si>
    <t xml:space="preserve">33W LED Track Light Black Body 5000K </t>
  </si>
  <si>
    <t xml:space="preserve">33W LED COB CRI&gt;95 Track Light Black Body 4000K </t>
  </si>
  <si>
    <t xml:space="preserve">33W LED COB CRI&gt;95 Track Light Black Body 5000K </t>
  </si>
  <si>
    <t>T8 LED WALLFITTING</t>
  </si>
  <si>
    <t>3331</t>
  </si>
  <si>
    <t>3333</t>
  </si>
  <si>
    <t>3334</t>
  </si>
  <si>
    <t>3335</t>
  </si>
  <si>
    <t>End Safe Cap For Neon Flex</t>
  </si>
  <si>
    <t>Pin For Neon Flex</t>
  </si>
  <si>
    <t>Power Cord For Neon Flex</t>
  </si>
  <si>
    <t>1 Meter Plastic Profile With Screws For Neon Flex</t>
  </si>
  <si>
    <t>LED CABINET LIGHT</t>
  </si>
  <si>
    <t>LED Spotlight - AR111 15W 12V Beam 20 COB Chip 4500K</t>
  </si>
  <si>
    <t>LED Spotlight - AR111 15W 12V Beam 40 COB Chip 4500K</t>
  </si>
  <si>
    <t xml:space="preserve">LED Spotlight - AR111 12W GU10 Beam 40 COB Chip 4500K </t>
  </si>
  <si>
    <t>PENDANT HOLDER</t>
  </si>
  <si>
    <t>6W EMC Dimmable Driver</t>
  </si>
  <si>
    <t>12W EMC Dimmable Driver</t>
  </si>
  <si>
    <t>18W EMC Dimmable Driver</t>
  </si>
  <si>
    <t>24W EMC Dimmable Driver</t>
  </si>
  <si>
    <t>GU10 Lamp Holder With PVC Cable</t>
  </si>
  <si>
    <t>4456</t>
  </si>
  <si>
    <t>LED Panels V-TAC HIGH LUMENS Series</t>
  </si>
  <si>
    <t>30W Zhaga Chip</t>
  </si>
  <si>
    <t xml:space="preserve">12W Dome Light Fitting Black Body Round 4500K IP65 </t>
  </si>
  <si>
    <t xml:space="preserve">12W Oval Dome Light Fitting Black Body Round 4500K IP65 </t>
  </si>
  <si>
    <t xml:space="preserve">12W Oval Dome Light Fitting Black Body Round 6000K IP65 </t>
  </si>
  <si>
    <t xml:space="preserve">10W LED Cabinet Light Rotatable 60cm 3000K </t>
  </si>
  <si>
    <t xml:space="preserve">10W LED Cabinet Light Rotatable 60cm 4500K </t>
  </si>
  <si>
    <t>10W LED Cabinet Light Rotatable 60cm 6000K</t>
  </si>
  <si>
    <t>LED Emergency Kit</t>
  </si>
  <si>
    <t xml:space="preserve">LED Waterproof Lamp PC/PC 1200mm 36W 4500K </t>
  </si>
  <si>
    <t>LED Waterproof Lamp PC/PC 1200mm 36W 6000K</t>
  </si>
  <si>
    <t xml:space="preserve">1xAR111 Fitting Black </t>
  </si>
  <si>
    <t xml:space="preserve">2xAR111 Fitting Black </t>
  </si>
  <si>
    <t xml:space="preserve">3xAR111 Fitting Black </t>
  </si>
  <si>
    <t>LED Bulb - 4W Filament  E14 Candle Amber Cover 2700K</t>
  </si>
  <si>
    <t xml:space="preserve">LED Spotlight - 7W MR16 12V Plastic 4500K </t>
  </si>
  <si>
    <t>LED Bulb - 4W E27 Filament Amber Cover ST64 2200K</t>
  </si>
  <si>
    <t xml:space="preserve">LED Bulb - 8W E27 Filament Amber Cover ST64 2200K </t>
  </si>
  <si>
    <t xml:space="preserve">GU10 Housing Round Movable Satin Nickel </t>
  </si>
  <si>
    <t xml:space="preserve">GU10 Fitting Round Movable Satin Nickel </t>
  </si>
  <si>
    <t xml:space="preserve">GU10 Fitting Round Movable Chrome </t>
  </si>
  <si>
    <t>GU10 Fitting Square Movable Satin Nickel</t>
  </si>
  <si>
    <t>GU10 Fitting Square Movable Chrome</t>
  </si>
  <si>
    <t xml:space="preserve">GU10 Fitting Round Changing Angle Satin Nickel  </t>
  </si>
  <si>
    <t>GU10 Fitting Round Satin Nickel</t>
  </si>
  <si>
    <t xml:space="preserve">GU10 Fitting Square Satin Nickel </t>
  </si>
  <si>
    <t xml:space="preserve">1*GU10 Fitting Round Aluminium Brush </t>
  </si>
  <si>
    <t>1*GU10 Fitting Square Aluminium Brush</t>
  </si>
  <si>
    <t xml:space="preserve">2*GU10 Fitting Square Aluminium Brush </t>
  </si>
  <si>
    <t xml:space="preserve">GU10 Fitting Matt Round ф84 Satin Nickel </t>
  </si>
  <si>
    <t xml:space="preserve">E27 Pendant Holder Brown Body </t>
  </si>
  <si>
    <t xml:space="preserve">E27 Pendant Holder Blue Body </t>
  </si>
  <si>
    <t xml:space="preserve">E27 Pendant Holder Pink Body </t>
  </si>
  <si>
    <t xml:space="preserve">E27 Pendant Holder Red Body </t>
  </si>
  <si>
    <t xml:space="preserve">E27 Pendant Holder Grey Body </t>
  </si>
  <si>
    <t xml:space="preserve">T8 10W 60cm LED Surface Wall Fixture 3000K </t>
  </si>
  <si>
    <t xml:space="preserve">T8 20W 120cm LED Surface Wall Fixture 3000K </t>
  </si>
  <si>
    <t xml:space="preserve">2*GU10 Fitting Round Aluminium Brush </t>
  </si>
  <si>
    <t xml:space="preserve">3*GU10 Fitting Round Aluminium Brush </t>
  </si>
  <si>
    <t xml:space="preserve">3*GU10 Fitting Square Aluminium Brush </t>
  </si>
  <si>
    <t xml:space="preserve">35W LED Downlight Zoom Fitting IP66 3000K </t>
  </si>
  <si>
    <t xml:space="preserve">22W LED Downlight CREE COB Chip 3000K  </t>
  </si>
  <si>
    <t xml:space="preserve">36W LED Downlight CREE COB Chip 3000K  </t>
  </si>
  <si>
    <t xml:space="preserve">6W LED Premium Panel Downlight - Square 3000K            </t>
  </si>
  <si>
    <t xml:space="preserve">6W LED Premium Panel Downlight - Round 3000K              </t>
  </si>
  <si>
    <t xml:space="preserve">12W LED Premium Panel Downlight - Square 3000K            </t>
  </si>
  <si>
    <t xml:space="preserve">12W LED Premium Panel Downlight - Round 3000K              </t>
  </si>
  <si>
    <t xml:space="preserve">18W LED Premium Panel Downlight - Square 3000K            </t>
  </si>
  <si>
    <t xml:space="preserve">18W LED Premium Panel Downlight - Round 3000K            </t>
  </si>
  <si>
    <t xml:space="preserve">24W LED Premium Panel Downlight - Square 3000K          </t>
  </si>
  <si>
    <t xml:space="preserve">24W LED Premium Panel Downlight - Round 3000K         </t>
  </si>
  <si>
    <t xml:space="preserve">12W LED Plastic Panel Downlight - Round 3000K              </t>
  </si>
  <si>
    <t>8W LED Surface Panel Downlight - Square 3000K</t>
  </si>
  <si>
    <t xml:space="preserve">8W LED Surface Panel Downlight - Round 3000K </t>
  </si>
  <si>
    <t xml:space="preserve">6W LED Surface Panel Downlight Premium - Round 3000K </t>
  </si>
  <si>
    <t xml:space="preserve">6W LED Surface Panel Downlight Premium - Square 3000K </t>
  </si>
  <si>
    <t xml:space="preserve">12W LED Surface Panel Downlight Premium - Round 3000K </t>
  </si>
  <si>
    <t xml:space="preserve">12W LED Surface Panel Downlight Premium - Square 3000K    </t>
  </si>
  <si>
    <t xml:space="preserve">18W LED Surface Panel Downlight Premium - Round 3000K   </t>
  </si>
  <si>
    <t xml:space="preserve">18W LED Surface Panel Downlight Premium - Square 3000K  </t>
  </si>
  <si>
    <t xml:space="preserve">6W LED Panel Downlight Glass - Square 3000K </t>
  </si>
  <si>
    <t xml:space="preserve">6W LED Panel Downlight Glass - Round 3000K </t>
  </si>
  <si>
    <t xml:space="preserve">12W LED Panel Downlight Glass - Square 3000K </t>
  </si>
  <si>
    <t>12W LED Panel Downlight Glass - Round 3000K</t>
  </si>
  <si>
    <t xml:space="preserve">18W LED Panel Downlight Glass - Square 3000K </t>
  </si>
  <si>
    <t>18W LED Panel Downlight Glass - Round 3000K</t>
  </si>
  <si>
    <t xml:space="preserve">LED Spotlight - AR111 15W 12V Beam 20 COB Chip 6000K  </t>
  </si>
  <si>
    <t xml:space="preserve">LED Spotlight - AR111 15W 12V Beam 40 COB Chip 6000K  </t>
  </si>
  <si>
    <t xml:space="preserve">LED Spotlight - AR111 12W GU10 Beam 40 COB Chip 6000K </t>
  </si>
  <si>
    <t xml:space="preserve">LED Spotlight - 7W GU10 Plastic With Lens 6000K 110° </t>
  </si>
  <si>
    <t xml:space="preserve">LED Spotlight - 7W MR16 12V Plastic 6000K </t>
  </si>
  <si>
    <t xml:space="preserve">LED Spotlight - 7W MR16 12V Plastic SMD 6000K </t>
  </si>
  <si>
    <t xml:space="preserve">LED Bulb - 13W G120 Е27 6000K                                      </t>
  </si>
  <si>
    <t xml:space="preserve">LED Bulb - 10W G95 Е27 Thermoplastic 6000K                                    </t>
  </si>
  <si>
    <t xml:space="preserve">LED Bulb - 3W E14 R39 6000K </t>
  </si>
  <si>
    <t xml:space="preserve">LED Bulb - 6W E14 R50 6000K </t>
  </si>
  <si>
    <t xml:space="preserve">LED Bulb - 8W E27 R63 6000K  </t>
  </si>
  <si>
    <t xml:space="preserve">LED Bulb - 4W E27 G45 6000K   </t>
  </si>
  <si>
    <t xml:space="preserve">LED Bulb - 6W E27 PL 6000K  </t>
  </si>
  <si>
    <t xml:space="preserve">LED Bulb - 8W PAR20 E27 6000K </t>
  </si>
  <si>
    <t>LED Bulb - 12W PAR30 E27 6000K</t>
  </si>
  <si>
    <t xml:space="preserve">LED Bulb - 15W PAR38 E27 6000K </t>
  </si>
  <si>
    <t xml:space="preserve">LED Bulb - 8W Filament E27 A67 6000K </t>
  </si>
  <si>
    <t xml:space="preserve">LED Bulb - 4W Filament  E14 P45 6000K        </t>
  </si>
  <si>
    <t xml:space="preserve">40W LED COB Downlight - 6000K </t>
  </si>
  <si>
    <t xml:space="preserve">8W LED Surface Panel Downlight - Square 6000K </t>
  </si>
  <si>
    <t xml:space="preserve">8W LED Surface Panel Downlight - Round 6000K </t>
  </si>
  <si>
    <t>6W LED Surface Panel Downlight Premium - Round 6000K</t>
  </si>
  <si>
    <t xml:space="preserve">6W LED Surface Panel Downlight Premium - Square 6000K </t>
  </si>
  <si>
    <t xml:space="preserve">12W LED Surface Panel Downlight Premium - Round 6000K  </t>
  </si>
  <si>
    <t xml:space="preserve">12W LED Surface Panel Downlight Premium - Square 6000K </t>
  </si>
  <si>
    <t xml:space="preserve">18W LED Surface Panel Downlight Premium - Round 6000K </t>
  </si>
  <si>
    <t xml:space="preserve">18W LED Surface Panel Downlight Premium - Square 6000K </t>
  </si>
  <si>
    <t>12W LED Full Round Ceiling Lamp With Sensor 6000K Body IP66 6000K</t>
  </si>
  <si>
    <t xml:space="preserve">12W LED Full Round Ceiling Lamp With Sensor Microwave 6000K Body IP66 4500K </t>
  </si>
  <si>
    <t>8W LED Frameless Panel Light Round 3000K</t>
  </si>
  <si>
    <t>8W LED Frameless Panel Light Round 6000K</t>
  </si>
  <si>
    <t>8W LED Frameless Panel Light Square 3000K</t>
  </si>
  <si>
    <t>8W LED Frameless Panel Light Square 6000K</t>
  </si>
  <si>
    <t>15W LED Frameless Panel Light Round 3000K</t>
  </si>
  <si>
    <t>15W LED Frameless Panel Light Round 6000K</t>
  </si>
  <si>
    <t>15W LED Frameless Panel Light Square 3000K</t>
  </si>
  <si>
    <t>15W LED Frameless Panel Light Square 6000K</t>
  </si>
  <si>
    <t>22W LED Frameless Panel Light Round 3000K</t>
  </si>
  <si>
    <t>22W LED Frameless Panel Light Round 6000K</t>
  </si>
  <si>
    <t>22W LED Frameless Panel Light Square 3000K</t>
  </si>
  <si>
    <t>22W LED Frameless Panel Light Square 6000K</t>
  </si>
  <si>
    <t xml:space="preserve">LED Spotlight - 7W GU10 SMD White Plastic 4500K </t>
  </si>
  <si>
    <t>Infrared Motion Sensor Wall White</t>
  </si>
  <si>
    <t xml:space="preserve">Zhaga White Color Cover Round </t>
  </si>
  <si>
    <t xml:space="preserve">Zhaga White Color Cover Round Small </t>
  </si>
  <si>
    <t xml:space="preserve">Zhaga White Color Cover Square </t>
  </si>
  <si>
    <t xml:space="preserve">LED Spotlight - 7W GU10 White Plastic 6000K Dimmable </t>
  </si>
  <si>
    <t xml:space="preserve">3W LED Downlight COB Square Changing Angle - White Body 6000K </t>
  </si>
  <si>
    <t>3W LED Downlight COB Round - White Body 6000K</t>
  </si>
  <si>
    <t>3W LED Downlight COB Square - White Body 3000K</t>
  </si>
  <si>
    <t>3W LED Downlight COB Square - White Body 6000K</t>
  </si>
  <si>
    <t xml:space="preserve">5W LED Downlight COB Square Changing Angle - White Body 6000K </t>
  </si>
  <si>
    <t xml:space="preserve">10W LED COB Downlight Reflector White Body - 6000K </t>
  </si>
  <si>
    <t xml:space="preserve">20W LED COB Downlight Reflector White Body - 6000K </t>
  </si>
  <si>
    <t>12W Dome Light Fitting White Body Round 3000K IP65</t>
  </si>
  <si>
    <t xml:space="preserve">12W Dome Light Fitting White Body Round 4500K IP65 </t>
  </si>
  <si>
    <t xml:space="preserve">12W Dome Light Fitting White Body Round 6000K IP65 </t>
  </si>
  <si>
    <t>12W Oval Dome Light Fitting White Body Round 4500K IP65</t>
  </si>
  <si>
    <t xml:space="preserve">12W Oval Dome Light Fitting White Body Round 6000K IP65 </t>
  </si>
  <si>
    <t xml:space="preserve">GU10 Housing Round Movable White </t>
  </si>
  <si>
    <t xml:space="preserve">GU10 Housing Square Movable White                                 </t>
  </si>
  <si>
    <t xml:space="preserve">GU10 Fitting Round Movable White </t>
  </si>
  <si>
    <t xml:space="preserve">GU10 Fitting Square Movable White </t>
  </si>
  <si>
    <t xml:space="preserve">GU10 Fitting Round Changing Angle White </t>
  </si>
  <si>
    <t>GU10 Fitting Round White</t>
  </si>
  <si>
    <t xml:space="preserve">GU10 Fitting Square White </t>
  </si>
  <si>
    <t>1*GU10 Fitting Round White</t>
  </si>
  <si>
    <t>2*GU10 Fitting Round White</t>
  </si>
  <si>
    <t>3*GU10 Fitting Round White</t>
  </si>
  <si>
    <t xml:space="preserve">1*GU10 Fitting Square White </t>
  </si>
  <si>
    <t>2*GU10 Fitting Square White</t>
  </si>
  <si>
    <t>3*GU10 Fitting Square White</t>
  </si>
  <si>
    <t xml:space="preserve">GU10 Fitting Matt Round White </t>
  </si>
  <si>
    <t>GU10 Fitting Matt Round White</t>
  </si>
  <si>
    <t xml:space="preserve">GU10 Fitting Matt Round ф84 White </t>
  </si>
  <si>
    <t xml:space="preserve">GU10 Fitting Matt Square White </t>
  </si>
  <si>
    <t xml:space="preserve">E27 Pendant Holder White Body </t>
  </si>
  <si>
    <t xml:space="preserve">20W Zhaga LED Track Light White Body </t>
  </si>
  <si>
    <t xml:space="preserve">GU10 Fitting 4 Core Track White Body </t>
  </si>
  <si>
    <t xml:space="preserve">PAR38 Fitting 4 Core Track White Body </t>
  </si>
  <si>
    <t xml:space="preserve">PAR20 Fitting 4 Core Track White Body </t>
  </si>
  <si>
    <t xml:space="preserve">Flexible Joint 4 Core Track White </t>
  </si>
  <si>
    <t xml:space="preserve">Hanging Track Light Kit 1M/4Line White </t>
  </si>
  <si>
    <t xml:space="preserve">PAR20 Fitting 2 Core Track White Body </t>
  </si>
  <si>
    <t xml:space="preserve">Flexible Joint 2 Core Track White </t>
  </si>
  <si>
    <t>Controller RGB+White /For LED Strip 2159/</t>
  </si>
  <si>
    <t>1xAR111 Fitting White</t>
  </si>
  <si>
    <t>2xAR111 Fitting White</t>
  </si>
  <si>
    <t>3xAR111 Fitting White</t>
  </si>
  <si>
    <t xml:space="preserve">E27 Pendant Holder Light Blue Body </t>
  </si>
  <si>
    <t>DMX512 360W Controller</t>
  </si>
  <si>
    <t>E27 Pendant Holder Purple</t>
  </si>
  <si>
    <t>E27 Pendant Holder Orange</t>
  </si>
  <si>
    <t>E27 Pendant Holder Yellow</t>
  </si>
  <si>
    <t>E27 Pendant Holder Green</t>
  </si>
  <si>
    <t>GU10 Ceramic Lamp Holder With Silicon Cable</t>
  </si>
  <si>
    <t>GU10 Ceramic Lamp Holder With Silicon Cable 5 pcs</t>
  </si>
  <si>
    <t>MR16 Ceramic Lamp Holder With Silicon Cable 5 pcs</t>
  </si>
  <si>
    <t xml:space="preserve">LED Strip SMD3014 </t>
  </si>
  <si>
    <t xml:space="preserve">LED Strip SMD5050 - RGB </t>
  </si>
  <si>
    <t>LED Strip SMD5050 - 60 LEDs</t>
  </si>
  <si>
    <t>LED Strip SMD5050 - 30 LEDs</t>
  </si>
  <si>
    <t>LED Strip SMD3528 - 120 LEDs</t>
  </si>
  <si>
    <t xml:space="preserve">LED Strip SMDSMD3528 - 60 LEDs </t>
  </si>
  <si>
    <t>LED Strip HIGH LUMEN</t>
  </si>
  <si>
    <t xml:space="preserve">LED Spotlight - AR111 20W 230V Beam 20 COB Chip 4500K  </t>
  </si>
  <si>
    <t xml:space="preserve">LED Spotlight - AR111 20W 230V Beam 20 COB Chip 6000K </t>
  </si>
  <si>
    <t xml:space="preserve">LED Spotlight - AR111 20W 230V Beam 40 COB Chip 4500K </t>
  </si>
  <si>
    <t>LED Spotlight - AR111 20W 230V Beam 40 COB Chip 6000K</t>
  </si>
  <si>
    <t>Case For External Mounting 600 x 600 mm Universal</t>
  </si>
  <si>
    <t>8W LED Frameless Panel Light Round 4200K</t>
  </si>
  <si>
    <t>8W LED Frameless Panel Light Square 4200K</t>
  </si>
  <si>
    <t>15W LED Frameless Panel Light Round 4200K</t>
  </si>
  <si>
    <t>15W LED Frameless Panel Light Square 4200K</t>
  </si>
  <si>
    <t>22W LED Frameless Panel Light Round 4200K</t>
  </si>
  <si>
    <t>22W LED Frameless Panel Light Square 4200K</t>
  </si>
  <si>
    <t xml:space="preserve">T8 10W 60cm LED Surface Wall Fixture 6400K  </t>
  </si>
  <si>
    <t>T8 10W 60cm LED Surface Wall Fixture 4000K</t>
  </si>
  <si>
    <t xml:space="preserve">T8 20W 120cm LED Surface Wall Fixture 6400K </t>
  </si>
  <si>
    <t xml:space="preserve">LED Bulb - 4W Filament E27 A60 2700K </t>
  </si>
  <si>
    <t xml:space="preserve">LED Bulb - 4W Filament  E14 Candle 2700K </t>
  </si>
  <si>
    <t xml:space="preserve">LED Spotlight - AR111 15W 12V Beam 20 COB Chip 2700K  </t>
  </si>
  <si>
    <t xml:space="preserve">LED Spotlight - AR111 15W 12V Beam 40 COB Chip 2700K  </t>
  </si>
  <si>
    <t xml:space="preserve">LED Spotlight - AR111 12W GU10 Beam 40 COB Chip 2700K  </t>
  </si>
  <si>
    <t xml:space="preserve">LED Spotlight - AR111 20W 230V Beam 40 COB Chip 2700K    </t>
  </si>
  <si>
    <t xml:space="preserve">LED Spotlight - 5W GU10 SMD White Plastic 320Lm 2700K 110°  </t>
  </si>
  <si>
    <t xml:space="preserve">LED Spotlight - 7W GU10 Plastic With Lens 2700K 110° </t>
  </si>
  <si>
    <t xml:space="preserve">LED Spotlight - 7W GU10 SMD White Plastic 2700K </t>
  </si>
  <si>
    <t xml:space="preserve">LED Spotlight - 7W MR16 12V Plastic 2700K </t>
  </si>
  <si>
    <t xml:space="preserve">LED Spotlight - 7W MR16 12V Plastic SMD 2700K </t>
  </si>
  <si>
    <t xml:space="preserve">LED Bulb - 13W G120 Е27 2700K                                      </t>
  </si>
  <si>
    <t xml:space="preserve">LED Bulb - 13W G120 Е27 2700K Dimmable                                    </t>
  </si>
  <si>
    <t xml:space="preserve">LED Bulb - 10W G95 Е27 Thermoplastic 2700K                                     </t>
  </si>
  <si>
    <t xml:space="preserve">LED Bulb - 4W E14 Candle 2700K                                                       </t>
  </si>
  <si>
    <t xml:space="preserve">LED Bulb - 4W E14 Candle Flame 2700K                                                       </t>
  </si>
  <si>
    <t xml:space="preserve">LED Bulb - 6W E14 Candle 2700K Dimmable      </t>
  </si>
  <si>
    <t xml:space="preserve">LED Bulb - 8W Filament E27 A67 2700K </t>
  </si>
  <si>
    <t>LED Bulb - 4W Filament  E14 Candle Tail 2700K Dimmable</t>
  </si>
  <si>
    <t>LED Bulb - 4W Filament  E14 Twist Candle Tail 2700K</t>
  </si>
  <si>
    <t xml:space="preserve">LED Bulb - 4W Filament  E14 Twist Candle Tail 2700K Dimmable </t>
  </si>
  <si>
    <t>LED Bulb - 4W Filament  E27 G125 2700K Dimmable</t>
  </si>
  <si>
    <t>LED Bulb - 4W Filament  E14 P45 2700K Dimmable</t>
  </si>
  <si>
    <t xml:space="preserve">LED Bulb - 4W Filament  E14 Twist Candle Tail 6000K   </t>
  </si>
  <si>
    <t xml:space="preserve">18W LED Premium Panel Downlight - Round 4000K            </t>
  </si>
  <si>
    <t xml:space="preserve">6W LED Premium Panel Downlight - Square 6400K           </t>
  </si>
  <si>
    <t xml:space="preserve">6W LED Premium Panel Downlight - Round 6400K              </t>
  </si>
  <si>
    <t xml:space="preserve">12W LED Premium Panel Downlight - Square 6400K           </t>
  </si>
  <si>
    <t xml:space="preserve">12W LED Premium Panel Downlight - Round 6400K              </t>
  </si>
  <si>
    <t xml:space="preserve">18W LED Premium Panel Downlight - Square 6400K           </t>
  </si>
  <si>
    <t xml:space="preserve">18W LED Premium Panel Downlight - Round 6400K           </t>
  </si>
  <si>
    <t xml:space="preserve">24W LED Premium Panel Downlight - Square 6400K         </t>
  </si>
  <si>
    <t xml:space="preserve">24W LED Premium Panel Downlight - Round 6400K           </t>
  </si>
  <si>
    <t xml:space="preserve">6W LED Premium Panel Downlight - Square 4000K            </t>
  </si>
  <si>
    <t xml:space="preserve">6W LED Premium Panel Downlight - Round 4000K              </t>
  </si>
  <si>
    <t xml:space="preserve">12W LED Premium Panel Downlight - Square 4000K            </t>
  </si>
  <si>
    <t xml:space="preserve">12W LED Premium Panel Downlight - Round 4000K              </t>
  </si>
  <si>
    <t xml:space="preserve">18W LED Premium Panel Downlight - Square 4000K            </t>
  </si>
  <si>
    <t xml:space="preserve">24W LED Premium Panel Downlight - Square 4000K           </t>
  </si>
  <si>
    <t xml:space="preserve">24W LED Premium Panel Downlight - Round 4000K           </t>
  </si>
  <si>
    <t>LED Bulb - 10W R7S 118mm Plastic 2700K</t>
  </si>
  <si>
    <t xml:space="preserve">LED Bulb - 10W R7S 118mm Plastic 6000K </t>
  </si>
  <si>
    <t>LED Strip SMD5050 24V</t>
  </si>
  <si>
    <t>6W LED Panel Downlight Glass - Square 6400K</t>
  </si>
  <si>
    <t xml:space="preserve">6W LED Panel Downlight Glass - Round 6400K </t>
  </si>
  <si>
    <t>12W LED Panel Downlight Glass - Square 6400K</t>
  </si>
  <si>
    <t xml:space="preserve">12W LED Panel Downlight Glass - Round 6400K </t>
  </si>
  <si>
    <t xml:space="preserve">18W LED Panel Downlight Glass - Square  6400K </t>
  </si>
  <si>
    <t xml:space="preserve">18W LED Panel Downlight Glass - Round  6400K </t>
  </si>
  <si>
    <t>6W LED Panel Downlight Glass - Square 4000K</t>
  </si>
  <si>
    <t xml:space="preserve">6W LED Panel Downlight Glass - Round 4000K </t>
  </si>
  <si>
    <t>12W LED Panel Downlight Glass - Square 4000K</t>
  </si>
  <si>
    <t xml:space="preserve">12W LED Panel Downlight Glass - Round 4000K </t>
  </si>
  <si>
    <t xml:space="preserve">18W LED Panel Downlight Glass - Square  4000K </t>
  </si>
  <si>
    <t xml:space="preserve">18W LED Panel Downlight Glass - Round  4000K </t>
  </si>
  <si>
    <t xml:space="preserve">LED Spotlight - 5W GU10 SMD White Plastic 320Lm 4000K 110°  </t>
  </si>
  <si>
    <t>Glass Pendant Light White</t>
  </si>
  <si>
    <t>Fabric Wire 2*0.75mm Black</t>
  </si>
  <si>
    <t>Fabric Wire 2*0.75mm White</t>
  </si>
  <si>
    <t>Fabric Twisted Wire 2*0.75mm Black</t>
  </si>
  <si>
    <t>Pendant Gold Rose Whole Set</t>
  </si>
  <si>
    <t>Vintage Pendant Black</t>
  </si>
  <si>
    <t>Vintage Pendant White</t>
  </si>
  <si>
    <t>Vintage Pendant With Metal Black</t>
  </si>
  <si>
    <t>Rope Pendant Long with 1.5m wire</t>
  </si>
  <si>
    <t>Pendant Light Matt White With White Canopy</t>
  </si>
  <si>
    <t>Pendant Light Champean Gold With Gold Canopy</t>
  </si>
  <si>
    <t>Pendant Light Matt Black With Black Canopy</t>
  </si>
  <si>
    <t>3D Glass Pendant Light With White Canopy</t>
  </si>
  <si>
    <t>Pendant Light Chrome With Chrome Canopy</t>
  </si>
  <si>
    <t>Metal Pendant Light Matt Gold</t>
  </si>
  <si>
    <t>Cocrete Pendant Light Red</t>
  </si>
  <si>
    <t>Cocrete Pendant Light White</t>
  </si>
  <si>
    <t>Cocrete Pendant Light Brown</t>
  </si>
  <si>
    <t>Cocrete Pendant Light Beige</t>
  </si>
  <si>
    <t>Chrome Metal Cup Pendant Light Red</t>
  </si>
  <si>
    <t>Aluminium Pendant Light  White</t>
  </si>
  <si>
    <t>Aluminium Pendant Light  Black</t>
  </si>
  <si>
    <t xml:space="preserve">Gold Aluminium Lamp Holder </t>
  </si>
  <si>
    <t>Transparent Glass Pendant W/Wood 130cm</t>
  </si>
  <si>
    <t>Transparent Glass Pendant W/Wood 170cm</t>
  </si>
  <si>
    <t>Transparent Glass Pendant W/Wood 240cm</t>
  </si>
  <si>
    <t>Wooden Pendant Light Red Wire</t>
  </si>
  <si>
    <t>Wooden Pendant Light White Wire</t>
  </si>
  <si>
    <t>Chrome Metal Cup Pendant Light</t>
  </si>
  <si>
    <t>Wooden Pendant Light Black Wire</t>
  </si>
  <si>
    <t>Cocrete Pendant Light Grey</t>
  </si>
  <si>
    <t>Chrome Metal Cup Pendant Light White</t>
  </si>
  <si>
    <t>Chrome Metal Cup Pendant Light Blue</t>
  </si>
  <si>
    <t>Chrome Metal Cup Pendant Light Green</t>
  </si>
  <si>
    <t>Pendant Light Matt Grey With Matt Grey</t>
  </si>
  <si>
    <t>Pendant Geometric Triangle Black</t>
  </si>
  <si>
    <t>Gold 2 Rings Aluminium Lamp Holder</t>
  </si>
  <si>
    <t>Bronz 2 Rings Aluminium Lamp Holder</t>
  </si>
  <si>
    <t>Bronz Aluminium Lamp Holder</t>
  </si>
  <si>
    <t>Rose Gold Aluminium Lamp Holder</t>
  </si>
  <si>
    <t>Wooden Pendant Light Blue Wire</t>
  </si>
  <si>
    <t>Wooden Pendant Light Purple Wire</t>
  </si>
  <si>
    <t>Wooden Pendant Light Green Wire</t>
  </si>
  <si>
    <t>Cocrete Pendant Light Blue</t>
  </si>
  <si>
    <t>Cocrete Pendant Light Yellow</t>
  </si>
  <si>
    <t>Cocrete Pendant Light Black</t>
  </si>
  <si>
    <t>Chrome Metal Cup Pendant Light Brown</t>
  </si>
  <si>
    <t>Chrome Metal Cup Pendant Light Orange</t>
  </si>
  <si>
    <t>Chrome Metal Cup Pendant Light Rose Red</t>
  </si>
  <si>
    <t>Chrome Metal Cup Pendant Light Yellow</t>
  </si>
  <si>
    <t>Metal Pendant Light Rose Gold</t>
  </si>
  <si>
    <t xml:space="preserve">LED Display </t>
  </si>
  <si>
    <t>LED Displey Indoor P5 640/640mm</t>
  </si>
  <si>
    <t>Linsn Sending Card</t>
  </si>
  <si>
    <t>Pendant Light Red Bronze Canopy Metal Lamp Shape ф260</t>
  </si>
  <si>
    <t>Pendant Light Red Bronze Canopy Metal Lamp Shape ф360</t>
  </si>
  <si>
    <t>Pendant Light Triangle Champean Gold With Gold Canopy</t>
  </si>
  <si>
    <t>Pendant Light Triangle Matt Black With Black Canopy</t>
  </si>
  <si>
    <t>4I Track Light Accesory Mini White</t>
  </si>
  <si>
    <t>4I Track Light Accesory Mini Black</t>
  </si>
  <si>
    <t>Track End Cap White</t>
  </si>
  <si>
    <t>Track End Cap Black</t>
  </si>
  <si>
    <t>4 Track Light Adaptor White</t>
  </si>
  <si>
    <t>4 Track Light Adaptor Black</t>
  </si>
  <si>
    <t>Wall Lamp Small Matt Black Up</t>
  </si>
  <si>
    <t>Wall Lamp Small Matt White Up</t>
  </si>
  <si>
    <t>Wall Lamp Large Matt Black Up</t>
  </si>
  <si>
    <t>Wall Lamp Large Matt White Up</t>
  </si>
  <si>
    <t>45W Flicker Free Driver 5 Years Warranty A++</t>
  </si>
  <si>
    <t>29W Flicker Free Driver 5 Years WarrantyA++</t>
  </si>
  <si>
    <t xml:space="preserve">LED Spotlight - 7W GU10 Plastic With Lens 3000K 38° </t>
  </si>
  <si>
    <t>HDMI Cable</t>
  </si>
  <si>
    <t>Cocrete Pendant Light Green</t>
  </si>
  <si>
    <t>Chrome Metal Cup Pendant Light Purple</t>
  </si>
  <si>
    <t>Chrome Metal Cup Pendant Light Beige</t>
  </si>
  <si>
    <t>Spring Holder Ser For Panel 600X600</t>
  </si>
  <si>
    <t>Special LED Tubes Т8  V-TAC</t>
  </si>
  <si>
    <t xml:space="preserve"> LED Tubes Т5  V-TAC</t>
  </si>
  <si>
    <t>Porcelan Lamp Holder Fitting Green</t>
  </si>
  <si>
    <t>Porcelan Lamp Holder Fitting Blue</t>
  </si>
  <si>
    <t>Porcelan Lamp Holder Fitting Red</t>
  </si>
  <si>
    <t>Porcelan Lamp Holder Fitting Grey</t>
  </si>
  <si>
    <t>Porcelan Lamp Holder Fitting Yellow</t>
  </si>
  <si>
    <t>Porcelan Lamp Holder Fitting Brown</t>
  </si>
  <si>
    <t>Porcelan Lamp Pendant White</t>
  </si>
  <si>
    <t>Porcelan Lamp Pendant Black</t>
  </si>
  <si>
    <t>Porcelan Lamp Pendant Green</t>
  </si>
  <si>
    <t>Porcelan Lamp Pendant Blue</t>
  </si>
  <si>
    <t>Porcelan Lamp Pendant Red</t>
  </si>
  <si>
    <t>Porcelan Lamp Pendant Grey</t>
  </si>
  <si>
    <t>Porcelan Lamp Pendant Yellow</t>
  </si>
  <si>
    <t>Porcelan Lamp Pendant Brown</t>
  </si>
  <si>
    <t>3W LED Solar Wall Light 3000K+4000K White+Black Body</t>
  </si>
  <si>
    <t>Pendant Light holder Red Bronze</t>
  </si>
  <si>
    <t>Pendant Light holder Brown Bronze</t>
  </si>
  <si>
    <t>Pendant Light holder Bronze</t>
  </si>
  <si>
    <t>Pendant Light Concrete+Mesh Ф120мм</t>
  </si>
  <si>
    <t>Pendant Light Concrete+Mesh Ф250мм</t>
  </si>
  <si>
    <t>Pendant Light Concrete+Mesh Ф330мм</t>
  </si>
  <si>
    <t>Pendant Light Concrete+Lampshade 155/155мм</t>
  </si>
  <si>
    <t>Pendant Light Concrete+Lampshade 200/200мм</t>
  </si>
  <si>
    <t>Pendant Light Concrete+Acrylic  Ф290мм</t>
  </si>
  <si>
    <t xml:space="preserve">LED Bulb - 13W G120 Е27 6400K Dimmable                                    </t>
  </si>
  <si>
    <t xml:space="preserve">GU10 Fitting Round White </t>
  </si>
  <si>
    <t xml:space="preserve">GU10 Fitting Round Satin Nickel  </t>
  </si>
  <si>
    <t xml:space="preserve">GU10 Fitting Round Silver Grey  </t>
  </si>
  <si>
    <t>Wall Glass Fitting GU10 Steel Body 2 Way IP44</t>
  </si>
  <si>
    <t>Wall Glass Fitting GU10 Steel Body 1 Way IP44</t>
  </si>
  <si>
    <t>Wall Sleek Wall Fitting Aluminium Round Black 1Way IP44</t>
  </si>
  <si>
    <t>Wall Sleek Wall Fitting Aluminium Round Black 2Way IP44</t>
  </si>
  <si>
    <t>Wall Sleek Wall Fitting Aluminium Square Black 1Way IP44</t>
  </si>
  <si>
    <t>Wall Sleek Wall Fitting Aluminium Square Black 2Way IP44</t>
  </si>
  <si>
    <t>Wall Fitting Black 2W IP44</t>
  </si>
  <si>
    <t>Wall Lamp E27 With Stainless Steel And PC IP44</t>
  </si>
  <si>
    <t>Wall Fitting GU10 Steel Body 2 Way IP44</t>
  </si>
  <si>
    <t>Wall Fitting GU10 Steel Body 1 Way IP44</t>
  </si>
  <si>
    <t>Wall Fitting GU10 With Sensor Steel Body 1 Way IP44</t>
  </si>
  <si>
    <t>Wall Fitting GU10 With Sensor Steel Body 2 Way IP44</t>
  </si>
  <si>
    <t>Wall Sleek Wall Fitting Steel Body 1Way IP44</t>
  </si>
  <si>
    <t>Wall Sleek Wall Fitting Steel Body 2Way IP44</t>
  </si>
  <si>
    <t>Under Ground Fitting Steel Body GU10 Black Round IP65</t>
  </si>
  <si>
    <t>Under Ground Fitting Steel Body GU10 Black Square IP65</t>
  </si>
  <si>
    <t>Garden Spike Aluminium Body GU10 Black IP65</t>
  </si>
  <si>
    <t>Garden Spike Aluminium Body GU10 White IP65</t>
  </si>
  <si>
    <t>Rental Module LED Displey P4</t>
  </si>
  <si>
    <t xml:space="preserve">LED Spotlight - 7W GU10 Plastic With Lens 4500K 38° </t>
  </si>
  <si>
    <t xml:space="preserve">LED Spotlight - 7W GU10 Plastic With Lens 6000K 38° </t>
  </si>
  <si>
    <t xml:space="preserve">Case For External Mounting 600 x 600 mm </t>
  </si>
  <si>
    <t>Concrete Table Lamp Black ф170</t>
  </si>
  <si>
    <t>Pendant Light holder Brass Bronze</t>
  </si>
  <si>
    <t>Chrome Metal Cup Pendant Light Grey</t>
  </si>
  <si>
    <t>Chrome Metal Cup Pendant Light Pink</t>
  </si>
  <si>
    <t>LED Bulbs V-TAC Dimmable</t>
  </si>
  <si>
    <t>29W Dimmable Driver 5 Years WarrantyA++</t>
  </si>
  <si>
    <t>45W Dimmable Driver 5 Years WarrantyA++</t>
  </si>
  <si>
    <t xml:space="preserve">LED Spotlight - 2W GU10 ф30 Plastic 6400K </t>
  </si>
  <si>
    <t xml:space="preserve">LED Bulb - 13W G120 Е27 4000K Dimmable                                    </t>
  </si>
  <si>
    <t xml:space="preserve">Driver For LED Panel 70W 5 Years Warranty </t>
  </si>
  <si>
    <t xml:space="preserve">30W LED Sensor Floodlight Black Body SMD 3000K </t>
  </si>
  <si>
    <t>2529</t>
  </si>
  <si>
    <t>2531</t>
  </si>
  <si>
    <t xml:space="preserve"> Shoplite Nano Tubes</t>
  </si>
  <si>
    <t>Chandeliers</t>
  </si>
  <si>
    <t>640*640 Cabinet Display Area 3.84*2.56M</t>
  </si>
  <si>
    <t>768*768 Cabinet Display Area 3.84*2.30M</t>
  </si>
  <si>
    <t>768*768 Cabinet Display Area 4.60*3.07M</t>
  </si>
  <si>
    <t>Black Canopy Spares</t>
  </si>
  <si>
    <t>Copper Canopy Spares</t>
  </si>
  <si>
    <t>Pendant Light holder Matt Gold</t>
  </si>
  <si>
    <t xml:space="preserve">Pendant Light </t>
  </si>
  <si>
    <t>Pendant Light Concrete+Wood  Ф125мм</t>
  </si>
  <si>
    <t>Pendant Light Concrete+Wood  Green Ф125мм</t>
  </si>
  <si>
    <t>Pendant Light Concrete+Wood  Red Ф125мм</t>
  </si>
  <si>
    <t>Driver For LED Panel 70W For VT-12061</t>
  </si>
  <si>
    <t>150W LED Floodlight Black/Grey Body SMD 3000K</t>
  </si>
  <si>
    <t>LED Bulb - 7W R7S 118mm Plastic 2700K</t>
  </si>
  <si>
    <t>LED Bulb - 7W R7S 118mm Plastic 4500K</t>
  </si>
  <si>
    <t xml:space="preserve">LED Spotlight - 3W GU10 White Plastic 2700K 110° </t>
  </si>
  <si>
    <t xml:space="preserve">LED Spotlight - 3W GU10 White Plastic 4000K 110° </t>
  </si>
  <si>
    <t xml:space="preserve">LED Spotlight - 3W GU10 White Plastic 6500K 110° </t>
  </si>
  <si>
    <t xml:space="preserve">LED Spotlight - 8W GU10 SMD White Plastic Lens 38° 2700K </t>
  </si>
  <si>
    <t xml:space="preserve">LED Spotlight - 8W GU10 SMD White Plastic Lens 38° 4500K </t>
  </si>
  <si>
    <t xml:space="preserve">LED Spotlight - 8W GU10 SMD White Plastic Lens 38° 6400K </t>
  </si>
  <si>
    <t xml:space="preserve">LED Bulb - 9W E27 A60 Thermoplastic 3Step Dimming 2700K </t>
  </si>
  <si>
    <t xml:space="preserve">LED Bulb - 9W E27 A60 Thermoplastic 3Step Dimming 4500K </t>
  </si>
  <si>
    <t xml:space="preserve">LED Bulb - 9W E27 A60 Thermoplastic 3Step Dimming 6000K </t>
  </si>
  <si>
    <t xml:space="preserve">LED Bulb - 9W E27 A60 Thermoplastic Sensor 200D 2700K </t>
  </si>
  <si>
    <t>LED Bulb - 9W E27 A60 Thermoplastic Sensor 200D 4500K</t>
  </si>
  <si>
    <t>LED Bulb - 9W E27 A60 Thermoplastic Sensor 200D 6000K</t>
  </si>
  <si>
    <t>LED Bulb - 6W E27 A60 RGB With Remote Control 2700K</t>
  </si>
  <si>
    <t xml:space="preserve">LED Bulb - 6W E27 A60 RGB With Remote Control 4000K </t>
  </si>
  <si>
    <t xml:space="preserve">LED Bulb - 6W E27 A60 RGB With Remote Control 6400K </t>
  </si>
  <si>
    <t xml:space="preserve">LED Bulb - 3W E14 Candle 2700K </t>
  </si>
  <si>
    <t xml:space="preserve">LED Bulb - 3W E14 Candle 4000K </t>
  </si>
  <si>
    <t>LED Bulb - 3W E14 Candle 6400K</t>
  </si>
  <si>
    <t>LED Bulb - 3W E14 P45 2700K</t>
  </si>
  <si>
    <t xml:space="preserve">LED Bulb - 3W E14 P45 4000K </t>
  </si>
  <si>
    <t xml:space="preserve">LED Bulb - 3W E14 P45 6400K </t>
  </si>
  <si>
    <t>LED Bulb - 3W E27 G45 2700K</t>
  </si>
  <si>
    <t xml:space="preserve">LED Bulb - 3W E27 G45 4000K </t>
  </si>
  <si>
    <t>LED Bulb - 3W E27 G45 6400K</t>
  </si>
  <si>
    <t>LED Bulb - 4W Filament E27 A60 Clear Cover 4000K</t>
  </si>
  <si>
    <t xml:space="preserve">LED Bulb - 4W Filament E27 A60 Clear Cover 6400K </t>
  </si>
  <si>
    <t xml:space="preserve">LED Bulb - 4W Filament E27 A60 Frost Cover 2700K </t>
  </si>
  <si>
    <t>LED Bulb - 4W Filament E27 A60 Frost Cover 6400K</t>
  </si>
  <si>
    <t xml:space="preserve">LED Bulb - 4W Filament E27 A60 White Cover 2700K </t>
  </si>
  <si>
    <t>LED Bulb - 4W Filament E27 A60 White Cover 4000K</t>
  </si>
  <si>
    <t xml:space="preserve">LED Bulb - 6W Filament E27 A60 Frost Cover 6400K </t>
  </si>
  <si>
    <t xml:space="preserve">LED Bulb - 7W Filament E27 A60 A++ Frost Cover 2700K </t>
  </si>
  <si>
    <t>LED Bulb - 7W Filament E27 A60 A++ Frost Cover 6400K</t>
  </si>
  <si>
    <t>LED Bulb - 8W Filament E27 A67 Frost Cover 2700K</t>
  </si>
  <si>
    <t>LED Bulb - 8W Filament E27 A67 Frost Cover 4000K</t>
  </si>
  <si>
    <t>LED Bulb - 8W Filament E27 A67 Frost Cover 6400K</t>
  </si>
  <si>
    <t>LED Bulb - 9W Filament E27 A67 A++ Frost Cover 2700K</t>
  </si>
  <si>
    <t xml:space="preserve">LED Bulb - 9W Filament E27 A67 A++ Frost Cover 6400K </t>
  </si>
  <si>
    <t xml:space="preserve">LED Bulb - 10W Filament E27 A67 Frost Cover 6400K </t>
  </si>
  <si>
    <t xml:space="preserve">LED Bulb - 10W Filament E27 A67 Amber Cover 2200K </t>
  </si>
  <si>
    <t xml:space="preserve">LED Bulb - 2W Filament E14 ST26 6000K </t>
  </si>
  <si>
    <t xml:space="preserve">LED Bulb - 4W Filament  E14 Candle Tail Amber Cover 2700K </t>
  </si>
  <si>
    <t>LED Bulb - 4W Filament  E14 Candle Amber Cover 2200K</t>
  </si>
  <si>
    <t>LED Bulb - 4W Filament  E14 Candle Amber Cover Tail 2200K</t>
  </si>
  <si>
    <t>LED Bulb - 4W Filament  E14 Candle Amber Cover Twist 2200K</t>
  </si>
  <si>
    <t xml:space="preserve">LED Bulb - 4W Filament  E14 Frost Cover Candle 6400K </t>
  </si>
  <si>
    <t xml:space="preserve">LED Bulb - 4W Filament  E14 Frost Cover Candle Tail 6400K </t>
  </si>
  <si>
    <t>3W LED Downlight With Moving Head Round 6400K</t>
  </si>
  <si>
    <t>3W LED Downlight With Moving Head Square 2700K</t>
  </si>
  <si>
    <t xml:space="preserve">3W LED Downlight With Moving Head Square 4000K </t>
  </si>
  <si>
    <t xml:space="preserve">3W LED Downlight With Moving Head Square 6400K </t>
  </si>
  <si>
    <t>3W LED Downlight Fixed Type Round 6400K</t>
  </si>
  <si>
    <t xml:space="preserve">3W LED Downlight Fixed Type Square 2700K </t>
  </si>
  <si>
    <t xml:space="preserve">3W LED Downlight Fixed Type Square 4000K </t>
  </si>
  <si>
    <t xml:space="preserve">3W LED Downlight Fixed Type Square 6400K </t>
  </si>
  <si>
    <t>Pendant Light Globe Glass Transparent  Ф300мм</t>
  </si>
  <si>
    <t>Pendant Light Black Metal Globe  Ф300мм</t>
  </si>
  <si>
    <t>Wall Lamp Globe Shape Glass Transparent Ф210мм</t>
  </si>
  <si>
    <t>Pendant Light Concrete+Wood  Red Ф300мм</t>
  </si>
  <si>
    <t>Wall Lamp Cone Shape Glass  Ф140мм</t>
  </si>
  <si>
    <t>Wall Lamp W/V Cone Shape Glass  Ф140мм</t>
  </si>
  <si>
    <t>Pendant Light Globe Artistic Glass Transparent  Ф280мм</t>
  </si>
  <si>
    <t>Pendant Light Globe Glass Amber  Ф300мм</t>
  </si>
  <si>
    <t>6W LED Slim Panel Light Chrome Round 3000K</t>
  </si>
  <si>
    <t>6W LED Slim Panel Light Chrome Round 6000K</t>
  </si>
  <si>
    <t>6W LED Slim Panel Light Satin Nickel Round 3000K</t>
  </si>
  <si>
    <t>6W LED Slim Panel Light Satin Nickel Round 6000K</t>
  </si>
  <si>
    <t>12W LED Slim Panel Light Chrome Round 3000K</t>
  </si>
  <si>
    <t>12W LED Slim Panel Light Chrome Round 4500K</t>
  </si>
  <si>
    <t>12W LED Slim Panel Light Chrome Round 6000K</t>
  </si>
  <si>
    <t>12W LED Slim Panel Light Satin Nickel Round 3000K</t>
  </si>
  <si>
    <t>12W LED Slim Panel Light Satin Nickel Round 4500K</t>
  </si>
  <si>
    <t>12W LED Slim Panel Light Satin Nickel Round 6000K</t>
  </si>
  <si>
    <t>18W LED Slim Panel Light Chrome Round 4500K</t>
  </si>
  <si>
    <t>18W LED Slim Panel Light Satin Nickel Round 3000K</t>
  </si>
  <si>
    <t>18W LED Slim Panel Light Satin Nickel Round 4500K</t>
  </si>
  <si>
    <t>18W LED Slim Panel Light Satin Nickel Round 6000K</t>
  </si>
  <si>
    <t>24W LED Slim Panel Light Chrome Round 3000K</t>
  </si>
  <si>
    <t>24W LED Slim Panel Light Chrome Round 6000K</t>
  </si>
  <si>
    <t>24W LED Slim Panel Light Satin Nickel Round 6000K</t>
  </si>
  <si>
    <t>LED Spotlight - AR111 12W GU10 Beam 40 COB Chip 6000K Dimmable</t>
  </si>
  <si>
    <t>LED Spotlight - AR111 12W GU10 Beam 40 COB Chip 4500K Dimmable</t>
  </si>
  <si>
    <t>LED Spotlight - AR111 12W GU10 Beam 40 COB Chip 3000K Dimmable</t>
  </si>
  <si>
    <t>24W LED Slim Panel Light Chrome Round 4500K</t>
  </si>
  <si>
    <t>Wall Lamp W/V Shape Glass  Ф180мм</t>
  </si>
  <si>
    <t>Pendant Light Modern Amber Glass Sleek Transparent  Ф280мм</t>
  </si>
  <si>
    <t>Pendant Light Black Metal V Shape Mesh  Ф250мм</t>
  </si>
  <si>
    <t>Pendant Light Diamond Cut Glass Transparent  Ф350мм</t>
  </si>
  <si>
    <t>Pendant Light Modern Glass Grey 3 Wire Suspension  Ф290мм</t>
  </si>
  <si>
    <t>Pendant Light Diamond Cut  Black Glass Transparent  Ф350мм</t>
  </si>
  <si>
    <t>12W LED Designer Nebd Glass Wall Fixture Chrome 4000K</t>
  </si>
  <si>
    <t>12W LED Surface Ceiling Wall Fixture Chrome 4000K</t>
  </si>
  <si>
    <t>33W LED Zoom Fitting Downlight Round 6000K</t>
  </si>
  <si>
    <t xml:space="preserve">LED Spotlight - 7W GU10 Plastic With Lens 2700K Dimmable 38° </t>
  </si>
  <si>
    <t>LED Spotlight - 7W GU10 Plastic With Lens 4500K Dimmable 38°</t>
  </si>
  <si>
    <t xml:space="preserve">LED Spotlight - 7W GU10 Plastic With Lens 6000K  Dimmable 38° </t>
  </si>
  <si>
    <t>29W DALI Driver For A++ Panel</t>
  </si>
  <si>
    <t xml:space="preserve">7W Pendant Light 4000K Chrome Body + Purple Shade </t>
  </si>
  <si>
    <t xml:space="preserve">7W Pendant Light 4000K Chrome Body + White Shade </t>
  </si>
  <si>
    <t xml:space="preserve">7W Pendant Light 4000K Chrome Body + Blue Shade </t>
  </si>
  <si>
    <t>7W LED Floor Lamp 4000K White</t>
  </si>
  <si>
    <t>7W LED Floor Lamp 4000K Black</t>
  </si>
  <si>
    <t>Pendant Light Modern Black Glass Sleek   Ф280мм</t>
  </si>
  <si>
    <t>Concrete Table Lamp Ф160мм</t>
  </si>
  <si>
    <t>Pendant Light Modern Double Aluminium White Ф160мм</t>
  </si>
  <si>
    <t>Pendant Light Modern Double Aluminium Black Ф160мм</t>
  </si>
  <si>
    <t>Pendant Light Modern White Glass Sleek   Ф280мм</t>
  </si>
  <si>
    <t>Pendant Light Modern Glass Grey 3 Wire Suspension  Ф380мм</t>
  </si>
  <si>
    <t>Pendant Light Modern Double Glass Amber+White Ф180мм</t>
  </si>
  <si>
    <t>18W Designer Sleek Pendant Light Chrome 4000K Ф940мм</t>
  </si>
  <si>
    <t>24W Designer Sleek Pendant Light Chrome 4000K Ф1220мм</t>
  </si>
  <si>
    <t>12W LED Picture/Mirror Lamp Chrome 4000K ф640мм</t>
  </si>
  <si>
    <t>18W Designer Bend Glass Pendant Light Chrome 4000K Ф985мм</t>
  </si>
  <si>
    <t>18W LED Surface Wall Fixture Chrome 4000K Ф940мм</t>
  </si>
  <si>
    <t>6W LED Slim Panel Light Satin Nickel Round 4500K</t>
  </si>
  <si>
    <t>18W LED Slim Panel Light Chrome Round 3000K</t>
  </si>
  <si>
    <t>24W LED Slim Panel Light Satin Nickel Round 4500K</t>
  </si>
  <si>
    <t xml:space="preserve">12W LED Surface Panel Light Chrome Round 3000K </t>
  </si>
  <si>
    <t xml:space="preserve">12W LED Surface Panel Light Chrome Round 6000K </t>
  </si>
  <si>
    <t xml:space="preserve">12W LED Surface Panel Light Satin Nickel Round 3000K </t>
  </si>
  <si>
    <t xml:space="preserve">12W LED Surface Panel Light Satin Nickel Round 6000K </t>
  </si>
  <si>
    <t xml:space="preserve">18W LED Surface Panel Light Satin Nickel Round 4500K </t>
  </si>
  <si>
    <t>V-TAC SLIM Power Supply</t>
  </si>
  <si>
    <t>3228</t>
  </si>
  <si>
    <t>SLIM Power Supply - 25W 12V 2,1A Metal IP20</t>
  </si>
  <si>
    <t>Pendant Light Modern Double Glass Gungray+White Ф180мм</t>
  </si>
  <si>
    <t>Pendant Light Double Glass Amber+White Ф300мм</t>
  </si>
  <si>
    <t>Pendant Light Double Glass Gungray+White Ф300мм</t>
  </si>
  <si>
    <t>Pendant Designer Light Glass Transperent Chrome 3 Wire Suspension Ф300мм</t>
  </si>
  <si>
    <t>Pendant Designer Light Glass Round Shape Bulb Down Ф250мм</t>
  </si>
  <si>
    <t>36W Designer Sleek Ceiling Surface Pendant Chrome 4000К</t>
  </si>
  <si>
    <t>36W Designer Sleek Pendant Light Chrome 4000К</t>
  </si>
  <si>
    <t>18W Designer Bend Glass Wall Fixture Chrome 4000К D985mm</t>
  </si>
  <si>
    <t>36W Designer Bend Glass Double Seiling Surface Chrome 4000К D985mm*2</t>
  </si>
  <si>
    <t>Battery Free Wireless One Gang Switch Set</t>
  </si>
  <si>
    <t>Battery Free Wireless Two Gang Switch Set</t>
  </si>
  <si>
    <t>Pendant Designer Light Glass Cone Shape Bulb Down Ф300мм</t>
  </si>
  <si>
    <t>2W LED Step Light White Body Round 4000K</t>
  </si>
  <si>
    <t>2W LED Step Light White Body Round 3000K</t>
  </si>
  <si>
    <t>2W LED Step Light Black Body Round 4000K</t>
  </si>
  <si>
    <t>2W LED Step Light Black Body Round 3000K</t>
  </si>
  <si>
    <t>2W LED Step Light Grey Body Round 4000K</t>
  </si>
  <si>
    <t>2W LED Step Light Grey Body Round 3000K</t>
  </si>
  <si>
    <t>2W LED Step Light White Body Square 4000K</t>
  </si>
  <si>
    <t>2W LED Step Light White Body Square 3000K</t>
  </si>
  <si>
    <t>2W LED Step Light Black Body Square 4000K</t>
  </si>
  <si>
    <t>2W LED Step Light Black Body Square 3000K</t>
  </si>
  <si>
    <t>2W LED Step Light Grey Body Square 4000K</t>
  </si>
  <si>
    <t>2W LED Step Light Grey Body Square 3000K</t>
  </si>
  <si>
    <t xml:space="preserve">12W LED Surface Panel Light Chrome Round 4500K </t>
  </si>
  <si>
    <t xml:space="preserve">18W LED Surface Panel Light Satin Nickel Round 6000K </t>
  </si>
  <si>
    <t xml:space="preserve">18W LED Surface Panel Light Chromel Round 3000K </t>
  </si>
  <si>
    <t>24W LED Slim Panel Light Satin Nickel Round 3000K</t>
  </si>
  <si>
    <t xml:space="preserve">12W LED Surface Panel Light Satin Nickel Round 4500K </t>
  </si>
  <si>
    <t xml:space="preserve">18W LED Surface Panel Light Chromel Round 4500K </t>
  </si>
  <si>
    <t xml:space="preserve">18W LED Surface Panel Light Chromel Round 6000K </t>
  </si>
  <si>
    <t xml:space="preserve">18W LED Surface Panel Light Satin Nickel Round 3000K </t>
  </si>
  <si>
    <t xml:space="preserve">6W LED Surface Panel Light Chrome Round 3000K </t>
  </si>
  <si>
    <t xml:space="preserve">6W LED Surface Panel Light Chrome Round 4500K </t>
  </si>
  <si>
    <t xml:space="preserve">6W LED Surface Panel Light Chrome Round 6000K </t>
  </si>
  <si>
    <t xml:space="preserve">6W LED Surface Panel Light Satin Nickel Round 3000K </t>
  </si>
  <si>
    <t xml:space="preserve">6W LED Surface Panel Light Satin Nickel Round 4500K </t>
  </si>
  <si>
    <t xml:space="preserve">6W LED Surface Panel Light Satin Nickel Round 6000K </t>
  </si>
  <si>
    <t xml:space="preserve">LED Waterproof Lamp PC/PC 60mm 18W 6000K </t>
  </si>
  <si>
    <t xml:space="preserve">LED Waterproof Lamp PC/PC 60mm 18W 4500K </t>
  </si>
  <si>
    <t>Switch Mounting Base</t>
  </si>
  <si>
    <t xml:space="preserve">LED Bulb - 5.5W E27 Candle 2700K                                             </t>
  </si>
  <si>
    <t>Chandelier 6XE27 Movable ф400мм</t>
  </si>
  <si>
    <t xml:space="preserve">LED Bulb - 4W Filament  E14 P45 Clear Cover 2700K </t>
  </si>
  <si>
    <t xml:space="preserve">29W Driver For A++ Panel </t>
  </si>
  <si>
    <t>5W LED Wall Light IP20 3000K</t>
  </si>
  <si>
    <t>5W LED Wall Light IP20 4000K</t>
  </si>
  <si>
    <t>Waterproof Surface Kit</t>
  </si>
  <si>
    <t xml:space="preserve">LED Bulb - 4W Filament  E14 Cross Twist Candle 2700K </t>
  </si>
  <si>
    <t xml:space="preserve">LED Bulb - 4W Filament  E14 Twist Candle Cross Tail 2700K Dimmable </t>
  </si>
  <si>
    <t>LED Bulb - 6W E27 A60 RGB With Remote Control 2700K Blister Pack</t>
  </si>
  <si>
    <t>LED Bulb - 6W E27 A60 RGB With Remote Control 6400K Blister Pack</t>
  </si>
  <si>
    <t>Emergency Light</t>
  </si>
  <si>
    <t xml:space="preserve">48W Surface Panel Light Round Ф60cm 6400K </t>
  </si>
  <si>
    <t xml:space="preserve">48W Surface Panel Light Round Ф60cm 3000K </t>
  </si>
  <si>
    <t xml:space="preserve">LED Bulb - 4W E27 Filament Cross 2700K Dimmable </t>
  </si>
  <si>
    <t xml:space="preserve">5W LED Downlight Round Changing Angle White Body 4000K </t>
  </si>
  <si>
    <t xml:space="preserve">5W LED Downlight Round Changing Angle White Body 6400K </t>
  </si>
  <si>
    <t xml:space="preserve">5W LED Downlight Square Changing Angle White Body 3000K </t>
  </si>
  <si>
    <t>GX52 Fitting Round White</t>
  </si>
  <si>
    <t>GX52 Fitting Round Gold</t>
  </si>
  <si>
    <t>GX52 Fitting Round Chrome</t>
  </si>
  <si>
    <t xml:space="preserve">LED Bulb - 5.5W E27 Candle 6000K                                                </t>
  </si>
  <si>
    <t xml:space="preserve">LED Bulb - 9W E27 A60 Thermoplastic 3Step Dimming 4000K 2 PCS/Blister - NEW   </t>
  </si>
  <si>
    <t xml:space="preserve">LED Bulb - 5.5W E14 P45 2700K </t>
  </si>
  <si>
    <t>42591</t>
  </si>
  <si>
    <t xml:space="preserve">LED Bulb - 4W Filament Cross E27 A60 2700K </t>
  </si>
  <si>
    <t>Surface Frame For 600x600mm Panel White</t>
  </si>
  <si>
    <t>Surface Frame For 1200x300mm Panel White</t>
  </si>
  <si>
    <t xml:space="preserve">LED Bulb - 4W Filament  E27 ST64 Amber Glass 2200K </t>
  </si>
  <si>
    <t xml:space="preserve">LED Bulb - 6W Filament  E27 G125 Amber Glass 2200K </t>
  </si>
  <si>
    <t xml:space="preserve">LED Floodlights V-TAC </t>
  </si>
  <si>
    <t>12W LED Wall Light Black Body 3000K IP20</t>
  </si>
  <si>
    <t>12W LED Wall Light Black Body 4000K IP20</t>
  </si>
  <si>
    <t>12W LED Wall Light Grey Body 3000K IP20</t>
  </si>
  <si>
    <t>12W LED Wall Light Grey Body 4000K IP20</t>
  </si>
  <si>
    <t>4W LED Wall Light White Body Square 3000K IP65</t>
  </si>
  <si>
    <t>4W LED Wall Light White Body Square 4000K IP65</t>
  </si>
  <si>
    <t>4W LED Wall Light Black Body Square 3000K IP65</t>
  </si>
  <si>
    <t>4W LED Wall Light Black Body Square 4000K IP65</t>
  </si>
  <si>
    <t>4W LED Wall Light White Body Round 3000K IP65</t>
  </si>
  <si>
    <t>4W LED Wall Light White Body Round 4000K IP65</t>
  </si>
  <si>
    <t>4W LED Wall Light Black Body Round 3000K IP65</t>
  </si>
  <si>
    <t>4W LED Wall Light Black Body Round 4000K IP65</t>
  </si>
  <si>
    <t>7W LED Wall Light White Body 3000K IP65</t>
  </si>
  <si>
    <t>7W LED Wall Light White Body 4000K IP65</t>
  </si>
  <si>
    <t>7W LED Wall Light Black Body 3000K IP65</t>
  </si>
  <si>
    <t>7W LED Wall Light Black Body 4000K IP65</t>
  </si>
  <si>
    <t>9W LED Wall Light White Body 3000K IP20</t>
  </si>
  <si>
    <t>9W LED Wall Light White Body 4000K IP20</t>
  </si>
  <si>
    <t>9W LED Wall Light Black Body 3000K IP20</t>
  </si>
  <si>
    <t>9W LED Wall Light Black Body 4000K IP20</t>
  </si>
  <si>
    <t>E27 Bakelite Table Lampholder With Switch Green</t>
  </si>
  <si>
    <t>E27 Bakelite Table Lampholder With Switch Blue</t>
  </si>
  <si>
    <t>E27 Bakelite Table Lampholder With Switch Yellow</t>
  </si>
  <si>
    <t>5607</t>
  </si>
  <si>
    <t>5608</t>
  </si>
  <si>
    <t>500W LED High Bay With Meanwell Dimmable Driver Black Body 4000K</t>
  </si>
  <si>
    <t>500W LED High Bay With Meanwell Dimmable Driver Black Body 6000K</t>
  </si>
  <si>
    <t>LED Bar SMD4014 12V</t>
  </si>
  <si>
    <t>LED Bar 18W 12V SMD4014 1M 3000K 2pcs/Pack</t>
  </si>
  <si>
    <t>LED Bar 18W 12V SMD4014 1M 4500K 2pcs/Pack</t>
  </si>
  <si>
    <t>LED Bar 18W 12V SMD4014 1M 6000K 2pcs/Pack</t>
  </si>
  <si>
    <t>LED Bar 18W 12V SMD4014 1M 3000K 10pcs/Pack</t>
  </si>
  <si>
    <t>LED Bar 18W 12V SMD4014 1M 4500K 10pcs/Pack</t>
  </si>
  <si>
    <t>LED Bar 18W 12V SMD4014 1M 6000K 10pcs/Pack</t>
  </si>
  <si>
    <t>LED Bulb - 4W Filament Cross E14 Candle 2700K Dimmable</t>
  </si>
  <si>
    <t>10W LED Mirror Light Chrome 4000K IP44</t>
  </si>
  <si>
    <t>10W LED Mirror Light Chrome 6500K IP44</t>
  </si>
  <si>
    <t>10W LED Mirror Light White 4000K IP44</t>
  </si>
  <si>
    <t>10W LED Mirror Light White 6500K IP44</t>
  </si>
  <si>
    <t xml:space="preserve">LED Bulb - 4W Filament Cross E14 Frost Cover Twist Candle 6400K  </t>
  </si>
  <si>
    <t xml:space="preserve">LED Bulb - 9W E27 A60 Thermoplastic 3Step Dimming 6400K 2 PCS/Blister - NEW   </t>
  </si>
  <si>
    <t>Infrared Motion Sensor White 180°</t>
  </si>
  <si>
    <t>Infrared Motion Sensor White 360°</t>
  </si>
  <si>
    <t xml:space="preserve">PIR Ceiling Sensor White 360° </t>
  </si>
  <si>
    <t>12W LED Ceiling Light 6400K</t>
  </si>
  <si>
    <t>18W LED Dome Light 290*92mm 3000K</t>
  </si>
  <si>
    <t>18W LED Dome Light 290*92mm 4000K</t>
  </si>
  <si>
    <t>18W LED Dome Light 290*92mm 6400K</t>
  </si>
  <si>
    <t>24W LED Dome Light 330*102mm 4000K</t>
  </si>
  <si>
    <t xml:space="preserve">12W Dome Light Fitting Black Body Round 3000K IP65 </t>
  </si>
  <si>
    <t xml:space="preserve">LED Panel 70W 1200 x 600 mm 6000K Incl Driver  </t>
  </si>
  <si>
    <t>3W LED Step Light White Body Round Рectangular 4000K</t>
  </si>
  <si>
    <t>3W LED Step Light White Body Round Рectangular 3000K</t>
  </si>
  <si>
    <t>3W LED Step Light Black Body Round Рectangular 4000K</t>
  </si>
  <si>
    <t>3W LED Step Light Black Body Round Рectangular 3000K</t>
  </si>
  <si>
    <t>3W LED Step Light Grey Body Round Рectangular 4000K</t>
  </si>
  <si>
    <t>3W LED Step Light Grey Body Round Рectangular 3000K</t>
  </si>
  <si>
    <t xml:space="preserve">LED Strip RGB Set SMD5050 60 LEDs IP20             </t>
  </si>
  <si>
    <t>Trio Glass Pendant Lamp E27 Holder With Glass Lamp Shade Amber</t>
  </si>
  <si>
    <t>24W LED Dome Light 330*102mm 3000K</t>
  </si>
  <si>
    <t>24W LED Dome Light 330*102mm 6400K</t>
  </si>
  <si>
    <t>Trio Geometric Black Pendant Light E27 With Black Canopy</t>
  </si>
  <si>
    <t>6W Driver</t>
  </si>
  <si>
    <t>12W Driver</t>
  </si>
  <si>
    <t>18W Driver</t>
  </si>
  <si>
    <t>24W Driver</t>
  </si>
  <si>
    <t>LED Bulb - 5.5W Filament E27 A60 Frost Cover 2700K</t>
  </si>
  <si>
    <t>200W LED Linear High Bay Black Body 4000K</t>
  </si>
  <si>
    <t xml:space="preserve">LED Bar 144LED SMD4014 3000K </t>
  </si>
  <si>
    <t xml:space="preserve">LED Bar 144LED SMD4014 4500K </t>
  </si>
  <si>
    <t xml:space="preserve">LED Bar 144LED SMD4014 6400K </t>
  </si>
  <si>
    <t>6W LED Slim Panel Light Chrome Round 4500K</t>
  </si>
  <si>
    <t>18W LED Slim Panel Light Chrome Round 6000K</t>
  </si>
  <si>
    <t>Plastic Pendant Lamp Holder E14 With Slide Aluminum Shade White</t>
  </si>
  <si>
    <t>Plastic Pendant Lamp Holder E14 With Slide Aluminum Shade Grey</t>
  </si>
  <si>
    <t>Plastic Pendant Lamp Holder E14 With Slide Aluminum Shade Pink</t>
  </si>
  <si>
    <t>Plastic Pendant Lamp Holder E14 With Slide Aluminum Shade Red</t>
  </si>
  <si>
    <t>Plastic Pendant Lamp Holder E14 With Slide Aluminum Shade Blue</t>
  </si>
  <si>
    <t xml:space="preserve">100W LED High Bay UFO A++ Meanwell  6400K 5 Year Warranty 90° </t>
  </si>
  <si>
    <t>5588</t>
  </si>
  <si>
    <t xml:space="preserve">LED Spotlight - 5W GU10 SMD White Plastic 320Lm 3000K 3PCS/PACK </t>
  </si>
  <si>
    <t xml:space="preserve">LED Spotlight - 5W GU10 SMD White Plastic 320Lm 4000K 3PCS/PACK </t>
  </si>
  <si>
    <t>LED Spotlight - 5W GU10 SMD White Plastic 320Lm 6400K 3PCS/PACK</t>
  </si>
  <si>
    <t>LED Spotlight - 6W GU10 SMD White Plastic Milky Cover 3000K</t>
  </si>
  <si>
    <t xml:space="preserve">LED Bulb 15W E27 UFO F200 4000K </t>
  </si>
  <si>
    <t xml:space="preserve">LED Bulb 15W E27 UFO F200 6400K </t>
  </si>
  <si>
    <t xml:space="preserve">LED Bulb 24W E27 UFO F200 3000K </t>
  </si>
  <si>
    <t xml:space="preserve">LED Bulb 24W E27 UFO F200 4000K </t>
  </si>
  <si>
    <t xml:space="preserve">LED Bulb 36W E27 UFO F200 3000K </t>
  </si>
  <si>
    <t xml:space="preserve">LED Bulb 24W E27 UFO F200 6400K </t>
  </si>
  <si>
    <t xml:space="preserve">LED Bulb 36W E27 UFO F200 4000K </t>
  </si>
  <si>
    <t xml:space="preserve">LED Bulb 36W E27 UFO F200 6400K </t>
  </si>
  <si>
    <t>1xAR111 Fitting Relef White</t>
  </si>
  <si>
    <t>2xAR111 Fitting Relef White</t>
  </si>
  <si>
    <t>3xAR111 Fitting Relef White</t>
  </si>
  <si>
    <t xml:space="preserve">1xAR111 Fitting Relef Black </t>
  </si>
  <si>
    <t xml:space="preserve">2xAR111 Fitting RelefBlack </t>
  </si>
  <si>
    <t xml:space="preserve">3xAR111 Fitting Relef Black </t>
  </si>
  <si>
    <t xml:space="preserve">LED Bulb - 9W E27 A60 Thermoplastic Color Change - 3 Step  </t>
  </si>
  <si>
    <t xml:space="preserve">LED Bulb - 4W Filament  E14 White Cover Candle Cross 6400K </t>
  </si>
  <si>
    <t xml:space="preserve">LED Bulb - 7W Filament E27 A60 A++ Cross Frost Cover 2700K </t>
  </si>
  <si>
    <t>12W LED Full Oval Ceiling Lamp Black Body IP54 3000K</t>
  </si>
  <si>
    <t>12W LED Full Oval Ceiling Lamp Black Body IP54 4000K</t>
  </si>
  <si>
    <t>12W LED Full Oval Ceiling Lamp Black Body IP54 6000K</t>
  </si>
  <si>
    <t>12W LED Full Oval Ceiling Lamp White Body IP54 3000K</t>
  </si>
  <si>
    <t>12W LED Full Oval Ceiling Lamp White Body IP54 4000K</t>
  </si>
  <si>
    <t>12W LED Full Oval Ceiling Lamp White Body IP54 6000K</t>
  </si>
  <si>
    <t>5584</t>
  </si>
  <si>
    <t>Daylight Sensor White</t>
  </si>
  <si>
    <t>24W LED Emergency Kit</t>
  </si>
  <si>
    <t>3246</t>
  </si>
  <si>
    <t>3247</t>
  </si>
  <si>
    <t>LED Slim Power Supply - 60W 12V 5A Metal</t>
  </si>
  <si>
    <t>LED Slim Power Supply - 75W 12V 6A Metal</t>
  </si>
  <si>
    <t>3057</t>
  </si>
  <si>
    <t>LED Power Supply - 350W 12V 20A Metal</t>
  </si>
  <si>
    <t>3232</t>
  </si>
  <si>
    <t>3233</t>
  </si>
  <si>
    <t xml:space="preserve">LED Power Supply - 78W 12V 6.5A Plastic </t>
  </si>
  <si>
    <t xml:space="preserve">LED Power Supply  - 60W 12V 5A Plastic </t>
  </si>
  <si>
    <t>Glass Lampshade For VT-7151 Blue</t>
  </si>
  <si>
    <t>7W Led Pendant Light (Acrylic) - White Lamp Shade  120*190mm 4000K</t>
  </si>
  <si>
    <t>7W Led Pendant Light (Acrylic) - Gold Lamp Shade  120*190mm 4000K</t>
  </si>
  <si>
    <t>7W Led Pendant Light (Acrylic) - Gold Lamp Shade  120*190mm 3000K</t>
  </si>
  <si>
    <t>7W Led Pendant Light (Acrylic) - White Lamp Shade  120*190mm 3000K</t>
  </si>
  <si>
    <t xml:space="preserve">Glass Lampshade For VT-7151 Green </t>
  </si>
  <si>
    <t>Glass Lampshade For VT-7151 Yellow</t>
  </si>
  <si>
    <t>7W Led Pendant Light (Acrylic) - Gold Lamp Shade 250*190mm 4000K</t>
  </si>
  <si>
    <t>7W Led Pendant Light (Acrylic) - White Lamp Shade 250*190mm 4000K</t>
  </si>
  <si>
    <t>7W Led Pendant Light (Acrylic) - Gold Lamp Shade  250*190mm 3000K</t>
  </si>
  <si>
    <t>7W Led Pendant Light (Acrylic) - White Lamp Shade  250*190mm 3000K</t>
  </si>
  <si>
    <t>7W Led Pendant Light (Acrylic) - Gold Lamp Shade 3400*190mm 4000K</t>
  </si>
  <si>
    <t>7W Led Pendant Light (Acrylic) - White Lamp Shade 340*190mm 4000K</t>
  </si>
  <si>
    <t>7W Led Pendant Light (Acrylic) - Gold Lamp Shade  340*190mm 3000K</t>
  </si>
  <si>
    <t>7W Led Pendant Light (Acrylic) - White Lamp Shade  340*190mm 3000K</t>
  </si>
  <si>
    <t>3235</t>
  </si>
  <si>
    <t>12W LED Landscape Outdoor Soft Light-Medium 3000K Grey Body IP65</t>
  </si>
  <si>
    <t>12W LED Landscape Outdoor Soft Light-Medium 4200K Grey Body IP65</t>
  </si>
  <si>
    <t>12W LED Landscape Outdoor Soft Light-Medium 6500K Grey Body IP65</t>
  </si>
  <si>
    <t>20W LED Landscape Outdoor Soft Light-Large 3000K Grey Body IP65</t>
  </si>
  <si>
    <t>20W LED Landscape Outdoor Soft Light-Large 4200K Grey Body IP65</t>
  </si>
  <si>
    <t>20W LED Landscape Outdoor Soft Light-Large 6500K Grey Body IP65</t>
  </si>
  <si>
    <t>12W LED Up/Down Outdoor Soft Light-Large 3000K Grey Body IP65</t>
  </si>
  <si>
    <t>12W LED Up/Down Outdoor Soft Light-Large 4200K Grey Body IP65</t>
  </si>
  <si>
    <t>12W LED Up/Down Outdoor Soft Light-Large 6500K Grey Body IP65</t>
  </si>
  <si>
    <t>12W LLED Bulkhead With Softlight 3000K Grey Body IP65</t>
  </si>
  <si>
    <t>12W LLED Bulkhead With Softlight 4200K Grey Body IP65</t>
  </si>
  <si>
    <t>12W LLED Bulkhead With Softlight 6500K Grey Body IP65</t>
  </si>
  <si>
    <t>9W LED Up/Down Outdoor Soft Light-Medium 6400K Grey Body IP66</t>
  </si>
  <si>
    <t>9W LED Up/Down Outdoor Soft Light-Medium 3000K Grey Body IP65</t>
  </si>
  <si>
    <t>9W LED Up/Down Outdoor Soft Light-Medium 4200K Grey Body IP65</t>
  </si>
  <si>
    <t xml:space="preserve">35W LED Track Light White Body 6500K 5 Years Warranty </t>
  </si>
  <si>
    <t xml:space="preserve">GU10 Fitting Round Gypsum White IP54 </t>
  </si>
  <si>
    <t xml:space="preserve">15W LED Celing Light Square 3000K  </t>
  </si>
  <si>
    <t xml:space="preserve">4.5W Led Wall Lamp 3000K White </t>
  </si>
  <si>
    <t xml:space="preserve">4.5W Led Wall Lamp 3000K Black  </t>
  </si>
  <si>
    <t xml:space="preserve">4.5W Led Wall Lamp 4000K Black  </t>
  </si>
  <si>
    <t xml:space="preserve">4.5W Led Wall Lamp 4000K White </t>
  </si>
  <si>
    <t xml:space="preserve">9W Led Wall Lamp 3000K White </t>
  </si>
  <si>
    <t xml:space="preserve">9W Led Wall Lamp 3000K Black </t>
  </si>
  <si>
    <t xml:space="preserve">9W Led Wall Lamp 4000K Black </t>
  </si>
  <si>
    <t xml:space="preserve">9W Led Wall Lamp 4000K White </t>
  </si>
  <si>
    <t xml:space="preserve">13.5W Led Wall Lamp 3000K White </t>
  </si>
  <si>
    <t xml:space="preserve">13.5W Led Wall Lamp 3000K Black </t>
  </si>
  <si>
    <t xml:space="preserve">13.5W Led Wall Lamp 4000K Black </t>
  </si>
  <si>
    <t xml:space="preserve">13.5W Led Wall Lamp 4000K White </t>
  </si>
  <si>
    <t>100W LED Floodlight White Body SMD 6000K White Cable</t>
  </si>
  <si>
    <t>3234</t>
  </si>
  <si>
    <t>3236</t>
  </si>
  <si>
    <t>GU10 Fitting With Frost Gllass Square - NEW</t>
  </si>
  <si>
    <t>GU10 Fitting With Frost Gllass Round - NEW</t>
  </si>
  <si>
    <t xml:space="preserve">LED Spotlight - 2W 230V G9 Plastic 6000K </t>
  </si>
  <si>
    <t>LED Bulb - 9W E27 Red Color Plastic</t>
  </si>
  <si>
    <t xml:space="preserve">LED Bulb - 9W E27 Green Color Plastic </t>
  </si>
  <si>
    <t xml:space="preserve">LED Bulb - 15W PAR38 E27 IP65 Green </t>
  </si>
  <si>
    <t xml:space="preserve">LED Bulb - 7W GX53 Plastic 6000K </t>
  </si>
  <si>
    <t xml:space="preserve">LED Bulb - 9W T37 E27 Plastic 2700K </t>
  </si>
  <si>
    <t xml:space="preserve">LED Bulb - 9W T37 E14 Plastic 2700K </t>
  </si>
  <si>
    <t>LED Bulb - 9W T37 E14 Plastic 4000K</t>
  </si>
  <si>
    <t xml:space="preserve">LED Bulb - 9W T37 E14 Plastic 6400K </t>
  </si>
  <si>
    <t xml:space="preserve">LED Bulb - 8W E27 Filament Amber Cover 2300K </t>
  </si>
  <si>
    <t xml:space="preserve">LED Bulb - 5W Filament E27 A60 Frost Cover 2700K </t>
  </si>
  <si>
    <t xml:space="preserve">LED Bulb - 5W Filament E27 A60 Frost Cover 4000K </t>
  </si>
  <si>
    <t>LED Bulb - 5W Filament E27 A60 Frost Cover 6500K</t>
  </si>
  <si>
    <t xml:space="preserve">LED Bulb - 7W Filament  E27 G95 Frost Cover 2700K </t>
  </si>
  <si>
    <t>LED Bulb - 7W Filament  E27 G95 Frost Cover 6400K</t>
  </si>
  <si>
    <t xml:space="preserve">LED Bulb - 7W Vintage Special Filament  E27 G95 2200K  </t>
  </si>
  <si>
    <t xml:space="preserve">LED Bulb - 4W Filament Cross E14 P45 Frost Cover 6400K </t>
  </si>
  <si>
    <t xml:space="preserve">LED Bulb - 4W Spiral Filament E27 Amber 2200K </t>
  </si>
  <si>
    <t>LED Bulb - 2W T30 E27 Filament 2700K -</t>
  </si>
  <si>
    <t xml:space="preserve">LED Bulb - 2W T30 E27 Filament Amber 2200K </t>
  </si>
  <si>
    <t xml:space="preserve">LED Bulb - 7W T30 E27 Filament Amber 2200K </t>
  </si>
  <si>
    <t xml:space="preserve">LED Bulb - 6W T30 E27 Filament Amber 2200K </t>
  </si>
  <si>
    <t xml:space="preserve">LED Bulb - 4W Filament  E14 Frost Cover Candle Tail 2700K Dimmable </t>
  </si>
  <si>
    <t xml:space="preserve">LED Bulb - 6W Filament  E27 G95 Amber 2700K Dimmable </t>
  </si>
  <si>
    <t xml:space="preserve">LED Bulb - 8W Filament  E27 G125 Amber 2200K Dimmable </t>
  </si>
  <si>
    <t>Infrared  Controller with Remote Control 24 Buttons Round</t>
  </si>
  <si>
    <t xml:space="preserve">10W LED COB Downlight Round A++ 120Lm/W 3000K </t>
  </si>
  <si>
    <t>10W LED COB Downlight Round A++ 120Lm/W 4500K</t>
  </si>
  <si>
    <t>10W LED COB Downlight Round A++ 120Lm/W 6000K</t>
  </si>
  <si>
    <t xml:space="preserve">20W LED COB Downlight Round A++ 120Lm/W 6000K </t>
  </si>
  <si>
    <t>30W LED COB Downlight Round A++ 120Lm/W 4000K</t>
  </si>
  <si>
    <t xml:space="preserve">30W LED COB Downlight Round A++ 120Lm/W 6000K </t>
  </si>
  <si>
    <t xml:space="preserve">8W Dome Light Round White Body 3000K IP66 </t>
  </si>
  <si>
    <t xml:space="preserve">8W Dome Light Round White Body 4000K IP66 </t>
  </si>
  <si>
    <t xml:space="preserve">8W Dome Light Round Black Body 3000K IP66 </t>
  </si>
  <si>
    <t xml:space="preserve">8W Dome Light Round Black Body 4000K IP66 </t>
  </si>
  <si>
    <t xml:space="preserve">8W Dome Light Round Black Body 6400K IP66 </t>
  </si>
  <si>
    <t xml:space="preserve">8W Dome Light Oval White Body 3000K IP66 </t>
  </si>
  <si>
    <t xml:space="preserve">8W Dome Light Oval White Body 4000K IP66 </t>
  </si>
  <si>
    <t xml:space="preserve">8W Dome Light Oval White Body 6400K IP66 </t>
  </si>
  <si>
    <t xml:space="preserve">8W Dome Light Oval Black Body 3000K IP66 </t>
  </si>
  <si>
    <t xml:space="preserve">8W Dome Light Oval Black Body 4000K IP66 </t>
  </si>
  <si>
    <t>8W Dome Light Oval Black Body 6400K IP66</t>
  </si>
  <si>
    <t xml:space="preserve">8W Rectangle Oval Dome Light Black Body 3000K IP54 </t>
  </si>
  <si>
    <t xml:space="preserve">8W Rectangle Oval Dome Light Black Body 4500K IP54  </t>
  </si>
  <si>
    <t xml:space="preserve">8W Rectangle Oval Dome Light Black Body 6000K IP54 </t>
  </si>
  <si>
    <t xml:space="preserve">8W Rectangle Oval Dome Light White Body 3000K IP54  </t>
  </si>
  <si>
    <t xml:space="preserve">8W Rectangle Oval Dome Light White Body 4500K IP54  </t>
  </si>
  <si>
    <t xml:space="preserve">8W Rectangle Oval Dome Light White Body 6000K IP54 </t>
  </si>
  <si>
    <t xml:space="preserve">12W Dome Light Ceiling Surface Round 6500K </t>
  </si>
  <si>
    <t xml:space="preserve">12W Dome Light Ceiling Surface Round 4000K </t>
  </si>
  <si>
    <t xml:space="preserve">24W Dome Light Ceiling Surface Round 6500K </t>
  </si>
  <si>
    <t xml:space="preserve">24W Dome Light Ceiling Surface Round 4000K </t>
  </si>
  <si>
    <t xml:space="preserve">Infrared Motion Sensor Wall Black </t>
  </si>
  <si>
    <t xml:space="preserve">Microwave Sensor </t>
  </si>
  <si>
    <t>Case IP65 For Microwave Sensor</t>
  </si>
  <si>
    <t xml:space="preserve">Microwave Sensor White </t>
  </si>
  <si>
    <t xml:space="preserve">Microwave Sensor Black </t>
  </si>
  <si>
    <t>Photo Cell Sensor</t>
  </si>
  <si>
    <t xml:space="preserve">Light Sensor </t>
  </si>
  <si>
    <t xml:space="preserve">Motion Sensor /Moving Hand/ </t>
  </si>
  <si>
    <t xml:space="preserve">Motion Sensor /Open Close Door/ </t>
  </si>
  <si>
    <t>PIR Ceiling Sensor Flat White</t>
  </si>
  <si>
    <t xml:space="preserve">PIR Ceiling Sensor Flat Black </t>
  </si>
  <si>
    <t xml:space="preserve">PIR Wall Sensor With Moving Head White </t>
  </si>
  <si>
    <t xml:space="preserve">PIR Wall Sensor With Moving Head Black </t>
  </si>
  <si>
    <t>PIR Ceiling Sensor White</t>
  </si>
  <si>
    <t xml:space="preserve">PIR Ceiling Sensor With Moving Head White </t>
  </si>
  <si>
    <t xml:space="preserve">GU10 Fitting Round Gypsum Flat ф120 White </t>
  </si>
  <si>
    <t xml:space="preserve">GU10 Fitting Square Gypsum Flat 120x120 White </t>
  </si>
  <si>
    <t xml:space="preserve">2*GU10 Fitting Square Gypsum White </t>
  </si>
  <si>
    <t xml:space="preserve">GU10 Fitting Square Gypsum Deep 120x120 White </t>
  </si>
  <si>
    <t xml:space="preserve">GU10 Fitting Round Gypsum ф100 White </t>
  </si>
  <si>
    <t xml:space="preserve">GU10 Fitting Square Gypsum 100х100 White </t>
  </si>
  <si>
    <t xml:space="preserve">GU10 Fitting Round Gypsum Deep ф120 White </t>
  </si>
  <si>
    <t xml:space="preserve">GU10 Fitting Square Gypsum White </t>
  </si>
  <si>
    <t xml:space="preserve">GU10 Fitting Round Gypsum White </t>
  </si>
  <si>
    <t xml:space="preserve">GU10 Fitting Square Gypsum With Aluminium Ring White </t>
  </si>
  <si>
    <t xml:space="preserve">GU10 Fitting Round Gypsum With Aluminium Ring White </t>
  </si>
  <si>
    <t xml:space="preserve">1*GU10 Surface Mount Fitting White Body </t>
  </si>
  <si>
    <t>2*GU10 Surface Mount Fitting White Body</t>
  </si>
  <si>
    <t xml:space="preserve">3*GU10 Surface Mount Fitting White Body </t>
  </si>
  <si>
    <t>GU10 Fitting Surface Round White</t>
  </si>
  <si>
    <t>GU10 Fitting Surface Round Black</t>
  </si>
  <si>
    <t xml:space="preserve">GU10 Fitting Surface Square White </t>
  </si>
  <si>
    <t xml:space="preserve">GU10 Fitting Surface Square Satin Nickle </t>
  </si>
  <si>
    <t xml:space="preserve">29W LED Frameless Panel Light Round 3000K </t>
  </si>
  <si>
    <t xml:space="preserve">29W LED Frameless Panel Light Round 4200K </t>
  </si>
  <si>
    <t xml:space="preserve">29W LED Frameless Panel Light Round 6000K </t>
  </si>
  <si>
    <t xml:space="preserve">29W LED Frameless Panel Light Square 3000K </t>
  </si>
  <si>
    <t>29W LED Frameless Panel Light Square 4200к</t>
  </si>
  <si>
    <t xml:space="preserve">29W LED Frameless Panel Light Square 6000K </t>
  </si>
  <si>
    <t xml:space="preserve">LED Slim Panel Downlights Chrome And Satin Nickel V-TAC  - </t>
  </si>
  <si>
    <t xml:space="preserve">LED Slim Surface Panel Downlights Chrome And Satin Nickel V-TAC  </t>
  </si>
  <si>
    <t xml:space="preserve">45W LED Track Light Black Body 6000K </t>
  </si>
  <si>
    <t>35W LED Track Light Black&amp;White Body 3000K</t>
  </si>
  <si>
    <t xml:space="preserve">35W LED Track Light Black&amp;White Body 4000K </t>
  </si>
  <si>
    <t>35W LED Track Light Black Body 3000K</t>
  </si>
  <si>
    <t xml:space="preserve">30W LED Track Light White Body 3000K 5 Years Warranty  </t>
  </si>
  <si>
    <t xml:space="preserve">30W LED Track Light White Body 4000K 5 Years Warranty  </t>
  </si>
  <si>
    <t xml:space="preserve">30W LED Track Light White Body 6000K 5 Years Warranty </t>
  </si>
  <si>
    <t xml:space="preserve">30W LED Track Light Black Body 3000K 5 Years Warranty </t>
  </si>
  <si>
    <t xml:space="preserve">30W LED Track Light Black Body 4000K 5 Years Warranty </t>
  </si>
  <si>
    <t xml:space="preserve">30W LED Track Light Black Body 6000K 5 Years Warranty </t>
  </si>
  <si>
    <t xml:space="preserve">25W LED Track Light Black&amp;White Body 3000K </t>
  </si>
  <si>
    <t xml:space="preserve">15W LED Track Light White Body 3000K 5 Years Warranty </t>
  </si>
  <si>
    <t xml:space="preserve">15W LED Track Light White Body 4000K 5 Years Warranty </t>
  </si>
  <si>
    <t xml:space="preserve">15W LED Track Light White Body 6000K 5 Years Warranty  </t>
  </si>
  <si>
    <t xml:space="preserve">15W LED Track Light Black Body 3000K 5 Years Warranty </t>
  </si>
  <si>
    <t xml:space="preserve">15W LED Track Light Black Body 4000K 5 Years Warranty  </t>
  </si>
  <si>
    <t xml:space="preserve">15W LED Track Light Black Body 6000K 5 Years Warranty </t>
  </si>
  <si>
    <t xml:space="preserve">10W LED Track Light Black&amp;White Body 4000K </t>
  </si>
  <si>
    <t xml:space="preserve">Waterproof Box With Terminal Block Black </t>
  </si>
  <si>
    <t xml:space="preserve">Waterproof Box With Terminal Block White </t>
  </si>
  <si>
    <t xml:space="preserve">Waterproof Box With Connector Black </t>
  </si>
  <si>
    <t xml:space="preserve">Waterproof Box With Connector White </t>
  </si>
  <si>
    <t xml:space="preserve">18W LED Floodlight With WIFI Sensor Camera Black 6000K </t>
  </si>
  <si>
    <t xml:space="preserve">18W LED Floodlight With WIFI Sensor Camera White 6000K </t>
  </si>
  <si>
    <t xml:space="preserve">LED Tube T8 10W - 60 cm Nano Plastic Rotation 3000K </t>
  </si>
  <si>
    <t xml:space="preserve">LED Tube T8 10W - 60 cm Nano Plastic Rotation 4000K </t>
  </si>
  <si>
    <t xml:space="preserve">LED Tube T8 10W - 60 cm Nano Plastic Rotation 6400K </t>
  </si>
  <si>
    <t xml:space="preserve">LED Tube T8 10W - 60 cm Nano Plastic Non Rotation 4000K </t>
  </si>
  <si>
    <t xml:space="preserve">LED Tube T8 10W - 60 cm Nano Plastic Non Rotation 6400K </t>
  </si>
  <si>
    <t xml:space="preserve">LED Tube T8 10W - 60 cm Nano Plastic Non Rotation 3000K </t>
  </si>
  <si>
    <t>LED Tube T8 14W - 90 cm Nano Plastic Non Rotation 4000K</t>
  </si>
  <si>
    <t xml:space="preserve">LED Tube T8 14W - 90 cm Nano Plastic Non Rotation 6400K </t>
  </si>
  <si>
    <t xml:space="preserve">LED Tube T8 18W - 120 cm Nano Plastic Non Rotation 3000K </t>
  </si>
  <si>
    <t>LED Tube T8 18W - 120 cm Nano Plastic Non Rotation 4000K</t>
  </si>
  <si>
    <t xml:space="preserve">LED Tube T8 18W - 120 cm Nano Plastic Non Rotation 6400K </t>
  </si>
  <si>
    <t xml:space="preserve">LED Tube T8 22W - 150 cm Nano Plastic Non Rotation 3000K </t>
  </si>
  <si>
    <t xml:space="preserve">LED Tube T8 22W - 150 cm Nano Plastic Non Rotation 4000K </t>
  </si>
  <si>
    <t xml:space="preserve">LED Tube T8 22W - 150 cm Nano Plastic Non Rotation 6400K </t>
  </si>
  <si>
    <t xml:space="preserve">LED Tube T8 18W - 120 cm Bread </t>
  </si>
  <si>
    <t xml:space="preserve">LED Tube T8 18W - 120 cm Meat </t>
  </si>
  <si>
    <t xml:space="preserve">LED Tube T8 18W - 120 cm Vegetable </t>
  </si>
  <si>
    <t xml:space="preserve">LED Tube T8 18W - 120 cm Seafood </t>
  </si>
  <si>
    <t>LED Tube T8 18W - 120 cm Plant Growing</t>
  </si>
  <si>
    <t xml:space="preserve">LED Tube T5 8W - 60 cm 4000K </t>
  </si>
  <si>
    <t xml:space="preserve">LED Tube T5 16W - 120 cm 4000K </t>
  </si>
  <si>
    <t xml:space="preserve">LED Tube T5 16W - 120 cm 6500K </t>
  </si>
  <si>
    <t xml:space="preserve">18W Shoplite Nano 60 cm 4000K </t>
  </si>
  <si>
    <t>18W Shoplite Nano 60 cm 6400K</t>
  </si>
  <si>
    <t xml:space="preserve">LED Waterproof Lamp G-SERIES 600mm 18W 4500K </t>
  </si>
  <si>
    <t xml:space="preserve">LED Waterproof Lamp G-SERIES 600mm 18W 6000K </t>
  </si>
  <si>
    <t>LED Waterproof Lamp G-SERIES 1200mm 36W 4500K</t>
  </si>
  <si>
    <t xml:space="preserve">LED Waterproof Lamp G-SERIES 1200mm 36W 6000K </t>
  </si>
  <si>
    <t xml:space="preserve">LED Waterproof Lamp G-SERIES 1500mm 48W 6000K </t>
  </si>
  <si>
    <t xml:space="preserve">LED Waterproof Lamp G-SERIES 1500mm 48W 4500K </t>
  </si>
  <si>
    <t xml:space="preserve">LED Waterproof Lamp PC/Aluminium 1500mm А++ 120LM/W 70W 4500K </t>
  </si>
  <si>
    <t xml:space="preserve">50W SMD Street Lamp With Photo Cell Sensor Grey Body 6400K </t>
  </si>
  <si>
    <t xml:space="preserve">50W SMD Street Lamp With Photo Cell Sensor Grey Body 4000K </t>
  </si>
  <si>
    <t xml:space="preserve">50W SMD Street Lamp A++ 120LM/W 6000K </t>
  </si>
  <si>
    <t xml:space="preserve">50W SMD Street Lamp A++ 120LM/W 4500K </t>
  </si>
  <si>
    <t xml:space="preserve">30W SMD Street Lamp With Photo Cell Sensor Grey Body 6400K </t>
  </si>
  <si>
    <t xml:space="preserve">30W SMD Street Lamp A++ 120LM/W 4500K </t>
  </si>
  <si>
    <t xml:space="preserve">1.5W LED Solar Wall Light 4000K+3000K White+Black Body </t>
  </si>
  <si>
    <t xml:space="preserve">1.5W LED Solar Wall Light 4000K+400K White+Black Body </t>
  </si>
  <si>
    <t xml:space="preserve">1.5W LED Solar Wall Light 4000K+4000K Black+Black Body </t>
  </si>
  <si>
    <t>6.8W LED Solar Wall Light 4000K+400K White+Black Body</t>
  </si>
  <si>
    <t xml:space="preserve">6.8W LED Solar Wall Light 4000K+4000K Black+Black Body </t>
  </si>
  <si>
    <t xml:space="preserve">Wall Lamp Frost Glass Matt White </t>
  </si>
  <si>
    <t xml:space="preserve">Wall Lamp Frost Glass Matt Black </t>
  </si>
  <si>
    <t xml:space="preserve">Stand Lamp 30cm Matt White </t>
  </si>
  <si>
    <t xml:space="preserve">Stand Lamp 30cm Matt Black </t>
  </si>
  <si>
    <t xml:space="preserve">Ceiling Garden Lamp Matt White </t>
  </si>
  <si>
    <t xml:space="preserve">Ceiling Garden Lamp Matt Black </t>
  </si>
  <si>
    <t xml:space="preserve">Wall Lamp With Sensor E27 Matt White </t>
  </si>
  <si>
    <t xml:space="preserve">Wall Lamp With Sensor E27 Matt Black </t>
  </si>
  <si>
    <t xml:space="preserve">Wall Lamp E27 Matt White Down </t>
  </si>
  <si>
    <t xml:space="preserve">Wall Lamp E27 Matt Black Down </t>
  </si>
  <si>
    <t xml:space="preserve">Wall Lamp E27 Matt White Up </t>
  </si>
  <si>
    <t xml:space="preserve">Wall Lamp E27 Matt Black Up </t>
  </si>
  <si>
    <t xml:space="preserve">Pole Lamp 3XE27 1990mm IP44 Black </t>
  </si>
  <si>
    <t xml:space="preserve">Pole Lamp 2XE27 1990mm IP44 Black </t>
  </si>
  <si>
    <t xml:space="preserve">Pole Lamp 2XE27 1410mm IP44 Black </t>
  </si>
  <si>
    <t xml:space="preserve">Pole Lamp 1XE27 1365mm IP44 Black </t>
  </si>
  <si>
    <t xml:space="preserve">Garden Lamp 600mm IP44 Black </t>
  </si>
  <si>
    <t xml:space="preserve">Ceiling Garden Lamp IP44 Black </t>
  </si>
  <si>
    <t xml:space="preserve">Garden Lamp 300mm IP44 Black </t>
  </si>
  <si>
    <t xml:space="preserve">9W Wall Lamp White Body Round IP65 4000K </t>
  </si>
  <si>
    <t xml:space="preserve">9W Wall Lamp White Body Round IP65 3000K </t>
  </si>
  <si>
    <t xml:space="preserve">6W Wall Lamp White Body Round IP65 4000K </t>
  </si>
  <si>
    <t xml:space="preserve">6W Wall Lamp White Body Round IP65 3000K </t>
  </si>
  <si>
    <t xml:space="preserve">6W Wall Lamp With Bridglux Chip Grey Body Round 3000K </t>
  </si>
  <si>
    <t xml:space="preserve">5W Wall Lamp With Bridglux Chip White Body Square 4000K </t>
  </si>
  <si>
    <t xml:space="preserve">5W Wall Lamp With Bridglux Chip White Body Square 3000K </t>
  </si>
  <si>
    <t xml:space="preserve">5W Wall Lamp With Bridglux Chip White Body Round 4000K </t>
  </si>
  <si>
    <t xml:space="preserve">5W Wall Lamp With Bridglux Chip White Body Round 3000K </t>
  </si>
  <si>
    <t xml:space="preserve">5W Wall Lamp With Bridglux Chip Black Body Square 4000K </t>
  </si>
  <si>
    <t xml:space="preserve">5W Wall Lamp With Bridglux Chip Black Body Square 3000K </t>
  </si>
  <si>
    <t xml:space="preserve">Garden Wall Lamp IP44 Facing Down </t>
  </si>
  <si>
    <t xml:space="preserve">Garden Wall Lamp IP44 Facing Up </t>
  </si>
  <si>
    <t xml:space="preserve">Garden Spike Double Head </t>
  </si>
  <si>
    <t xml:space="preserve">Garden Spike Single Head </t>
  </si>
  <si>
    <t>50W LED SMD High Bay UFO White Body 3000K 120°</t>
  </si>
  <si>
    <t>50W LED SMD High Bay UFO White Body 6400K 120°</t>
  </si>
  <si>
    <t>200W LED SMD High Bay UFO 6400K 90°</t>
  </si>
  <si>
    <t xml:space="preserve">5W LED Desk Lamp 4000K Chrome Body+Purple Shade </t>
  </si>
  <si>
    <t xml:space="preserve">5W LED Desk Lamp 4000K Chrome Body+Blue Shade </t>
  </si>
  <si>
    <t xml:space="preserve">LED Module 3SMD Chips SMD5050 6000K IP67 </t>
  </si>
  <si>
    <t xml:space="preserve">LED Module 3SMD Chips SMD5050 Red IP67 </t>
  </si>
  <si>
    <t xml:space="preserve">LED Module 3SMD Chips SMD5050 Blue IP67 </t>
  </si>
  <si>
    <t xml:space="preserve">LED Module 3SMD Chips SMD5050 Green IP67 </t>
  </si>
  <si>
    <t xml:space="preserve">LED Module 3SMD Chips SMD2835 6000K IP67 </t>
  </si>
  <si>
    <t xml:space="preserve">LED Module 3SMD Chips SMD2835 Red IP67 </t>
  </si>
  <si>
    <t xml:space="preserve">LED Module 3SMD Chips SMD2835 Blue IP67 </t>
  </si>
  <si>
    <t xml:space="preserve">LED Module 3SMD Chips SMD2835 Green IP67 </t>
  </si>
  <si>
    <t xml:space="preserve">LED Module 1.5W 3LED SMD2835 3000K IP67 </t>
  </si>
  <si>
    <t xml:space="preserve">LED Module 1.5W 3LED SMD2835 6000K IP67 </t>
  </si>
  <si>
    <t>LED Module 1.5W 3LED SMD2835 Red IP67</t>
  </si>
  <si>
    <t>LED Module 1.5W 3LED SMD2835 Blue IP67</t>
  </si>
  <si>
    <t xml:space="preserve">LED Module 1.5W 3LED SMD2835 Green IP67 </t>
  </si>
  <si>
    <t xml:space="preserve">LED Module 1.44W 4LED SMD2835 3000K IP68 </t>
  </si>
  <si>
    <t xml:space="preserve">LED Module 1.44W 4LED SMD2835 6000K IP68 </t>
  </si>
  <si>
    <t xml:space="preserve">LED Module 1.44W 4LED SMD2835 Red IP68 </t>
  </si>
  <si>
    <t xml:space="preserve">LED Module 1.44W 4LED SMD2835 Blue IP68 </t>
  </si>
  <si>
    <t>LED Module 1.44W 4LED SMD2835 Green IP68</t>
  </si>
  <si>
    <t xml:space="preserve">LED Module SMD5050 RGB IP66 </t>
  </si>
  <si>
    <t xml:space="preserve">LED Module 0.24W SMD2835 3000K IP68 </t>
  </si>
  <si>
    <t xml:space="preserve">LED Module 0.24W SMD2835 6000K IP68 </t>
  </si>
  <si>
    <t>LED Module 0.24W SMD2835 Yellow IP68</t>
  </si>
  <si>
    <t>LED Module 0.24W SMD2835 Red IP68</t>
  </si>
  <si>
    <t xml:space="preserve">LED Module 0.24W SMD2835 Blue IP68 </t>
  </si>
  <si>
    <t xml:space="preserve">LED Module 0.24W SMD2835 Green IP68 </t>
  </si>
  <si>
    <t xml:space="preserve">Modern Pendant Light Red Cooper+Sand Black ф220 </t>
  </si>
  <si>
    <t xml:space="preserve">Modern Pendant Light Red Cooper+Sand Grey ф220 </t>
  </si>
  <si>
    <t xml:space="preserve">Modern Pendant Light Red Cooper+Sand White ф220 </t>
  </si>
  <si>
    <t xml:space="preserve">Chrome Pendant Light Holder ф175 </t>
  </si>
  <si>
    <t xml:space="preserve">Rose Gold Pendant Copper ф175 </t>
  </si>
  <si>
    <t xml:space="preserve">Chrome Pendant Light Holder ф180 Long </t>
  </si>
  <si>
    <t xml:space="preserve">Rose Gold Pendant Light Holder ф180 </t>
  </si>
  <si>
    <t xml:space="preserve">Rose Gold Pendant Light Holder ф250 </t>
  </si>
  <si>
    <t xml:space="preserve">Rose Gold Pendant Light Holder ф220 </t>
  </si>
  <si>
    <t xml:space="preserve">Pendant Light Holder Chrome ф150 </t>
  </si>
  <si>
    <t xml:space="preserve">Rose Gold Pendant Light Holder ф150 </t>
  </si>
  <si>
    <t xml:space="preserve">Rose Gold Pendant Light Holder ф230 </t>
  </si>
  <si>
    <t xml:space="preserve">Glass Pendant Light Transparent </t>
  </si>
  <si>
    <t xml:space="preserve">Glass Pendant Light Amber </t>
  </si>
  <si>
    <t xml:space="preserve">Glass Pendant Light Clear Glass ф245 </t>
  </si>
  <si>
    <t>Glass Pendant Light Red ф145</t>
  </si>
  <si>
    <t xml:space="preserve">Glass Pendant Light Amber Glass ф145 </t>
  </si>
  <si>
    <t xml:space="preserve">Floor Lamp E27 60W Black Body </t>
  </si>
  <si>
    <t xml:space="preserve">Glass Pendant Light Transparent ф145 </t>
  </si>
  <si>
    <t>Glass Pendant Light Green ф145</t>
  </si>
  <si>
    <t xml:space="preserve">Vintage Glass Pendant Light Transparent ф140 </t>
  </si>
  <si>
    <t>Vintage Glass Pendant Light Amber ф140</t>
  </si>
  <si>
    <t xml:space="preserve">Vintage Glass Pendant Light Transparent ф300 </t>
  </si>
  <si>
    <t xml:space="preserve">Vintage Glass Pendant Light Transparent ф180 </t>
  </si>
  <si>
    <t xml:space="preserve">Vintage Glass Pendant Light Transparent ф250 </t>
  </si>
  <si>
    <t xml:space="preserve">Modern Pendant Light Wooden Top Iron White Color ф250 </t>
  </si>
  <si>
    <t>Modern Pendant Light Wooden Top Black Color</t>
  </si>
  <si>
    <t xml:space="preserve">Modern Pendant Light Long Black Wooden Top  </t>
  </si>
  <si>
    <t xml:space="preserve">Modern Pendant Light Wooden Top Iron White Color ф350 </t>
  </si>
  <si>
    <t xml:space="preserve">Modern Pendant Light Black Wooden Top  </t>
  </si>
  <si>
    <t xml:space="preserve">Bottle Pendant Light Green </t>
  </si>
  <si>
    <t xml:space="preserve">Bottle Pendant Light Red </t>
  </si>
  <si>
    <t>Bottle Pendant Light Blue</t>
  </si>
  <si>
    <t>Bottle Pendant Light Amber</t>
  </si>
  <si>
    <t xml:space="preserve">Bottle Pendant Light Transparent </t>
  </si>
  <si>
    <t xml:space="preserve">Bottle Pendant Light Pink </t>
  </si>
  <si>
    <t xml:space="preserve">Bottle Pendant Light Yellow </t>
  </si>
  <si>
    <t xml:space="preserve">Bottle Pendant Light Rose </t>
  </si>
  <si>
    <t xml:space="preserve">Bottle Pendant Light Grey </t>
  </si>
  <si>
    <t xml:space="preserve">Bottle Pendant Light Brown </t>
  </si>
  <si>
    <t xml:space="preserve">Floor Lamp E27 60W Silver Body </t>
  </si>
  <si>
    <t xml:space="preserve">Floor Lamp E27 60W Sand Black + Satin Nickel </t>
  </si>
  <si>
    <t xml:space="preserve">Floor Lamp E27 60W Sand White + Satin Nickel </t>
  </si>
  <si>
    <t xml:space="preserve">Wall Lamp E27 Matt Black </t>
  </si>
  <si>
    <t xml:space="preserve">Wall Lamp E27 Dark Grey </t>
  </si>
  <si>
    <t xml:space="preserve">LED Bulb - 4W Filament  E14 Candle Cross Tail 6400K </t>
  </si>
  <si>
    <t>Suspended Mounting Kit For LED Panels Universal</t>
  </si>
  <si>
    <t xml:space="preserve">Clips For Mini Panel </t>
  </si>
  <si>
    <t>Adaptor Holder For Street Light 65mm</t>
  </si>
  <si>
    <t>Adaptor Holder For Street Light 48mm</t>
  </si>
  <si>
    <t>Case For External Mounting 625 x 625 mm</t>
  </si>
  <si>
    <t>Plastic Pendant Lamp Holder E14 With Slide Aluminum Shade Black</t>
  </si>
  <si>
    <t>5W LED Downlight COB SN Square Changing Angle  - White Body 6000K</t>
  </si>
  <si>
    <t>Linsn Com700</t>
  </si>
  <si>
    <t xml:space="preserve">10W LED Track Light Black&amp;White Body 6000K  </t>
  </si>
  <si>
    <t>LED Tube T8 30W 150 cm Thermoplastic 4500K</t>
  </si>
  <si>
    <t>LED Tube T8 30W 150 cm Thermoplastic 6000K</t>
  </si>
  <si>
    <t>3231</t>
  </si>
  <si>
    <t>LED Plastic SLIM Power Supply - 60W 12V IP67</t>
  </si>
  <si>
    <t>LED Plastic SLIM Power Supply - 75W 12V IP67</t>
  </si>
  <si>
    <t>LED Plastic Power Supply - 150W 12V IP45</t>
  </si>
  <si>
    <t>LED Plastic Power Supply - 250W 12V IP45</t>
  </si>
  <si>
    <t xml:space="preserve">LED Plastic Power Supply - 400W 12V IP45  </t>
  </si>
  <si>
    <t>LED Plastic SLIM Power Supply - 100W 12V IP45</t>
  </si>
  <si>
    <t xml:space="preserve"> V-TAC 2 years warranty</t>
  </si>
  <si>
    <t>3243</t>
  </si>
  <si>
    <t>LED Slim Power Supply - 120W 12V 10A Metal</t>
  </si>
  <si>
    <t>LED LINEAR LIGHT</t>
  </si>
  <si>
    <t>LED Bedlight With Sensor Single Bed 3000K</t>
  </si>
  <si>
    <t>LED Bedlight With Sensor Single Bed 4500K</t>
  </si>
  <si>
    <t>LED Bedlight With Sensor Double Bed 3000K</t>
  </si>
  <si>
    <t>LED Bedlight With Sensor Double Bed 4500K</t>
  </si>
  <si>
    <r>
      <t>LED Premium Panel Downlights V-TAC</t>
    </r>
    <r>
      <rPr>
        <b/>
        <sz val="11"/>
        <color indexed="10"/>
        <rFont val="Calibri"/>
        <family val="2"/>
        <charset val="204"/>
      </rPr>
      <t/>
    </r>
  </si>
  <si>
    <r>
      <t xml:space="preserve">LED Surface Panel V-TAC  </t>
    </r>
    <r>
      <rPr>
        <sz val="11"/>
        <rFont val="Calibri"/>
        <family val="2"/>
        <charset val="204"/>
      </rPr>
      <t/>
    </r>
  </si>
  <si>
    <r>
      <t xml:space="preserve">LED Surface Panel Premium V-TAC   </t>
    </r>
    <r>
      <rPr>
        <sz val="11"/>
        <rFont val="Calibri"/>
        <family val="2"/>
        <charset val="204"/>
      </rPr>
      <t/>
    </r>
  </si>
  <si>
    <t xml:space="preserve">LED Bulb - 6W Filament E27 A60 Cross Clear Cover 2700K 2PCS/Blister </t>
  </si>
  <si>
    <t xml:space="preserve">25W LED Celing Light Round 3000K  </t>
  </si>
  <si>
    <t>LED Bulb - 4W Filament E14 Candle Clear Cover 2700K 2PCS/Blister Pack</t>
  </si>
  <si>
    <t xml:space="preserve">LED Bulb - 4W Filament E14 Cross P45 Clear Cover 2700K 2PCS/Blister Pack </t>
  </si>
  <si>
    <t xml:space="preserve">LED Bulb - 5.5W E14 P45 2700K 2PCS/PACK </t>
  </si>
  <si>
    <t>36W High Lumen Driver For Panel</t>
  </si>
  <si>
    <t>LED Bulb - 5.5W E27 G45 4000K 2PCS/PACK</t>
  </si>
  <si>
    <t>3248</t>
  </si>
  <si>
    <t>LED Plastic SLIM Power Supply - 150W 12V IP67</t>
  </si>
  <si>
    <t>LED Power Supply - 42W 12V 3.5A Plastic IP44</t>
  </si>
  <si>
    <t xml:space="preserve">LED Bulb - 5.5W E14 P45 4000K 2PCS/PACK </t>
  </si>
  <si>
    <t xml:space="preserve">LED Tube T8 9W - 60 cm А++ 3000K 5 Years Waranty </t>
  </si>
  <si>
    <t xml:space="preserve">LED Tube T8 9W - 60 cm А++ 4000K 5 Years Waranty </t>
  </si>
  <si>
    <t xml:space="preserve">LED Tube T8 9W - 60 cm А++ 6400K 5 Years Waranty </t>
  </si>
  <si>
    <t xml:space="preserve">LED Tube T8 22W 150 cm А++ 3000K 5 Years Waranty </t>
  </si>
  <si>
    <t xml:space="preserve">LED Tube T8 22W 150 cm А++ 4000K 5 Years Waranty </t>
  </si>
  <si>
    <t xml:space="preserve">LED Tube T8 22W 150 cm А++ 6400K 5 Years Waranty </t>
  </si>
  <si>
    <t>3W LED Step Light Black Body Square 3000k</t>
  </si>
  <si>
    <t>3W LED Step Light Black Body Square 4200k</t>
  </si>
  <si>
    <t>3W LED Step Light Grey Body Square 3000k</t>
  </si>
  <si>
    <t>3W LED Step Light Grey Body Square 4200k</t>
  </si>
  <si>
    <t>3W LED Step Light White Body Square 3000k</t>
  </si>
  <si>
    <t>3W LED Step Light White Body Square 4200k</t>
  </si>
  <si>
    <t xml:space="preserve">3W LED Step Light Black Body Round 3000k </t>
  </si>
  <si>
    <t xml:space="preserve">3W LED Step Light Black Body Round 4200k </t>
  </si>
  <si>
    <t xml:space="preserve">3W LED Step Light Grey Body Round 3000k </t>
  </si>
  <si>
    <t xml:space="preserve">3W LED Step Light Grey Body Round 4200k </t>
  </si>
  <si>
    <t xml:space="preserve">3W LED Step Light White Body Round 3000k </t>
  </si>
  <si>
    <t xml:space="preserve">3W LED Step Light White Body Round 4200k </t>
  </si>
  <si>
    <t>50W LED Linear Master Trunking 90'D Lens 4000K</t>
  </si>
  <si>
    <t>50W LED Linear Master Trunking 120'D Lens 4000K</t>
  </si>
  <si>
    <t>50W LED Linear Master Trunking Double Asymmetrick Lens 4000K</t>
  </si>
  <si>
    <t>50W LED Linear Follow Trunking 90'D Lens 4000K</t>
  </si>
  <si>
    <t>50W LED Linear Follow Trunking 120'D Lens 4000K</t>
  </si>
  <si>
    <t>50W LED Linear Follow Trunking Double Asymmetrick Lens 4000K</t>
  </si>
  <si>
    <t xml:space="preserve">End Cap-White </t>
  </si>
  <si>
    <t xml:space="preserve">Suspended Cord - Steel </t>
  </si>
  <si>
    <t>Feed-In Male Connector-8 Wires</t>
  </si>
  <si>
    <t xml:space="preserve">20W LED Linear Light White 6000K </t>
  </si>
  <si>
    <t>30W LED Panel Light Round 4000K</t>
  </si>
  <si>
    <t>30W LED Panel Light Round 6400K</t>
  </si>
  <si>
    <t>LED Floodlights V-TAC E-Series</t>
  </si>
  <si>
    <t xml:space="preserve">10W LED Floodlight SMD E-Series Black Body 3000K </t>
  </si>
  <si>
    <t xml:space="preserve">10W LED Floodlight SMD E-Series Black Body 4000K </t>
  </si>
  <si>
    <t xml:space="preserve">10W LED Floodlight SMD  E-Series White Body 4000K </t>
  </si>
  <si>
    <t xml:space="preserve">10W LED Floodlight SMD  E-Series White Body 6500K </t>
  </si>
  <si>
    <t xml:space="preserve">20W LED Floodlight SMD  E-Series Black Body 4000K </t>
  </si>
  <si>
    <t xml:space="preserve">20W LED Floodlight SMD E-Series White Body 4000K </t>
  </si>
  <si>
    <t xml:space="preserve">20W LED Floodlight SMD E-Series White Body 6500K </t>
  </si>
  <si>
    <t xml:space="preserve">30W LED Floodlight SMD E-Series White Body 6500K  </t>
  </si>
  <si>
    <t>50W LED Floodlight SMD E-Series Black Body 3000K</t>
  </si>
  <si>
    <t>50W LED Floodlight SMD E-Series Black Body 6500K</t>
  </si>
  <si>
    <t>LED Bulb - 5.5W E27 G45 2700K 2PCS/PACK</t>
  </si>
  <si>
    <t xml:space="preserve">30W LED Floodlight SMD E-Series White Body 3000K  </t>
  </si>
  <si>
    <t>SAMSUNG BULBS</t>
  </si>
  <si>
    <t>LED Bulb - SAMSUNG CHIP 6W E14 R50 Plastic 3000K</t>
  </si>
  <si>
    <t>LED Bulb - SAMSUNG CHIP 7W E27 PAR20  Plastic 4000K</t>
  </si>
  <si>
    <t>LED Bulb - SAMSUNG CHIP 7W E27 PAR20  Plastic 3000K</t>
  </si>
  <si>
    <t>LED Bulb - SAMSUNG CHIP 11W E27 PAR30  Plastic 3000K</t>
  </si>
  <si>
    <t>LED Bulb - SAMSUNG CHIP 11W E27 PAR30 Plastic 4000K</t>
  </si>
  <si>
    <t>LED Bulb - SAMSUNG CHIP 5.5W E27 G45 Plastic 3000K</t>
  </si>
  <si>
    <t xml:space="preserve">LED Bulb - SAMSUNG CHIP 5.5W E14 Plastic Candle 6400K </t>
  </si>
  <si>
    <t>LED Bulb - SAMSUNG CHIP 5.5W E14 P45 Plastic 3000K</t>
  </si>
  <si>
    <t xml:space="preserve">SAMSUNG FLOODLIGHT </t>
  </si>
  <si>
    <t>50W LED Floodlight SMD SAMSUNG CHIP White Body 3000K</t>
  </si>
  <si>
    <t>50W LED Floodlight SMD SAMSUNG CHIP White Body 4000K</t>
  </si>
  <si>
    <t>100W LED Floodlight SMD SAMSUNG CHIP Black Body 4000K</t>
  </si>
  <si>
    <t>LED Bulb - SAMSUNG CHIP 8W E27 R63 Plastic 3000K</t>
  </si>
  <si>
    <t xml:space="preserve">30W LED Floodlight SMD E-Series Black Body 4000K </t>
  </si>
  <si>
    <t xml:space="preserve">30W LED Floodlight SMD E-Series Black Body 6000K </t>
  </si>
  <si>
    <t xml:space="preserve">10W LED Floodlight SMD E-Series Black Body 6500K </t>
  </si>
  <si>
    <t xml:space="preserve">LED Bulb - SAMSUNG CHIP 5.5W E14 Plastic Candle 3000K </t>
  </si>
  <si>
    <t>36W LED Panel Light Square 4000K</t>
  </si>
  <si>
    <t>36W LED Panel Light Square 6400K</t>
  </si>
  <si>
    <t xml:space="preserve">30W SMD Street Lamp A++ 120LM/W 6000K </t>
  </si>
  <si>
    <t xml:space="preserve">LED Bulb - 4W Filament E27 Clear Cover ST64 2700K Dimmable </t>
  </si>
  <si>
    <t xml:space="preserve">GU10 Zoom Fitting White </t>
  </si>
  <si>
    <t xml:space="preserve">GU10 Zoom Fitting Satin Nickle </t>
  </si>
  <si>
    <t>Floodlight Spike Grey D35 H150</t>
  </si>
  <si>
    <t>Floodlight Spike Black D60 H265</t>
  </si>
  <si>
    <t>Floodlight Spike White D35 H150</t>
  </si>
  <si>
    <t>Floodlight Spike Black D35 H150</t>
  </si>
  <si>
    <t>Floodlight Spike Grey D60 H265</t>
  </si>
  <si>
    <t>Floodlight Spike White D60 H265</t>
  </si>
  <si>
    <t xml:space="preserve">20W LED Floodlight SMD  E-Series Black Body 3000K </t>
  </si>
  <si>
    <t xml:space="preserve">20W LED Floodlight SMD E-Series White Body 3000K </t>
  </si>
  <si>
    <t xml:space="preserve"> V-TAC 5 years warranty</t>
  </si>
  <si>
    <t>3252</t>
  </si>
  <si>
    <t xml:space="preserve">LED Plastic Slim Power Supply 60W IP67 12V </t>
  </si>
  <si>
    <t>3251</t>
  </si>
  <si>
    <t xml:space="preserve">LED Plastic Slim Power Supply 100W IP67 12V </t>
  </si>
  <si>
    <t>3250</t>
  </si>
  <si>
    <t>LED Slim Power Supply 150W IP67 12V</t>
  </si>
  <si>
    <t>70W Soft Light Chandelier Slim 3 Ring Dimmable 3000K</t>
  </si>
  <si>
    <t>70W Soft Light Chandelier Slim 3 Ring Dimmable 4000K</t>
  </si>
  <si>
    <t>80W Soft Light Chandelier Slim 3 Ring Dimmable 3000K</t>
  </si>
  <si>
    <t>80W Soft Light Chandelier Slim 3 Ring  Dimmable 4000K</t>
  </si>
  <si>
    <t>Pendant Light Pastel Prism Blue 310*180mm</t>
  </si>
  <si>
    <t>Pendant Light Pastel Prism Yellow 310*180mm</t>
  </si>
  <si>
    <t>Pendant Light Pastel Prism White 310*180mm</t>
  </si>
  <si>
    <t>Pendant Light Pastel Wooden Prism White 320*270mm</t>
  </si>
  <si>
    <t>Pendant Light Pastel Wooden Prism Yellow 320*270mm</t>
  </si>
  <si>
    <t xml:space="preserve">20W LED Floodlight SMD  E-Series Black Body 6500K </t>
  </si>
  <si>
    <t>LED Bulb - SAMSUNG CHIP 5.5W E14 P45 Plastic 6400K</t>
  </si>
  <si>
    <t>LED Bulb - SAMSUNG CHIP 5.5W E27 G45 Plastic 6400K</t>
  </si>
  <si>
    <t>100W LED Floodlight SMD SAMSUNG CHIP Black Body 6400K</t>
  </si>
  <si>
    <t>100W LED Floodlight SMD SAMSUNG CHIP White Body 6400K</t>
  </si>
  <si>
    <t>30W LED Floodlight SMD SAMSUNG CHIP Black Body 3000K</t>
  </si>
  <si>
    <t>200W LED Floodlight SMD SAMSUNG CHIP Black Body 4000K</t>
  </si>
  <si>
    <t>200W LED Floodlight SMD SAMSUNG CHIP Black Body 6400K</t>
  </si>
  <si>
    <t>200W LED Floodlight SMD SAMSUNG CHIP White Body 6400K</t>
  </si>
  <si>
    <t>50W LED Floodlight SMD SAMSUNG CHIP Black Body 4000K</t>
  </si>
  <si>
    <t>50W LED Floodlight SMD SAMSUNG CHIP White Body 6400K</t>
  </si>
  <si>
    <t>50W LED Floodlight SMD SAMSUNG CHIP Black Body 3000K</t>
  </si>
  <si>
    <t>100W LED Floodlight SMD SAMSUNG CHIP Black Body 3000K</t>
  </si>
  <si>
    <t>30W LED Floodlight SMD SAMSUNG CHIP White Body 6400K</t>
  </si>
  <si>
    <t>50W LED Floodlight SMD SAMSUNG CHIP Black Body 6400K</t>
  </si>
  <si>
    <t>200W LED Floodlight SMD SAMSUNG CHIP White Body 4000K</t>
  </si>
  <si>
    <t xml:space="preserve">24W Dome Light Ceiling Surface Round 3000K </t>
  </si>
  <si>
    <t>Pendant Light Pastel Wooden Prism Pink 320*270mm</t>
  </si>
  <si>
    <t xml:space="preserve">45W Dimmable Driver For Panel </t>
  </si>
  <si>
    <t>LED Waterproof Lamp PC/PC 2x1200mm  2x18W 4000K</t>
  </si>
  <si>
    <t>LED Waterproof Lamp PC/PC 2x1200mm  2x18W 6400K</t>
  </si>
  <si>
    <t>LED Waterproof Lamp PC/PC 2x1500mm 2x22W 4000K</t>
  </si>
  <si>
    <t>LED Waterproof Lamp PC/PC 2x1500mm 2x22W 6400K</t>
  </si>
  <si>
    <t>30W LED Floodlight SMD SAMSUNG CHIP Black Body 6400K</t>
  </si>
  <si>
    <t>LED Bulb - SAMSUNG CHIP 7W E27 PAR20  Plastic 6400K</t>
  </si>
  <si>
    <t xml:space="preserve">12W Dome Light Ceiling Surface Round 3000K </t>
  </si>
  <si>
    <t>LED Bulb - SAMSUNG CHIP 14W E27 PAR38 Plastic 3000K</t>
  </si>
  <si>
    <t>100W LED Floodlight SMD SAMSUNG CHIP White Body 3000K</t>
  </si>
  <si>
    <t>100W LED Floodlight SMD SAMSUNG CHIP White Body 4000K</t>
  </si>
  <si>
    <t>30W LED Floodlight SMD SAMSUNG CHIP Black Body 4000K</t>
  </si>
  <si>
    <t>30W LED Floodlight SMD SAMSUNG CHIP White Body 3000K</t>
  </si>
  <si>
    <t>5W LED Wall Light White Body IP65 3000K</t>
  </si>
  <si>
    <t>5W LED Wall Light White Body IP65 4000K</t>
  </si>
  <si>
    <t>5W LED Wall Light Black Body IP65 3000K</t>
  </si>
  <si>
    <t>5W LED Wall Light Black Body IP65 4000K</t>
  </si>
  <si>
    <t>5W LED Wall Light Grey Body IP65 3000K</t>
  </si>
  <si>
    <t>5W LED Wall Light Grey Body IP65 4000K</t>
  </si>
  <si>
    <t>6W LED Wall Light White Body IP65 Movable 3000K</t>
  </si>
  <si>
    <t>6W LED Wall Light White Body IP65 Movable 4000K</t>
  </si>
  <si>
    <t>6W LED Wall Light Black Body IP65 Movable 3000K</t>
  </si>
  <si>
    <t>6W LED Wall Light Grey Body IP65 Movable 3000K</t>
  </si>
  <si>
    <t>6W LED Wall Light Grey Body IP65 Movable 4000K</t>
  </si>
  <si>
    <t>6W LED Wall Light Black Body IP65 Movable 4000K</t>
  </si>
  <si>
    <t>6W LED Wall Light White Body IP65 3000K</t>
  </si>
  <si>
    <t>6W LED Wall Light White Body IP65 4000K</t>
  </si>
  <si>
    <t>6W LED Wall Light Black Body IP65 3000K</t>
  </si>
  <si>
    <t>6W LED Wall Light Black Body IP65 4000K</t>
  </si>
  <si>
    <t>6W LED Wall Light Grey Body IP65 3000K</t>
  </si>
  <si>
    <t>6W LED Wall Light Grey Body IP65 4000K</t>
  </si>
  <si>
    <t>6W LED Wall Light White Body Round IP65 3000K</t>
  </si>
  <si>
    <t>6W LED Wall Light White Body Round IP65 4000K</t>
  </si>
  <si>
    <t>6W LED Wall Light Black Body Round IP65 3000K</t>
  </si>
  <si>
    <t>6W LED Wall Light Black Body Round IP65 4000K</t>
  </si>
  <si>
    <t>6W LED Wall Light Grey Body Round IP65 3000K</t>
  </si>
  <si>
    <t>6W LED Wall Light Grey Body Round IP65 4000K</t>
  </si>
  <si>
    <t xml:space="preserve">Pendant Light Basics Net Prism White Lampshade 400*540mm </t>
  </si>
  <si>
    <t xml:space="preserve">Pendant Light Basics Net Prism Black Lampshade 400*540mm </t>
  </si>
  <si>
    <t>Pendant Light Basics Net Prism Black Lampshade 400*540mm</t>
  </si>
  <si>
    <t>50W LED Floodlight SMD E-Series White Body 3000K</t>
  </si>
  <si>
    <t>50W LED Floodlight SMD E-Series White Body 4000K</t>
  </si>
  <si>
    <t>100W LED Floodlight SMD E-Series White Body 6500K</t>
  </si>
  <si>
    <t>300W LED Floodlight SMD SAMSUNG CHIP Black Body 6400K</t>
  </si>
  <si>
    <t>Wall Sleek Wall Fitting  Round White Body 1Way IP44</t>
  </si>
  <si>
    <t>Wall Sleek Wall Fitting  Square White Body  2Way IP44</t>
  </si>
  <si>
    <t>Wall Sleek Wall Fitting  Square White Body 1Way IP44</t>
  </si>
  <si>
    <t>Wall Sleek Wall Fitting  Round White Body 2Way IP44</t>
  </si>
  <si>
    <t>Wall Fiting Square White Body 2Way IP44</t>
  </si>
  <si>
    <t>LED Bulb - SAMSUNG CHIP 17W E27 A65 Plastic 4000K</t>
  </si>
  <si>
    <t xml:space="preserve">LED Bulb - SAMSUNG CHIP 5.5W E14 Plastic Candle 4000K </t>
  </si>
  <si>
    <t>LED Bulb - SAMSUNG CHIP 5.5W E27 G45 Plastic 4000K</t>
  </si>
  <si>
    <t>LED Bulb - SAMSUNG CHIP 5.5W E14 P45 Plastic 4000K</t>
  </si>
  <si>
    <t>300W LED Floodlight SMD SAMSUNG CHIP Black Body 4000K</t>
  </si>
  <si>
    <t xml:space="preserve">Garden Lamp With Clear PC Cover Black </t>
  </si>
  <si>
    <t xml:space="preserve">Pole Lamp With Clear PC Cover Black </t>
  </si>
  <si>
    <t xml:space="preserve">Wall Lamp E27 With Clear PC Cover Down </t>
  </si>
  <si>
    <t>Wall Lamp E27 With Clear PC Cover Up</t>
  </si>
  <si>
    <t>22W LED Slim Panel Light Round 3000K</t>
  </si>
  <si>
    <t>22W LED Slim Panel Light Round 4000K</t>
  </si>
  <si>
    <t>22W LED Slim Panel Light Round 6400K</t>
  </si>
  <si>
    <t>Pendant Light Cone Prism White D250*270mm</t>
  </si>
  <si>
    <t>Pendant Light Cone Prism Blue D250*270mm</t>
  </si>
  <si>
    <t>Pendant Light Cone Prism Yellow D250*270mm</t>
  </si>
  <si>
    <t>12W Led Wall Lamp Movable White Body 3000K</t>
  </si>
  <si>
    <t>12W Led Wall Lamp Movable Black Body 3000K</t>
  </si>
  <si>
    <t>12W Led Wall Lamp Movable Green Body 3000K</t>
  </si>
  <si>
    <t xml:space="preserve">Touch Sensor For Bed Light White </t>
  </si>
  <si>
    <t xml:space="preserve">Hand Wave Sensor For Bed Light White </t>
  </si>
  <si>
    <t>LED Bulb - SAMSUNG CHIP 6W E14 R50 Plastic 6400K</t>
  </si>
  <si>
    <t>LED Bulb - SAMSUNG CHIP 8W E27 R63 Plastic 4000K</t>
  </si>
  <si>
    <t>LED Bulb - 5W Filament  E27 G125 Amber Glass 2200K</t>
  </si>
  <si>
    <t>LED Bulb - SAMSUNG CHIP 15W E27 A65 Plastic 4000K</t>
  </si>
  <si>
    <t>LED Bulb - SAMSUNG CHIP 15W E27 A65 Plastic 6400K</t>
  </si>
  <si>
    <t>Pendant Light Metal W/Crystel Bottom D300*360mm</t>
  </si>
  <si>
    <t>promotions</t>
  </si>
  <si>
    <t>discount 60%</t>
  </si>
  <si>
    <t>discount 40%</t>
  </si>
  <si>
    <t>discount 50%</t>
  </si>
  <si>
    <t>discount 55%</t>
  </si>
  <si>
    <t>discount 50% for order of 100 pcs.</t>
  </si>
  <si>
    <t>discount 50% for order of 1.000 pieces</t>
  </si>
  <si>
    <t>LED Bulb - SAMSUNG CHIP 17W E27 A65 Plastic 6400K</t>
  </si>
  <si>
    <t>LED Bulb - SAMSUNG CHIP 11W E27 PAR30 Plastic 6400K</t>
  </si>
  <si>
    <t>LED Bulb - SAMSUNG CHIP 8W E27 R63 Plastic 6400K</t>
  </si>
  <si>
    <t>LED Bulb - SAMSUNG CHIP 10W E27 R80 Plastic 3000K</t>
  </si>
  <si>
    <t>LED Bulb - SAMSUNG CHIP 10W E27 R80 Plastic 4000K</t>
  </si>
  <si>
    <t>LED Bulb - SAMSUNG CHIP 10W E27 R80 Plastic 6400K</t>
  </si>
  <si>
    <t>LED Bulb - SAMSUNG CHIP 8W  E27 T37 Plastic 4000K</t>
  </si>
  <si>
    <t>LED Bulb - SAMSUNG CHIP 6W E14 R50 Plastic 4000K</t>
  </si>
  <si>
    <t>LED Bulb - SAMSUNG CHIP 85W E40 Low Bay Plastic 4000K</t>
  </si>
  <si>
    <t>LED Bulb - SAMSUNG CHIP 85W E40 Low Bay Plastic 6400K</t>
  </si>
  <si>
    <t xml:space="preserve">SAMSUNG LED Spotlights </t>
  </si>
  <si>
    <t xml:space="preserve">LED Spotlight SAMSUNG CHIP - GU10 7W Plastic SMD With Lens 3000K </t>
  </si>
  <si>
    <t xml:space="preserve">LED Spotlight SAMSUNG CHIP - GU10 7W Plastic SMD With Lens 4000K </t>
  </si>
  <si>
    <t>10W LED Floodlight SMD SAMSUNG CHIP Black Body 3000K</t>
  </si>
  <si>
    <t>10W LED Floodlight SMD SAMSUNG CHIP Black Body 4000K</t>
  </si>
  <si>
    <t>10W LED Floodlight SMD SAMSUNG CHIP Black Body 6400K</t>
  </si>
  <si>
    <t>10W LED Floodlight SMD SAMSUNG CHIP White Body 3000K</t>
  </si>
  <si>
    <t>10W LED Floodlight SMD SAMSUNG CHIP White Body 4000K</t>
  </si>
  <si>
    <t>10W LED Floodlight SMD SAMSUNG CHIP White Body 6400K</t>
  </si>
  <si>
    <t>20W LED Floodlight SMD SAMSUNG CHIP Black Body 4000K</t>
  </si>
  <si>
    <t>20W LED Floodlight SMD SAMSUNG CHIP Black Body 6400K</t>
  </si>
  <si>
    <t>20W LED Floodlight SMD SAMSUNG CHIP White Body 4000K</t>
  </si>
  <si>
    <t>30W LED Floodlight SMD SAMSUNG CHIP White Body 4000K</t>
  </si>
  <si>
    <t>30W LED Floodlight SMD SAMSUNG CHIP Gray Body 4000K</t>
  </si>
  <si>
    <t xml:space="preserve">150W LED Canopy Lighting SAMSUNG CHIP IP66 4000K </t>
  </si>
  <si>
    <t xml:space="preserve">150W LED Canopy Lighting SAMSUNG CHIP IP66 6500K </t>
  </si>
  <si>
    <t xml:space="preserve">SAMSUNG LED Tubes Т8 </t>
  </si>
  <si>
    <t xml:space="preserve">LED Tube SAMSUNG CHIP  - 120cm 18W G13 Nano Plastic 3000K </t>
  </si>
  <si>
    <t xml:space="preserve">LED Tube SAMSUNG CHIP  - 120cm 18W G13 Nano Plastic 4000K  </t>
  </si>
  <si>
    <t xml:space="preserve">LED Tube SAMSUNG CHIP  - 120cm 18W G13 Nano Plastic 6400K  </t>
  </si>
  <si>
    <t xml:space="preserve">SAMSUNG LED Strip </t>
  </si>
  <si>
    <t>SAMSUNG HIGHBAY</t>
  </si>
  <si>
    <t>Aluminum Reflector 90`D</t>
  </si>
  <si>
    <t>Aluminum Reflector 120`D</t>
  </si>
  <si>
    <t>150W LED Floodlight SMD SAMSUNG CHIP Black Body 6400K</t>
  </si>
  <si>
    <t>LED Bulb - SAMSUNG CHIP 11W E27 A60 Plastic 6400K</t>
  </si>
  <si>
    <t>20W LED Floodlight SMD SAMSUNG CHIP White Body 6400K</t>
  </si>
  <si>
    <t>30W LED Floodlight SMD SAMSUNG CHIP Gray Body 6400K</t>
  </si>
  <si>
    <t>LED Strip RGB Set Light Kit W/Remote 12v IP20</t>
  </si>
  <si>
    <t>3254</t>
  </si>
  <si>
    <t>LED Power Supply - 25W 12V 2A IP20</t>
  </si>
  <si>
    <t>3253</t>
  </si>
  <si>
    <t>LED Power Supply - 150W 24V IP20 6.5A</t>
  </si>
  <si>
    <t xml:space="preserve">LED Sync Dimmer With BF 14B Remote Control </t>
  </si>
  <si>
    <t xml:space="preserve">LED RGBW Sync Controller With 24B BF Dimmer </t>
  </si>
  <si>
    <t xml:space="preserve">LED RGB Controller With 20 Key RF Remote Control </t>
  </si>
  <si>
    <t>LED RGB Controller With 20 Key RF Remote Control Small</t>
  </si>
  <si>
    <t xml:space="preserve">G9 Fitting Round White </t>
  </si>
  <si>
    <t xml:space="preserve">G9 Fitting Square White </t>
  </si>
  <si>
    <t>18W LED COB Tracklight White Body 3in1</t>
  </si>
  <si>
    <t>18W LED COB Tracklight Black Body 3in1</t>
  </si>
  <si>
    <t>50W LED Floodlight SMD E-Series White Body 6500K</t>
  </si>
  <si>
    <t>100W LED Floodlight SMD E-Series White Body 3000K</t>
  </si>
  <si>
    <t>100W LED Floodlight SMD E-Series White Body 4000K</t>
  </si>
  <si>
    <t xml:space="preserve">30W LED Linear Light White 3000K </t>
  </si>
  <si>
    <t xml:space="preserve">30W LED Linear Light White 4000K </t>
  </si>
  <si>
    <t xml:space="preserve">30W LED Linear Light White 6000K </t>
  </si>
  <si>
    <t xml:space="preserve">2W Surface Hanging Emergency Exit Light 12 Hours Charging 6000K </t>
  </si>
  <si>
    <t xml:space="preserve">2W Hanging Emergency Exit Light 12 Hours Charging 6000K </t>
  </si>
  <si>
    <t>Pendant Light Metal W/Crystel Top D300*360mm</t>
  </si>
  <si>
    <t>Pendant Light Metal W/Crystel Middle D330*300mm</t>
  </si>
  <si>
    <t>Sensor For Led Digital Bed Lighting With Connector</t>
  </si>
  <si>
    <t>LED Bulb - SAMSUNG CHIP 14W E27 PAR38 Plastic 6400K</t>
  </si>
  <si>
    <t xml:space="preserve">Microwave Sensor With Manual Override Function White </t>
  </si>
  <si>
    <t>3244</t>
  </si>
  <si>
    <t>LED Slim Power Supply - 150W 12V 12.5A Metal</t>
  </si>
  <si>
    <t xml:space="preserve">50W LED High Bay UFO 6000K 5 Year Warranty - </t>
  </si>
  <si>
    <t>LED Bulb - SAMSUNG CHIP 11W E27 A60 Plastic 4000K</t>
  </si>
  <si>
    <t>LED Bulb - SAMSUNG CHIP 17W E27 G120 Plastic 3000K</t>
  </si>
  <si>
    <t>LED Bulb - SAMSUNG CHIP 17W E27 G120 Plastic 4000K</t>
  </si>
  <si>
    <t>LED Bulb - SAMSUNG CHIP 17W E27 G120 Plastic 6400K</t>
  </si>
  <si>
    <t>LED Bulb - SAMSUNG CHIP 8W  E27 T37 Plastic 6400K</t>
  </si>
  <si>
    <t>LED Bulb - SAMSUNG CHIP 24W E27 UFO F150 3000K</t>
  </si>
  <si>
    <t>LED Bulb - SAMSUNG CHIP 24W E27 UFO F150 4000K</t>
  </si>
  <si>
    <t>LED Bulb - SAMSUNG CHIP 24W E27 UFO F200 4000K</t>
  </si>
  <si>
    <t>LED Bulb - SAMSUNG CHIP 3W E14 R39 Plastic 3000K</t>
  </si>
  <si>
    <t>LED Bulb - SAMSUNG CHIP 3W E14 R39 Plastic 6400K</t>
  </si>
  <si>
    <t>20W LED Floodlight SMD SAMSUNG CHIP Black Body 3000K</t>
  </si>
  <si>
    <t>30W LED Floodlight SMD SAMSUNG CHIP Gray Body 3000K</t>
  </si>
  <si>
    <t>150W LED Floodlight SMD SAMSUNG CHIP Black Body 3000K</t>
  </si>
  <si>
    <t>150W LED Floodlight SMD SAMSUNG CHIP Black Body 4000K</t>
  </si>
  <si>
    <t>LED Bulb - 6W Filament E14 Clear Cover Candle 3000K</t>
  </si>
  <si>
    <t xml:space="preserve">3W Wall Lamp With Bridglux Chip White Body  3000K </t>
  </si>
  <si>
    <t xml:space="preserve">3W Wall Lamp With Bridglux Chip White Body  4000K </t>
  </si>
  <si>
    <t xml:space="preserve">3W Wall Lamp With Bridglux Chip Black Body  3000K </t>
  </si>
  <si>
    <t xml:space="preserve">3W Wall Lamp With Bridglux Chip Black Body  4000K </t>
  </si>
  <si>
    <t>LED Bulb - SAMSUNG CHIP 24W E27 UFO F200 3000K</t>
  </si>
  <si>
    <t>LED Bulb - SAMSUNG CHIP 24W E27 UFO F200 6400K</t>
  </si>
  <si>
    <t>LED Bulb - SAMSUNG CHIP 36W E27 UFO F250 6400K</t>
  </si>
  <si>
    <t>LED Bulb - SAMSUNG CHIP 3W E14 R39 Plastic 4000K</t>
  </si>
  <si>
    <t xml:space="preserve">LED Spotlight SAMSUNG CHIP - G4 1.5W Plastic 3000K </t>
  </si>
  <si>
    <t xml:space="preserve">LED Spotlight SAMSUNG CHIP - G9 2.5W Plastic 3000K </t>
  </si>
  <si>
    <t xml:space="preserve">LED Spotlight SAMSUNG CHIP - G9 2.5W Plastic 4000K </t>
  </si>
  <si>
    <t xml:space="preserve">LED Spotlight SAMSUNG CHIP - ST26 2W Plastic 3000K </t>
  </si>
  <si>
    <t xml:space="preserve">LED Spotlight SAMSUNG CHIP - ST26 2W Plastic 4000K </t>
  </si>
  <si>
    <t>20W LED Floodlight SMD SAMSUNG CHIP White Body 3000K</t>
  </si>
  <si>
    <t>300W LED Floodlight SMD SAMSUNG CHIP WhiteBody 4000K</t>
  </si>
  <si>
    <t>300W LED Floodlight SMD SAMSUNG CHIP WhiteBody 6400K</t>
  </si>
  <si>
    <t>LED Bulb - 9W E27 A60 DC 24V 806LM Thermoplastic 4000K</t>
  </si>
  <si>
    <t>LED Bulb - 9W E27 A60 DC 24V 806LM Thermoplastic  6400K</t>
  </si>
  <si>
    <t>10W LED Downlight Bluetooth Fire Rated CCT Changeable Dimmable IP65</t>
  </si>
  <si>
    <t xml:space="preserve">Interchangeable Black Bezel </t>
  </si>
  <si>
    <t xml:space="preserve">Interchangeable Bruck Bickle Bezel </t>
  </si>
  <si>
    <t xml:space="preserve">Interchangeable Polish Chrome Bezel </t>
  </si>
  <si>
    <t>Wall Fitting GU10  Adjustable Head Aluminum 1 Way IP44</t>
  </si>
  <si>
    <t>Wall Fitting GU10  Bollard Adjustable Head Aluminum 1 Way IP44</t>
  </si>
  <si>
    <t>7555</t>
  </si>
  <si>
    <t>Pool Light 8W PAR56 6500K</t>
  </si>
  <si>
    <t>7556</t>
  </si>
  <si>
    <t>Pool Light 8W PAR56 3000K</t>
  </si>
  <si>
    <t>7557</t>
  </si>
  <si>
    <t>Pool Light 8W PAR56 Blue</t>
  </si>
  <si>
    <t>7558</t>
  </si>
  <si>
    <t>Pool Light 8W PAR56 Remote Control RGB</t>
  </si>
  <si>
    <t>7559</t>
  </si>
  <si>
    <t>7560</t>
  </si>
  <si>
    <t>7561</t>
  </si>
  <si>
    <t>7562</t>
  </si>
  <si>
    <t>LED Bulb - SAMSUNG CHIP 11W E27 A60 Plastic 3000K</t>
  </si>
  <si>
    <t xml:space="preserve">LED Spotlight SAMSUNG CHIP - G9 2.5W Plastic 6400K </t>
  </si>
  <si>
    <t xml:space="preserve">LED Spotlight SAMSUNG CHIP - GU10 7W Plastic SMD With Lens 6400K </t>
  </si>
  <si>
    <t xml:space="preserve">SAMSUNG TRACKLIGHT </t>
  </si>
  <si>
    <t>7W LED Tracklight SAMSUNG CHIP Black Body 3000K</t>
  </si>
  <si>
    <t>15W LED Tracklight SAMSUNG CHIP White Body 3000K</t>
  </si>
  <si>
    <t>15W LED Tracklight SAMSUNG CHIP Black Body 3000K</t>
  </si>
  <si>
    <t>15W LED Tracklight SAMSUNG CHIP Black Body 5000K</t>
  </si>
  <si>
    <t>20W LED Tracklight SAMSUNG CHIP White Body 3000K</t>
  </si>
  <si>
    <t>20W LED Tracklight SAMSUNG CHIP White Body 4000K</t>
  </si>
  <si>
    <t>20W LED Tracklight SAMSUNG CHIP White Body 5000K</t>
  </si>
  <si>
    <t xml:space="preserve">LED Tube SAMSUNG CHIP  - 120cm 18W A++ G13 Nano Plastic 4000K  </t>
  </si>
  <si>
    <t xml:space="preserve">LED Tube SAMSUNG CHIP  - 120cm 18W A++ G13 Nano Plastic 6400K  </t>
  </si>
  <si>
    <t xml:space="preserve">SAMSUNG LED PANELS </t>
  </si>
  <si>
    <t>20W LED Frameless Mini Panel SAMSUNG CHIP Square 4000K</t>
  </si>
  <si>
    <t>20W LED Frameless Mini Panel SAMSUNG CHIP Round 4000K</t>
  </si>
  <si>
    <t>PC Reflector 120`D</t>
  </si>
  <si>
    <t>LED Bulb - 4W E27 Fire Flame 1800K</t>
  </si>
  <si>
    <t>3256</t>
  </si>
  <si>
    <t>LED Power Supply - 100W Dimmable 12V 8.5A IP20</t>
  </si>
  <si>
    <t>3257</t>
  </si>
  <si>
    <t>LED Power Supply - 150W Dimmable 12V 12.5A IP20</t>
  </si>
  <si>
    <t>3258</t>
  </si>
  <si>
    <t>LED Power Supply - 150W Dimmable 24V 6.25A IP20</t>
  </si>
  <si>
    <t xml:space="preserve">3W LED Step Light With Sensor 4200K </t>
  </si>
  <si>
    <t>3W LED Step Light Round 3000K</t>
  </si>
  <si>
    <t>3W LED Step Light Round 4000K</t>
  </si>
  <si>
    <t>3W LED Step Light Square 3000K</t>
  </si>
  <si>
    <t>3W LED Step Light Square 4000K</t>
  </si>
  <si>
    <t>6W LED Step Light Black Body 3000K</t>
  </si>
  <si>
    <t>6W LED Step Light Black Body 4000K</t>
  </si>
  <si>
    <t>6W LED Step Light Grey Body 4000K</t>
  </si>
  <si>
    <t>6W LED Step Light White Body 3000K</t>
  </si>
  <si>
    <t>6W LED Step Light White Body 4000K</t>
  </si>
  <si>
    <t>40W LED Panel Light Black Body 4000K</t>
  </si>
  <si>
    <t>4W LED Emergency Exit Light 6000K</t>
  </si>
  <si>
    <t>10W LED Wall Light White Body 3000K</t>
  </si>
  <si>
    <t>10W LED Wall Light White Body 4000K</t>
  </si>
  <si>
    <t>10W LED Wall Light Black Body 3000K</t>
  </si>
  <si>
    <t>10W LED Wall Light Black Body 4000K</t>
  </si>
  <si>
    <t>12W LED Wall Light Grey Body 3000K</t>
  </si>
  <si>
    <t>12W LED Wall Light Grey Body 4000K</t>
  </si>
  <si>
    <t>12W LED Wall Light Grey Body 6400K</t>
  </si>
  <si>
    <t>12W LED Wall Light Black Body 3000K</t>
  </si>
  <si>
    <t>12W LED Wall Light Black Body 4000K</t>
  </si>
  <si>
    <t>12W LED Wall Light Black Body 6400K</t>
  </si>
  <si>
    <t>85W Soft Light Chandelier Slim 3 Ring  Dimmable 3000K</t>
  </si>
  <si>
    <t>85W Soft Light Chandelier Slim 3 Ring  Dimmable 4000K</t>
  </si>
  <si>
    <t>LED Bulb - SAMSUNG CHIP 6.5W E27 A++ A60 Plastic 3000K</t>
  </si>
  <si>
    <t>LED Bulb - SAMSUNG CHIP 6.5W E27 A++ A60 Plastic 4000K</t>
  </si>
  <si>
    <t>LED Bulb - SAMSUNG CHIP 6.5W E27 A++ A60 Plastic 6400K</t>
  </si>
  <si>
    <t>LED Bulb - SAMSUNG CHIP 8.5W E27 A++ A60 Plastic 3000K</t>
  </si>
  <si>
    <t>LED Bulb - SAMSUNG CHIP 8.5W E27 A++ A60 Plastic 4000K</t>
  </si>
  <si>
    <t>LED Bulb - SAMSUNG CHIP 8.5W E27 A++ A60 Plastic 6400K</t>
  </si>
  <si>
    <t>LED Bulb - SAMSUNG CHIP 12W E27 A++ A65 Plastic 3000K</t>
  </si>
  <si>
    <t>LED Bulb - SAMSUNG CHIP 4.5W E27 A++ G45 Plastic 3000K</t>
  </si>
  <si>
    <t>LED Bulb - SAMSUNG CHIP 4.5W E27 A++ G45 Plastic 4000K</t>
  </si>
  <si>
    <t>LED Bulb - SAMSUNG CHIP 4.5W E27 A++ G45 Plastic 6400K</t>
  </si>
  <si>
    <t>LED Bulb - SAMSUNG CHIP 24W E27 UFO F150 6400K</t>
  </si>
  <si>
    <t>LED Bulb - SAMSUNG CHIP 36W E27 UFO F250 4000K</t>
  </si>
  <si>
    <t xml:space="preserve">LED Bulb - SAMSUNG CHIP 4.5W E14 A++ Plastic Candle 3000K </t>
  </si>
  <si>
    <t xml:space="preserve">LED Bulb - SAMSUNG CHIP 4.5W E14 A++ Plastic Candle 4000K </t>
  </si>
  <si>
    <t xml:space="preserve">LED Bulb - SAMSUNG CHIP 4.5W E14 A++ Plastic Candle 6400K </t>
  </si>
  <si>
    <t>LED Bulb - SAMSUNG CHIP 4.5W E14 A++ P45 Plastic 3000K</t>
  </si>
  <si>
    <t>LED Bulb - SAMSUNG CHIP 4.5W E14 A++ P45 Plastic 4000K</t>
  </si>
  <si>
    <t>LED Bulb - SAMSUNG CHIP 4.5W E14 A++ P45 Plastic 6400K</t>
  </si>
  <si>
    <t>LED Bulb - SAMSUNG CHIP 8W  E14 T37 Plastic 4000K</t>
  </si>
  <si>
    <t>LED Bulb - SAMSUNG CHIP 8W  E14 T37 Plastic 6400K</t>
  </si>
  <si>
    <t xml:space="preserve">LED Spotlight SAMSUNG CHIP - ST26 2W Plastic 6400K </t>
  </si>
  <si>
    <t xml:space="preserve">LED Spotlight SAMSUNG CHIP - G4 1.5W Plastic 4000K </t>
  </si>
  <si>
    <t>LED Highbay SAMSUNG CHIP - 100W UFO Meanwell Driver 90` 120LM/WATT 4000K</t>
  </si>
  <si>
    <t>LED Highbay SAMSUNG CHIP - 100W UFO Meanwell Driver 90` 120LM/WATT 6400K</t>
  </si>
  <si>
    <t>LED Highbay SAMSUNG CHIP - 100W UFO Meanwell Driver 120` 120LM/WATT 4000K</t>
  </si>
  <si>
    <t>LED Highbay SAMSUNG CHIP - 100W UFO Meanwell Driver 120` 120LM/WATT 6400K</t>
  </si>
  <si>
    <t>LED Highbay SAMSUNG CHIP - 100W UFO Meanwell Driver 120` 180LM/WATT 4000K</t>
  </si>
  <si>
    <t>LED Highbay SAMSUNG CHIP - 100W UFO Meanwell Driver 120` 180LM/WATT 6400K</t>
  </si>
  <si>
    <t>LED Highbay SAMSUNG CHIP - 120W UFO Meanwell Driver 120` 180LM/WATT 4000K</t>
  </si>
  <si>
    <t>LED Highbay SAMSUNG CHIP - 120W UFO Meanwell Driver 120` 180LM/WATT 6400K</t>
  </si>
  <si>
    <t>LED Highbay SAMSUNG CHIP - 150W UFO Meanwell Driver 90` 120LM/WATT 4000K</t>
  </si>
  <si>
    <t>LED Highbay SAMSUNG CHIP - 150W UFO Meanwell Driver 90` 120LM/WATT 6400K</t>
  </si>
  <si>
    <t>LED Highbay SAMSUNG CHIP - 150W UFO Meanwell Driver 120` 120LM/WATT 4000K</t>
  </si>
  <si>
    <t>LED Highbay SAMSUNG CHIP - 150W UFO Meanwell Driver 120` 120LM/WATT 6400K</t>
  </si>
  <si>
    <t>35W LED COB Tracklight White Body 3in1</t>
  </si>
  <si>
    <t>35W LED COB Tracklight Black Body 3in1</t>
  </si>
  <si>
    <t>Pool Light 12W PAR56 3000K</t>
  </si>
  <si>
    <t>Pool Light 12W PAR56 6500K</t>
  </si>
  <si>
    <t>Pool Light 12W PAR56 Blue</t>
  </si>
  <si>
    <t>Pool Light 12W PAR56 Remote Control RGB</t>
  </si>
  <si>
    <t>8W LED Ceiling Dome Light 3000K</t>
  </si>
  <si>
    <t>8W LED Ceiling Dome Light 4000K</t>
  </si>
  <si>
    <t>8W LED Ceiling Dome Light 6400K</t>
  </si>
  <si>
    <t xml:space="preserve">Vintage Glass Pendant Light Transparent ф200 </t>
  </si>
  <si>
    <t>150W LED Floodlight SMD SAMSUNG CHIP White Body 6400K</t>
  </si>
  <si>
    <t xml:space="preserve">LED Tube SAMSUNG CHIP  - 60cm 10W G13 Nano Plastic 3000K  </t>
  </si>
  <si>
    <t xml:space="preserve">LED Tube SAMSUNG CHIP  - 60cm 10W G13 Nano Plastic 4000K  </t>
  </si>
  <si>
    <t xml:space="preserve">LED Tube SAMSUNG CHIP  - 60cm 10W G13 Nano Plastic 6400K  </t>
  </si>
  <si>
    <t xml:space="preserve">LED Tube SAMSUNG CHIP  - 150cm 22W G13 Nano Plastic 3000K  </t>
  </si>
  <si>
    <t xml:space="preserve">LED Tube SAMSUNG CHIP  - 150cm 22W G13 Nano Plastic 4000K  </t>
  </si>
  <si>
    <t xml:space="preserve">LED Tube SAMSUNG CHIP  - 150cm 22W G13 Nano Plastic 6400K  </t>
  </si>
  <si>
    <t xml:space="preserve">LED Tube SAMSUNG CHIP  - 150cm 22W A++ G13 Nano Plastic 4000K  </t>
  </si>
  <si>
    <t>LED Bulb - SAMSUNG CHIP 7W GX53 Plastic 3000K</t>
  </si>
  <si>
    <t>LED Bulb - SAMSUNG CHIP 7W GX53 Plastic 4000K</t>
  </si>
  <si>
    <t>LED Bulb - SAMSUNG CHIP 7W GX53 Plastic 6400K</t>
  </si>
  <si>
    <t>150W LED Floodlight SMD SAMSUNG CHIP White Body 3000K</t>
  </si>
  <si>
    <t>15W LED Tracklight SAMSUNG CHIP White Body 4000K</t>
  </si>
  <si>
    <t>20W LED Tracklight SAMSUNG CHIP Black Body 4000K</t>
  </si>
  <si>
    <t>14W LED Celing Light Round 3000K</t>
  </si>
  <si>
    <t>14W LED Celing Light Round 4000K</t>
  </si>
  <si>
    <t>14W LED Celing Light Round 6500K</t>
  </si>
  <si>
    <t>20W LED Celing Light Round 3000K</t>
  </si>
  <si>
    <t>20W LED Celing Light Round 4000K</t>
  </si>
  <si>
    <t>20W LED Celing Light Round 6500K</t>
  </si>
  <si>
    <t>20W LED Celing Light Square 3000K</t>
  </si>
  <si>
    <t>20W LED Celing Light Square 4000K</t>
  </si>
  <si>
    <t>20W LED Celing Light Square 6500K</t>
  </si>
  <si>
    <t>24W LED Celing Light Round 3000K</t>
  </si>
  <si>
    <t>24W LED Celing Light Round 4000K</t>
  </si>
  <si>
    <t>24W LED Celing Light Round 6500K</t>
  </si>
  <si>
    <t>32W LED Celing Light Round 3000K</t>
  </si>
  <si>
    <t>32W LED Celing Light Round 4000K</t>
  </si>
  <si>
    <t>32W LED Celing Light Round 6500K</t>
  </si>
  <si>
    <t>32W LED Celing Light Square 3000K</t>
  </si>
  <si>
    <t>32W LED Celing Light Square 4000K</t>
  </si>
  <si>
    <t>32W LED Celing Light Square 6500K</t>
  </si>
  <si>
    <t xml:space="preserve">GU10 Fitting Gypsum Metal With Matt Rose Gold Bottom </t>
  </si>
  <si>
    <t xml:space="preserve">GU10 Fitting Gypsum Metal With Matt Chrome Bottom </t>
  </si>
  <si>
    <t>GU10 Fitting Gypsum Metal With Gun Black Bottom</t>
  </si>
  <si>
    <t>GU10 Fitting Gypsum Metal White Plaster Recessed Light With Matt Rose Gold Square</t>
  </si>
  <si>
    <t>GU10 Fitting Gypsum Metal White Plaster Recessed Light With Rose Gold Round</t>
  </si>
  <si>
    <t>GU10 Fitting Gypsum Metal Recessed Light With Chrome Bottom Round</t>
  </si>
  <si>
    <t xml:space="preserve">GU10 Fitting Gypsum Designer Ceiling Movable With White Bottom Square </t>
  </si>
  <si>
    <t>LED Linear Trunking Tracklight Module</t>
  </si>
  <si>
    <t>L Node Connector 8 Wires</t>
  </si>
  <si>
    <t>T Node Connector 8 Wires</t>
  </si>
  <si>
    <t>X Node Connector 8 Wires</t>
  </si>
  <si>
    <t>LED Bulb - SAMSUNG CHIP 12W E27 A++ A65 Plastic 4000K</t>
  </si>
  <si>
    <t>LED Bulb - SAMSUNG CHIP 12W E27 A++ A65 Plastic 6400K</t>
  </si>
  <si>
    <t>wholesale discount</t>
  </si>
  <si>
    <t>12W LED Wall Light White Body 3000K</t>
  </si>
  <si>
    <t>12W LED Wall Light White Body 4000K</t>
  </si>
  <si>
    <t>12W LED Wall Light White Body 6400K</t>
  </si>
  <si>
    <t>3W LED StepLight White Body 4000K IP20</t>
  </si>
  <si>
    <t xml:space="preserve">Led String Light With Euro Plug And WP Socket </t>
  </si>
  <si>
    <t>LED Bulb - SAMSUNG CHIP 8W  E14 T37 Plastic 3000K</t>
  </si>
  <si>
    <t>LED Bulb - SAMSUNG CHIP 8W  E27 T37 Plastic 3000K</t>
  </si>
  <si>
    <t>7W LED Tracklight SAMSUNG CHIP White Body 3000K</t>
  </si>
  <si>
    <t>7W LED Tracklight SAMSUNG CHIP White Body 4000K</t>
  </si>
  <si>
    <t>7W LED Tracklight SAMSUNG CHIP White Body 5000K</t>
  </si>
  <si>
    <t>7W LED Tracklight SAMSUNG CHIP Black Body 4000K</t>
  </si>
  <si>
    <t>7W LED Tracklight SAMSUNG CHIP Black Body 5000K</t>
  </si>
  <si>
    <t>15W LED Frameless Mini Panel SAMSUNG CHIP Square 4000K</t>
  </si>
  <si>
    <t>15W LED Frameless Mini Panel SAMSUNG CHIP Square 6400K</t>
  </si>
  <si>
    <t>20W LED Frameless Mini Panel SAMSUNG CHIP Square 3000K</t>
  </si>
  <si>
    <t>20W LED Frameless Mini Panel SAMSUNG CHIP Square 6400K</t>
  </si>
  <si>
    <t>LED Highbay SAMSUNG CHIP - 100W 90' 4000K</t>
  </si>
  <si>
    <t>LED Highbay SAMSUNG CHIP - 100W 120' 4000K</t>
  </si>
  <si>
    <t>LED Highbay SAMSUNG CHIP - 150W 90` 4000K</t>
  </si>
  <si>
    <t>LED Highbay SAMSUNG CHIP - 150W 120` 4000K</t>
  </si>
  <si>
    <t>30W LED COB Downlight Round A++ 120Lm/W 3000K</t>
  </si>
  <si>
    <t xml:space="preserve">40W LED COB Downlight Round A++ 120Lm/W 3000K </t>
  </si>
  <si>
    <t xml:space="preserve">40W LED COB Downlight Round A++ 120Lm/W 4500K </t>
  </si>
  <si>
    <t xml:space="preserve">40W LED COB Downlight Round A++ 120Lm/W 6000K </t>
  </si>
  <si>
    <t>Waterproof Black Terminal Block 5-9mm IP68</t>
  </si>
  <si>
    <t>Waterproof Black Terminal Block 8-12mm IP68</t>
  </si>
  <si>
    <t>Waterproof White Terminal Block 8-12mm IP68</t>
  </si>
  <si>
    <t>Waterproof Black 4 Pin Terminal Block 8-12mm IP68</t>
  </si>
  <si>
    <t>Waterproof White 4 Pin Terminal Block 8-12mm IP68</t>
  </si>
  <si>
    <t xml:space="preserve">Driver For LED Panel 45W 5 Years Warranty </t>
  </si>
  <si>
    <t xml:space="preserve">30W SMD Street Lamp A++ 120LM/W 3000K </t>
  </si>
  <si>
    <t xml:space="preserve">50W SMD Street Lamp A++ 120LM/W 3000K </t>
  </si>
  <si>
    <t>10W LED Wall Light White Body 25cm Height CREE CHIP 3000K</t>
  </si>
  <si>
    <t>10W LED Wall Light White Body 25cm Height CREE CHIP 4000K</t>
  </si>
  <si>
    <t>10W LED Wall Light White Body 25cm Height CREE CHIP 5000K</t>
  </si>
  <si>
    <t>10W LED Wall Light Grey Body 25cm Height CREE CHIP 3000K</t>
  </si>
  <si>
    <t>10W LED Wall Light Grey Body 25cm Height CREE CHIP 4000K</t>
  </si>
  <si>
    <t>10W LED Wall Light Grey Body 25cm Height CREE CHIP 5000K</t>
  </si>
  <si>
    <t>10W LED Wall Light Black Body 25cm Height CREE CHIP 3000K</t>
  </si>
  <si>
    <t>10W LED Wall Light Black Body 25cm Height CREE CHIP 4000K</t>
  </si>
  <si>
    <t>10W LED Wall Light Black Body 25cm Height CREE CHIP 5000K</t>
  </si>
  <si>
    <t>10W LED Wall Light White Body 80cm Height CREE CHIP 3000K</t>
  </si>
  <si>
    <t>10W LED Wall Light White Body 80cm Height CREE CHIP 4000K</t>
  </si>
  <si>
    <t>10W LED Wall Light White Body 80cm Height CREE CHIP 5000K</t>
  </si>
  <si>
    <t>10W LED Wall Light Grey Body 80cm Height CREE CHIP 3000K</t>
  </si>
  <si>
    <t>10W LED Wall Light Grey Body 80cm Height CREE CHIP 4000K</t>
  </si>
  <si>
    <t>10W LED Wall Light Grey Body 80cm Height CREE CHIP 5000K</t>
  </si>
  <si>
    <t>10W LED Wall Light Black Body 80cm Height CREE CHIP 3000K</t>
  </si>
  <si>
    <t>10W LED Wall Light Black Body 80cm Height CREE CHIP 4000K</t>
  </si>
  <si>
    <t>10W LED Wall Light Black Body 80cm Height CREE CHIP 5000K</t>
  </si>
  <si>
    <t xml:space="preserve">Led String Light With Euro Plug And WP Socket  5 Meter 10 Bulbs </t>
  </si>
  <si>
    <t xml:space="preserve">33W LED Track Light White Body 3000K </t>
  </si>
  <si>
    <t xml:space="preserve">LED Bulb - 2W Filament E27 G45 Pink Color </t>
  </si>
  <si>
    <t xml:space="preserve">LED Bulb - 2W Filament E27 G45 Green Color </t>
  </si>
  <si>
    <t xml:space="preserve">LED Bulb - 2W Filament E27 G45 Blue Color </t>
  </si>
  <si>
    <t xml:space="preserve">LED Bulb - 2W Filament E27 G45 Red Color </t>
  </si>
  <si>
    <t>LED Bulb - SAMSUNG CHIP 36W E27 Olive Lamp 110LM/WATT 3000K</t>
  </si>
  <si>
    <t>LED Bulb - SAMSUNG CHIP 36W E27 Olive Lamp 110LM/WATT 4000K</t>
  </si>
  <si>
    <t>LED Bulb - SAMSUNG CHIP 36W E27 Olive Lamp 110LM/WATT 6500K</t>
  </si>
  <si>
    <t>LED Bulb - SAMSUNG CHIP 60W E40 Olive Lamp 6400K</t>
  </si>
  <si>
    <t>15W LED Tracklight SAMSUNG CHIP White Body 5000K</t>
  </si>
  <si>
    <t>15W LED Tracklight SAMSUNG CHIP Black Body 4000K</t>
  </si>
  <si>
    <t>20W LED Tracklight SAMSUNG CHIP Black Body 3000K</t>
  </si>
  <si>
    <t>20W LED Tracklight SAMSUNG CHIP Black Body 5000K</t>
  </si>
  <si>
    <t>10W LED Grill Fitting SAMSUNG CHIP 30cm 120LM/WATT 4000K</t>
  </si>
  <si>
    <t>10W LED Grill Fitting SAMSUNG CHIP 30cm 120LM/WATT 6400K</t>
  </si>
  <si>
    <t>20W LED Grill Fitting SAMSUNG CHIP 60cm 120LM/WATT 3000K</t>
  </si>
  <si>
    <t>36W LED Double Batten Fitting SAMSUNG CHIP 120cm 4000K</t>
  </si>
  <si>
    <t>44W LED Double Batten Fitting SAMSUNG CHIP 150cm 6400K</t>
  </si>
  <si>
    <t>LED Waterproof Tube SAMSUNG CHIP - 60W 120cm 120LM/WATT 4500K</t>
  </si>
  <si>
    <t>LED Waterproof Tube SAMSUNG CHIP - 60W 120cm 120LM/WATT 6000K</t>
  </si>
  <si>
    <t>LED Waterproof Tube SAMSUNG CHIP - 70W 150cm 120LM/WATT 4500K</t>
  </si>
  <si>
    <t>LED Waterproof Tube SAMSUNG CHIP - 70W 150cm  120LM/WATT 6000K</t>
  </si>
  <si>
    <t>LED Waterproof Tube SAMSUNG CHIP - 60W 180cm 4000K</t>
  </si>
  <si>
    <t>LED Waterproof Tube SAMSUNG CHIP - 60W 180cm 6500K</t>
  </si>
  <si>
    <t>LED Highbay SAMSUNG CHIP - 150W 90` 6400K</t>
  </si>
  <si>
    <t>LED Highbay SAMSUNG CHIP - 150W 120` 6400K</t>
  </si>
  <si>
    <t xml:space="preserve">LED Touch Switch And Dimmer - Silver + Black Cable </t>
  </si>
  <si>
    <t>6W LED Step Light Grey Body 3000K</t>
  </si>
  <si>
    <t xml:space="preserve">12W LED Garden Spike Lamp Black Body 3000K </t>
  </si>
  <si>
    <t xml:space="preserve">12W LED Garden Spike Lamp Black Body 4000K </t>
  </si>
  <si>
    <t>12W LED Garden Spike Lamp Black Body Green</t>
  </si>
  <si>
    <t>12W LED Garden Spike Lamp White Body 3000K</t>
  </si>
  <si>
    <t>12W LED Garden Spike Lamp White Body 4000K</t>
  </si>
  <si>
    <t>12W LED Garden Spike Lamp White Body Green</t>
  </si>
  <si>
    <t>12W LED Garden Spike Lamp Grey Body 3000K</t>
  </si>
  <si>
    <t>12W LED Garden Spike Lamp Grey Body 4000K</t>
  </si>
  <si>
    <t>12W LED Garden Spike Lamp Grey Body Green</t>
  </si>
  <si>
    <t>LED Bulb - SAMSUNG CHIP 15W E27 A65 Plastic 3000K</t>
  </si>
  <si>
    <t>LED Bulb - SAMSUNG CHIP 36W E27 UFO F250 3000K</t>
  </si>
  <si>
    <t>20W LED Grill Fitting SAMSUNG CHIP 60cm 120LM/WATT 6400K</t>
  </si>
  <si>
    <t>36W LED Double Batten Fitting SAMSUNG CHIP 120cm 6400K</t>
  </si>
  <si>
    <t>44W LED Double Batten Fitting SAMSUNG CHIP 150cm 4000K</t>
  </si>
  <si>
    <t>LED Bulb 16W E27 UFO F200 3000K</t>
  </si>
  <si>
    <t xml:space="preserve">LED Spotlight - 7W GU10 White Plastic 3000K Dimmable </t>
  </si>
  <si>
    <t xml:space="preserve">LED Spotlight - 7W GU10 White Plastic 4500K Dimmable </t>
  </si>
  <si>
    <t xml:space="preserve">LED Spotlight SAMSUNG CHIP - G4 1.5W Plastic 6400K </t>
  </si>
  <si>
    <t xml:space="preserve">LED Spotlight SAMSUNG CHIP - G9 3W Plastic 6400K </t>
  </si>
  <si>
    <t>10W LED Grill Fitting SAMSUNG CHIP 30cm 120LM/WATT 3000K</t>
  </si>
  <si>
    <t>20W LED Grill Fitting SAMSUNG CHIP 60cm 120LM/WATT 4000K</t>
  </si>
  <si>
    <t xml:space="preserve">LED Tube SAMSUNG CHIP  - 150cm 22W A++ G13 Nano Plastic 6400K  </t>
  </si>
  <si>
    <t>LED Highbay SAMSUNG CHIP - 100W 90' 6400K</t>
  </si>
  <si>
    <t>LED Highbay SAMSUNG CHIP - 100W 120' 6400K</t>
  </si>
  <si>
    <t xml:space="preserve">GU10 Fitting Gypsum Pendant  Suspended Metal With Matt Rose Gold Bottom </t>
  </si>
  <si>
    <t xml:space="preserve">GU10 Fitting Gypsum Pendant  Suspended Metal Chrome Bottom </t>
  </si>
  <si>
    <t xml:space="preserve">GU 10 Fitting Gypsum Surface With Gun Black Bottom Square </t>
  </si>
  <si>
    <t xml:space="preserve">GU 10 Fitting Gypsum Surface With Matt Rose Gold Bottom Square </t>
  </si>
  <si>
    <t xml:space="preserve">GU 10 Fitting Gypsum Surface With Chrome Bottom Square </t>
  </si>
  <si>
    <t xml:space="preserve">GU10 Fitting Gypsum Metal With Grey Concrete Matt Rose Gold Bottom </t>
  </si>
  <si>
    <t xml:space="preserve">GU10 Fitting Gypsum Metal With Grey Concrete Chrome Bottom </t>
  </si>
  <si>
    <t xml:space="preserve">GU10 Fitting Gypsum White Recessed Light Square </t>
  </si>
  <si>
    <t xml:space="preserve">GU10 Fitting Gypsum White Recessed Light Round </t>
  </si>
  <si>
    <t xml:space="preserve">GU10 Fitting Gypsum White Recessed Light With Black Metal Round </t>
  </si>
  <si>
    <t xml:space="preserve">GU10 Fitting Gypsum White Recessed Light With Chrome Metal Round </t>
  </si>
  <si>
    <t xml:space="preserve">GU10 Fitting Gypsum White Recessed Light With Rose Gold  Metal Round </t>
  </si>
  <si>
    <t xml:space="preserve">GU10 Fitting Gypsum White Recessed Light With Black Metal Square </t>
  </si>
  <si>
    <t xml:space="preserve">GU10 Fitting Gypsum White Recessed Light With Chrome Metal Square </t>
  </si>
  <si>
    <t xml:space="preserve">GU10 Fitting Gypsum White Recessed Light With Rose Gold Metal Square </t>
  </si>
  <si>
    <t xml:space="preserve">GU10 Lamp Holder With PVC Cable 5pcs pack </t>
  </si>
  <si>
    <t>LED Bulb - SAMSUNG CHIP Filament 4W E27 A60  Amber Cover 2200K</t>
  </si>
  <si>
    <t xml:space="preserve">LED Spotlight SAMSUNG CHIP - G9 3W Plastic 4000K </t>
  </si>
  <si>
    <t xml:space="preserve">SAMSUNG DOME LIGHTS </t>
  </si>
  <si>
    <t>LED Dome Light - SAMSUNG CHIP 15W IP65 Round 4000K</t>
  </si>
  <si>
    <t>LED Bulb - SAMSUNG CHIP Filament 4W E14  Candle Clear Cover Dimmable 2700K</t>
  </si>
  <si>
    <t>LED Bulb - SAMSUNG CHIP Filament 4W E14  Candle Clear Cover Frame  2700K</t>
  </si>
  <si>
    <t>LED Bulb - SAMSUNG CHIP Filament 4W E14  Candle Twist Clear Cover 2700K</t>
  </si>
  <si>
    <t xml:space="preserve">LED Spotlight SAMSUNG CHIP - G9 3W Plastic 3000K </t>
  </si>
  <si>
    <t>40W LED Grill Fitting SAMSUNG CHIP 120cm 120LM/WATT 3000K</t>
  </si>
  <si>
    <t>40W LED Grill Fitting SAMSUNG CHIP 120cm 120LM/WATT 4000K</t>
  </si>
  <si>
    <t>40W LED Grill Fitting SAMSUNG CHIP 120cm 120LM/WATT 6400K</t>
  </si>
  <si>
    <t>60W LED Grill Fitting SAMSUNG CHIP 180cm 120LM/WATT 4000K</t>
  </si>
  <si>
    <t>60W LED Grill Fitting SAMSUNG CHIP 180cm 120LM/WATT 6400K</t>
  </si>
  <si>
    <t>LED Spotlight SAMSUNG CHIP - GU10 5W White Plastic  3000K</t>
  </si>
  <si>
    <t>33W LED Tracklight SAMSUNG CHIP White Body 3000K</t>
  </si>
  <si>
    <t>33W LED Tracklight SAMSUNG CHIP White Body 4000K</t>
  </si>
  <si>
    <t>33W LED Tracklight SAMSUNG CHIP White Body 5000K</t>
  </si>
  <si>
    <t>33W LED Tracklight SAMSUNG CHIP Black Body 3000K</t>
  </si>
  <si>
    <t>33W LED Tracklight SAMSUNG CHIP Black Body 5000K</t>
  </si>
  <si>
    <t>50W LED Grill Fitting SAMSUNG CHIP 150cm 120LM/WATT 4000K</t>
  </si>
  <si>
    <t>50W LED Grill Fitting SAMSUNG CHIP 150cm 120LM/WATT 6400K</t>
  </si>
  <si>
    <t>LED Highbay SAMSUNG CHIP/DRIVER  - 100W Black Body 180LM/WATT  4000K</t>
  </si>
  <si>
    <t>LED Highbay SAMSUNG CHIP/DRIVER  - 100W Black Body 180LM/WATT  6000K</t>
  </si>
  <si>
    <t>3259</t>
  </si>
  <si>
    <t>LED Power Supply Slim - 350W IP20 12V 5A</t>
  </si>
  <si>
    <t>3260</t>
  </si>
  <si>
    <t>LED Plastic Adaptor 5W 5V 1A</t>
  </si>
  <si>
    <t>33W LED Zoom Fitting Downlight Round 3000K</t>
  </si>
  <si>
    <t>33W LED Zoom Fitting Downlight Round 4000K</t>
  </si>
  <si>
    <t xml:space="preserve">GU10 Fitting Gypsum Pendant  Suspended Metal With Gun Black Bottom </t>
  </si>
  <si>
    <t xml:space="preserve">GU10 Fitting Gypsum Concrete Pendant Metal With Matt Rose Gold Bottom </t>
  </si>
  <si>
    <t xml:space="preserve">GU10 Fitting Gypsum Concrete Pendant Metal With Gun Black Bottom </t>
  </si>
  <si>
    <t xml:space="preserve">GU10 Fitting Gypsum Concrete Pendant Metal With Chrome Bottom </t>
  </si>
  <si>
    <t xml:space="preserve">Wall Lamp 1*E27 Matt Black Clear Glass </t>
  </si>
  <si>
    <t xml:space="preserve">Wall Lamp 1*E27 Matt White Clear Glass </t>
  </si>
  <si>
    <t xml:space="preserve">6.5W LED Table Lamp Flexible &amp; Slim 3in1 White </t>
  </si>
  <si>
    <t xml:space="preserve">32W Pendant Round Color Changing D:460*H120 Dimmable White </t>
  </si>
  <si>
    <t xml:space="preserve">39W Pendant Round Color Changing D:600*H120 Dimmable White </t>
  </si>
  <si>
    <t xml:space="preserve">80W Pendant Round Color Changing D:750*H120 Dimmable White </t>
  </si>
  <si>
    <t xml:space="preserve">26W Pendant Square Color Changing D:300*300*80 Dimmable White </t>
  </si>
  <si>
    <t xml:space="preserve">40W Pendant Square Color Changing D:460*460*95 Dimmable White </t>
  </si>
  <si>
    <t xml:space="preserve">42W Pendant Square Color Changing D:600*600*115 Dimmable White </t>
  </si>
  <si>
    <t>80W Pendant Double Long  D:750*750*125  3000K Triac Dimmable White</t>
  </si>
  <si>
    <t>LED Bulb - SAMSUNG CHIP Filament 6W E27 A60 Clear Cover 2700K</t>
  </si>
  <si>
    <t>LED Bulb - SAMSUNG CHIP Filament 6W E27 ST64 Amber Cover 2200K</t>
  </si>
  <si>
    <t>LED Bulb - SAMSUNG CHIP Filament 6W E27 G95 Clear Cover 2700K</t>
  </si>
  <si>
    <t>LED Dome Light - SAMSUNG CHIP 15W Microwave Sensor Round 3000K</t>
  </si>
  <si>
    <t>LED Dome Light - SAMSUNG CHIP 15W Microwave Sensor Round 4000K</t>
  </si>
  <si>
    <t xml:space="preserve">SAMSUNG Driver For Highbay </t>
  </si>
  <si>
    <t xml:space="preserve">WIFI Controler Compatible With Amazon Alexa And Google Home </t>
  </si>
  <si>
    <t xml:space="preserve">GU10 Garden Wall Lamp Aluminum Body Square Black 121x80x250mm IP54 </t>
  </si>
  <si>
    <t>GU10 Garden Floor Lamp Aluminum Body Square Black 80x80x500mm IP54</t>
  </si>
  <si>
    <t>GU10 Garden Floor Lamp Aluminum Body Square Black 80x80x800mm IP54</t>
  </si>
  <si>
    <t xml:space="preserve">GU10 Garden Wall Lamp Aluminum Body Cylinder Black 121x80x250mm IP54 </t>
  </si>
  <si>
    <t>GU10 Garden Floor Lamp Aluminum Body Cylinder Black 80x80x500mm IP54</t>
  </si>
  <si>
    <t>GU10 Garden Floor Lamp Aluminum Body Cylinder Black 80x80x800mm IP54</t>
  </si>
  <si>
    <t xml:space="preserve">discount 70% - clearing price </t>
  </si>
  <si>
    <t>LED Dome Light - SAMSUNG CHIP 15W Emergency Battery Round 4000K</t>
  </si>
  <si>
    <t>LED Dome Light - SAMSUNG CHIP 15W Emergency Battery Sensor Round 4000K</t>
  </si>
  <si>
    <t>12W LED Picture/Mirror Lamp Chrome 3000K ф640мм</t>
  </si>
  <si>
    <t>8W LED Picture/Mirror Lamp Chrome 4000K ф500мм</t>
  </si>
  <si>
    <t>8W LED Picture/Mirror Lamp Chrome 3000K ф500мм</t>
  </si>
  <si>
    <t>8W LED Picture/Mirror Lamp Golden 4000K</t>
  </si>
  <si>
    <t>8W LED Picture/Mirror Lamp Golden 3000K</t>
  </si>
  <si>
    <t>8W LED Picture/Mirror Lamp Chrome 4000K</t>
  </si>
  <si>
    <t>8W LED Picture/Mirror Lamp Chrome 3000K</t>
  </si>
  <si>
    <t>discount 65% clearing price</t>
  </si>
  <si>
    <t>LED Bulb - SAMSUNG CHIP Filament 6W E27 G125 Amber Cover 2200K</t>
  </si>
  <si>
    <t>LED Bulb - SAMSUNG CHIP Filament 6W E27 A60 Amber Cover 2200K</t>
  </si>
  <si>
    <t>GU10 Fitting Gypsum Metal Grey  Recessed Light  Matt Rose Gold Square</t>
  </si>
  <si>
    <t>GU10 Fitting Gypsum Metal White  Recessed Light With Chrome Bottom Square</t>
  </si>
  <si>
    <t>GU10 Fitting Gypsum Metal Grey   Recessed Light  With Chrome Bottom Square</t>
  </si>
  <si>
    <t>GU10 Fitting Gypsum Metal Off White Recessed Light With Matt Rose Gold Square</t>
  </si>
  <si>
    <t>GU10 Fitting Gypsum Metal Off White Recessed Light With Chrome Bottom Round</t>
  </si>
  <si>
    <t>GU10 Fitting Gypsum Metal Grey Recessed Light With Rose Gold Round</t>
  </si>
  <si>
    <t>GU10 Fitting Gypsum Metal Off White Recessed Light With Matt Rose Gold Round</t>
  </si>
  <si>
    <t>GU10 Fitting Gypsum Metal Off White Recessed Light With Chrome Round</t>
  </si>
  <si>
    <t>GU10 Fitting Gypsum Metal Grey Recessed Light With Chrome Round</t>
  </si>
  <si>
    <t>2568</t>
  </si>
  <si>
    <t>2569</t>
  </si>
  <si>
    <t>2570</t>
  </si>
  <si>
    <t>2565</t>
  </si>
  <si>
    <t>2566</t>
  </si>
  <si>
    <t>Click</t>
  </si>
  <si>
    <t>2571</t>
  </si>
  <si>
    <t>Plastic Profile For VT-559</t>
  </si>
  <si>
    <t xml:space="preserve">7W LED Table Lamp With Wireless Charger 3in1 White </t>
  </si>
  <si>
    <t xml:space="preserve">32W Pendant Round Color Changing D:460*H200 Dimmable White </t>
  </si>
  <si>
    <t xml:space="preserve">38W Pendant Round Color Changing D:600*H1200 Dimmable White </t>
  </si>
  <si>
    <t xml:space="preserve">82W Pendant Round Color Changing D:750*H1200 Dimmable White </t>
  </si>
  <si>
    <t xml:space="preserve">22W Pendant Round Color Changing D:300*H801 Dimmable White </t>
  </si>
  <si>
    <t xml:space="preserve">40W Pendant Square Color Changing D:460*460*120 Dimmable White </t>
  </si>
  <si>
    <t xml:space="preserve">42W Pendant Square Color Changing D:600*600*120 Dimmable White </t>
  </si>
  <si>
    <t xml:space="preserve">80W Pendant Square Color Changing D:750*750*120 Dimmable White </t>
  </si>
  <si>
    <t>LED Bulb - SAMSUNG CHIP 17W E27 A65 Plastic 3000K</t>
  </si>
  <si>
    <t>LED Highbay SAMSUNG 100W Meanwell With Dimmable Dali Driver 120LM/WATT 4000K</t>
  </si>
  <si>
    <t>50W LED Floodlight SMD E-Series Black Body 4000K</t>
  </si>
  <si>
    <t xml:space="preserve">12W LED Wall Lamp With Bridgelux Chip White 3000K Square </t>
  </si>
  <si>
    <t xml:space="preserve">12W LED Wall Lamp With Bridgelux Chip White 4000K Square </t>
  </si>
  <si>
    <t xml:space="preserve">12W LED Wall Lamp With Bridgelux Chip Black 3000K Square </t>
  </si>
  <si>
    <t xml:space="preserve">12W LED Wall Lamp With Bridgelux Chip Black 4000K Square </t>
  </si>
  <si>
    <t xml:space="preserve">12W LED Wall Lamp With Bridgelux Chip Grey 3000K Square </t>
  </si>
  <si>
    <t xml:space="preserve">12W LED Wall Lamp With Bridgelux Chip Grey 4000K Square </t>
  </si>
  <si>
    <t>20W LED Wall Lamp White Boddy IP44 3000K</t>
  </si>
  <si>
    <t>20W LED Wall Lamp White Boddy IP44 4000K</t>
  </si>
  <si>
    <t xml:space="preserve">24W LED Designer Wall Lamp Triac Dimmable White </t>
  </si>
  <si>
    <t>30W LED Surface Smooth Pendant Light Dimmable White 3000K</t>
  </si>
  <si>
    <t>30W LED Surface Smooth Pendant Light Dimmable Black 3000K</t>
  </si>
  <si>
    <t>30W LED Surface Smooth Pendant Light Dimmable Coffee 3000K</t>
  </si>
  <si>
    <t>LED Bulb - SAMSUNG CHIP Filament 6W E27 G125 Clear Cover 2700K</t>
  </si>
  <si>
    <t>LED Bulb - SAMSUNG CHIP Filament 6W E27 Amber Glass 2200K</t>
  </si>
  <si>
    <t>LED Bulb - SAMSUNG CHIP Filament 4W E14  Candle Clear Cover 2700K</t>
  </si>
  <si>
    <t xml:space="preserve">LED Bulb - 6W Filament E27 G125 Clear Cover 6400K </t>
  </si>
  <si>
    <t xml:space="preserve">LED Bulb - 7W Filament  E27 G95 Frost Cover 2700K  </t>
  </si>
  <si>
    <t>3.8W LED Emergency Light 12 Hours 6000K</t>
  </si>
  <si>
    <t>18W LED Wall Lamp White Boddy IP44 3000K</t>
  </si>
  <si>
    <t>18W LED Wall Lamp White Boddy IP44 4000K</t>
  </si>
  <si>
    <t>Plug + Pin + Cap</t>
  </si>
  <si>
    <t>LED Bulb - 5.5W  E14 Candle 3000K</t>
  </si>
  <si>
    <t>LED Bulb - 5.5W  E14 Candle 6400K</t>
  </si>
  <si>
    <t>LED Bulb - 5.5W E14 P45 4000K</t>
  </si>
  <si>
    <t xml:space="preserve">LED Bulb - 5.5W E27 G45 3000K </t>
  </si>
  <si>
    <t xml:space="preserve">LED Bulb - 5.5W E27 G45 4000K </t>
  </si>
  <si>
    <t xml:space="preserve">LED Bulb - 5.5W E27 G45 6400K </t>
  </si>
  <si>
    <t xml:space="preserve">LED Bulb - 5.5W E27 G45 2700K 3PCS/PACK </t>
  </si>
  <si>
    <t xml:space="preserve">LED Bulb - 5.5W E27 G45 4500K 3PCS/PACK </t>
  </si>
  <si>
    <t>LED Bulb - 6W Filament E14 Clear Cover Candle 4000K</t>
  </si>
  <si>
    <t>LED Bulb - 6W Filament E14 Clear Cover Candle 6400K</t>
  </si>
  <si>
    <t xml:space="preserve">25W LED Celing Light Round 4000K  </t>
  </si>
  <si>
    <t xml:space="preserve">25W LED Celing Light Round 6400K  </t>
  </si>
  <si>
    <t xml:space="preserve">25W LED Celing Light Square 3000K  </t>
  </si>
  <si>
    <t xml:space="preserve">25W LED Celing Light Square 4000K  </t>
  </si>
  <si>
    <t>5W LED Solar Floodlight 4000K</t>
  </si>
  <si>
    <t>10W LED Solar Floodlight Black Body 4000K</t>
  </si>
  <si>
    <t xml:space="preserve">10W LED Floodlight SMD  E-Series White Body 3000K </t>
  </si>
  <si>
    <t xml:space="preserve">30W LED Floodlight SMD E-Series Black Body 3000K </t>
  </si>
  <si>
    <t xml:space="preserve">30W LED Floodlight SMD E-Series White Body 4000K  </t>
  </si>
  <si>
    <t>Driver For LED Panel 45W Dimmable</t>
  </si>
  <si>
    <t>15W LED Solar Street Light Black Cover 6000K</t>
  </si>
  <si>
    <t>15W LED Solar Street Light Black Cover 4000K</t>
  </si>
  <si>
    <t>1*120cm Batten Fitting</t>
  </si>
  <si>
    <t>2*120cm Batten Fitting</t>
  </si>
  <si>
    <t>1*150cm Batten Fitting</t>
  </si>
  <si>
    <t>2*150cm Batten Fitting</t>
  </si>
  <si>
    <t xml:space="preserve">60W Pendant Round Color Changing D:600*H300 Dimmable White </t>
  </si>
  <si>
    <t xml:space="preserve">68W Pendant Square Color Changing D:600*300 Dimmable White </t>
  </si>
  <si>
    <t>LED Bulb - SAMSUNG CHIP 5.5W E14 Plastic Candle Flame 3000K</t>
  </si>
  <si>
    <t>LED Bulb - SAMSUNG CHIP 7W E14 Plastic Candle 3000K</t>
  </si>
  <si>
    <t>LED Bulb - SAMSUNG CHIP 7W E14 Plastic Candle 4000K</t>
  </si>
  <si>
    <t>LED Bulb - SAMSUNG CHIP 7W E14 Plastic Candle 6400K</t>
  </si>
  <si>
    <t xml:space="preserve">LED Cabinet Light  - SAMSUNG CHIP 1.5W  Round 4000K </t>
  </si>
  <si>
    <t xml:space="preserve">LED Cabinet Light  - SAMSUNG CHIP 1.5W  4000K </t>
  </si>
  <si>
    <t>LED Bulb - 12.5W Filament E27 G125 Clear Cover 3000K</t>
  </si>
  <si>
    <t>LED Bulb - 12.5W Filament E27 G125 Clear Cover 4000K</t>
  </si>
  <si>
    <t>LED Bulb - 12.5W Filament E27 G125 Clear Cover 6500K</t>
  </si>
  <si>
    <t>LED Bulb - 12.5W Filament E27 G125 Amber Cover 2200K</t>
  </si>
  <si>
    <t>LED Bulb - 12.5W Filament E27 A70 Amber Cover 2200K</t>
  </si>
  <si>
    <t>LED Bulb - 12.5W Filament E27 A70 Clear Cover 3000K</t>
  </si>
  <si>
    <t>LED Bulb - 12.5W Filament E27 A70 Clear Cover 4000K</t>
  </si>
  <si>
    <t>LED Bulb - 12.5W Filament E27 A70 Clear Cover 6500K</t>
  </si>
  <si>
    <t xml:space="preserve">14W LED Table Lamp Touch Dimmable White </t>
  </si>
  <si>
    <t xml:space="preserve">40W LED Floor Lamp Touch Dimmable White </t>
  </si>
  <si>
    <t xml:space="preserve">80W LED Floor Lamp 3000K White </t>
  </si>
  <si>
    <t>80W LED Floor Lamp Touch Dimming Silver 4000K</t>
  </si>
  <si>
    <t>80W LED Floor Lamp Touch Dimming White  4000K</t>
  </si>
  <si>
    <t>12W LED Wall Light Sami-Frame Black Round 3000K</t>
  </si>
  <si>
    <t>12W LED Wall Light Sami-Frame Black Round 4000K</t>
  </si>
  <si>
    <t>12W LED Wall Light Sami-Frame Black Square 3000K</t>
  </si>
  <si>
    <t>12W LED Wall Light Sami-Frame Black Square 4000K</t>
  </si>
  <si>
    <t>12W LED Wall Light Black Round 3000K</t>
  </si>
  <si>
    <t>12W LED Wall Light Black Round 4000K</t>
  </si>
  <si>
    <t>12W LED Wall Light Black Square 3000K</t>
  </si>
  <si>
    <t>12W LED Wall Light Black Square 4000K</t>
  </si>
  <si>
    <t>2.4W 1 Meter 2835 With Sensor 2700K</t>
  </si>
  <si>
    <t>LED Bulb - SAMSUNG CHIP 5.5W E14 Plastic Candle Flame 4000K</t>
  </si>
  <si>
    <t>LED Bulb - SAMSUNG CHIP 5.5W E14 Plastic Candle Flame 6400K</t>
  </si>
  <si>
    <t>LED Bulb - SAMSUNG CHIP 9W E14 4000K</t>
  </si>
  <si>
    <t>LED Bulb - SAMSUNG CHIP 9W E14 6400K</t>
  </si>
  <si>
    <t>500W LED Sports Floodlight SAMSUNG CHIP Meanwell Driver 45°  Dimmable 5000K</t>
  </si>
  <si>
    <t>500W LED Sports Floodlight SAMSUNG CHIP Meanwell Driver 110° Dimmable 5000K</t>
  </si>
  <si>
    <t xml:space="preserve">SAMSUNG LED LINEAR LIGHT </t>
  </si>
  <si>
    <t xml:space="preserve">LED Bulb - 5.5W E14 P45 3000K 3PCS/PACK </t>
  </si>
  <si>
    <t xml:space="preserve">LED Bulb - 5.5W E14 P45 4000K 3PCS/PACK </t>
  </si>
  <si>
    <t xml:space="preserve">LED Bulb - 5.5W E14 P45 6500K 3PCS/PACK </t>
  </si>
  <si>
    <t xml:space="preserve">LED Bulb - 5.5W E27 G45 6400K 3PCS/PACK </t>
  </si>
  <si>
    <t>LED Bulb - 4W Filament E14 Clear Cover Candle 4000K</t>
  </si>
  <si>
    <t>LED Bulb - 4W Filament E14 Clear Cover Candle Flame 3000K</t>
  </si>
  <si>
    <t>LED Bulb - 4W Filament E14 Clear Cover Candle Flame 4000K</t>
  </si>
  <si>
    <t>LED Bulb - 4W Filament E27 G45 Clear Cover 3000K</t>
  </si>
  <si>
    <t>100W LED Floodlight SMD E-Series Black Body 6500K</t>
  </si>
  <si>
    <t xml:space="preserve">V-TAC SMART HOME </t>
  </si>
  <si>
    <t xml:space="preserve">WIFI Socket IP55 Compatible With Amazon Alexa And Google Home </t>
  </si>
  <si>
    <t xml:space="preserve">WIFI Plug (FR) Compatible With Amazon Alexa And Google Home </t>
  </si>
  <si>
    <t xml:space="preserve">WIFI Mini Plug With USB Compatible With Amazon Alexa And Google Home </t>
  </si>
  <si>
    <t>WIFI Touch 1 Way Switch Compatible With Amazon Alexa And Google Home White</t>
  </si>
  <si>
    <t>WIFI Touch 1 Way Switch Compatible With Amazon Alexa And Google Home Black</t>
  </si>
  <si>
    <t xml:space="preserve">WIFI Touch 2 Way Switch Compatible With Amazon Alexa And Google Home White </t>
  </si>
  <si>
    <t xml:space="preserve">WIFI Touch 2 Way Switch Compatible With Amazon Alexa And Google Home Black </t>
  </si>
  <si>
    <t xml:space="preserve">WIFI Touch 3 Way Switch Compatible With Amazon Alexa And Google Home White </t>
  </si>
  <si>
    <t xml:space="preserve">WIFI Touch 3 Way Switch Compatible With Amazon Alexa And Google Home Black </t>
  </si>
  <si>
    <t>WIFI Power Strip Compatible With Amazon Alexa And Google Home</t>
  </si>
  <si>
    <t>WIFI Lamp Holder Compatible With Amazon Alexa And Google Home</t>
  </si>
  <si>
    <t>WIFI Online Switch Compatible With Amazon Alexa And Google Home</t>
  </si>
  <si>
    <t>2.4W 1 Meter 2835 With Sensor 4000K</t>
  </si>
  <si>
    <t>LED Bulb - 4W E14 P45 3000K</t>
  </si>
  <si>
    <t>LED Bulb - 4W E14 P45 4000K</t>
  </si>
  <si>
    <t>LED Bulb - 4W E14 P45 6400K</t>
  </si>
  <si>
    <t>GU10 Fitting White+Black Round VT-872</t>
  </si>
  <si>
    <t>GU10 Fitting White+Gold Round VT-872</t>
  </si>
  <si>
    <t>GU10 Fitting White+Rose Gold Round VT-872</t>
  </si>
  <si>
    <t>GU10 Fitting White+Chorme Round VT-872</t>
  </si>
  <si>
    <t>GU10 Fitting White+Black Round VT-873</t>
  </si>
  <si>
    <t>GU10 Fitting White+Gold Round VT-873</t>
  </si>
  <si>
    <t>GU10 Fitting White+Rose Gold Round  VT-873</t>
  </si>
  <si>
    <t>GU10 Fitting White+Chorme Round VT-873</t>
  </si>
  <si>
    <t>GU10 Fitting White+Black Round VT-874</t>
  </si>
  <si>
    <t>GU10 Fitting White+Gold Round VT-874</t>
  </si>
  <si>
    <t>GU10 Fitting White+Rose Gold Round VT-874</t>
  </si>
  <si>
    <t>GU10 Fitting White+Chorme Round VT-874</t>
  </si>
  <si>
    <t>GU10 Fitting White+Black Square VT-875</t>
  </si>
  <si>
    <t>GU10 Fitting White+Gold Square VT-875</t>
  </si>
  <si>
    <t>GU10 Fitting White+Rose Gold Square VT-875</t>
  </si>
  <si>
    <t>GU10 Fitting White+Chorme Square VT-875</t>
  </si>
  <si>
    <t>LED Office Lamp V-TAC</t>
  </si>
  <si>
    <t xml:space="preserve">33W LED Track Light White Body 4000K </t>
  </si>
  <si>
    <t xml:space="preserve">33W LED Track Light Black Body 4000K </t>
  </si>
  <si>
    <t>LED Spotlight SAMSUNG CHIP - GU10 5W Smooth Plastic 110°D 3000K</t>
  </si>
  <si>
    <t>LED Spotlight SAMSUNG CHIP - GU10 5W Smooth Plastic 110°D 4000K</t>
  </si>
  <si>
    <t>LED Spotlight SAMSUNG CHIP - GU10 5W Smooth Plastic 110°D 6400K</t>
  </si>
  <si>
    <t>LED Spotlight SAMSUNG CHIP - GU10 6.5W  Ripple Plastic 110°D 3000K</t>
  </si>
  <si>
    <t>LED Spotlight SAMSUNG CHIP - GU10 6.5W  Ripple Plastic 110°D 4000K</t>
  </si>
  <si>
    <t>LED Spotlight SAMSUNG CHIP - GU10 6.5W  Ripple Plastic 110°D 6400K</t>
  </si>
  <si>
    <t>LED Spotlight SAMSUNG CHIP - GU10 6.5W  Ripple Plastic 38° Dimmable 3000K</t>
  </si>
  <si>
    <t>LED Spotlight SAMSUNG CHIP - GU10 6.5W  Ripple Plastic 38° Dimmable 4000K</t>
  </si>
  <si>
    <t>LED Spotlight SAMSUNG CHIP - GU10 6.5W  Ripple Plastic 38° Dimmable 6400K</t>
  </si>
  <si>
    <t>LED Spotlight SAMSUNG CHIP - GU10 6.5W Ripple Plastic Lens Cover 110° Dimmable 3000K</t>
  </si>
  <si>
    <t>LED Spotlight SAMSUNG CHIP - GU10 6.5W Ripple Plastic Lens Cover 110° Dimmable 4000K</t>
  </si>
  <si>
    <t>LED Spotlight SAMSUNG CHIP - GU10 6.5W Ripple Plastic Lens Cover 110° Dimmable 6400K</t>
  </si>
  <si>
    <t>LED Linear Light SAMSUNG CHIP - 40W Hanging Suspension Black Body 4000K 1200x35x67mm</t>
  </si>
  <si>
    <t>LED Linear Light SAMSUNG CHIP - 40W Hanging Suspension Silver Body 4000K 1200x35x67mm</t>
  </si>
  <si>
    <t>LED Linear Light SAMSUNG CHIP - 40W Hanging Suspension White Body 4000K 1200x35x67mm</t>
  </si>
  <si>
    <t>LED Linear Light SAMSUNG CHIP - 40W Hanging Suspension Black Body 6400K 1200x35x67mm</t>
  </si>
  <si>
    <t>LED Linear Light SAMSUNG CHIP - 40W Hanging Suspension Silver Body 6400K 1200x35x67mm</t>
  </si>
  <si>
    <t>LED Linear Light SAMSUNG CHIP - 40W Hanging Suspension White Body 6400K 1200x35x67mm</t>
  </si>
  <si>
    <t>LED Linear Light SAMSUNG CHIP - 40W Recessed Silver Body 4000K 1211x70x35mm</t>
  </si>
  <si>
    <t>LED Linear Light SAMSUNG CHIP - 40W Recessed White Body 4000K 1211x70x35mm</t>
  </si>
  <si>
    <t>LED Linear Light SAMSUNG CHIP - 40W Recessed White Body 6400K 1211x70x35mm</t>
  </si>
  <si>
    <t>LED Linear Light SAMSUNG CHIP - 40W Recessed White Body 4000K 1211x90x35mm</t>
  </si>
  <si>
    <t>LED Linear Light SAMSUNG CHIP - 40W Hanging Suspension White Body 4000K 1200x50x65mm</t>
  </si>
  <si>
    <t>LED Linear Light SAMSUNG CHIP - 40W Hanging Suspension Silver Body 4000K 1200x50x65mm</t>
  </si>
  <si>
    <t>LED Linear Light SAMSUNG CHIP - 60W Hanging Suspension White Body 4000K 1200x75x105mm</t>
  </si>
  <si>
    <t>LED Linear Light SAMSUNG CHIP - 60W Hanging Suspension Silver Body 4000K 1200x75x105mm</t>
  </si>
  <si>
    <t>LED Linear Light SAMSUNG CHIP - 60W Hanging Suspension Black Body 4000K 1200x75x105mm</t>
  </si>
  <si>
    <t>LED Linear Light SAMSUNG CHIP - 60W Hangign Non Linkable White Body 4000K 1179x64x35mm</t>
  </si>
  <si>
    <t>LED Linear Light SAMSUNG CHIP - 60W Hangign Non Linkable Silver Body 4000K 1179x64x35mm</t>
  </si>
  <si>
    <t>LED Linear Light SAMSUNG CHIP - 60W Hangign  Linkable White Body 4000K 1190x160x30mm</t>
  </si>
  <si>
    <t>LED Linear Light SAMSUNG CHIP - 60W Hangign  Linkable Silver Body 4000K 1190x160x30mm</t>
  </si>
  <si>
    <t>LED Spotlight - 5W G9 Plastic 3000K Dimmable</t>
  </si>
  <si>
    <t>LED Spotlight - 5W G9 Plastic 4000K Dimmable</t>
  </si>
  <si>
    <t>LED Spotlight - 5W G9 Plastic 6400K Dimmable</t>
  </si>
  <si>
    <t>LED Bulb - 5.5W E14 P45 6400K</t>
  </si>
  <si>
    <t>LED Bulb - 8W Filament E27 A165  Dimmable 2000K</t>
  </si>
  <si>
    <t>LED Bulb - 8W Filament E27 G200  Dimmable 2000K</t>
  </si>
  <si>
    <t>LED Bulb - 8W Double Filament E27 BF180 Amber Dimmable 2000K</t>
  </si>
  <si>
    <t>LED Bulb - 8W Straight Filament E27 BF180 Amber Dimmable 2000K</t>
  </si>
  <si>
    <t>LED Bulb - 8W Double Filament E27 S200 Smoky Dimmable 2000K</t>
  </si>
  <si>
    <t xml:space="preserve">LED Special Bulbs V-TAC </t>
  </si>
  <si>
    <t>0.5W LED String Light 5M With 10 Bulbs EU RGBY</t>
  </si>
  <si>
    <t>0.5W LED String Light 5M With 10 Bulbs EU 3000K</t>
  </si>
  <si>
    <t>0.5W LED String Light 5M With 10 Bulbs EU 6000K</t>
  </si>
  <si>
    <t>0.5W LED String Light 10M With 20 Bulbs EU RGBY</t>
  </si>
  <si>
    <t>0.5W LED String Light 10M With 20 Bulbs EU 3000K</t>
  </si>
  <si>
    <t>0.5W LED String Light 10M With 20 Bulbs EU 6000K</t>
  </si>
  <si>
    <t>92W Soft Light Chandelier Dimmable White 3000K</t>
  </si>
  <si>
    <t>92W Soft Light Chandelier Dimmable Black 3000K</t>
  </si>
  <si>
    <t>92W Soft Light Chandelier Dimmable Coffee 3000K</t>
  </si>
  <si>
    <t>20W LED Surface Smooth Pendant Light Dimmable White 3000K</t>
  </si>
  <si>
    <t>20W LED Surface Smooth Pendant Light Dimmable Black 3000K</t>
  </si>
  <si>
    <t>20W LED Surface Smooth Pendant Light Dimmable Coffee 3000K</t>
  </si>
  <si>
    <t>32W LED Double Designer Hanging Pendant Triac Dimmable White 3000K</t>
  </si>
  <si>
    <t>52W LED Triple Designer Hanging Pendant Triac Dimmable White 3000K</t>
  </si>
  <si>
    <t>18W LED Designer Single Long Pendant Triac Dimmable White 3000K</t>
  </si>
  <si>
    <t>32W LED Designer Double Long Pendant Triac Dimmable White 3000K</t>
  </si>
  <si>
    <t>6W LED Wall Lamp 3000K White</t>
  </si>
  <si>
    <t xml:space="preserve">6W LED Wall Lamp 3000K Black </t>
  </si>
  <si>
    <t>6W LED Wall Lamp 4000K White</t>
  </si>
  <si>
    <t xml:space="preserve">6W LED Wall Lamp 4000K Black </t>
  </si>
  <si>
    <t xml:space="preserve">12W Led Wall Lamp Double Head 3000K White </t>
  </si>
  <si>
    <t xml:space="preserve">12W Led Wall Lamp Double Head 3000K Black </t>
  </si>
  <si>
    <t xml:space="preserve">12W Led Wall Lamp Double Head 4000K White </t>
  </si>
  <si>
    <t xml:space="preserve">12W Led Wall Lamp Double Head 4000K Black </t>
  </si>
  <si>
    <t xml:space="preserve">18W Led Wall Lamp Triple Head 3000K White </t>
  </si>
  <si>
    <t xml:space="preserve">18W Led Wall Lamp Triple Head 3000K Black </t>
  </si>
  <si>
    <t xml:space="preserve">18W Led Wall Lamp Triple Head 4000K White </t>
  </si>
  <si>
    <t xml:space="preserve">18W Led Wall Lamp Triple Head 4000K Black </t>
  </si>
  <si>
    <t xml:space="preserve">LED Bulb - 4W E27 G45 2700K   </t>
  </si>
  <si>
    <t>S LINE FOLLOW TRUNKING RAIL,8WIRES-WHITE </t>
  </si>
  <si>
    <t>S LINE PC BLANK COVER -WHITE</t>
  </si>
  <si>
    <t xml:space="preserve">Billboard Stand For Floodlight /70W,100W,150W,200W/  87cm * 20cm </t>
  </si>
  <si>
    <t>Billboard Stand For Floodlight /10W,20W,30W,50W/ 85cm * 15cm</t>
  </si>
  <si>
    <t>LED Bulb - SAMSUNG CHIP 18W E27 A80 Plastic 3000K</t>
  </si>
  <si>
    <t>LED Bulb - SAMSUNG CHIP 18W E27 A80 Plastic 4000K</t>
  </si>
  <si>
    <t>LED Bulb - SAMSUNG CHIP 9W E14 3000K</t>
  </si>
  <si>
    <t>8W L Shape Connector White Body 4000K</t>
  </si>
  <si>
    <t>8W L Shape Connector Silver Body 4000K</t>
  </si>
  <si>
    <t>10W L Shape Connector Inside White Body 4000K</t>
  </si>
  <si>
    <t>10W L Shape Connector Inside Silver Body 4000K</t>
  </si>
  <si>
    <t>12W L Shape Connector Outside White Body 4000K</t>
  </si>
  <si>
    <t>12W L Shape Connector Outside Silver Body 4000K</t>
  </si>
  <si>
    <t>14W T Shape Connector Downside White Body 4000K</t>
  </si>
  <si>
    <t>14W T Shape Connector Downside Silver Body 4000K</t>
  </si>
  <si>
    <t>16W X Shape Connector Downside White Body 4000K</t>
  </si>
  <si>
    <t>16W X Shape Connector Downside Silver Body 4000K</t>
  </si>
  <si>
    <t>10W L Shape Connector For Hanging White Body 4000K</t>
  </si>
  <si>
    <t>10W L Shape Connector Inside For Hanging White Body 4000K</t>
  </si>
  <si>
    <t>12W L Shape Connector Outside For Hanging White Body 4000K</t>
  </si>
  <si>
    <t>14W T Shape Connector Downside For Hanging White Body 4000K</t>
  </si>
  <si>
    <t xml:space="preserve">16W X Shape Connector Downside For Hanging White Body 4000k </t>
  </si>
  <si>
    <t>LED Highbay SAMSUNG CHIP - 200W 120' 4000K</t>
  </si>
  <si>
    <t>LED Highbay SAMSUNG CHIP - 200W 120' 6400K</t>
  </si>
  <si>
    <t>LED Highbay SAMSUNG CHIP And DRIVER  - 100W 90' Black Body 120LM/WATT  4000K</t>
  </si>
  <si>
    <t>LED Highbay SAMSUNG CHIPAnd DRIVER  - 100W 90' Black Body 120LM/WATT  6000K</t>
  </si>
  <si>
    <t>PC Cover 120'D Dust Proof</t>
  </si>
  <si>
    <t>LED Bulb - 5.5W  E14 Candle 4000K</t>
  </si>
  <si>
    <t>3261</t>
  </si>
  <si>
    <t>SLIM Power Supply - 60W 24V 2.5A IP20</t>
  </si>
  <si>
    <t>3262</t>
  </si>
  <si>
    <t>SLIM Power Supply - 120W 24V 5A IP20</t>
  </si>
  <si>
    <t>3263</t>
  </si>
  <si>
    <t>SLIM Power Supply - 350W 24V 15A IP20</t>
  </si>
  <si>
    <t>3265</t>
  </si>
  <si>
    <t>100W LED Floodlight SMD E-Series Black Body 3000K</t>
  </si>
  <si>
    <t>100W LED Floodlight SMD E-Series Black Body 4000K</t>
  </si>
  <si>
    <t>LED Bulb - SAMSUNG CHIP 18W E27 A80 Plastic 6400K</t>
  </si>
  <si>
    <t>LED Bulb - 4W Filament E27 G45 Amber Cover 2200K</t>
  </si>
  <si>
    <t>3264</t>
  </si>
  <si>
    <t xml:space="preserve">Aluminum Frame 600X600 With Screws Fixed White </t>
  </si>
  <si>
    <t xml:space="preserve">SAMSUNG SENSOR FLOODLIGHT </t>
  </si>
  <si>
    <t>10W LED Sensor Floodlight SAMSUNG CHIP Cut-OFF Function Black Body 3000K</t>
  </si>
  <si>
    <t>10W LED Sensor Floodlight SAMSUNG CHIP Cut-OFF Function Black Body 6400K</t>
  </si>
  <si>
    <t>20W LED Sensor Floodlight SAMSUNG CHIP Cut-OFF Function Black Body 3000K</t>
  </si>
  <si>
    <t>20W LED Sensor Floodlight SAMSUNG CHIP Cut-OFF Function Black Body 4000K</t>
  </si>
  <si>
    <t>20W LED Sensor Floodlight SAMSUNG CHIP Cut-OFF Function Black Body 6400K</t>
  </si>
  <si>
    <t>30W LED Sensor Floodlight SAMSUNG CHIP Cut-OFF Function Black Body 4000K</t>
  </si>
  <si>
    <t>30W LED Sensor Floodlight SAMSUNG CHIP Cut-OFF Function Black Body 6400K</t>
  </si>
  <si>
    <t>50W LED Sensor Floodlight SAMSUNG CHIP Cut-OFF Function Black Body 4000K</t>
  </si>
  <si>
    <t>50W LED Sensor Floodlight SAMSUNG CHIP Cut-OFF Function Black Body 6400K</t>
  </si>
  <si>
    <t xml:space="preserve">LED Spotlight - 2W 230V G9 Glass 3000K </t>
  </si>
  <si>
    <t xml:space="preserve">LED Spotlight - 2W 230V G9 Glass 4000K </t>
  </si>
  <si>
    <t xml:space="preserve">LED Spotlight - 3W G9 Glass 3000K </t>
  </si>
  <si>
    <t xml:space="preserve">LED Spotlight - 3W G9 Glass 4000K </t>
  </si>
  <si>
    <t xml:space="preserve">LED Spotlight - 3W G9 Glass 6400K </t>
  </si>
  <si>
    <t xml:space="preserve">GU10 Wall Fitting Stainless Steel Body Matt Black IP44 2Way </t>
  </si>
  <si>
    <t xml:space="preserve">GU10 Wall Fitting Stainless Steel Body Matt White IP44 2Way </t>
  </si>
  <si>
    <t xml:space="preserve">LED Waterproof Lamp Fitting 60cm 1*10W 4000K </t>
  </si>
  <si>
    <t xml:space="preserve">LED Waterproof Lamp Fitting 60cm 1*10W 6400K </t>
  </si>
  <si>
    <t xml:space="preserve">LED Waterproof Lamp Fitting 60cm 2*10W 4000K </t>
  </si>
  <si>
    <t xml:space="preserve">LED Waterproof Lamp Fitting 60cm 2*10W 6400K </t>
  </si>
  <si>
    <t xml:space="preserve">LED Waterproof Lamp Fitting 120cm 1*18W 4000K </t>
  </si>
  <si>
    <t>LED Waterproof Lamp Fitting 120cm 1*18W 6400K</t>
  </si>
  <si>
    <t xml:space="preserve">LED Waterproof Lamp Fitting 150cm 1*22W 4000K </t>
  </si>
  <si>
    <t xml:space="preserve">LED Waterproof Lamp Fitting 150cm 1*22W 6400K </t>
  </si>
  <si>
    <t>LED Designer Light V-TAC</t>
  </si>
  <si>
    <t>25W LED Designer Hanging Pendant Light Triac Dimmable White 3000K</t>
  </si>
  <si>
    <t>105W LED Designer Hanging Pendant Light White 3000K</t>
  </si>
  <si>
    <t>12W LED Designer Wall Light Triac Dimmable White 3000K</t>
  </si>
  <si>
    <t>20W LED Designer Wall Light Triac Dimmable White 3000K</t>
  </si>
  <si>
    <t>25W LED Designer Wall Light Triac Dimmable White 3000K</t>
  </si>
  <si>
    <t xml:space="preserve">LED Spotlight - 5W GU10 SMD White Plastic 320Lm 6000K 110°  </t>
  </si>
  <si>
    <t xml:space="preserve">LED Bulb - 8W Straight Filament E27 R125 Dimmable 2700K </t>
  </si>
  <si>
    <t xml:space="preserve">LED Bulb - 8W Straight Filament E27 R125 Dimmable 4000K </t>
  </si>
  <si>
    <t xml:space="preserve">LED Bulb - 8W Straight Filament E27 R125 Dimmable 6500K </t>
  </si>
  <si>
    <t>LED Bulb - SAMSUNG CHIP 7W E27 G45 Plastic 4000K</t>
  </si>
  <si>
    <t>LED Bulb - SAMSUNG CHIP 7W E27 G45 Plastic 6000K</t>
  </si>
  <si>
    <t>LED Bulb - SAMSUNG CHIP 7W E14 P45 Plastic 4000K</t>
  </si>
  <si>
    <t>LED Bulb - SAMSUNG CHIP 7W E14 P45 Plastic 6000K</t>
  </si>
  <si>
    <t>Pendant Light Holder E27 With 3D Glass Lampshade 150mm</t>
  </si>
  <si>
    <t>Pendant Light Holder E27 With 3D Glass Lampshade 200mm</t>
  </si>
  <si>
    <t>Pendant Light Holder E27 With 3D Glass Lampshade 250mm</t>
  </si>
  <si>
    <t xml:space="preserve">Aluminum Frame 622X622 With Screws Fixed White </t>
  </si>
  <si>
    <t xml:space="preserve">Aluminum Frame 300X1200 With Screws Fixed White </t>
  </si>
  <si>
    <t>LED Bulb - SAMSUNG CHIP 7W E27 G45 Plastic 3000K</t>
  </si>
  <si>
    <t>LED Bulb - SAMSUNG CHIP 7W E14 P45 Plastic 3000K</t>
  </si>
  <si>
    <t>LED Spotlight SAMSUNG CHIP - GU10 6.5W  Ripple Plastic 38°D 4000K</t>
  </si>
  <si>
    <t>12W LED Wall Light White Body 3000K IP20</t>
  </si>
  <si>
    <t>12W LED Wall Light White Body 4000K IP20</t>
  </si>
  <si>
    <t>LED Linear Light SAMSUNG CHIP - 40W Recessed Silver Body 6400K 1211x70x35mm</t>
  </si>
  <si>
    <t xml:space="preserve">8W LED Designer Celing Light Color Changing White Body </t>
  </si>
  <si>
    <t xml:space="preserve">8W LED Designer Celing Light Color Changing Black Body </t>
  </si>
  <si>
    <t xml:space="preserve">8W LED Designer Celing Light Color Changing Gold Body </t>
  </si>
  <si>
    <t xml:space="preserve">33W LED Track Light Black Body 3000K </t>
  </si>
  <si>
    <t xml:space="preserve">33W LED COB CRI&gt;95 Track Light Black Body 3000K </t>
  </si>
  <si>
    <t>LED Bulb - SAMSUNG CHIP 18W E27 G120 Plastic 2000LM 3000K</t>
  </si>
  <si>
    <t>LED Bulb - SAMSUNG CHIP 18W E27 G120 Plastic 2000LM 4000K</t>
  </si>
  <si>
    <t>LED Bulb - SAMSUNG CHIP 18W E27 G120 Plastic 2000LM 6400K</t>
  </si>
  <si>
    <t>LED Spotlight SAMSUNG CHIP - G4 3.2W Plastic 3000K</t>
  </si>
  <si>
    <t>LED Spotlight SAMSUNG CHIP - G4 3.2W Plastic 4000K</t>
  </si>
  <si>
    <t>LED Spotlight SAMSUNG CHIP - G4 3.2W Plastic 6400K</t>
  </si>
  <si>
    <t>10W LED Floodlight SMD SAMSUNG CHIP Grаy Body 3000K</t>
  </si>
  <si>
    <t>10W LED Floodlight SMD SAMSUNG CHIP Grаy Body 4000K</t>
  </si>
  <si>
    <t>10W LED Floodlight SMD SAMSUNG CHIP Grаy Body 6400K</t>
  </si>
  <si>
    <t>20W LED Floodlight SMD SAMSUNG CHIP Grаy Body 3000K</t>
  </si>
  <si>
    <t>20W LED Floodlight SMD SAMSUNG CHIP Grаy Body 4000K</t>
  </si>
  <si>
    <t>20W LED Floodlight SMD SAMSUNG CHIP Grаy Body 6400K</t>
  </si>
  <si>
    <t>50W LED Floodlight SMD SAMSUNG CHIP Grаy Body 3000K</t>
  </si>
  <si>
    <t>50W LED Floodlight SMD SAMSUNG CHIP Grаy Body 4000K</t>
  </si>
  <si>
    <t>50W LED Floodlight SMD SAMSUNG CHIP Grаy Body 6400K</t>
  </si>
  <si>
    <t>100W LED Floodlight SMD SAMSUNG CHIP Grаy Body 3000K</t>
  </si>
  <si>
    <t>100W LED Floodlight SMD SAMSUNG CHIP Grаy Body 4000K</t>
  </si>
  <si>
    <t>100W LED Floodlight SMD SAMSUNG CHIP Grаy Body 6400K</t>
  </si>
  <si>
    <t>150W LED Floodlight SMD SAMSUNG CHIP Grаy Body 3000K</t>
  </si>
  <si>
    <t>150W LED Floodlight SMD SAMSUNG CHIP Grаy Body 4000K</t>
  </si>
  <si>
    <t>150W LED Floodlight SMD SAMSUNG CHIP Grаy Body 6400K</t>
  </si>
  <si>
    <t>200W LED Floodlight SMD SAMSUNG CHIP Grаy Body 4000K</t>
  </si>
  <si>
    <t>200W LED Floodlight SMD SAMSUNG CHIP Grаy Body 6400K</t>
  </si>
  <si>
    <t>300W LED Floodlight SMD SAMSUNG CHIP Grаy Body 4000K</t>
  </si>
  <si>
    <t>300W LED Floodlight SMD SAMSUNG CHIP Grаy Body 6400K</t>
  </si>
  <si>
    <t>250W LED Floodlight SAMSUNG CHIP Meanwell Driver 60'D 4000K</t>
  </si>
  <si>
    <t>500W LED Floodlight SAMSUNG CHIP Meanwell Driver 60'D 4000K</t>
  </si>
  <si>
    <t>1000W LED Floodlight SAMSUNG CHIP Meanwell Driver 60'D 4000K</t>
  </si>
  <si>
    <t>10W LED Sensor Floodlight SAMSUNG CHIP Cut-OFF Function Black Body 4000K</t>
  </si>
  <si>
    <t>20W LED Sensor Floodlight SAMSUNG CHIP Cut-OFF Function White Body 3000K</t>
  </si>
  <si>
    <t>20W LED Sensor Floodlight SAMSUNG CHIP Cut-OFF Function White Body 4000K</t>
  </si>
  <si>
    <t>20W LED Sensor Floodlight SAMSUNG CHIP Cut-OFF Function White Body 6400K</t>
  </si>
  <si>
    <t>SAMSUNG Emergency Light</t>
  </si>
  <si>
    <t>2W LED Recesed Fixed Emergency Exit Light 6000K</t>
  </si>
  <si>
    <t>2W LED Wall Surface Emergency Exit Light 6000K</t>
  </si>
  <si>
    <t xml:space="preserve">LED Bulb - 5W Filament  E27 G95 Gold Glass Curve Shape 2200K </t>
  </si>
  <si>
    <t>LED Bulb - 5W Filament  E27 G125 Gold Glass Curve Shape 2200K</t>
  </si>
  <si>
    <t>SLIM Power Supply - 400W 24V 16.6A IP45</t>
  </si>
  <si>
    <t xml:space="preserve">EU WIFI Dimmer Switch Black </t>
  </si>
  <si>
    <t xml:space="preserve">EU WIFI Dimmer Switch White </t>
  </si>
  <si>
    <t xml:space="preserve">35W LED Track Light With Blue Tooth Control 3 in 1 White </t>
  </si>
  <si>
    <t xml:space="preserve">35W LED Track Light With Blue Tooth Control 3 in 1 Black </t>
  </si>
  <si>
    <t>Waterproof White Terminal Block 5-9mm IP68</t>
  </si>
  <si>
    <t>3 PIN Terminal Block Black  5-9mm IP66</t>
  </si>
  <si>
    <t>80W LED Floor Lamp Knob Dimming Silver Curved Edge 4000K</t>
  </si>
  <si>
    <t>80W LED Floor Lamp Knob Dimming White  Curved Edge 4000K</t>
  </si>
  <si>
    <t>80W LED Floor Lamp Knob Dimming Silver  Right Angle 4000K</t>
  </si>
  <si>
    <t>80W LED Floor Lamp Knob Dimming White Right Angle 4000K</t>
  </si>
  <si>
    <t>V-TAC EU SOCKETS</t>
  </si>
  <si>
    <t xml:space="preserve">EU Socket 16A Glass Panel White </t>
  </si>
  <si>
    <t xml:space="preserve">EU Socket 16A Glass Panel Black </t>
  </si>
  <si>
    <t xml:space="preserve">EU Socket 16A Glass Panel 2 Way Black </t>
  </si>
  <si>
    <t>V-TAC IT SOCKETS</t>
  </si>
  <si>
    <t>UNIVERSAL ADAPTOR WITH OVERLOAD PROTECTION, DOUBLE BLISTER PACKAGE WITH 2USB 2A</t>
  </si>
  <si>
    <t>UNIVERSAL ADAPTOR WITHOUT OVERLOAD PROTECTION, DOUBLE BLISTER PACKAGE</t>
  </si>
  <si>
    <t>E27 LAMP HOLDER BACKELITE (POLYBAG+CARD) - WHITE</t>
  </si>
  <si>
    <t>E14 LAMP HOLDER BACKELITE (POLYBAG+CARD) - WHITE</t>
  </si>
  <si>
    <t xml:space="preserve">V-TAC RGB LIGHTS </t>
  </si>
  <si>
    <t>LED Ball Light RGB D30*29CM</t>
  </si>
  <si>
    <t>LED Ball Light RGB D40*39CM</t>
  </si>
  <si>
    <t>LED Half Round Ball RGB D50*26CM</t>
  </si>
  <si>
    <t>LED Cube Light RGB D40*40*40CM</t>
  </si>
  <si>
    <t>LED Coffee Table RGB D72*72*56CM</t>
  </si>
  <si>
    <t>LED Bar Table RGB D60*110CM</t>
  </si>
  <si>
    <t>LED Bar Stool RGB D50*56*110CM</t>
  </si>
  <si>
    <t xml:space="preserve">LED Bulb - 17W A65 Е27 Thermoplastic 3000K                                </t>
  </si>
  <si>
    <t>4457</t>
  </si>
  <si>
    <t xml:space="preserve">LED Bulb - 17W A65 Е27 Thermoplastic 4000K                                </t>
  </si>
  <si>
    <t>4458</t>
  </si>
  <si>
    <t xml:space="preserve">LED Bulb - 17W A65 Е27 Thermoplastic 6400K                                </t>
  </si>
  <si>
    <t xml:space="preserve">LED Bulb - 15W A65 Е27 Thermoplastic 3000K                                   </t>
  </si>
  <si>
    <t xml:space="preserve">LED Bulb - 15W A65 Е27 Thermoplastic 4000K                                   </t>
  </si>
  <si>
    <t xml:space="preserve">LED Bulb - 15W A65 Е27 Thermoplastic 6400K                                   </t>
  </si>
  <si>
    <t>250W LED Floodlight SAMSUNG CHIP Meanwell Driver 120'D 4000K</t>
  </si>
  <si>
    <t>250W LED Floodlight SAMSUNG CHIP Meanwell Driver 120'D 6000K</t>
  </si>
  <si>
    <t>250W LED Floodlight SAMSUNG CHIP Meanwell Driver 60'D 6000K</t>
  </si>
  <si>
    <t>500W LED Floodlight SAMSUNG CHIP Meanwell Driver 120'D 4000K</t>
  </si>
  <si>
    <t>1000W LED Floodlight SAMSUNG CHIP Meanwell Driver 120'D 4000K</t>
  </si>
  <si>
    <t xml:space="preserve">Aiming Laser For 250W-500W-1000W Floodlight Blue Light </t>
  </si>
  <si>
    <t xml:space="preserve">Aiming Laser Bracket </t>
  </si>
  <si>
    <t>10W LED Sensor Floodlight SAMSUNG CHIP Cut-OFF Function White Body 6400K</t>
  </si>
  <si>
    <t xml:space="preserve">LED Bulb - 3W E27 Filament 3D A60 3000K </t>
  </si>
  <si>
    <t xml:space="preserve">LED Bulb - 3W E27 Filament 3D ST64 3000K </t>
  </si>
  <si>
    <t>LED Oval Ball Light RGB 20*14CM</t>
  </si>
  <si>
    <t>LED Stone Light RGB 33*25*17CM</t>
  </si>
  <si>
    <t>LED Pot Light RGB 28*29CM</t>
  </si>
  <si>
    <t>LED Ice Bucket Light RGB 29*33*35CM</t>
  </si>
  <si>
    <t>LED Pot Light RGB 35.5*32.5CM</t>
  </si>
  <si>
    <t>LED Stool Light RGB 40*36CM</t>
  </si>
  <si>
    <t>LED Spotlight SAMSUNG CHIP - GU10 6.5W  Ripple Plastic 38°D 6400K</t>
  </si>
  <si>
    <t>10W LED Sensor Floodlight SAMSUNG CHIP Cut-OFF Function White Body 3000K</t>
  </si>
  <si>
    <t>SAMSUNG STREET LIGHT</t>
  </si>
  <si>
    <t>LED Bulb - 18W E27 A80 2000 Lumen Plastic 3000K</t>
  </si>
  <si>
    <t>LED Bulb - 18W E27 A80 2000 Lumen Plastic 4000K</t>
  </si>
  <si>
    <t>LED Bulb - 18W E27 A80 2000 Lumen Plastic 6400K</t>
  </si>
  <si>
    <t>LED Bulb - 17W PAR38 E27 IP65 3000K</t>
  </si>
  <si>
    <t>LED Bulb - 17W PAR38 E27 IP65 4000K</t>
  </si>
  <si>
    <t xml:space="preserve">LED Bulb - 3W E27 Filament 3D G125 3000K </t>
  </si>
  <si>
    <t>LED Bulb - 4W E14 T20 Filament Clear Glass 2700K</t>
  </si>
  <si>
    <t>LED Bulb - 4W E14 T20 Filament Clear Glass 3000K</t>
  </si>
  <si>
    <t>LED Bulb - 4W E14 T20 Filament Clear Glass 6400K</t>
  </si>
  <si>
    <t>LED Bulb - 2W ART Filament Candle E14 Amber Glass 1800K±200K</t>
  </si>
  <si>
    <t>LED Bulb - 2W ART Filament Candle E27 T30 Amber Glass 1800K±200K</t>
  </si>
  <si>
    <t>LED Bulb - 4W ART Filament Candle E27 ST64 Amber Glass 1800K±200K</t>
  </si>
  <si>
    <t>LED Bulb - 4W ART Filament Candle E27 G125 Amber Glass 1800K±200K</t>
  </si>
  <si>
    <t xml:space="preserve">Flexible Connector For 5050 RGB+White Led Strip </t>
  </si>
  <si>
    <t xml:space="preserve">Flexible Connector For 5050 RGB+White Led Strip  With Pin </t>
  </si>
  <si>
    <t xml:space="preserve">Connector For 5050 RGB+White Led Strip </t>
  </si>
  <si>
    <t xml:space="preserve">15W LED Track Light With Blue Tooth Control 3 in 1 White </t>
  </si>
  <si>
    <t xml:space="preserve">15W LED Track Light With Blue Tooth Control 3 in 1 Black </t>
  </si>
  <si>
    <t>LED Stone Light RGB D28*21*17CM</t>
  </si>
  <si>
    <t xml:space="preserve">LED Bulb - 4W Filament  E14 P45 4500K        </t>
  </si>
  <si>
    <t xml:space="preserve">EU Socket 16A Glass Panel 2 Way White </t>
  </si>
  <si>
    <t xml:space="preserve">3 Ways Socket (3G 1.5MM2 X 1.5M) Polybag With Card White </t>
  </si>
  <si>
    <t xml:space="preserve">3 Ways Socket (3G 1.5MM2 X 3M) Polybag With Card White </t>
  </si>
  <si>
    <t xml:space="preserve">4 Ways Socket (3G 1.5MM2 X 1.5M) Polybag With Card White </t>
  </si>
  <si>
    <t xml:space="preserve">4 Ways Socket (3G 1.5MM2 X 3M) Polybag With Card White </t>
  </si>
  <si>
    <t xml:space="preserve">5 Ways Socket (3G 1.5MM2 X 1.5M) Polybag With Card White </t>
  </si>
  <si>
    <t xml:space="preserve">5 Ways Socket (3G 1.5MM2 X 3M) Polybag With Card White </t>
  </si>
  <si>
    <t xml:space="preserve">6 Ways Socket (3G 1.5MM2 X 1.5M) Polybag With Card White </t>
  </si>
  <si>
    <t xml:space="preserve">6 Ways Socket (3G 1.5MM2 X 3M) Polybag With Card White </t>
  </si>
  <si>
    <t>3 Ways Socket With Switch (3G 1.5MM2 X 1.5M) Polybag With Card White</t>
  </si>
  <si>
    <t>3 Ways Socket With Switch (3G 1.5MM2 X 5M) Polybag With Card White</t>
  </si>
  <si>
    <t>4 Ways Socket With Switch (3G 1.5MM2 X 1.5M) Polybag With Card White</t>
  </si>
  <si>
    <t>4 Ways Socket With Switch (3G 1.5MM2 X 5M) Polybag With Card White</t>
  </si>
  <si>
    <t>5 Ways Socket With Switch (3G 1.5MM2 X 1.5M) Polybag With Card White</t>
  </si>
  <si>
    <t>5 Ways Socket With Switch (3G 1.5MM2 X 5M) Polybag With Card White</t>
  </si>
  <si>
    <t>6 Ways Socket With Switch (3G 1.5MM2 X 1.5M) Polybag With Card White</t>
  </si>
  <si>
    <t>6 Ways Socket With Switch (3G 1.5MM2 X 5M) Polybag With Card White</t>
  </si>
  <si>
    <t xml:space="preserve">4 Holes Socket Whit Switch (3G 1.5MM2 X 1.5M ) Polybag With Card White </t>
  </si>
  <si>
    <t xml:space="preserve">4 Holes Socket Whit Switch (3G 1.5MM2 X 1.5M ) Polybag With Card Black </t>
  </si>
  <si>
    <t xml:space="preserve">8 Holes Socket Whit Switch (3G 1.5MM2 X 1.5M ) Polybag With Card White </t>
  </si>
  <si>
    <t xml:space="preserve">8 Holes Socket Whit Switch (3G 1.5MM2 X 1.5M ) Polybag With Card Black </t>
  </si>
  <si>
    <t>3 Ways Socket With 2 USB (3G 1.5MM2 X 1.5M) Polybag With Card White</t>
  </si>
  <si>
    <t>3 Ways Socket With 2 USB (3G 1.5MM2 X 5M) Polybag With Card White</t>
  </si>
  <si>
    <t>3 Ways Socket With 2 USB (3G 1.5MM2 X 1.5M) Polybag With Card Black</t>
  </si>
  <si>
    <t>3 Ways Socket With 2 USB (3G 1.5MM2 X 5M) Polybag With Card Black</t>
  </si>
  <si>
    <t>Extension Cord (3G 1.5MM 2 X 3M ) 10/16A , Polybag + Card White</t>
  </si>
  <si>
    <t>Extension Cord (3G 1.5MM 2 X 5M ) 16A , Polybag + Card White</t>
  </si>
  <si>
    <t>Extension Cord (3G 1.5MM 2 X 10M ) 16A , Polybag + Card White</t>
  </si>
  <si>
    <t xml:space="preserve">Cable Reel ( 3G 1.5MM 2 X 10M) Polybag With Label </t>
  </si>
  <si>
    <t xml:space="preserve">Cable Reel ( 3G 1.5MM 2 X 25M) Polybag With Label </t>
  </si>
  <si>
    <t xml:space="preserve">2 Ways Adapter With Earthing Contact 10/16A 250V (Label + Polybag With Headcard ) White </t>
  </si>
  <si>
    <t>2 Ways Adapter With 2 Euro Socket 10A , 1 Socket 10/16A 250V ( Label+ Polybag ) White</t>
  </si>
  <si>
    <t>3 Ways Adapter With Earthing Contact 10/16A 250V(Label+Polybag With Hedcard) White</t>
  </si>
  <si>
    <t>3 Outlet Power Adapter With Earth Contact And Switch 16A 250V ( Label + Polybag With Headcard)</t>
  </si>
  <si>
    <t>3 Outlet Power Adapter With Earth Contact 16A 250V ( Label + Polybag With Headcard )</t>
  </si>
  <si>
    <t>3 Outlet Power Adapter (Label + Polybag With Headcard )</t>
  </si>
  <si>
    <t>USB Travel Adaptor With Double Blister Package White</t>
  </si>
  <si>
    <t>USB Travel Adaptor With Double Blister Package Black</t>
  </si>
  <si>
    <t>USB QC3.0 Travel Adaptor With Double Blister Package White</t>
  </si>
  <si>
    <t xml:space="preserve">USB QC3.0 Travel Adaptor With Double Blister Package Black </t>
  </si>
  <si>
    <t>European Type Plug Adapter With Earthing Contact &amp; Charging Interface White</t>
  </si>
  <si>
    <t xml:space="preserve">European Type Plug Adapter With Earthing Contact &amp; Charging Interface Black </t>
  </si>
  <si>
    <t xml:space="preserve">Е27 LAMP HOLDER ( POLYBAG + CARD) WHITE </t>
  </si>
  <si>
    <t>LED Street Light SAMSUNG CHIP A++ 5 Years Warranty - 30W Grey Body 4000K</t>
  </si>
  <si>
    <t>LED Street Light SAMSUNG CHIP A++ 5 Years Warranty - 30W Grey Body 6400K</t>
  </si>
  <si>
    <t>LED Street Light SAMSUNG CHIP A++ 5 Years Warranty - 50W Grey Body 4000K</t>
  </si>
  <si>
    <t>LED Street Light SAMSUNG CHIP A++ 5 Years Warranty - 50W Grey Body 6400K</t>
  </si>
  <si>
    <t>LED Street Light SAMSUNG CHIP A++ 5 Years Warranty - 100W Grey Body 4000K</t>
  </si>
  <si>
    <t>LED Street Light SAMSUNG CHIP A++ 5 Years Warranty - 100W Grey Body 6400K</t>
  </si>
  <si>
    <t>LED Street Light SAMSUNG CHIP A++ 5 Years Warranty - 150W Grey Body 4000K</t>
  </si>
  <si>
    <t>LED Street Light SAMSUNG CHIP A++ 5 Years Warranty - 150W Grey Body 6400K</t>
  </si>
  <si>
    <t>LED Bulb - 5.5W E14 P45 2700K CRI95+</t>
  </si>
  <si>
    <t>LED Bulb - 5.5W E14 P45 4000K CRI95+</t>
  </si>
  <si>
    <t>LED Bulb - 5.5W E14 P45 6400K CRI95+</t>
  </si>
  <si>
    <t>LED Bulb - 5.5W E27 G45 2700K CRI 95+</t>
  </si>
  <si>
    <t>LED Bulb - 5.5W E27 G45 4000K CRI 95+</t>
  </si>
  <si>
    <t>LED Bulb - 5.5W E27 G45 6400K CRI 95+</t>
  </si>
  <si>
    <t xml:space="preserve">LED Bulb - 2W Filament E14 ST26 3000K </t>
  </si>
  <si>
    <t xml:space="preserve">LED Bulb - 2W Filament E14 ST26 4000K </t>
  </si>
  <si>
    <t xml:space="preserve">LED Bulb - 4W Filament  E27 G95 Amber 2200K </t>
  </si>
  <si>
    <t>56031</t>
  </si>
  <si>
    <t xml:space="preserve">WIFI GU10 Spotlight 4.5W W/TUYA </t>
  </si>
  <si>
    <t>720P Indoor WIFI IP 2 Way Audio Camera With Speaker Microphone EU Plug IP20</t>
  </si>
  <si>
    <t>1080P IP Indoor Camera With EU Power Plug &amp; Auto Track Function</t>
  </si>
  <si>
    <t xml:space="preserve">1080P Indoor &amp; Outdoor Camera With Eu Power Plug </t>
  </si>
  <si>
    <t xml:space="preserve">1080P Wireless NVR Camera EU Plug Full Set IP 20 </t>
  </si>
  <si>
    <t>Smart Video Doorbell 2 Way Audio Black Body</t>
  </si>
  <si>
    <t xml:space="preserve">Eu Chime White </t>
  </si>
  <si>
    <t xml:space="preserve">V-TAC USB Cables </t>
  </si>
  <si>
    <t>Micro USB Cable 1.5M White</t>
  </si>
  <si>
    <t>Micro USB Cable 1.5M Black</t>
  </si>
  <si>
    <t>Type C USB Cable 1.5M White</t>
  </si>
  <si>
    <t>Type C USB Cable 1.5M Black</t>
  </si>
  <si>
    <t>Micro USB Cable 3M White</t>
  </si>
  <si>
    <t>Micro USB Cable 3M Black</t>
  </si>
  <si>
    <t>Type C USB Cable 3M White</t>
  </si>
  <si>
    <t>Type C USB Cable 3M Black</t>
  </si>
  <si>
    <t>LED Displey Outdoor P6 768/768mm</t>
  </si>
  <si>
    <t>P3 LED Display 576*576mm</t>
  </si>
  <si>
    <t>Power Supply 220V 5V80A</t>
  </si>
  <si>
    <t>P3 LED Module 192*192MM</t>
  </si>
  <si>
    <t>LED String Light 5M With 10 Bulbs 3000K</t>
  </si>
  <si>
    <t>LED Floor Lamp E27 Black Lamp Shade</t>
  </si>
  <si>
    <t>LED Floor Lamp E27 Ivory Lamp Shade</t>
  </si>
  <si>
    <t>4 Prese Bipasso/Schuko Con Protezione Termica Ripristinabile Cavo Lunghezza 10m 3x1.5mm Con Spina Da 16A</t>
  </si>
  <si>
    <t>4 Prese Bipasso/Schuko Con Protezione Termica Ripristinabile Cavo Lunghezza 15m 3x1.5mm Con Spina Da 16A</t>
  </si>
  <si>
    <t>5 Prese Bipasso/Schuko Con Protezione Termica Ripristinabile Cavo Lunghezza 25m 3x1.5mm Con Spina Da 16A</t>
  </si>
  <si>
    <t>3 Pos Con Interruttore Luminoso 10/16A Bipasso/Schuko 250V~Max:3500W Cavo H05VV-F 3G1.0mmX1.5m Con Spina 16A 2P+T</t>
  </si>
  <si>
    <t>4 Pos Con Interruttore Luminoso 10/16A Bipasso/Schuko 250V~Max:3500W Cavo H05VV-F 3G1.0mmX1.5m Con Spina 16A 2P+T</t>
  </si>
  <si>
    <t>5  Pos Con Interruttore Luminoso 10/16A Bipasso/Schuko 250V~Max:3500W Cavo H05VV-F 3G1.0mmX1.5m Con Spina 16A 2P+T</t>
  </si>
  <si>
    <t>6 Pos Con Interruttore Luminoso 10/16A Bipasso/Schuko 250V~Max:3500W Cavo H05VV-F 3G1.0mmX1.5m Con Spina 16A 2P+T</t>
  </si>
  <si>
    <t>5 Pos Con Interruttore Luminoso 10/16A Bipasso/Schuko 250V~Max:3500W Cavo H05VV-F 3G1.0mmX1.5m Con Spina 16A 2P+T Con 2 connessioni USB e LED Indicatore Input : AC110-230V~50-60Hz Output : DC5V±5% Max Output Current : 2.1A</t>
  </si>
  <si>
    <t xml:space="preserve">Adapttatore Spina 16A 2 Prese 2P+T 10/16A Bipasso + 1 Presa/Schuko Con Interruttore </t>
  </si>
  <si>
    <t>Spina 2P+T 10A</t>
  </si>
  <si>
    <t>Spina 2P+T 16A</t>
  </si>
  <si>
    <t>Prolunghe Lineari Spina 10A 2P+T Presa 10A Cavo H05VV-F 3x0.75mmX3m</t>
  </si>
  <si>
    <t>Prolunghe Lineari Spina 10A 2P+T Presa 10A Cavo H05VV-F 3x0.75mmX5m</t>
  </si>
  <si>
    <t xml:space="preserve">Prolunghe Lineari Spina 16A 2P+T Presa 10/16A Cavo H05VV-F 3x1.0mmX3m </t>
  </si>
  <si>
    <t xml:space="preserve">Prolunghe Lineari Spina 16A 2P+T Presa 10/16A Cavo H05VV-F 3x1.0mmX5m </t>
  </si>
  <si>
    <t xml:space="preserve">4 Prese 2P+T 10/16A Bipasso + 2Prese 10/16A Bipasso/Schuko Con Interrutore Luminoso 250V~Max:3500W Cavo H05VV-F 3G1.0mmX1.5m Con Spina 16A 2P+T </t>
  </si>
  <si>
    <t xml:space="preserve">6 Prese 2P+T 10/16A Bipasso + 3 Prese 10/16A Bipasso/Schuko Con Interruttore Luminoso 250V~Max:3500W Cavo H05VV-F 3G1.0mmX1.5m Con Spina 16A 2P+T </t>
  </si>
  <si>
    <t xml:space="preserve">8 Prese 2P+T 10/16A Bipasso + 4 Prese 10/16A Bipasso/Schuko Con Interruttore Luminoso 250V~Max:3500W Cavo H05VV-F 3G1.0mmX1.5m Con Spina 16A 2P+T </t>
  </si>
  <si>
    <t>4 Pos 10/16A Bipasso/Schuko 250V~Max:3500W Con Protezione Sovratensioni E Interruttore Generale Luminoso e 4 Interruttori Indipendenti Cavo H05VV-F 3G1.0mmX1.5m Con Spina 16A 2P+T</t>
  </si>
  <si>
    <t xml:space="preserve">5 Pos 10/16A Bipasso/Schuko 250V~Max:3500W Con Protezione Sovratensioni e Interruttore Generale Luminoso e 5 interrutori Indipendenti Cavo H05VV-F 3G1.0mmX1.5m Con Spina 16A 2P+T </t>
  </si>
  <si>
    <t>6 Pos. 10/16A Bipasso/Schuko 250V~Max:3500W Con Protezione Sovratensioni e interruttore Generale Luminoso e 6 Interruttore Generale Luminoso e 6 Interruttori Indipendenti Cavo H05VV-F 3G1.0mmX1.5m Con Spina 16A 2P+T</t>
  </si>
  <si>
    <t xml:space="preserve">4 Pos Con Interruttore Luminoso 10/16A Bipasso Con Attacco a Parete 250V~Max:3500W Cavo H05VV-F 3G1.0mmX1.5m Con Spina 16A 2P+T </t>
  </si>
  <si>
    <t>6 Pos Con Interruttore Luminoso 10/16A Bipasso Con Attaco a Parete 250V~Max: 3500W Cavo H05VV-F 3G1.0mmX1.5m Con Spina 16A 2P+T</t>
  </si>
  <si>
    <t>LED Bulb -  9W E27 A65 Compatible With Amazon Alexa 3000K</t>
  </si>
  <si>
    <t>LED Bulb -  9W E27 A65 Compatible With Amazon Alexa 4000K</t>
  </si>
  <si>
    <t>LED Bulb -  9W E27 A65 Compatible With Amazon Alexa 6000K</t>
  </si>
  <si>
    <t>18W LED Panel Premium SAMSUNG CHIP Round 3000K</t>
  </si>
  <si>
    <t>18W LED Panel Premium SAMSUNG CHIP Round 4000K</t>
  </si>
  <si>
    <t>18W LED Panel Premium SAMSUNG CHIP Round 6400K</t>
  </si>
  <si>
    <t>LED Bulb - 8W E27 G165 With Grey Smoky 2200K</t>
  </si>
  <si>
    <t>LED Bul - 8W E27 S180 With Amber Glass 2200K</t>
  </si>
  <si>
    <t>LED Bul - 8W E27 S180 With Grey Smoky 2200K</t>
  </si>
  <si>
    <t>8754</t>
  </si>
  <si>
    <t>8755</t>
  </si>
  <si>
    <t>8756</t>
  </si>
  <si>
    <t>8757</t>
  </si>
  <si>
    <t>8758</t>
  </si>
  <si>
    <t>8759</t>
  </si>
  <si>
    <t>8760</t>
  </si>
  <si>
    <t>8761</t>
  </si>
  <si>
    <t>8762</t>
  </si>
  <si>
    <t>8763</t>
  </si>
  <si>
    <t>8764</t>
  </si>
  <si>
    <t>8765</t>
  </si>
  <si>
    <t>8766</t>
  </si>
  <si>
    <t>8767</t>
  </si>
  <si>
    <t>8768</t>
  </si>
  <si>
    <t>8769</t>
  </si>
  <si>
    <t>8770</t>
  </si>
  <si>
    <t>8771</t>
  </si>
  <si>
    <t>8772</t>
  </si>
  <si>
    <t>8773</t>
  </si>
  <si>
    <t>8774</t>
  </si>
  <si>
    <t>8775</t>
  </si>
  <si>
    <t>8776</t>
  </si>
  <si>
    <t>8777</t>
  </si>
  <si>
    <t>8778</t>
  </si>
  <si>
    <t>8779</t>
  </si>
  <si>
    <t>8780</t>
  </si>
  <si>
    <t>8781</t>
  </si>
  <si>
    <t>8782</t>
  </si>
  <si>
    <t>8783</t>
  </si>
  <si>
    <t>8784</t>
  </si>
  <si>
    <t>8785</t>
  </si>
  <si>
    <t>8786</t>
  </si>
  <si>
    <t>8787</t>
  </si>
  <si>
    <t>8788</t>
  </si>
  <si>
    <t>8789</t>
  </si>
  <si>
    <t>8790</t>
  </si>
  <si>
    <t>8791</t>
  </si>
  <si>
    <t>8792</t>
  </si>
  <si>
    <t>8793</t>
  </si>
  <si>
    <t>8794</t>
  </si>
  <si>
    <t>8795</t>
  </si>
  <si>
    <t>8796</t>
  </si>
  <si>
    <t xml:space="preserve">V-TAC TOWER FANS </t>
  </si>
  <si>
    <t>55W LED Tower Fan With Temperature Display And Remote Contrel 36 Inch White</t>
  </si>
  <si>
    <t>55W LED Tower Fan With Temperature Display And Remote Contrel 46 Inch Black</t>
  </si>
  <si>
    <t xml:space="preserve">55W LED Tower Fan With Temperature Display And Remote Contrel 46 Inch White &amp; BLA Finish </t>
  </si>
  <si>
    <t>2 Prese 2P+T 10/16A Bipasso Con Protezione Termica Ripristinabile Cavo Lunghezza 5m,3x1.mm H05VV-F VDE Cable Con Spina Da 16A</t>
  </si>
  <si>
    <t>Multipresa 3 Pos 10/16A Bipasso Con Attacco a parete 250V~Max:3500W Cavo H05VV-F 3G1.0mmX1.5m Con Spina 16A 2P+T</t>
  </si>
  <si>
    <t>Multipresa 4 Pos 10/16A Bipasso Con Attacco a parete 250V~Max:3500W Cavo H05VV-F 3G1.0mmX1.5m Con Spina 16A 2P+T</t>
  </si>
  <si>
    <t>Multipresa 5 Pos 10/16A Bipasso Con Attacco a parete 250V~Max:3500W Cavo H05VV-F 3G1.0mmX1.5m Con Spina 16A 2P+T</t>
  </si>
  <si>
    <t>Multipresa 6 Pos 10/16A Bipasso Con Attacco a parete 250V~Max:3500W Cavo H05VV-F 3G1.0mmX1.5m Con Spina 16A 2P+T</t>
  </si>
  <si>
    <t>7 Pos Con Interrutore Luminoso 10/16A Bipasso/Schuko 250V~Max:3500W Cavo H05VV-F 3G1.0mmX1.5m Con Spina 16A 2P+T</t>
  </si>
  <si>
    <t xml:space="preserve">Adattatore Spina 10A Presa 2P+T 10A Schuko Max:1500W </t>
  </si>
  <si>
    <t xml:space="preserve">Adattatore Spina 16A Presa 2P+T 10A Schuko Max:1500W </t>
  </si>
  <si>
    <t>Adattatore Spina 10A 3 Prese 10A Max:1500W</t>
  </si>
  <si>
    <t xml:space="preserve">Adattatore Spina 16A 3 Prese 10/16A Bipasso Max:1500W </t>
  </si>
  <si>
    <t xml:space="preserve">Adattatore Spina 10A 2 Prese 10A+10A Schuko Max:1500W </t>
  </si>
  <si>
    <t xml:space="preserve">Adattatore Spina 16A 2 Prese 10/16A Bipasso+1 Bipasso/Schuko Max:1500W </t>
  </si>
  <si>
    <t>Adattatore Spina 10A 4 Prese 10A Max:1500W</t>
  </si>
  <si>
    <t xml:space="preserve">Adattatore Spina 16A 4 Prese 10/16A Bipasso Max:1500W </t>
  </si>
  <si>
    <t xml:space="preserve">Presa 10A 2P+T </t>
  </si>
  <si>
    <t>Presa 10/16A Bipasso 2P+T</t>
  </si>
  <si>
    <t>2 Prese 2P+T 10/16A Bipasso + 1 Presa Bipasso/Schuko 250V~Max:3500W Cavo H05VV-F 3G1.0mmX1.3m Con Spina 16A 2P+T</t>
  </si>
  <si>
    <t xml:space="preserve">5 pos. Con Interruttore Luminoso , 10/16A Bipasso Con Attacco a Parete 250V~ Max: 3500W Cavo H05VV-F 3G1.0mmX1.5m Con Spina 16A 2P+T </t>
  </si>
  <si>
    <t>Adattatore Spina 10A 2 Prese 2P+T 10/16A Bipasso+1 Presa Bipasso/Schuko Con Protezione De Sovraccarico Max:1500W</t>
  </si>
  <si>
    <t>Adapttatore Rotante , Spina 10A 2 Prese 2P+T 10/16A Bipasso+ 1 presa Bipasso/Schuko Con Protezione De Sovraccarico Max:1500W</t>
  </si>
  <si>
    <t>2 Presa 2P+T 10/16A Bipasso+1 Presa Bipasso/Schuko Con Protezione De Sovraccarico 250V~Max:3500W Cavo H05VV-F 3G1.0mmX1.5m Con Spina 16A 2P+T Con 2 USB , USB Input : ACC110-230V~50-60Hz USB output DC5V±5% Max output current : 2.1A</t>
  </si>
  <si>
    <t>Addattatore Spina 10A 4 Prese 10/16A Bipasso Con Protezione De Sovraccarico Max:1500W</t>
  </si>
  <si>
    <t>Universal Adapter 2P+T 10A 250V~Max:1500W</t>
  </si>
  <si>
    <t xml:space="preserve">4 Pos 10/16A Bipasso/Schuko Con Protezione Sovratensioni E Interrutore Luminoso 250V~Max:3500W Cavo H05VV-F 3G1.0mmX1.5m Con Spina 16A 2P+T </t>
  </si>
  <si>
    <t>6 Pos 10/16A Bipasso/Schuko Con Protezione Sovratensioni E Interruttore Luminoso 250V~Max:3500W Cavo H05VV-F 3G1.0mmX1.5 Con Spina 16A 2P+T</t>
  </si>
  <si>
    <t>150W LED Linear High Bay Black Body 4000K</t>
  </si>
  <si>
    <t>LED Spotlight SAMSUNG CHIP - GU10 8W 110° With Lens 3000K</t>
  </si>
  <si>
    <t>LED Spotlight SAMSUNG CHIP - GU10 8W 110° With Lens 6400K</t>
  </si>
  <si>
    <t>LED Spotlight SAMSUNG CHIP - GU10 8W 38° With Lens 4000K</t>
  </si>
  <si>
    <t>16W LED Batten Fitting SAMSUNG CHIP T5 120cm 3000K</t>
  </si>
  <si>
    <t>16W LED Batten Fitting SAMSUNG CHIP T5 120cm 6400K</t>
  </si>
  <si>
    <t>18W LED Single Batten Fitting SAMSUNG CHIP 120cm 4000K</t>
  </si>
  <si>
    <t>18W LED Single Batten Fitting SAMSUNG CHIP 120cm 6400K</t>
  </si>
  <si>
    <t>22W LED Single Batten Fitting SAMSUNG CHIP 150cm 4000K</t>
  </si>
  <si>
    <t>22W LED Single Batten Fitting SAMSUNG CHIP 150cm 6400K</t>
  </si>
  <si>
    <t xml:space="preserve">LED Tube SAMSUNG CHIP  - 60cm 9W G13 Nano Plastic Rotatable А++ 4000K  </t>
  </si>
  <si>
    <t xml:space="preserve">LED Tube SAMSUNG CHIP  - 60cm 9W G13 Nano Plastic Rotatable А++ 6400K  </t>
  </si>
  <si>
    <t>LED Linear Light SAMSUNG CHIP - 40W Hanging Suspension Black Body 3000K 1200x35x67mm</t>
  </si>
  <si>
    <t>6W LED Panel Premium SAMSUNG CHIP Square 4000K</t>
  </si>
  <si>
    <t>6W LED Panel Premium SAMSUNG CHIP Round 3000K</t>
  </si>
  <si>
    <t>12W LED Panel Premium SAMSUNG CHIP Square 3000K</t>
  </si>
  <si>
    <t>12W LED Panel Premium SAMSUNG CHIP Square 4000K</t>
  </si>
  <si>
    <t>12W LED Panel Premium SAMSUNG CHIP Square 6400K</t>
  </si>
  <si>
    <t>12W LED Panel Premium SAMSUNG CHIP Round 3000K</t>
  </si>
  <si>
    <t>12W LED Panel Premium SAMSUNG CHIP Round 4000K</t>
  </si>
  <si>
    <t>24W LED Panel Premium SAMSUNG CHIP Square 3000K</t>
  </si>
  <si>
    <t>24W LED Panel Premium SAMSUNG CHIP Square 4000K</t>
  </si>
  <si>
    <t>24W LED Panel Premium SAMSUNG CHIP Square 6400K</t>
  </si>
  <si>
    <t>24W LED Panel Premium SAMSUNG CHIP Round 4000K</t>
  </si>
  <si>
    <t>LED Dome Light - SAMSUNG CHIP 12W Sensor 3000K</t>
  </si>
  <si>
    <t>LED Dome Light - SAMSUNG CHIP 12W Sensor 4000K</t>
  </si>
  <si>
    <t>LED Dome Light - SAMSUNG CHIP 12W Sensor 6400K</t>
  </si>
  <si>
    <t xml:space="preserve">SAMSUNG Cabinet Light </t>
  </si>
  <si>
    <t>LED Night Light Round 65x53.4mm 3000K</t>
  </si>
  <si>
    <t>LED Night Light Round 65x53.4mm 4000K</t>
  </si>
  <si>
    <t>LED Night Light Square 65x65x53.4mm 3000K</t>
  </si>
  <si>
    <t>LED Night Light Square 65x65x53.4mm 4000K</t>
  </si>
  <si>
    <t>LED Night Light Round 60x54.5mm 3000K</t>
  </si>
  <si>
    <t>LED Night Light Round 60x54.5mm 4000K</t>
  </si>
  <si>
    <t>LED Night Light Square 60x60x54.5mm 3000K</t>
  </si>
  <si>
    <t>LED Night Light Square 60x60x54.5mm 4000K</t>
  </si>
  <si>
    <t>LED Spotlight - 6W GU10 Plastic With Lens Cover 2700K CRI 95+</t>
  </si>
  <si>
    <t>LED Spotlight - 6W GU10 Plastic With Lens Cover 4000K CRI 95+</t>
  </si>
  <si>
    <t>LED Spotlight - 6W GU10 Plastic With Lens Cover 6400K CRI 95+</t>
  </si>
  <si>
    <t>LED Bulb - 5.5W E14 C37 Candle 2700K CRI95+</t>
  </si>
  <si>
    <t>LED Bulb - 5.5W E14 C37 Candle 4000K CRI95+</t>
  </si>
  <si>
    <t>LED Bulb - 5.5W E14 C37 Candle 6400K CRI95+</t>
  </si>
  <si>
    <t>LED Bulb - 5W E27 Filament G125 Amber Glass 2200K</t>
  </si>
  <si>
    <t>LED Bulb - 8W E27 G165 With Amber Glass 2200K</t>
  </si>
  <si>
    <t>3W LED Hotel Side Light Black 3000K</t>
  </si>
  <si>
    <t>3W LED Hotel Side Light White 3000K</t>
  </si>
  <si>
    <t>3W+3W LED Hotel Side Light White 3000K</t>
  </si>
  <si>
    <t>3W+6W LED Hotel Side Light White 3000K</t>
  </si>
  <si>
    <t xml:space="preserve">MR16 Underground Fitting 12V One Window </t>
  </si>
  <si>
    <t xml:space="preserve">MR16 Underground Fitting 12V Two Window </t>
  </si>
  <si>
    <t xml:space="preserve">MR16 Underground Fitting 12V Three Window </t>
  </si>
  <si>
    <t xml:space="preserve">2*3W LED Bluetooth Speaker With USB&amp;TF Card Slot Blue </t>
  </si>
  <si>
    <t>LED Bulb - 18W E27 Compatible With Amazon Alexa And Google Home 3in1</t>
  </si>
  <si>
    <t xml:space="preserve">LED Strip Light - 10W 5050/60 RGB With Wifi Controler IP20 SET Alexa Smart </t>
  </si>
  <si>
    <t xml:space="preserve">LED Strip Light - 10W 5050/60 RGB+White With Wifi Controler IP20 SET  Alexa Smart </t>
  </si>
  <si>
    <t xml:space="preserve">LED Smart Ceiling Lamp With Speaker &amp; Starry Diffuser </t>
  </si>
  <si>
    <t>Iphone Cable Black With MFI Licence</t>
  </si>
  <si>
    <t>Iphone Cable White With MFI Licence</t>
  </si>
  <si>
    <t xml:space="preserve">Micro USB To Type C Adaptor Black </t>
  </si>
  <si>
    <t xml:space="preserve">Micro USB To Type C Adaptor White </t>
  </si>
  <si>
    <t>5K Mah Power Bank White</t>
  </si>
  <si>
    <t>8192</t>
  </si>
  <si>
    <t>5K Mah Power Bank Red</t>
  </si>
  <si>
    <t>8193</t>
  </si>
  <si>
    <t>5K Mah Power Bank Black</t>
  </si>
  <si>
    <t>8194</t>
  </si>
  <si>
    <t>5K Mah Power Bank Pink</t>
  </si>
  <si>
    <t>8195</t>
  </si>
  <si>
    <t>5K Mah Power Bank Blue</t>
  </si>
  <si>
    <t>8196</t>
  </si>
  <si>
    <t>5K Mah Power Bank Yellow</t>
  </si>
  <si>
    <t>10K Mah Power Bank Black</t>
  </si>
  <si>
    <t>10K Mah Power Bank White</t>
  </si>
  <si>
    <t>10K Mah Power Bank Grey</t>
  </si>
  <si>
    <t>10K Mah Power Bank Dark Blue</t>
  </si>
  <si>
    <t>10K Mah Power Bank With Display White</t>
  </si>
  <si>
    <t xml:space="preserve">10K Mah Power Bank With Display Black </t>
  </si>
  <si>
    <t>10K Mah Power Bank With Display And Wireless Charging White</t>
  </si>
  <si>
    <t>10K Mah Power Bank With Display And Wireless Charging Black</t>
  </si>
  <si>
    <t>20K Mah Power Bank White</t>
  </si>
  <si>
    <t xml:space="preserve">20K Mah Power Bank Black </t>
  </si>
  <si>
    <t>LED Spotlight SAMSUNG CHIP - GU10 8W 110° With Lens 4000K</t>
  </si>
  <si>
    <t>LED Spotlight SAMSUNG CHIP - GU10 8W 38° With Lens 3000K</t>
  </si>
  <si>
    <t>LED Spotlight SAMSUNG CHIP - GU10 8W 38° With Lens 6400K</t>
  </si>
  <si>
    <t>6W LED Panel Premium SAMSUNG CHIP Square 3000K</t>
  </si>
  <si>
    <t>6W LED Panel Premium SAMSUNG CHIP Square 6400K</t>
  </si>
  <si>
    <t>12W LED Panel Premium SAMSUNG CHIP Round 6400K</t>
  </si>
  <si>
    <t>18W LED Panel Premium SAMSUNG CHIP Square 3000K</t>
  </si>
  <si>
    <t>18W LED Panel Premium SAMSUNG CHIP Square 4000K</t>
  </si>
  <si>
    <t>18W LED Panel Premium SAMSUNG CHIP Square 6400K</t>
  </si>
  <si>
    <t>24W LED Panel Premium SAMSUNG CHIP Round 3000K</t>
  </si>
  <si>
    <t>24W LED Panel Premium SAMSUNG CHIP Round 6400K</t>
  </si>
  <si>
    <t xml:space="preserve">LED Bulb - 4W E14 Candle Flame 4500K                                                       </t>
  </si>
  <si>
    <t xml:space="preserve">LED Bulb - 4W E14 Candle Flame 6400K                                                       </t>
  </si>
  <si>
    <t>1*60cm Batten Fitting</t>
  </si>
  <si>
    <t>1 Gang Way Sensor Switch IP54</t>
  </si>
  <si>
    <t>2 Gang Way Sensor Switch IP54</t>
  </si>
  <si>
    <t>3 Gang Way Sensor Switch IP54</t>
  </si>
  <si>
    <t>3 Gang Sensor Remote IP54</t>
  </si>
  <si>
    <t xml:space="preserve">Over 500M Receiver </t>
  </si>
  <si>
    <t xml:space="preserve">WiFi Receiver Compatible With Amazon Alexa And Google Home </t>
  </si>
  <si>
    <t xml:space="preserve">2*3W LED Bluetooth Speaker With USB&amp;TF Card Slot Red </t>
  </si>
  <si>
    <t xml:space="preserve">2*3W LED Bluetooth Speaker With USB&amp;TF Card Slot Black  </t>
  </si>
  <si>
    <t>20W LED COB Downlight Round A++ 120Lm/W 4000K</t>
  </si>
  <si>
    <t>40W LED Domelight With Remote Control CCT Changeable Φ400 60mm</t>
  </si>
  <si>
    <t>40W LED Domelight With Remote Control CCT Changeable Φ400 70mm</t>
  </si>
  <si>
    <t xml:space="preserve">Google Home Smart Speaker </t>
  </si>
  <si>
    <t xml:space="preserve">WIFI Plug Italian  Compatible With Amazon Alexa And Google Home </t>
  </si>
  <si>
    <t>LED Spotlight SAMSUNG CHIP - GU10 10W Milky Cover Plastic 3000K</t>
  </si>
  <si>
    <t>LED Spotlight SAMSUNG CHIP - GU10 10W Milky Cover Plastic 4000K</t>
  </si>
  <si>
    <t>LED Spotlight SAMSUNG CHIP - GU10 10W Milky Cover Plastic 6400K</t>
  </si>
  <si>
    <t>10W LED Floodlight Rechargeable SAMSUNG CHIP IP44 6400</t>
  </si>
  <si>
    <t>18W LED Adjustable Panel SAMSUNG CHIP Round 3000K</t>
  </si>
  <si>
    <t>18W LED Adjustable Panel SAMSUNG CHIP Round 4000K</t>
  </si>
  <si>
    <t>18W LED Adjustable Panel SAMSUNG CHIP Round 6400K</t>
  </si>
  <si>
    <t>18W LED Adjustable Panel SAMSUNG CHIP Square 3000K</t>
  </si>
  <si>
    <t>18W LED Adjustable Panel SAMSUNG CHIP Square 4000K</t>
  </si>
  <si>
    <t>18W LED Adjustable Panel SAMSUNG CHIP Square 6400K</t>
  </si>
  <si>
    <t>24W LED Adjustable Panel SAMSUNG CHIP Square 3000K</t>
  </si>
  <si>
    <t>24W LED Adjustable Panel SAMSUNG CHIP Square 4000K</t>
  </si>
  <si>
    <t>24W LED Adjustable Panel SAMSUNG CHIP Square 6400K</t>
  </si>
  <si>
    <t>6W LED Panel Premium SAMSUNG CHIP Round 4000K</t>
  </si>
  <si>
    <t>6W LED Panel Premium SAMSUNG CHIP Round 6400K</t>
  </si>
  <si>
    <t>LED Downlight - SAMSUNG CHIP 10W Movable 3000K</t>
  </si>
  <si>
    <t>LED Downlight - SAMSUNG CHIP 10W Movable 4000K</t>
  </si>
  <si>
    <t>LED Downlight - SAMSUNG CHIP 10W Movable 6400K</t>
  </si>
  <si>
    <t>LED Downlight - SAMSUNG CHIP 20W Movable 3000K</t>
  </si>
  <si>
    <t>LED Downlight - SAMSUNG CHIP 20W Movable 4000K</t>
  </si>
  <si>
    <t>LED Downlight - SAMSUNG CHIP 20W Movable 6400K</t>
  </si>
  <si>
    <t>LED Downlight - SAMSUNG CHIP 30W Movable 4000K</t>
  </si>
  <si>
    <t xml:space="preserve">SAMSUNG Solar, Wall And Bollard Lights </t>
  </si>
  <si>
    <t>1W LED Solar Wall Light SAMSUNG CHIP Grey Body 3000K</t>
  </si>
  <si>
    <t xml:space="preserve">LED Spotlight - 6W G9 Plastic 3000K </t>
  </si>
  <si>
    <t xml:space="preserve">LED Spotlight - 6W G9 Plastic 4000K </t>
  </si>
  <si>
    <t xml:space="preserve">LED Spotlight - 6W G9 Plastic 6400K </t>
  </si>
  <si>
    <t>LED Bulb - 5W E27 G100 Vintage SMD 2200K</t>
  </si>
  <si>
    <t>LED Bulb - 5W E27 T60 Vintage SMD 2200K</t>
  </si>
  <si>
    <t>0.5W LED Step Light Silver 3000K</t>
  </si>
  <si>
    <t>1W LED Step Light Silver 6500K</t>
  </si>
  <si>
    <t xml:space="preserve">1W LED Step Light White 2Way 3000K </t>
  </si>
  <si>
    <t>1W LED Step Light White 2Way 6500K</t>
  </si>
  <si>
    <t>1W LED Step Light Black 2Way 3000K</t>
  </si>
  <si>
    <t>1W LED Step Light Black 2Way 6500K</t>
  </si>
  <si>
    <t xml:space="preserve">1W LED Step Light White 4Way 3000K </t>
  </si>
  <si>
    <t xml:space="preserve">1W LED Step Light White 4Way 6500K </t>
  </si>
  <si>
    <t xml:space="preserve">1W LED Step Light Black 4Way 3000K </t>
  </si>
  <si>
    <t xml:space="preserve">1W LED Step Light Black 4Way 6500K </t>
  </si>
  <si>
    <t>6W LED COB Hotel Downlight 24'D 3000K</t>
  </si>
  <si>
    <t>6W LED COB Hotel Downlight 24'D 4000K</t>
  </si>
  <si>
    <t>10W LED COB Hotel Downlight 24'D 3000K</t>
  </si>
  <si>
    <t>10W LED COB Hotel Downlight 24'D 4000K</t>
  </si>
  <si>
    <t>15W LED COB Hotel Downlight 24'D 3000K</t>
  </si>
  <si>
    <t>15W LED COB Hotel Downlight 24'D 4000K</t>
  </si>
  <si>
    <t>35W LED COB Hotel Downlight 24'D 3000K</t>
  </si>
  <si>
    <t>35W LED COB Hotel Downlight 24'D 4000K</t>
  </si>
  <si>
    <t xml:space="preserve">Infrared Motion Sensor White 360° 1000W Adjustable </t>
  </si>
  <si>
    <t xml:space="preserve">Infrared Motion Sensor Black 360° 1000W Adjustable </t>
  </si>
  <si>
    <t>40W LED Panel Light White Body 4000K</t>
  </si>
  <si>
    <t xml:space="preserve">LED Solar Floodlights V-TAC </t>
  </si>
  <si>
    <t>40W LED Solar Floodlight 4000K</t>
  </si>
  <si>
    <t>40W LED Solar Floodlight 6000K</t>
  </si>
  <si>
    <t xml:space="preserve">1 Gang 1 Way Switch White </t>
  </si>
  <si>
    <t xml:space="preserve">1 Gang 1 Way Switch Black </t>
  </si>
  <si>
    <t xml:space="preserve">2 Gang 1 Way Switch White </t>
  </si>
  <si>
    <t xml:space="preserve">2 Gang 1 Way Switch Black </t>
  </si>
  <si>
    <t>LED Solar Egg Light RGB</t>
  </si>
  <si>
    <t>1W Solar Wall/Bollard/Hanging Light Flame</t>
  </si>
  <si>
    <t xml:space="preserve">EU WIFI Wall Socket Black </t>
  </si>
  <si>
    <t xml:space="preserve">EU WIFI Wall Socket White </t>
  </si>
  <si>
    <t xml:space="preserve">RF433 Gateway </t>
  </si>
  <si>
    <t xml:space="preserve">16A Temperature Humidity Scheduler </t>
  </si>
  <si>
    <t xml:space="preserve">Temperature And Humidity Sensor </t>
  </si>
  <si>
    <t xml:space="preserve">Waterproof Temperature Probe </t>
  </si>
  <si>
    <t>Earbuds Bluetooth 55mAh Black</t>
  </si>
  <si>
    <t>Earbuds Bluetooth 55mAh White</t>
  </si>
  <si>
    <t>Headset Bluetooth 70mAh Black</t>
  </si>
  <si>
    <t>Headset Bluetooth 70mAh White</t>
  </si>
  <si>
    <t>Headset Bluetooth 170mAh Black</t>
  </si>
  <si>
    <t>Headset Bluetooth 170mAh White</t>
  </si>
  <si>
    <t>Headset Bluetooth 500mAh Black</t>
  </si>
  <si>
    <t>Headset Bluetooth 500mAh White</t>
  </si>
  <si>
    <t>Earphones Grey</t>
  </si>
  <si>
    <t>Earphones Gold</t>
  </si>
  <si>
    <t>LED Solar String Light 10 Bulbs 3000K</t>
  </si>
  <si>
    <t>LED Bulb - 4W Filament E27 G80 Amber 2200K</t>
  </si>
  <si>
    <t>12W LED Solar Floodlight 4000K</t>
  </si>
  <si>
    <t>12W LED Solar Floodlight 6000K</t>
  </si>
  <si>
    <t>16W LED Solar Floodlight 4000K</t>
  </si>
  <si>
    <t>16W LED Solar Floodlight 6000K</t>
  </si>
  <si>
    <t>20W LED Solar Floodlight 4000K</t>
  </si>
  <si>
    <t>20W LED Solar Floodlight 6000K</t>
  </si>
  <si>
    <t>35W LED Solar Floodlight 4000K</t>
  </si>
  <si>
    <t>35W LED Solar Floodlight 6000K</t>
  </si>
  <si>
    <t>50W LED Solar Floodlight 4000K</t>
  </si>
  <si>
    <t>50W LED Solar Floodlight 6000K</t>
  </si>
  <si>
    <t>LED Bulb - SAMSUNG CHIP 20W E27 A80 Plastic 3000K</t>
  </si>
  <si>
    <t>LED Bulb - SAMSUNG CHIP 20W E27 A80 Plastic 4000K</t>
  </si>
  <si>
    <t>LED Bulb - SAMSUNG CHIP 20W E27 A80 Plastic 6400K</t>
  </si>
  <si>
    <t>10W LED Floodlight Rechargeable SAMSUNG CHIP USB + SOS Function IP44 6400</t>
  </si>
  <si>
    <t xml:space="preserve">LED Spotlight - 7W G9 Plastic 3000K </t>
  </si>
  <si>
    <t xml:space="preserve">LED Spotlight - 7W G9 Plastic 6400K </t>
  </si>
  <si>
    <t>LED Bulb - 7W R7S  Plastic 3000K</t>
  </si>
  <si>
    <t>LED Bulb - 7W R7S  Plastic 4000K</t>
  </si>
  <si>
    <t>LED Bulb - 7W R7S  Plastic 6400K</t>
  </si>
  <si>
    <t>LED Spotlight SAMSUNG CHIP - GU10 2W MR11 80RA 3000K</t>
  </si>
  <si>
    <t>LED Spotlight SAMSUNG CHIP - GU10 2W MR11 80RA 4000K</t>
  </si>
  <si>
    <t>LED Spotlight SAMSUNG CHIP - GU10 2W MR11 80RA 6400K</t>
  </si>
  <si>
    <t>50W LED Sensor Floodlight SAMSUNG CHIP Cut-OFF Function Black Body 3000K</t>
  </si>
  <si>
    <t>30W LED Sensor Floodlight SAMSUNG CHIP Cut-OFF Function White Body 6400K</t>
  </si>
  <si>
    <t xml:space="preserve">LED Spotlight - 7W G9 Plastic 4000K </t>
  </si>
  <si>
    <t xml:space="preserve">WIFI Power Strip Compatible With Amazon Alexa And Google Home + USB EU </t>
  </si>
  <si>
    <t xml:space="preserve">20W LED Floodlight With Bluetooth And Internal Junction White Body RGB + White </t>
  </si>
  <si>
    <t xml:space="preserve">20W LED Floodlight With Bluetooth And Internal Junction Black Body RGB + White </t>
  </si>
  <si>
    <t>7485</t>
  </si>
  <si>
    <t>LED Bulb - 17W A65 E27 Plastic 2700K CRI 95+</t>
  </si>
  <si>
    <t>7486</t>
  </si>
  <si>
    <t>LED Bulb - 17W A65 E27 Plastic 4000K CRI 95+</t>
  </si>
  <si>
    <t>7487</t>
  </si>
  <si>
    <t>LED Bulb - 17W A65 E27 Plastic 6400K CRI 95+</t>
  </si>
  <si>
    <t>150W LED Linear High Bay Black Body 6400K</t>
  </si>
  <si>
    <t>LED Bulb - 5.5W E14 P45 2700K 6PCS/PACK</t>
  </si>
  <si>
    <t>LED Bulb - 5.5W E14 P45 4000K 6PCS/PACK</t>
  </si>
  <si>
    <t>LED Bulb - 5.5W E14 P45 6400K 6PCS/PACK</t>
  </si>
  <si>
    <t>LED Bulb - 5.5W E27 G45 2700K 6PCS/PACK</t>
  </si>
  <si>
    <t>LED Bulb - 5.5W E27 G45 4000K 6PCS/PACK</t>
  </si>
  <si>
    <t>LED Bulb - 5.5W E27 G45 6400K 6PCS/PACK</t>
  </si>
  <si>
    <t>30W LED Sensor Floodlight SAMSUNG CHIP Cut-OFF Function White Body 3000K</t>
  </si>
  <si>
    <t>30W LED Sensor Floodlight SAMSUNG CHIP Cut-OFF Function White Body 4000K</t>
  </si>
  <si>
    <t>30W LED Sensor Floodlight SAMSUNG CHIP Cut-OFF Function Black Body 3000K</t>
  </si>
  <si>
    <t>50W LED Sensor Floodlight SAMSUNG CHIP Cut-OFF Function White Body 6400K</t>
  </si>
  <si>
    <t>LED Waterproof Fitting S-SERIES 1200mm 36W 4000K</t>
  </si>
  <si>
    <t>LED Waterproof Fitting S-SERIES 1200mm 36W 6500K</t>
  </si>
  <si>
    <t>LED Waterproof Fitting S-SERIES 1500mm 48W 4000K</t>
  </si>
  <si>
    <t>56041</t>
  </si>
  <si>
    <t>200W LED Linear High Bay Black Body 6400K</t>
  </si>
  <si>
    <t>LED Street Light SAMSUNG CHIP 3 Years Warranty - 30W 4000K</t>
  </si>
  <si>
    <t>LED Street Light SAMSUNG CHIP 3 Years Warranty - 30W 6400K</t>
  </si>
  <si>
    <t>LED Street Light SAMSUNG CHIP 3 Years Warranty - 50W 4000K</t>
  </si>
  <si>
    <t>LED Street Light SAMSUNG CHIP 3 Years Warranty - 120W 6400K</t>
  </si>
  <si>
    <t>LED Suspending Street Light SAMSUNG CHIP - 100W 4000K 302Z+ Class II Type 3M Inventonics 0-10V</t>
  </si>
  <si>
    <t>LED Street Light SAMSUNG CHIP - 120W 4000K 302Z+ Class II Type 3M Inventonics 0-10V</t>
  </si>
  <si>
    <t>LED Street Light SAMSUNG CHIP - 160W 4000K 302Z+ Class II Type 3M Inventonics 0-10V</t>
  </si>
  <si>
    <t>LED Street Light SAMSUNG CHIP - 200W 4000K 302Z+ Class II Type 3M Inventonics 0-10V</t>
  </si>
  <si>
    <t>LED Highbay SAMSUNG CHIP - 500W 120' Meanwell Driver Dimmable Black Body 4000K</t>
  </si>
  <si>
    <t>LED Downlight - SAMSUNG CHIP 30W Movable 3000K</t>
  </si>
  <si>
    <t>LED Downlight - SAMSUNG CHIP 30W Movable 6400K</t>
  </si>
  <si>
    <t xml:space="preserve">LED Spotlight - 5W GU10 SMD White Plastic Milky Cover 3000K 6PCS/PACK </t>
  </si>
  <si>
    <t xml:space="preserve">LED Spotlight - 5W GU10 SMD White Plastic Milky Cover 4000K 6PCS/PACK </t>
  </si>
  <si>
    <t xml:space="preserve">LED Spotlight - 5W GU10 SMD White Plastic Milky Cover 6400K 6PCS/PACK </t>
  </si>
  <si>
    <t>LED Bulb - 13W R7S  Plastic 3000K</t>
  </si>
  <si>
    <t>LED Bulb - 13W R7S  Plastic 4000K</t>
  </si>
  <si>
    <t>LED Bulb - 13W R7S  Plastic 6400K</t>
  </si>
  <si>
    <t xml:space="preserve">V-TAC SWITCHES </t>
  </si>
  <si>
    <t>1 Gang 2 Way Switch White</t>
  </si>
  <si>
    <t>1 Gang 2 Way Switch Black</t>
  </si>
  <si>
    <t>1 Gang 1 Way Doorbell Switch Black</t>
  </si>
  <si>
    <t>1 Gang 1 Way Doorbell Switch White</t>
  </si>
  <si>
    <t>LED Street Light SAMSUNG CHIP 3 Years Warranty - 120W 4000K</t>
  </si>
  <si>
    <t>4W LED Batten Fitting SAMSUNG CHIP T5 30cm 3000K</t>
  </si>
  <si>
    <t>4W LED Batten Fitting SAMSUNG CHIP T5 30cm 4000K</t>
  </si>
  <si>
    <t>4W LED Batten Fitting SAMSUNG CHIP T5 30cm 6400K</t>
  </si>
  <si>
    <t>7W LED Batten Fitting SAMSUNG CHIP T5 60cm 3000K</t>
  </si>
  <si>
    <t>7W LED Batten Fitting SAMSUNG CHIP T5 60cm 4000K</t>
  </si>
  <si>
    <t>7W LED Batten Fitting SAMSUNG CHIP T5 60cm 6400K</t>
  </si>
  <si>
    <t>16W LED Batten Fitting SAMSUNG CHIP T5 120cm 4000K</t>
  </si>
  <si>
    <t xml:space="preserve">SAMSUNG GARDEN LIGHT </t>
  </si>
  <si>
    <t>LED Garden Light SAMSUNG CHIP 50W 4000K 302Z+ Class II Type 3M Inventonics 0-10V</t>
  </si>
  <si>
    <t>LED Garden Light SAMSUNG CHIP 100W 4000K 302Z+ Class II Type 3M Inventonics 0-10V</t>
  </si>
  <si>
    <t>50W LED Sensor Floodlight SAMSUNG CHIP Cut-OFF Function White Body 3000K</t>
  </si>
  <si>
    <t>50W LED Sensor Floodlight SAMSUNG CHIP Cut-OFF Function White Body 4000K</t>
  </si>
  <si>
    <t>24W LED Adjustable Panel SAMSUNG CHIP Round 3000K</t>
  </si>
  <si>
    <t>24W LED Adjustable Panel SAMSUNG CHIP Round 4000K</t>
  </si>
  <si>
    <t>24W LED Adjustable Panel SAMSUNG CHIP Round 6400K</t>
  </si>
  <si>
    <t>4W LED Wall Light White 3000K</t>
  </si>
  <si>
    <t>4W LED Wall Light White 6500K</t>
  </si>
  <si>
    <t>4W LED Wall Light Black 3000K</t>
  </si>
  <si>
    <t>4W LED Wall Light Black 6500K</t>
  </si>
  <si>
    <t>8799</t>
  </si>
  <si>
    <t>8800</t>
  </si>
  <si>
    <t>4 Ways Socket With USB Cubic 3G 1.55MM*1.4M</t>
  </si>
  <si>
    <t>8801</t>
  </si>
  <si>
    <t>2 Outlet Adapter 2.5A  White Label + Poly Bag</t>
  </si>
  <si>
    <t>8802</t>
  </si>
  <si>
    <t>3 Outlet Adapter 2.5A  White Label + Poly Bag</t>
  </si>
  <si>
    <t>8803</t>
  </si>
  <si>
    <t>4 Outlet Adapter 2.5A  White Label + Poly Bag</t>
  </si>
  <si>
    <t>8804</t>
  </si>
  <si>
    <t xml:space="preserve">Adapter With Earthing Contact 2 Socket 2.5A 1 Socket 16A White </t>
  </si>
  <si>
    <t>8805</t>
  </si>
  <si>
    <t xml:space="preserve">Outlet Adapter With Earthing Contact 16A White </t>
  </si>
  <si>
    <t>8806</t>
  </si>
  <si>
    <t xml:space="preserve">Adapter With Switch &amp; Earthing Contact 2 Socket 2.5 1 Socket 16A </t>
  </si>
  <si>
    <t>LED Waterproof Fitting S-SERIES 1500mm 48W 6400K</t>
  </si>
  <si>
    <t>LED Spotlight - 3W G9 Plastic 3000K 6pcs/Pack</t>
  </si>
  <si>
    <t>LED Street Light SAMSUNG CHIP 3 Years Warranty - 50W 6400K</t>
  </si>
  <si>
    <t>LED Linear Highbay SAMSUNG CHIP - 100W Black Body 4000K</t>
  </si>
  <si>
    <t>LED Bulb - 4W Filament E27 G45 4500K</t>
  </si>
  <si>
    <t>LED Spotlight - 3W G9 Plastic 4000K 6pcs/Pack</t>
  </si>
  <si>
    <t>LED Spotlight - 3W G9 Plastic 6400K 6pcs/Pack</t>
  </si>
  <si>
    <t xml:space="preserve">Wireless Charger 5A Fast Charging Round Black </t>
  </si>
  <si>
    <t xml:space="preserve">Wireless Charger 5A Fast Charging Round White </t>
  </si>
  <si>
    <t xml:space="preserve">Metal Bluetooth Speaker With Mic &amp; TF Card Slot 400mah Battery Black </t>
  </si>
  <si>
    <t xml:space="preserve">Metal Bluetooth Speaker With Mic &amp; TF Card Slot 400mah Battery Silver  </t>
  </si>
  <si>
    <t xml:space="preserve">Metal Bluetooth Speaker With Mic &amp; TF Card Slot 400mah Battery Gold </t>
  </si>
  <si>
    <t xml:space="preserve">Metal Bluetooth Speaker With Mic &amp; TF Card Slot 400mah Battery Rose Gold  </t>
  </si>
  <si>
    <t xml:space="preserve">Portable Bluetooth Speaker With Micro USB And High End Cable 800mah Battery Red </t>
  </si>
  <si>
    <t xml:space="preserve">Portable Bluetooth Speaker With Micro USB And High End Cable 1500mah Battery Red </t>
  </si>
  <si>
    <t xml:space="preserve">35W LED Track Light White Body 4200K 5 Years Warranty </t>
  </si>
  <si>
    <t>LED Linear Highbay SAMSUNG CHIP - 100W Black Body 6400K</t>
  </si>
  <si>
    <t>LED Street Light SAMSUNG CHIP 3 Years Warranty - 100W 4000K</t>
  </si>
  <si>
    <t>LED Street Light SAMSUNG CHIP 3 Years Warranty - 100W 6400K</t>
  </si>
  <si>
    <t>LED Street Light SAMSUNG CHIP - 80W 4000K 302Z+ Class II Type 3M Inventonics 0-10V</t>
  </si>
  <si>
    <t xml:space="preserve">80W DALI DRIVER FOR VT-80ST </t>
  </si>
  <si>
    <t>120W DALI DRIVER FOR VT-120ST</t>
  </si>
  <si>
    <t>160W DALI DRIVER FOR VT-160ST</t>
  </si>
  <si>
    <t>10W LED Floodlight SMD E-Series Black Body Green IP65</t>
  </si>
  <si>
    <t>10W LED Floodlight SMD E-Series Black Body Red IP65</t>
  </si>
  <si>
    <t>10W LED Floodlight SMD E-Series Black Body Blue IP65</t>
  </si>
  <si>
    <t xml:space="preserve">20K Mah Power Bank With Wireless Charger &amp; Built In Micro USB Cable Black </t>
  </si>
  <si>
    <t xml:space="preserve">20K Mah Power Bank With Wireless Charger &amp; Built In Micro USB Cable White  </t>
  </si>
  <si>
    <t xml:space="preserve">5K Mah Power Bank With Led Light Display &amp; Built In Cable  White </t>
  </si>
  <si>
    <t xml:space="preserve">5K Mah Power Bank With Led Light Display &amp; Built In Cable  Black </t>
  </si>
  <si>
    <t xml:space="preserve">5K Mah Power Bank With Led Light Display &amp; Built In Cable  Rose  </t>
  </si>
  <si>
    <t>10K Mah Power Bank With Digital Display &amp; USB Type C Black</t>
  </si>
  <si>
    <t xml:space="preserve">10K Mah Power Bank With Digital Display &amp; USB Type C White </t>
  </si>
  <si>
    <t xml:space="preserve">10K Mah Power Bank With Digital Display &amp; USB Type C Red </t>
  </si>
  <si>
    <t>10K Mah Power Bank With Digital Display &amp; USB Type C Navy</t>
  </si>
  <si>
    <t xml:space="preserve">10K Mah Power Bank With Digital Display &amp; USB Type C Rose Gold </t>
  </si>
  <si>
    <t>order 1002 pcs</t>
  </si>
  <si>
    <t>Indoor Camera With AHD/CVI/TVI/CVBS 2.0MP</t>
  </si>
  <si>
    <t>5in1 DVR Box 4CH AHD/CVI/TVI/IP/CVBS</t>
  </si>
  <si>
    <t xml:space="preserve">18 M Video And Powe Cable </t>
  </si>
  <si>
    <t xml:space="preserve">1 M Micro USB Cable White - Pearl Series </t>
  </si>
  <si>
    <t xml:space="preserve">1 M Micro USB Cable Black - Pearl Series </t>
  </si>
  <si>
    <t xml:space="preserve">1 M Type C USB Cable White - Pearl Series </t>
  </si>
  <si>
    <t xml:space="preserve">1 M Type C USB Cable Black - Pearl Series </t>
  </si>
  <si>
    <t xml:space="preserve">1 M Micro USB Cable White - Silver Series </t>
  </si>
  <si>
    <t xml:space="preserve">1 M Micro USB Cable Black - Silver Series </t>
  </si>
  <si>
    <t xml:space="preserve">1 M Type C USB Cable White - Silver Series </t>
  </si>
  <si>
    <t xml:space="preserve">1 M Type C USB Cable Black - Silver Series </t>
  </si>
  <si>
    <t>1 M Micro USB Cable Black - Platinum Series</t>
  </si>
  <si>
    <t>1 M Micro USB Cable Silver - Platinum Series</t>
  </si>
  <si>
    <t>1 M Micro USB Cable Gold - Platinum Series</t>
  </si>
  <si>
    <t>1 M Type C USB Cable Black - Platinum Series</t>
  </si>
  <si>
    <t>1 M Type C USB Cable Silver - Platinum Series</t>
  </si>
  <si>
    <t>1 M Type C USB Cable Gold - Platinum Series</t>
  </si>
  <si>
    <t>1 M Micro USB Cable Black - Ruby Series</t>
  </si>
  <si>
    <t>1 M Micro USB Cable Gold - Ruby Series</t>
  </si>
  <si>
    <t>1 M Micro USB Cable Blue - Ruby Series</t>
  </si>
  <si>
    <t>1 M Micro USB Cable Red - Ruby Series</t>
  </si>
  <si>
    <t>1 M Type C USB Cable Black - Ruby Series</t>
  </si>
  <si>
    <t>1 M Type C USB Cable Gold - Ruby Series</t>
  </si>
  <si>
    <t>1 M Type C USB Cable Blue - Ruby Series</t>
  </si>
  <si>
    <t>1 M Type C USB Cable Red  - Gold Series</t>
  </si>
  <si>
    <t>1 M Type C USB Cable Blue  - Gold Series</t>
  </si>
  <si>
    <t xml:space="preserve">1 M Micro USB Cable Black - Diamond Series </t>
  </si>
  <si>
    <t xml:space="preserve">1 M Micro USB Cable Grey - Diamond Series </t>
  </si>
  <si>
    <t xml:space="preserve">1 M Micro USB Cable Gold  - Diamond Series </t>
  </si>
  <si>
    <t xml:space="preserve">1 M Type C USB Cable Black - Diamond Series </t>
  </si>
  <si>
    <t xml:space="preserve">1 M Type C USB Cable Grey - Diamond Series </t>
  </si>
  <si>
    <t xml:space="preserve">1 M Type C USB Cable Gold  - Diamond Series </t>
  </si>
  <si>
    <t xml:space="preserve">2 Pin One Way Terminal Connector </t>
  </si>
  <si>
    <t xml:space="preserve">5 Pin One Way Terminal Connector </t>
  </si>
  <si>
    <t xml:space="preserve">2 Pin Two Way Terminal Connector </t>
  </si>
  <si>
    <t xml:space="preserve">3 Pin Two Way Terminal Connector </t>
  </si>
  <si>
    <t>2 Pin One Way Terminal Connector PC</t>
  </si>
  <si>
    <t>3 Pin One Way Terminal Connector PC</t>
  </si>
  <si>
    <t xml:space="preserve">Waterproof Terminal Connector </t>
  </si>
  <si>
    <t>20W LED Floodlight SMD E-Series Black Body Green IP65</t>
  </si>
  <si>
    <t>20W LED Floodlight SMD E-Series Black Body Red IP65</t>
  </si>
  <si>
    <t>20W LED Floodlight SMD E-Series Black Body Blue IP65</t>
  </si>
  <si>
    <t xml:space="preserve">LED Smart Panel Light - 40W 600 x 600 mm 3in1 Compatible With Amazon Alexa And Google Home White </t>
  </si>
  <si>
    <t>order 100 pcs</t>
  </si>
  <si>
    <t>50W LED Floodlight SMD SAMSUNG CHIP SLIM  Black Body 4000K 120LM/W</t>
  </si>
  <si>
    <t>50W LED Floodlight SMD SAMSUNG CHIP SLIM  White Body 4000K 120LM/W</t>
  </si>
  <si>
    <t>150W LED Floodlight SMD SAMSUNG CHIP SLIM  Black Body 6400K 120LM/W</t>
  </si>
  <si>
    <t xml:space="preserve">1080P IP Security Camera Indoor/Outdoor 2.0MP Bullet </t>
  </si>
  <si>
    <t xml:space="preserve">1080P IP Security Camera Indoor/Outdoor Full Color 2.0MP Bullet </t>
  </si>
  <si>
    <t xml:space="preserve">Analog High Definition Surveillance Outdoor Camera With AHD/CVI/TVI/CVBS 2.0MP Bullet </t>
  </si>
  <si>
    <t xml:space="preserve">5K Mah Power Bank With Led Light Display &amp; Built In Cable  Red </t>
  </si>
  <si>
    <t xml:space="preserve">5K Mah Power Bank With Led Light Display &amp; Built In Cable  Navy </t>
  </si>
  <si>
    <t>LED Bulb - 4W Filament E27 A60 Amber 2200K</t>
  </si>
  <si>
    <t xml:space="preserve">LED Bulb - 4W Filament E14 P45 Amber 2200K </t>
  </si>
  <si>
    <t>LED Dome Light - SAMSUNG CHIP 15W IP65 Round 6400K</t>
  </si>
  <si>
    <t xml:space="preserve">LED Bulb - 8W Filament E27 T180 Amber Glass 2200K </t>
  </si>
  <si>
    <t>LED Dimmer With Touch Remote Controller</t>
  </si>
  <si>
    <t>Speakers</t>
  </si>
  <si>
    <t xml:space="preserve">Portable Bluetooth Speaker With Micro USB And High End Cable 800mah Battery Grey </t>
  </si>
  <si>
    <t xml:space="preserve">Portable Bluetooth Speaker With Micro USB And High End Cable 800mah Battery Black </t>
  </si>
  <si>
    <t xml:space="preserve">Portable Bluetooth Speaker With Micro USB And High End Cable 1500mah Battery Grey </t>
  </si>
  <si>
    <t xml:space="preserve">Portable Bluetooth Speaker With Micro USB And High End Cable 1500mah Battery Black </t>
  </si>
  <si>
    <t xml:space="preserve">Led Light Mini Portable Bluetooth Speaker With AUX &amp; TF Slot TWS 1800mah Battery </t>
  </si>
  <si>
    <t xml:space="preserve">Led Light Portable Bluetooth Speaker With AUX &amp; TF Slot TWS 1200mah Battery </t>
  </si>
  <si>
    <t xml:space="preserve">Portable Bluetooth Flashing Led Spekaer With 6 Preset Light Levels TWS 1200mah Battery </t>
  </si>
  <si>
    <t xml:space="preserve">Portable Bluetooth Spekaer With Touch Button AUX/USB &amp; TF Slot TWS 1200mah Battery </t>
  </si>
  <si>
    <t xml:space="preserve">Portable Bluetooth Spekaer With Touch Button &amp; FM USB &amp; TF Slot TWS 1200mah Battery </t>
  </si>
  <si>
    <t>TABLE  LAMPS</t>
  </si>
  <si>
    <t>150W LED Floodlight SMD SAMSUNG CHIP SLIM  Black Body 4000K 120LM/W</t>
  </si>
  <si>
    <t>50W LED Floodlight SMD SAMSUNG CHIP SLIM  Black Body 6400K 120LM/W</t>
  </si>
  <si>
    <t>50W LED Floodlight SMD SAMSUNG CHIP SLIM  White Body 6400K 120LM/W</t>
  </si>
  <si>
    <t>100W LED Floodlight SMD SAMSUNG CHIP SLIM  Black Body 4000K 120LM/W</t>
  </si>
  <si>
    <t>100W LED Floodlight SMD SAMSUNG CHIP SLIM  Black Body 6400K 120LM/W</t>
  </si>
  <si>
    <t>WIFI Infrared Universal Remote Control Compatible With Amazon Alexa And Google</t>
  </si>
  <si>
    <t>3271</t>
  </si>
  <si>
    <t>LED Plastic SLIM Power Supply - 30W 12V IP67</t>
  </si>
  <si>
    <t>200W LED Floodlight SMD SAMSUNG CHIP SLIM Black Body 4000K 120LM/W</t>
  </si>
  <si>
    <t>200W LED Floodlight SMD SAMSUNG CHIP SLIM Black Body 6400K 120LM/W</t>
  </si>
  <si>
    <t>200W LED Floodlight SMD SAMSUNG CHIP SLIM White Body 4000K 120LM/W</t>
  </si>
  <si>
    <t>200W LED Floodlight SMD SAMSUNG CHIP SLIM White Body 6400K 120LM/W</t>
  </si>
  <si>
    <t>200W LED Floodlight SMD SAMSUNG CHIP SLIM Grey Body 4000K 120LM/W</t>
  </si>
  <si>
    <t>200W LED Floodlight SMD SAMSUNG CHIP SLIM Grey Body 6400K 120LM/W</t>
  </si>
  <si>
    <t>300W LED Floodlight SMD SAMSUNG CHIP SLIM Black Body 4000K 120LM/W</t>
  </si>
  <si>
    <t>300W LED Floodlight SMD SAMSUNG CHIP SLIM Black Body 6400K 120LM/W</t>
  </si>
  <si>
    <t>50W LED Floodlight SMD SAMSUNG CHIP SLIM  Grey Body 4000K 120LM/W</t>
  </si>
  <si>
    <t>50W LED Floodlight SMD SAMSUNG CHIP SLIM  Grey Body 6400K 120LM/W</t>
  </si>
  <si>
    <t>100W LED Floodlight SMD SAMSUNG CHIP SLIM  White Body 4000K 120LM/W</t>
  </si>
  <si>
    <t>100W LED Floodlight SMD SAMSUNG CHIP SLIM  White Body 6400K 120LM/W</t>
  </si>
  <si>
    <t>150W LED Floodlight SMD SAMSUNG CHIP SLIM  White Body 4000K 120LM/W</t>
  </si>
  <si>
    <t>150W LED Floodlight SMD SAMSUNG CHIP SLIM  White Body 6400K 120LM/W</t>
  </si>
  <si>
    <t>LED Night Light With USB Round 3000K</t>
  </si>
  <si>
    <t>LED Night Light With USB Round 4000K</t>
  </si>
  <si>
    <t>LED Night Light With USB Square 3000K</t>
  </si>
  <si>
    <t>LED Night Light With USB Square 4000K</t>
  </si>
  <si>
    <t xml:space="preserve">8K Mah Power Bank With Wireless Charger &amp; Display White Lamp Stand </t>
  </si>
  <si>
    <t xml:space="preserve">8K Mah Power Bank With Wireless Charger &amp; Display Black Lamp Stand Dark Blue  </t>
  </si>
  <si>
    <t xml:space="preserve">8K Mah Power Bank With Wireless Charger &amp; Display Black Lamp Stand Black </t>
  </si>
  <si>
    <t>115W Soft Light Chandelier Dimmable White 3000K</t>
  </si>
  <si>
    <t>115W Soft Light Chandelier Dimmable Black 3000K</t>
  </si>
  <si>
    <t>115W Soft Light Chandelier Dimmable Coffee 3000K</t>
  </si>
  <si>
    <t>150W LED Floodlight SMD SAMSUNG CHIP SLIM  Grey Body 4000K 120LM/W</t>
  </si>
  <si>
    <t>150W LED Floodlight SMD SAMSUNG CHIP SLIM  Grey Body 6400K 120LM/W</t>
  </si>
  <si>
    <t>100W LED Floodlight SMD SAMSUNG CHIP SLIM  Grey Body 4000K 120LM/W</t>
  </si>
  <si>
    <t>300W LED Floodlight SMD SAMSUNG CHIP SLIM Black White 4000K 120LM/W</t>
  </si>
  <si>
    <t>300W LED Floodlight SMD SAMSUNG CHIP SLIM Black White 6400K 120LM/W</t>
  </si>
  <si>
    <t>300W LED Floodlight SMD SAMSUNG CHIP SLIM Black Grey 4000K 120LM/W</t>
  </si>
  <si>
    <t>300W LED Floodlight SMD SAMSUNG CHIP SLIM Black Grey 6400K 120LM/W</t>
  </si>
  <si>
    <t xml:space="preserve">15W Rechargeable Trolley Speaker With One Wired Microphone RF Control RGB 8 inch </t>
  </si>
  <si>
    <t xml:space="preserve">35W Rechargeable Trolley Speaker With One Wired Microphone RF Control RGB 12 inch </t>
  </si>
  <si>
    <t xml:space="preserve">50W Rechargeable Trolley Speaker With One Wireless + One Wired Microphone RF Control RGB 15 inch </t>
  </si>
  <si>
    <t xml:space="preserve">120W Rechargeable Trolley Speaker With One Wireless + One Wired Microphone RF Control RGB 2*10 inch </t>
  </si>
  <si>
    <t>LED Dome Light - SAMSUNG CHIP 12W 120LM/W IP65 3000K</t>
  </si>
  <si>
    <t>LED Dome Light - SAMSUNG CHIP 12W 120LM/W IP65 6400K</t>
  </si>
  <si>
    <t>LED Dome Light - SAMSUNG CHIP 15W Microwave Sensor Round 6400K</t>
  </si>
  <si>
    <t>38W LED Designer Hanging Pendant Light Triac Dimmable White 3000K</t>
  </si>
  <si>
    <t>76W LED Designer Hanging Pendant Light Triac Dimmable White 3000K</t>
  </si>
  <si>
    <t>38W LED Designer Wall Light Triac Dimmable White 3000K</t>
  </si>
  <si>
    <t>15W LED Designer Table Lamp Touch Dimmable White 3000K</t>
  </si>
  <si>
    <t>30W LED Designer Table Lamp Touch Dimmable White 3000K</t>
  </si>
  <si>
    <t xml:space="preserve">Designer Table Lamp With E27 Holder + Switch Red Bronzе </t>
  </si>
  <si>
    <t>Designer Table Lamp E27 With Ivory Lamp Shade Black Base + Switch  Square</t>
  </si>
  <si>
    <t xml:space="preserve">Designer Table Lamp E27 With Ivory Lamp Shade Black Base + Switch  Round </t>
  </si>
  <si>
    <t xml:space="preserve">Designer Floor Lamp With Ivory Lampshade Black Square Black Metal Canopy + Switch </t>
  </si>
  <si>
    <t xml:space="preserve">Designer Floor Lamp With Ivory Lampshade Black Round Black Metal Canopy + Switch </t>
  </si>
  <si>
    <t>Vacuum Cleaner Auto Charging Gyro Robotic Compatible With Amazon Alexa And Google Home White</t>
  </si>
  <si>
    <t>Vacuum Cleaner Auto Charging Gyro Robotic Compatible With Amazon Alexa And Google Home Black</t>
  </si>
  <si>
    <t>Bluetooth Wireless Headphone With Rotable Head 500mAh Black W/BAG</t>
  </si>
  <si>
    <t>Bluetooth Wireless Headphone With Rotable Head 500mAh Blue W/BAG</t>
  </si>
  <si>
    <t>Bluetooth Wireless Headphone With Rotable Head 500mAh Red W/BAG</t>
  </si>
  <si>
    <t>Bluetooth Wireless Headphone With Adjustable Head 500mAh Black W/BAG</t>
  </si>
  <si>
    <t>Bluetooth Wireless Headphone With Adjustable Head 500mAh Red W/BAG</t>
  </si>
  <si>
    <t>Bluetooth Wireless Headphone With Adjustable Head 500mAh Brow W/BAG</t>
  </si>
  <si>
    <t>LED Bulb - 9W E27 A60 RA80 Micro Wave Sensor 3000K</t>
  </si>
  <si>
    <t>LED Bulb - 9W E27 A60 RA80 Micro Wave Sensor 4000K</t>
  </si>
  <si>
    <t>LED Bulb - 9W E27 A60 RA80 Micro Wave Sensor 6400K</t>
  </si>
  <si>
    <t>LED Bulb - 11W E27 A60 RA80 Micro Wave Sensor 3000K</t>
  </si>
  <si>
    <t>LED Bulb - 11W E27 A60 RA80 Micro Wave Sensor 4000K</t>
  </si>
  <si>
    <t>LED Bulb - 11W E27 A60 RA80 Micro Wave Sensor 6400K</t>
  </si>
  <si>
    <t xml:space="preserve">5K Mah Super Small Power Bank Black </t>
  </si>
  <si>
    <t xml:space="preserve">5K Mah Super Small Power Bank White </t>
  </si>
  <si>
    <t xml:space="preserve">5K Mah Super Small Power Bank Red </t>
  </si>
  <si>
    <t>10K Mah Super Slim Power Bank Black</t>
  </si>
  <si>
    <t>10K Mah Super Slim Power Bank White</t>
  </si>
  <si>
    <t>10K Mah Super Slim Power Bank Red</t>
  </si>
  <si>
    <t>20K Mah Mega Power Bank Black</t>
  </si>
  <si>
    <t>20K Mah Mega Power Bank White</t>
  </si>
  <si>
    <t>LED Bulb - 9W E27 A60 RA80 RGB + 3000K</t>
  </si>
  <si>
    <t>LED Bulb - 9W E27 A60 RA80 RGB + 4000K</t>
  </si>
  <si>
    <t>LED Bulb - 9W E27 A60 RA80 RGB + 6400K</t>
  </si>
  <si>
    <t xml:space="preserve">LED Tube SAMSUNG CHIP  - 60cm 9W G13 Nano Plastic Rotatable А++ 3000K  </t>
  </si>
  <si>
    <t>V-TAC Cameras</t>
  </si>
  <si>
    <t>12W LED Designer Table Lamp With EU Plug Cord + Switch Black 3000K</t>
  </si>
  <si>
    <t>12W LED Designer Table Lamp With EU Plug Cord + Switch White 3000K</t>
  </si>
  <si>
    <t xml:space="preserve">Designer Table Lamp With Adjustable Metal Bracket + Switch &amp; E27 Holder - Black </t>
  </si>
  <si>
    <t xml:space="preserve">Designer Table Lamp With Adjustable Metal Bracket + Switch &amp; E27 Holder - White  </t>
  </si>
  <si>
    <t xml:space="preserve">Designer Table Lamp With Adjustable Metal Bracket + Switch &amp; E27 Holder Hookup - Black </t>
  </si>
  <si>
    <t xml:space="preserve">Designer Table Lamp With Adjustable Metal Bracket + Switch &amp; E27 Holder Hookup - White  </t>
  </si>
  <si>
    <t xml:space="preserve">48W LED Designer Domelight With RF Control &amp; Timer CCT Changing Crystal Dimmable </t>
  </si>
  <si>
    <t>LED Dome Light - SAMSUNG CHIP 12W 120LM/W IP65 Sensor 3000K</t>
  </si>
  <si>
    <t>LED Dome Light - SAMSUNG CHIP 12W 120LM/W IP65 Sensor 4000K</t>
  </si>
  <si>
    <t>LED Dome Light - SAMSUNG CHIP 12W 120LM/W IP65 Sensor 6400K</t>
  </si>
  <si>
    <t xml:space="preserve">4 Ways Adapter With Earthing Contact 10A 250V (Label + Polybag With Headcard ) White </t>
  </si>
  <si>
    <t xml:space="preserve">3 Ways Adapter With Earthing Contact 10/16A 250V (Label + Polybag With Headcard ) White </t>
  </si>
  <si>
    <t>8807</t>
  </si>
  <si>
    <t>5 Ways Socket With Lighted Switch &amp; 2 Usb Port 3G 1.5mm*3M White</t>
  </si>
  <si>
    <t>8808</t>
  </si>
  <si>
    <t>4 Ways Socket With Lighted Switch &amp; 2 Usb Port 3G 1.5mm*1.4M White</t>
  </si>
  <si>
    <t>8809</t>
  </si>
  <si>
    <t>1 Way Adapter 16A White</t>
  </si>
  <si>
    <t>8810</t>
  </si>
  <si>
    <t xml:space="preserve">4 Ways Garden Spike Socket 3G 1.55MM*3M IP44 Green </t>
  </si>
  <si>
    <t>8811</t>
  </si>
  <si>
    <t xml:space="preserve">2 Ways Garden Spike Socket With Mechanical Timer 3G 1.5MM*3M IP44 Green </t>
  </si>
  <si>
    <t>8812</t>
  </si>
  <si>
    <t>2 Ways Adapter 16A IP44 Black+Green</t>
  </si>
  <si>
    <t>8813</t>
  </si>
  <si>
    <t xml:space="preserve">5 Ways Socket With Lighted Switch 3G 1.5MM*3M IP44 Black + Yellow </t>
  </si>
  <si>
    <t>8814</t>
  </si>
  <si>
    <t>4 Ways Socket 3G 1.5MM*3M IP44 Black+Yellow</t>
  </si>
  <si>
    <t>8815</t>
  </si>
  <si>
    <t>Extension Cord 3G 1.5MM*30M 1 Way 16A IP44 Orange&amp;Black</t>
  </si>
  <si>
    <t>8816</t>
  </si>
  <si>
    <t>Extension Cord 3G 1.5MM*15M 1 Way 16A IP44 Orange&amp;Black</t>
  </si>
  <si>
    <t>8818</t>
  </si>
  <si>
    <t>5 Ways Safe Socket With Lighted Switch 3G 1.5MM*1.4M</t>
  </si>
  <si>
    <t>8819</t>
  </si>
  <si>
    <t>Waterproof Safe Box For Extension Sockets IP44 Black+Red</t>
  </si>
  <si>
    <t xml:space="preserve">LED Tube SAMSUNG CHIP  - 150cm 22W A++ G13 Nano Plastic 3000K  </t>
  </si>
  <si>
    <t>40W LED Domelight With Remote Control CCT Changeable Φ400 70mm Starry Cover</t>
  </si>
  <si>
    <t>40W LED Domelight With Remote Control CCT Changeable Φ350  Diamond Cover</t>
  </si>
  <si>
    <t>40W LED Domelight With Remote Control CCT Changeable Φ350  Round Cover</t>
  </si>
  <si>
    <t>60W LED Domelight With Remote Control Color Changing Dimmable Starry Cover</t>
  </si>
  <si>
    <t>60W LED Domelight With Remote Control Color Changing Dimmable Round Cover</t>
  </si>
  <si>
    <t>60W LED Domelight With Remote Control Color Changing Diamond Round Cover</t>
  </si>
  <si>
    <t xml:space="preserve">LED Bulb - 10W E27 A60  SMART WIFI RGB + WW+CW </t>
  </si>
  <si>
    <t xml:space="preserve">LED Bulb - 15W E27 A60  SMART WIFI RGB + WW+CW </t>
  </si>
  <si>
    <t xml:space="preserve">3W Emergency Exit Light 12 Hours Charging 6000K IP65 1200 mah </t>
  </si>
  <si>
    <t>8817</t>
  </si>
  <si>
    <t>3 Way Desk Socket With Lighted Switch &amp; 2 USB Ports 3G 1.5MM*1.4M</t>
  </si>
  <si>
    <t>Designer Floor Lamp With Black Metal Base + Switch E27 Holder Black +Chrome</t>
  </si>
  <si>
    <t xml:space="preserve">Designer Floor Lamp With Chrome Folder Bracket +Switch E27 Holder Chrome </t>
  </si>
  <si>
    <t xml:space="preserve">2xGU10 Fitting Square White+Black </t>
  </si>
  <si>
    <t xml:space="preserve">3xGU10 Fitting Square White+Black </t>
  </si>
  <si>
    <t xml:space="preserve">GU10 Fitting Round  With White Frame + Chrome Reflector </t>
  </si>
  <si>
    <t xml:space="preserve">GU10 Fitting Square With White Frame + Chrome Reflector </t>
  </si>
  <si>
    <t xml:space="preserve">72W LED Domelight With Remote Control CCT Changeable Ф830 Starry Cover </t>
  </si>
  <si>
    <t>LED Bulb - 3.5W E27 G45 RF Control RGB + 3000K</t>
  </si>
  <si>
    <t>LED Bulb - 3.5W E27 G45 RF Control RGB + 4000K</t>
  </si>
  <si>
    <t>LED Bulb - 3.5W E27 G45 RF Control RGB + 6400K</t>
  </si>
  <si>
    <t>LED Bulb - 3.5W E14 P45 A80 Candle Dimming Brightness RF Control RGB + 6400K</t>
  </si>
  <si>
    <t>LED Spotlight - 3.5W GU10 Milky Cover RF Control RGB + 3000K</t>
  </si>
  <si>
    <t>LED Spotlight - 3.5W GU10 Milky Cover RF Control RGB + 4000K</t>
  </si>
  <si>
    <t>LED Spotlight - 3.5W GU10 Milky Cover RF Control RGB + 6400K</t>
  </si>
  <si>
    <t xml:space="preserve">5K Mah Super Small Power Bank Pink </t>
  </si>
  <si>
    <t xml:space="preserve">5K Mah Super Small Power Bank Dark Blue </t>
  </si>
  <si>
    <t>10K Mah Super Slim Power Bank Blue</t>
  </si>
  <si>
    <t>10K Mah Power Bank Wireless With 1 USB + Type C Black</t>
  </si>
  <si>
    <t>10K Mah Power Bank With Dual USB + Display Black</t>
  </si>
  <si>
    <t>100W LED Floodlight SMD SAMSUNG CHIP SLIM  Grey Body 6400K 120LM/W</t>
  </si>
  <si>
    <t>LED Spotlight - 2W 230V G9 Glass 2700K 2pcs/pack</t>
  </si>
  <si>
    <t>LED Bulb - 2W E14 ST26 Plastic 2700K</t>
  </si>
  <si>
    <t>Adattatore 2 vie 10/16A presa Italiana e 1via 10/16A Italiano /Schuko con iterruttore due porte di ricarica USB 2.1A Spina Italiana 16A</t>
  </si>
  <si>
    <t>Adattatore 3 vie 10/16A presa Italiana con interrutore con spina Italiana 16A</t>
  </si>
  <si>
    <t>Adattatore presa Italiana 1 via 10/16A con protezione contro le sovratensioni con spina Italiana da 16A</t>
  </si>
  <si>
    <t>Prolunga 1 Via 10/16A presa Italiana Schuko con cavo VDE H05VV-F 3G1.5mm 30m con spina Italiana 16A con telaio portacavi</t>
  </si>
  <si>
    <t>Prolunga 1 Via 10/16A presa Italiana Schuko con cavo VDE H05VV-F 3G1.5mm 15m con spina Italiana 16A con telaio portacavi</t>
  </si>
  <si>
    <t>20W LED Floodlight Rechargeable SAMSUNG CHIP IP44 6400</t>
  </si>
  <si>
    <t>LED Bulb - SAMSUNG CHIP Filament 4W E27 G45  Clear Cover 2700K</t>
  </si>
  <si>
    <t xml:space="preserve">50W LED WORK Floodlight  SAMSUNG CHIP 4000K IP65 </t>
  </si>
  <si>
    <t xml:space="preserve">50W LED WORK Floodlight  SAMSUNG CHIP 6400K IP65 </t>
  </si>
  <si>
    <t>LED Street Light SAMSUNG CHIP - 50W 5000K Clas I Beam Angle Type 3 140LM/W Inventronics Driver</t>
  </si>
  <si>
    <t>3.8 LED Emergency Light 6000K IP20</t>
  </si>
  <si>
    <t xml:space="preserve">LED Tube T8 7W - 60 cm Nano Plastic 3000K 160LM/WATT </t>
  </si>
  <si>
    <t xml:space="preserve">LED Tube T8 7W - 60 cm Nano Plastic 4000K 160LM/WATT </t>
  </si>
  <si>
    <t xml:space="preserve">LED Tube T8 7W - 60 cm Nano Plastic 64000K 160LM/WATT </t>
  </si>
  <si>
    <t xml:space="preserve">LED Tube T8 12W - 120 cm Nano Plastic 4000K 160LM/WATT </t>
  </si>
  <si>
    <t xml:space="preserve">LED Tube T8 15W - 150 cm Nano Plastic 4000K 160LM/WATT </t>
  </si>
  <si>
    <t xml:space="preserve">LED Tube T8 15W - 150 cm Nano Plastic 6400K 160LM/WATT </t>
  </si>
  <si>
    <t>LED Waterproof Fitting S-SERIES 600mm 18W 4000K</t>
  </si>
  <si>
    <t>LED Waterproof Fitting S-SERIES 600mm 18W 6500K</t>
  </si>
  <si>
    <t>50W LED Solar Street Light 4000K</t>
  </si>
  <si>
    <t xml:space="preserve">LED Bulb - 11W E27 A60  SMART WIFI RGB + WW+CW </t>
  </si>
  <si>
    <t xml:space="preserve">6W Wall Lamp With Bridglux Chip Black Body Square IP65 3000K </t>
  </si>
  <si>
    <t xml:space="preserve">6W Wall Lamp With Bridglux Chip Black Body Square IP65 4000K </t>
  </si>
  <si>
    <t xml:space="preserve">6W Wall Lamp With Bridglux Chip Grey Body Square IP 65 3000K </t>
  </si>
  <si>
    <t xml:space="preserve">6W Wall Lamp With Bridglux Chip Grey Body Square IP65 4000K </t>
  </si>
  <si>
    <t xml:space="preserve">6W Wall Lamp With Bridglux Chip White Body Square IP65 3000K </t>
  </si>
  <si>
    <t xml:space="preserve">6W Wall Lamp With Bridglux Chip White Body Square IP65 4000K </t>
  </si>
  <si>
    <t xml:space="preserve">6W Wall Lamp With Bridglux Chip Black Body Round IP65 3000K </t>
  </si>
  <si>
    <t xml:space="preserve">6W Wall Lamp With Bridglux Chip Black Body Round IP65 4000K </t>
  </si>
  <si>
    <t xml:space="preserve">6W Wall Lamp With Bridglux Chip Grey Body Round IP65 4000K </t>
  </si>
  <si>
    <t>6W Wall Lamp With Bridglux Chip White Body Round IP65 3000K</t>
  </si>
  <si>
    <t xml:space="preserve">6W Wall Lamp With Bridglux Chip White Body Round IP65 4000K </t>
  </si>
  <si>
    <t xml:space="preserve">5W LED Table Lamp 3in1 Wireless Charger Square Black Body </t>
  </si>
  <si>
    <t xml:space="preserve">5W LED Table Lamp 3in1 Wireless Charger Square White Body </t>
  </si>
  <si>
    <t xml:space="preserve">5W LED Table Lamp 3in1 Wireless Charger Round Black Body </t>
  </si>
  <si>
    <t xml:space="preserve">5W LED Table Lamp 3in1 Wireless Charger Round White Body </t>
  </si>
  <si>
    <t xml:space="preserve">Charging Set With Travel Adapter Micro USB Cable White </t>
  </si>
  <si>
    <t xml:space="preserve">Charging Set With Travel Adapter Type C USB Cable White </t>
  </si>
  <si>
    <t xml:space="preserve">10W Wireless Charging Pad Black + White </t>
  </si>
  <si>
    <t xml:space="preserve">10W Wireless Charging Pad Black + Red </t>
  </si>
  <si>
    <t xml:space="preserve">10W Wireless Charging Pad Black </t>
  </si>
  <si>
    <t>18W LED Tracklight SAMSUNG CHIP Black Body 3000K</t>
  </si>
  <si>
    <t>18W LED Tracklight SAMSUNG CHIP Black Body 4000K</t>
  </si>
  <si>
    <t>30W LED Tracklight SAMSUNG CHIP Black Body 3000K</t>
  </si>
  <si>
    <t>30W LED Tracklight SAMSUNG CHIP Black Body 4000K</t>
  </si>
  <si>
    <t>LED Ceiling Light - SAMSUNG CHIP 15W 3 In 1 Change CCT</t>
  </si>
  <si>
    <t xml:space="preserve">LED Linear Highbay SAMSUNG CHIP - 100W Black Body 4000K 120LM/W   </t>
  </si>
  <si>
    <t>LED Street Light SAMSUNG CHIP - 100W 4000K Clas II Aluminium  Dimmable 140LM/W</t>
  </si>
  <si>
    <t>LED Street Light SAMSUNG CHIP - 100W 6400K Clas II Aluminium  Dimmable 140LM/W</t>
  </si>
  <si>
    <t>LED Street Light SAMSUNG CHIP - 120W 4000K Clas II Aluminium  Dimmable 140LM/W</t>
  </si>
  <si>
    <t>LED Street Light SAMSUNG CHIP - 120W 6400K Clas II Aluminium  Dimmable 140LM/W</t>
  </si>
  <si>
    <t>LED Street Light SAMSUNG CHIP - 150W 4000K Clas II Aluminium  Dimmable 140LM/W</t>
  </si>
  <si>
    <t>LED Spotlight - 5W GU10 With Fitting White Body 3000K 3pcs/Pack</t>
  </si>
  <si>
    <t>LED Spotlight - 5W GU10 With Fitting White Body 4500K 3pcs/Pack</t>
  </si>
  <si>
    <t xml:space="preserve">LED Spotlight - 5W GU10 With Fitting Satin Nichel Body 3000K 3pcs/Pack </t>
  </si>
  <si>
    <t xml:space="preserve">LED Spotlight - 5W GU10 With Fitting Satin Nichel Body 4500K 3pcs/Pack </t>
  </si>
  <si>
    <t xml:space="preserve">LED Spotlight - 5W GU10 With Fitting Satin Nichel Body 6400K 3pcs/Pack </t>
  </si>
  <si>
    <t>LED Spotlight - AR111 20W Changeable Reflector 40`D/20`D Silver 3000K</t>
  </si>
  <si>
    <t xml:space="preserve">LED Tube T8 12W - 120 cm Nano Plastic 3000K 160LM/WATT </t>
  </si>
  <si>
    <t xml:space="preserve">LED Tube T8 15W - 150 cm Nano Plastic 3000K 160LM/WATT </t>
  </si>
  <si>
    <t xml:space="preserve">LED Bulb - 4.5W GU10 110` Lens With RA80 WIFI SMART  WW + CW </t>
  </si>
  <si>
    <t>Fast Charging Set With Travel Adapter &amp; Micro USB Cable White</t>
  </si>
  <si>
    <t>Fast Charging Set With Travel Adapter &amp; Type-C USB Cable White</t>
  </si>
  <si>
    <t>12W LED Adjustable Panel SAMSUNG CHIP Round 3000K</t>
  </si>
  <si>
    <t>12W LED Adjustable Panel SAMSUNG CHIP Round 4000K</t>
  </si>
  <si>
    <t>12W LED Adjustable Panel SAMSUNG CHIP Round 6400K</t>
  </si>
  <si>
    <t>12W LED Adjustable Panel SAMSUNG CHIP Square 3000K</t>
  </si>
  <si>
    <t>12W LED Adjustable Panel SAMSUNG CHIP Square 4000K</t>
  </si>
  <si>
    <t>12W LED Adjustable Panel SAMSUNG CHIP Square 6400K</t>
  </si>
  <si>
    <t xml:space="preserve">LED Linear Highbay SAMSUNG CHIP - 150W Black Body 4000K 120LM/W   </t>
  </si>
  <si>
    <t xml:space="preserve">LED Linear Highbay SAMSUNG CHIP - 200W Black Body 4000K 120LM/W   </t>
  </si>
  <si>
    <t xml:space="preserve">LED Linear Highbay SAMSUNG CHIP - 200W Black Body 6400K 120LM/W   </t>
  </si>
  <si>
    <t>LED Highbay SAMSUNG CHIP And DRIVER  - 100W 120' Black Body 120LM/WATT  4000K</t>
  </si>
  <si>
    <t>LED Highbay SAMSUNG CHIPAnd DRIVER  - 100W 120' Black Body 120LM/WATT  6000K</t>
  </si>
  <si>
    <t>LED Street Light SAMSUNG CHIP - 200W 4000K Clas II Aluminium  Dimmable 140LM/W</t>
  </si>
  <si>
    <t>LED Street Light SAMSUNG CHIP - 200W 6400K Clas II Aluminium  Dimmable 140LM/W</t>
  </si>
  <si>
    <t>LED Street Light SAMSUNG CHIP - 100W 5000K Clas I Aluminium  Dimmable 140LM/W</t>
  </si>
  <si>
    <t>LED Street Light SAMSUNG CHIP - 150W 5000K Clas I Aluminium  Dimmable 140LM/W</t>
  </si>
  <si>
    <t>5W LED Fire Rated Downlight White Dimmable 3000K</t>
  </si>
  <si>
    <t>5W LED Fire Rated Downlight White Dimmable 4000K</t>
  </si>
  <si>
    <t>5W LED Fire Rated Downlight White Dimmable 6400K</t>
  </si>
  <si>
    <t>5W LED Fire Rated Downlight Nickle Dimmable 4000K</t>
  </si>
  <si>
    <t>5W LED Fire Rated Downlight Chrome Dimmable 4000K</t>
  </si>
  <si>
    <t>10W LED Solar Floodlight Detachable Black Body 4000K</t>
  </si>
  <si>
    <t xml:space="preserve">LED Tube T8 12W - 120 cm Nano Plastic 6400K 160LM/WATT </t>
  </si>
  <si>
    <t>Surface Frame For 1200x600mm Panel White</t>
  </si>
  <si>
    <t xml:space="preserve">LED GRILL FITTING SUPER BRIGHT SERIES </t>
  </si>
  <si>
    <t xml:space="preserve">15W LED Grill Fitting 60CM Plastick 3000K 160LM/W 5 Year Warranty </t>
  </si>
  <si>
    <t xml:space="preserve">15W LED Grill Fitting 60CM Plastick 4000K 160LM/W 5 Year Warranty </t>
  </si>
  <si>
    <t xml:space="preserve">15W LED Grill Fitting 60CM Plastick 6400K 160LM/W 5 Year Warranty </t>
  </si>
  <si>
    <t>3W LED Solar Wall Light 3000K+4000K Black Body</t>
  </si>
  <si>
    <t xml:space="preserve">40W LED Domelight SMART WW+CW Ф350 Starry Cover </t>
  </si>
  <si>
    <t xml:space="preserve">60W LED Domelight SMART WW+CW Ф450 Starry Cover </t>
  </si>
  <si>
    <t>400W LED Floodlight SMD SAMSUNG CHIP SLIM Black Body 4000K 120LM/W</t>
  </si>
  <si>
    <t>400W LED Floodlight SMD SAMSUNG CHIP SLIM Black Body 6400K 120LM/W</t>
  </si>
  <si>
    <t>500W LED Floodlight SMD SAMSUNG CHIP SLIM Black Body 4000K 120LM/W</t>
  </si>
  <si>
    <t xml:space="preserve">LED Linear Highbay SAMSUNG CHIP - 150W Black Body 6400K 120LM/W   </t>
  </si>
  <si>
    <t>6W LED Address Wall Light White SAMSUNG CHIP 3000K</t>
  </si>
  <si>
    <t>6W LED Address Wall Light White SAMSUNG CHIP 4000K</t>
  </si>
  <si>
    <t xml:space="preserve">30W LED Grill Fitting 120CM Plastick 4000K 160LM/W 5 Year Warranty </t>
  </si>
  <si>
    <t xml:space="preserve">6W LED Wall Light Sand White IP54 3000K </t>
  </si>
  <si>
    <t>6W LED Wall Light Sand White IP54 4000K</t>
  </si>
  <si>
    <t>6W LED Wall Light Sand Black IP54 3000K</t>
  </si>
  <si>
    <t>6W LED Wall Light Sand Black IP54 4000K</t>
  </si>
  <si>
    <t xml:space="preserve">8W LED Wall Light Sand White IP54 3000K </t>
  </si>
  <si>
    <t>8W LED Wall Light Sand White IP54 4000K</t>
  </si>
  <si>
    <t>8W LED Wall Light Sand Black IP54 3000K</t>
  </si>
  <si>
    <t>8W LED Wall Light Sand Black IP54 4000K</t>
  </si>
  <si>
    <t>500W LED Floodlight SMD SAMSUNG CHIP SLIM Black Body 6400K 120LM/W</t>
  </si>
  <si>
    <t>1000W LED Floodlight SMD SAMSUNG CHIP SLIM Black Body 6400K 120LM/W</t>
  </si>
  <si>
    <t>LED Downlight - SAMSUNG CHIP 4W SMD Reflector 12'D 5700K</t>
  </si>
  <si>
    <t>LED Downlight - SAMSUNG CHIP 4W SMD Reflector 12'D 4000K</t>
  </si>
  <si>
    <t>LED Downlight - SAMSUNG CHIP 4W SMD Reflector 12'D 2700K</t>
  </si>
  <si>
    <t>LED Downlight - SAMSUNG CHIP 4W SMD Reflector 36'D 5700K</t>
  </si>
  <si>
    <t>LED Downlight - SAMSUNG CHIP 4W SMD Reflector 36'D 4000K</t>
  </si>
  <si>
    <t>LED Downlight - SAMSUNG CHIP 4W SMD Reflector 36'D 2700K</t>
  </si>
  <si>
    <t>LED Downlight - SAMSUNG CHIP 12W SMD Reflector 12'D 5700K</t>
  </si>
  <si>
    <t>LED Downlight - SAMSUNG CHIP 12W SMD Reflector 12'D 4000K</t>
  </si>
  <si>
    <t>LED Downlight - SAMSUNG CHIP 12W SMD Reflector 12'D 2700K</t>
  </si>
  <si>
    <t>LED Downlight - SAMSUNG CHIP 12W SMD Reflector 36'D 5700K</t>
  </si>
  <si>
    <t>LED Downlight - SAMSUNG CHIP 12W SMD Reflector 36'D 4000K</t>
  </si>
  <si>
    <t>LED Downlight - SAMSUNG CHIP 12W SMD Reflector 36'D 2700K</t>
  </si>
  <si>
    <t>LED Downlight - SAMSUNG CHIP 16W SMD Reflector 12'D 5700K</t>
  </si>
  <si>
    <t>LED Downlight - SAMSUNG CHIP 16W SMD Reflector 12'D 4000K</t>
  </si>
  <si>
    <t>LED Downlight - SAMSUNG CHIP 16W SMD Reflector 12'D 2700K</t>
  </si>
  <si>
    <t>LED Downlight - SAMSUNG CHIP 16W SMD Reflector 36'D 5700K</t>
  </si>
  <si>
    <t>LED Downlight - SAMSUNG CHIP 16W SMD Reflector 36'D 4000K</t>
  </si>
  <si>
    <t>LED Downlight - SAMSUNG CHIP 16W SMD Reflector 36'D 2700K</t>
  </si>
  <si>
    <t>LED Downlight - SAMSUNG CHIP 20W SMD Reflector 12'D 5700K</t>
  </si>
  <si>
    <t>LED Downlight - SAMSUNG CHIP 20W SMD Reflector 12'D 4000K</t>
  </si>
  <si>
    <t>LED Downlight - SAMSUNG CHIP 20W SMD Reflector 12'D 2700K</t>
  </si>
  <si>
    <t>LED Downlight - SAMSUNG CHIP 20W SMD Reflector 36'D 5700K</t>
  </si>
  <si>
    <t>LED Downlight - SAMSUNG CHIP 20W SMD Reflector 36'D 4000K</t>
  </si>
  <si>
    <t>LED Downlight - SAMSUNG CHIP 20W SMD Reflector 36'D 2700K</t>
  </si>
  <si>
    <t>LED Downlight - SAMSUNG CHIP 36W SMD Reflector 12'D 5700K</t>
  </si>
  <si>
    <t>LED Downlight - SAMSUNG CHIP 36W SMD Reflector 12'D 4000K</t>
  </si>
  <si>
    <t>LED Downlight - SAMSUNG CHIP 36W SMD Reflector 12'D 2700K</t>
  </si>
  <si>
    <t>LED Downlight - SAMSUNG CHIP 36W SMD Reflector 36'D 5700K</t>
  </si>
  <si>
    <t>LED Downlight - SAMSUNG CHIP 36W SMD Reflector 36'D 4000K</t>
  </si>
  <si>
    <t>LED Downlight - SAMSUNG CHIP 36W SMD Reflector 36'D 2700K</t>
  </si>
  <si>
    <t xml:space="preserve">LED Linear Highbay SAMSUNG CHIP - 100W Black Body 6400K 120LM/W   </t>
  </si>
  <si>
    <t xml:space="preserve">LED Street Light SAMSUNG CHIP 5 Years Warranty - 30W SLIM 4000K 120LM/W </t>
  </si>
  <si>
    <t xml:space="preserve">LED Street Light SAMSUNG CHIP 5 Years Warranty - 30W SLIM 6400K 120LM/W </t>
  </si>
  <si>
    <t>LED Street Light SAMSUNG CHIP 5 Years Warranty - 50W SLIM 6400K 120LM/W</t>
  </si>
  <si>
    <t>LED Magnetic Track Lights</t>
  </si>
  <si>
    <t>Recessed Aluminium Track Rail Black 0.5M</t>
  </si>
  <si>
    <t>Recessed Aluminium Track Rail Black 1M</t>
  </si>
  <si>
    <t>Recessed Aluminium Track Rail Black 2M</t>
  </si>
  <si>
    <t>Hanging Aluminum Track Rail Black</t>
  </si>
  <si>
    <t>20W LED Magnetic SMD Linear Light Black IP20 24V 3000K</t>
  </si>
  <si>
    <t>20W LED Magnetic SMD Linear Light Black IP20 24V 4000K</t>
  </si>
  <si>
    <t>30W LED Magnetic SMD Linear Light Black IP20 24V 3000K</t>
  </si>
  <si>
    <t>30W LED Magnetic SMD Linear Light Black IP20 24V 4000K</t>
  </si>
  <si>
    <t>1W LED Magnetic SMD Linear Spotlight Black IP20 24V 3000K</t>
  </si>
  <si>
    <t>1W LED Magnetic SMD Linear Spotlight Black IP20 24V 4000K</t>
  </si>
  <si>
    <t>3*1W LED Magnetic SMD Linear Spotlight Black IP20 24V 3000K</t>
  </si>
  <si>
    <t>3*1W LED Magnetic SMD Linear Spotlight Black IP20 24V 4000K</t>
  </si>
  <si>
    <t>5*2W LED Magnetic SMD Linear Spotlight Black IP20 24V 3000K</t>
  </si>
  <si>
    <t>5*2W LED Magnetic SMD Linear Spotlight Black IP20 24V 4000K</t>
  </si>
  <si>
    <t>10*2W LED Magnetic SMD Gimbal Linear Spotlight Black IP20 24V 3000K</t>
  </si>
  <si>
    <t>10*2W LED Magnetic SMD Gimbal Linear Spotlight Black IP20 24V 4000K</t>
  </si>
  <si>
    <t>15W LED Magnetic Spotlight IP20 24V Black 3000K</t>
  </si>
  <si>
    <t>15W LED Magnetic Spotlight IP20 24V Black 4000K</t>
  </si>
  <si>
    <t>15W LED Linear Hanging Suspension Light IP20 24V Black 3000K</t>
  </si>
  <si>
    <t>15W LED Linear Hanging Suspension Light IP20 24V Black 4000K</t>
  </si>
  <si>
    <t>Recessed Kit For Magnetiv Track Light</t>
  </si>
  <si>
    <t xml:space="preserve">Track Powe Connector For Magnetic Track Light </t>
  </si>
  <si>
    <t xml:space="preserve">90D Coner Connector For Magnetic Track Light </t>
  </si>
  <si>
    <t xml:space="preserve">Outer Conet Connector For Magnetiv Track Light  </t>
  </si>
  <si>
    <t>Cross Type Track Connector For Magnetic Track Light</t>
  </si>
  <si>
    <t>T Type Connector For Magnetic Track Light</t>
  </si>
  <si>
    <t xml:space="preserve">Track Cover </t>
  </si>
  <si>
    <t xml:space="preserve">100W Transformer </t>
  </si>
  <si>
    <t xml:space="preserve">200W Transformer </t>
  </si>
  <si>
    <t xml:space="preserve">30W LED Grill Fitting 120CM Plastick 3000K 160LM/W 5 Year Warranty </t>
  </si>
  <si>
    <t xml:space="preserve">30W LED Grill Fitting 120CM Plastick 6400K 160LM/W 5 Year Warranty </t>
  </si>
  <si>
    <t xml:space="preserve">38W LED Grill Fitting 150CM Plastick 4000K 160LM/W 5 Year Warranty </t>
  </si>
  <si>
    <t xml:space="preserve">38W LED Grill Fitting 150CM Plastick 6400K 160LM/W 5 Year Warranty </t>
  </si>
  <si>
    <t>8820</t>
  </si>
  <si>
    <t>1 Way Gerden Socket IP44</t>
  </si>
  <si>
    <t>8821</t>
  </si>
  <si>
    <t>4 Way Gerden Socket IP44</t>
  </si>
  <si>
    <t>8822</t>
  </si>
  <si>
    <t>1 Way Gerden Socket With Lamp IP44</t>
  </si>
  <si>
    <t>LED Waterproof Fitting X-SERIES 1200mm 24W 4000K 160LM/W</t>
  </si>
  <si>
    <t>LED Waterproof Fitting X-SERIES 1200mm 24W 6400K 160LM/W</t>
  </si>
  <si>
    <t>LED Waterproof Fitting X-SERIES 1500mm 32W 4000K 160LM/W</t>
  </si>
  <si>
    <t>LED Waterproof Fitting X-SERIES 1500mm 32W 6400K 160LM/W</t>
  </si>
  <si>
    <t>Bollard Lamp With Stainless Steel Body IP65</t>
  </si>
  <si>
    <t>Bollard Lamp With Clear Cover Black</t>
  </si>
  <si>
    <t xml:space="preserve">Wall Lamp GU10 Matt White Down </t>
  </si>
  <si>
    <t xml:space="preserve">Wall Lamp GU10 Matt White U And Down </t>
  </si>
  <si>
    <t>Wall Lamp Matt Black UP</t>
  </si>
  <si>
    <t xml:space="preserve">Wall Lamp With Stainless Steel Body Diagonal Angle IP65 </t>
  </si>
  <si>
    <t>Wall Lamp With Stainless Steel Body IP66</t>
  </si>
  <si>
    <t xml:space="preserve">30K Mah Jumbo Powe Bank Dual USB Black </t>
  </si>
  <si>
    <t xml:space="preserve">30K Mah Jumbo Powe Bank Dual USB White </t>
  </si>
  <si>
    <t xml:space="preserve">10K Mah Wireless Power Bank With Dual USB+TypeC+Led Screen Black </t>
  </si>
  <si>
    <t xml:space="preserve">10K Mah Wireless Power Bank With Dual USB+TypeC+Led Screen White </t>
  </si>
  <si>
    <t>10K Mah Gold Finish Power Bank Dual USB+TypeC</t>
  </si>
  <si>
    <t>20K Mah Gold Finish Power Bank Dual USB+TypeC</t>
  </si>
  <si>
    <t>LED Street Light SAMSUNG CHIP 5 Years Warranty - 50W SLIM 4000K 120LM/W</t>
  </si>
  <si>
    <t>LED Street Light SAMSUNG CHIP 5 Years Warranty - 100W SLIM 4000K 120LM/W</t>
  </si>
  <si>
    <t>LED Street Light SAMSUNG CHIP 5 Years Warranty - 100W SLIM 6400K 120LM/W</t>
  </si>
  <si>
    <t>LED Street Light SAMSUNG CHIP 5 Years Warranty - 150W SLIM 4000K 120LM/W</t>
  </si>
  <si>
    <t>LED Street Light SAMSUNG CHIP 5 Years Warranty - 150W SLIM 6400K 120LM/W</t>
  </si>
  <si>
    <t xml:space="preserve">80W LED Domelight With Remote Control CCT Changeable Ф830 Starry Cover </t>
  </si>
  <si>
    <t xml:space="preserve">18W LED Dome Light Starry Cover Color Changing 3in1 </t>
  </si>
  <si>
    <t xml:space="preserve">18W LED Dome Light Milky Cover Color Changing 3in1 </t>
  </si>
  <si>
    <t xml:space="preserve">24W LED Dome Light Starry Cover Color Changing 3in1 </t>
  </si>
  <si>
    <t xml:space="preserve">24W LED Dome Light Milky Cover Color Changing 3in1 </t>
  </si>
  <si>
    <t xml:space="preserve">38W LED Grill Fitting 150CM Plastick 3000K 160LM/W 5 Year Warranty </t>
  </si>
  <si>
    <t>3W Desk Lamp With White Body 3000K</t>
  </si>
  <si>
    <t>7W LED Chip Lamp With White Body 3000K</t>
  </si>
  <si>
    <t>7W LED Desk Lamp With White Body Stepless Dimming 3000K</t>
  </si>
  <si>
    <t>LED Highbay SAMSUNG CHIP - 100W  Black Body  160LM/W 4000K</t>
  </si>
  <si>
    <t>LED Highbay SAMSUNG CHIP - 100W  Black Body  160LM/W 6400K</t>
  </si>
  <si>
    <t>LED Bulb - 18W Filament E27 A67 Clear Cover 135LM/W 3000K</t>
  </si>
  <si>
    <t xml:space="preserve">LED Bulb - 18W Filament E27 G95 Clear Cover 135LM/W 3000K </t>
  </si>
  <si>
    <t>1000W LED Floodlight SMD SAMSUNG CHIP SLIM Black Body 4000K 120LM/W</t>
  </si>
  <si>
    <t>LED Spotlight - AR111 20W Changeable Reflector 40`D/20`D Silver 4000K</t>
  </si>
  <si>
    <t>LED Spotlight - AR111 20W Changeable Reflector 40`D/20`D Silver 6400K</t>
  </si>
  <si>
    <t xml:space="preserve">Dimmable Driver For AR111 </t>
  </si>
  <si>
    <t>LED Spotlight - 2.5W G9 Plastic 3000K</t>
  </si>
  <si>
    <t>LED Spotlight - 2.5W G9 Plastic 4000K</t>
  </si>
  <si>
    <t>LED Spotlight - 2.5W G9 Plastic 6400K</t>
  </si>
  <si>
    <t>LED Spotlight - 5W GU10 With Fitting White Body 6400K 3pcs/Pack</t>
  </si>
  <si>
    <t xml:space="preserve">LED Bulb - 9W E27 Blue Color Plastic </t>
  </si>
  <si>
    <t xml:space="preserve">LED Bulb - 10W Filament E27 A67 2700K </t>
  </si>
  <si>
    <t xml:space="preserve">LED Bulb - 10W Filament E27 A67 4000K </t>
  </si>
  <si>
    <t xml:space="preserve">LED Bulb - 10W Filament E27 A67 6400K </t>
  </si>
  <si>
    <t xml:space="preserve">LED Bulb - 8W Filament E27 A67 4000K </t>
  </si>
  <si>
    <t>LED Bulb - 4W Filament E14 Clear Cover Candle 6400K</t>
  </si>
  <si>
    <t xml:space="preserve">LED Bulb - 4W Filament  E14 Twist Candle 2700K </t>
  </si>
  <si>
    <t xml:space="preserve">LED Bulb - 4W Filament  E14 Clear Candle 2700K </t>
  </si>
  <si>
    <t>LED Bulb - 4W Filament E27 G45 6400K</t>
  </si>
  <si>
    <t xml:space="preserve">LED Bulb - 5W T30 E27 Filament Amber 2200K </t>
  </si>
  <si>
    <t xml:space="preserve">Remote Control With Touch </t>
  </si>
  <si>
    <t xml:space="preserve">GU 10 Fitting Square White + White </t>
  </si>
  <si>
    <t xml:space="preserve">GU 10 Fitting Square White + Black </t>
  </si>
  <si>
    <t xml:space="preserve">GU 10 Fitting Square White + Chrome </t>
  </si>
  <si>
    <t xml:space="preserve">GU 10 Fitting Square White + Gold </t>
  </si>
  <si>
    <t xml:space="preserve">GU 10 Fitting Square White + Rose Gold  </t>
  </si>
  <si>
    <t xml:space="preserve">GU 10 Fitting Round White + White </t>
  </si>
  <si>
    <t xml:space="preserve">GU 10 Fitting Round White + Black </t>
  </si>
  <si>
    <t xml:space="preserve">GU 10 Fitting Round White + Chrome </t>
  </si>
  <si>
    <t xml:space="preserve">GU 10 Fitting Round White + Gold </t>
  </si>
  <si>
    <t xml:space="preserve">GU 10 Fitting Round White + Rose Gold  </t>
  </si>
  <si>
    <t xml:space="preserve">GU10 Fitting Square Movable Gold  </t>
  </si>
  <si>
    <t xml:space="preserve">GU10 Fitting Square Movable Bronze   </t>
  </si>
  <si>
    <t xml:space="preserve">GU10 Fitting Round Movable Gold  </t>
  </si>
  <si>
    <t xml:space="preserve">GU10 Fitting Round Movable Bronze   </t>
  </si>
  <si>
    <t xml:space="preserve">GU10 Fitting Black + Black Round </t>
  </si>
  <si>
    <t xml:space="preserve">GU10 Fitting Black + Black  Round </t>
  </si>
  <si>
    <t xml:space="preserve">GU10 Fitting Square White + Black </t>
  </si>
  <si>
    <t xml:space="preserve">GU10 Fitting Square Black + Black </t>
  </si>
  <si>
    <t>GU10 Fitting Half Circle White + Black</t>
  </si>
  <si>
    <t>GU10 Fitting Half Circle Black + Black</t>
  </si>
  <si>
    <t>Springs Holder Sets For Mini Pannel</t>
  </si>
  <si>
    <t xml:space="preserve">45W LED COB CRI&gt;95 Track Light Black Body 3000K </t>
  </si>
  <si>
    <t xml:space="preserve">45W LED COB CRI&gt;95 Track Light Black Body 4000K </t>
  </si>
  <si>
    <t xml:space="preserve">45W LED COB CRI&gt;95 Track Light Black Body 5000K </t>
  </si>
  <si>
    <t>4X Track Light Accesory Black</t>
  </si>
  <si>
    <t>Linsin Sending Card</t>
  </si>
  <si>
    <t xml:space="preserve">Live End Connector  </t>
  </si>
  <si>
    <t xml:space="preserve">LED Strip Set SMD5050 30 LEDs RGB IP20  /2124+3238+3625/              </t>
  </si>
  <si>
    <t xml:space="preserve">LED Strip Set SMD5050 30 LEDs RGB IP65  /2118+3239+3625/              </t>
  </si>
  <si>
    <t xml:space="preserve">LED Strip Set SMD5050 60 LEDs RGB IP20  /2120+3239+3625/              </t>
  </si>
  <si>
    <t xml:space="preserve">LED Strip Set SMD5050 60 LEDs RGB IP65  /2155+3239+3625/              </t>
  </si>
  <si>
    <t xml:space="preserve">LED Strip Set SMD5050 60 LEDs 6000K IP20  /2126+3237/              </t>
  </si>
  <si>
    <t xml:space="preserve">LED Strip Set SMD5050 60 LEDs 6000K IP65  /2148+3239/              </t>
  </si>
  <si>
    <t xml:space="preserve">LED Strip Set SMD5050 60 LEDs RGB+White IP20  /2159+3239+3326/              </t>
  </si>
  <si>
    <t xml:space="preserve">5W LED Rechargeable Mirror Light Stepless Dimming  3000K </t>
  </si>
  <si>
    <t>5W LED Fire Rated Downlight Chrome Dimmable 3000K</t>
  </si>
  <si>
    <t>6W LED Wall Light Sami-Frame Black Round 3000K</t>
  </si>
  <si>
    <t>6W LED Wall Light Sami-Frame Black Square 3000K</t>
  </si>
  <si>
    <t>8W LED COB Underground Light Oblique Angle 35'D 4000K</t>
  </si>
  <si>
    <t>12W LED COB Underground Light  4000K</t>
  </si>
  <si>
    <t>30W LED Zoom Fitting Downlight Rectangle 3000K</t>
  </si>
  <si>
    <t>12W LED Linear Trackight SAMSUNG CHIP Black Body 2700K</t>
  </si>
  <si>
    <t>12W LED Linear Trackight SAMSUNG CHIP Black Body 4000K</t>
  </si>
  <si>
    <t>12W LED Linear Trackight SAMSUNG CHIP White Body 2700K</t>
  </si>
  <si>
    <t>12W LED Linear Trackight SAMSUNG CHIP White Body 4000K</t>
  </si>
  <si>
    <t>25W LED Linear Trackight SAMSUNG CHIP Black Body 2700K</t>
  </si>
  <si>
    <t>25W LED Linear Trackight SAMSUNG CHIP Black Body 4000K</t>
  </si>
  <si>
    <t>25W LED Linear Trackight SAMSUNG CHIP White Body 2700K</t>
  </si>
  <si>
    <t>25W LED Linear Trackight SAMSUNG CHIP White Body 4000K</t>
  </si>
  <si>
    <t>33W LED Tracklight SAMSUNG CHIP Black Body 4000K</t>
  </si>
  <si>
    <t xml:space="preserve">12W LED Dome Light Starry Cover Color Changing 3in1 </t>
  </si>
  <si>
    <t>5W LED Fire Rated Downlight Nickle Dimmable 6400K</t>
  </si>
  <si>
    <t>5W LED Fire Rated Downlight Chrome Dimmable 6400K</t>
  </si>
  <si>
    <t xml:space="preserve">Pendant Light Holder Copper Ф300 </t>
  </si>
  <si>
    <t>LED Bulb - SAMSUNG CHIP 22W E27 G120 Plastic 3000K 120LM/W</t>
  </si>
  <si>
    <t>LED Bulb - SAMSUNG CHIP 22W E27 G120 Plastic 4000K 120LM/W</t>
  </si>
  <si>
    <t>LED Bulb - SAMSUNG CHIP 22W E27 G120 Plastic 6400K 120LM/W</t>
  </si>
  <si>
    <t>LED Night Light With  Round 3000K</t>
  </si>
  <si>
    <t>LED Night Light With  Round 4000K</t>
  </si>
  <si>
    <t>LED Night Light With Square 3000K</t>
  </si>
  <si>
    <t>LED Night Light With Square 4000K</t>
  </si>
  <si>
    <t xml:space="preserve">12W LED Dome Light Milky Cover Color Changing 3in1 </t>
  </si>
  <si>
    <t>LED Bulb - SAMSUNG CHIP 11W Acrylic UFO  Plastic 3000K</t>
  </si>
  <si>
    <t>LED Bulb - SAMSUNG CHIP 11W Acrylic UFO  Plastic 4000K</t>
  </si>
  <si>
    <t>LED Bulb - SAMSUNG CHIP 11W Acrylic UFO  Plastic 6400K</t>
  </si>
  <si>
    <t>Filter For VT-5555</t>
  </si>
  <si>
    <t>Left Side Brush For VT-5555</t>
  </si>
  <si>
    <t>Right Side Brush For VT-5555</t>
  </si>
  <si>
    <t>Mop Cloth For VT-5555</t>
  </si>
  <si>
    <t>Water Storage Container For VT-5555</t>
  </si>
  <si>
    <t>Container For Mop Cloth VT-5555</t>
  </si>
  <si>
    <t xml:space="preserve">LED Module 0.24W SMD2835 4000K IP68 </t>
  </si>
  <si>
    <t xml:space="preserve">LED Bulb - SAMSUNG CHIP 9W E27 Emergency 3000K 3 Hours Battery </t>
  </si>
  <si>
    <t xml:space="preserve">LED Bulb - SAMSUNG CHIP 9W E27 Emergency 4000K 3 Hours Battery </t>
  </si>
  <si>
    <t xml:space="preserve">LED Bulb - SAMSUNG CHIP 9W E27 Emergency 6400K 3 Hours Battery </t>
  </si>
  <si>
    <t xml:space="preserve">4W LED Table Lamp White + Silver Rechargeable </t>
  </si>
  <si>
    <t xml:space="preserve">4W LED Table Lamp White + Gold Rechargeable </t>
  </si>
  <si>
    <t xml:space="preserve">36W LED Dome Light Starry Cover Color Changing 3in1 </t>
  </si>
  <si>
    <t xml:space="preserve">36W LED Dome Light Milky Cover Color Changing 3in1 </t>
  </si>
  <si>
    <t xml:space="preserve">150W Rechargeable Trolley Speaker With One Wireless + One Wired Microphone RF Control RGB 2*15 inch </t>
  </si>
  <si>
    <t xml:space="preserve">30W Rechargeable Trollet Speaker Wired Microphone RD Control </t>
  </si>
  <si>
    <t>WIFI Fan Coil Room Thermostat 2 Pipe</t>
  </si>
  <si>
    <t>LED Spotlight SAMSUNG CHIP - GU10 6.5W  Ripple Plastic 10°D 3000K</t>
  </si>
  <si>
    <t>LED Spotlight SAMSUNG CHIP - GU10 6.5W  Ripple Plastic 10°D 4000K</t>
  </si>
  <si>
    <t>LED Spotlight SAMSUNG CHIP - GU10 6.5W  Ripple Plastic 10°D 6400K</t>
  </si>
  <si>
    <t>10W LED Floodlight Rechargeable SAMSUNG CHIP IP44 4000</t>
  </si>
  <si>
    <t>10W LED Floodlight Rechargeable SAMSUNG CHIP USB + SOS Function IP44 4000</t>
  </si>
  <si>
    <t>20W LED Floodlight Rechargeable SAMSUNG CHIP IP44 4000</t>
  </si>
  <si>
    <t xml:space="preserve">LED MIRROR LIGHTS </t>
  </si>
  <si>
    <t xml:space="preserve">Cable Tie - 2.5*100mm White 100pcs/Pack </t>
  </si>
  <si>
    <t xml:space="preserve">Cable Tie - 2.5*100mm Black 100pcs/Pack </t>
  </si>
  <si>
    <t xml:space="preserve">Cable Tie - 2.5*150mm White 100pcs/Pack </t>
  </si>
  <si>
    <t xml:space="preserve">Cable Tie - 2.5*150mm Black 100pcs/Pack </t>
  </si>
  <si>
    <t xml:space="preserve">Cable Tie - 2.5* 200mm White 100pcs/Pack </t>
  </si>
  <si>
    <t xml:space="preserve">Cable Tie - 2.5* 200mm Black 100pcs/Pack </t>
  </si>
  <si>
    <t xml:space="preserve">Cable Tie - 3.5*150mm White 100pcs/Pack </t>
  </si>
  <si>
    <t xml:space="preserve">Cable Tie - 3.5*150mm Black 100pcs/Pack </t>
  </si>
  <si>
    <t xml:space="preserve">Cable Tie - 3.5* 200mm White 100pcs/Pack </t>
  </si>
  <si>
    <t xml:space="preserve">Cable Tie - 3.5* 200mm Black 100pcs/Pack </t>
  </si>
  <si>
    <t xml:space="preserve">Cable Tie - 3.5* 250mm Black 100pcs/Pack </t>
  </si>
  <si>
    <t xml:space="preserve">Cable Tie - 3.5* 300mm Black 100pcs/Pack </t>
  </si>
  <si>
    <t xml:space="preserve">Cable Tie - 4.5*150mm White 100pcs/Pack </t>
  </si>
  <si>
    <t xml:space="preserve">Cable Tie - 4.5*150mm Black 100pcs/Pack </t>
  </si>
  <si>
    <t xml:space="preserve">Cable Tie - 4.5*300mm White 100pcs/Pack </t>
  </si>
  <si>
    <t xml:space="preserve">Cable Tie - 4.5*300mm Black 100pcs/Pack </t>
  </si>
  <si>
    <t xml:space="preserve">Cable Tie - 4.5*350mm White 100pcs/Pack </t>
  </si>
  <si>
    <t xml:space="preserve">Cable Tie - 4.5*350mm Black 100pcs/Pack </t>
  </si>
  <si>
    <t xml:space="preserve">Cable Tie - 4.8*200mm Black 100pcs/Pack </t>
  </si>
  <si>
    <t xml:space="preserve">Cable Tie - 7.6*300mm Black 100pcs/Pack </t>
  </si>
  <si>
    <t xml:space="preserve">Pole Lamp 1XE27 950mm IP44 Black </t>
  </si>
  <si>
    <t xml:space="preserve">Pole Lamp 2XE27 2280mm IP44 Black </t>
  </si>
  <si>
    <t xml:space="preserve">Wall Lamp E27 Matt Balck Clear Glass </t>
  </si>
  <si>
    <t xml:space="preserve">4.5W Led Wall Lamp 3000K White  With Switch </t>
  </si>
  <si>
    <t xml:space="preserve">4.5W Led Wall Lamp 3000K Black  With Switch </t>
  </si>
  <si>
    <t xml:space="preserve">4.5W Led Wall Lamp 4000K White With Switch </t>
  </si>
  <si>
    <t xml:space="preserve">4.5W Led Wall Lamp 4000K Black  With Switch </t>
  </si>
  <si>
    <t>order 250 pcs - price eur 12.50/piece</t>
  </si>
  <si>
    <t xml:space="preserve">15W LED Ceiling Fan With Rf Kontrol 5 Blades 60W AC Motor </t>
  </si>
  <si>
    <t xml:space="preserve">2*E27 LED Ceiling Fan With Light Kit Rf Kontrol 5 Blades 60W AC Motor </t>
  </si>
  <si>
    <t xml:space="preserve">2*E27   LED Ceiling Fan With Light Kit Rf Kontrol 4 Blades 60W AC Motor </t>
  </si>
  <si>
    <t>V-TAC INSECT KILLER</t>
  </si>
  <si>
    <t xml:space="preserve">2*8W Electronic Insect Killer </t>
  </si>
  <si>
    <t xml:space="preserve">2*10W Electronic Insect Killer </t>
  </si>
  <si>
    <t xml:space="preserve">2*15W Electronic Insect Killer </t>
  </si>
  <si>
    <t xml:space="preserve">2*20W Electronic Insect Killer </t>
  </si>
  <si>
    <t>6W LED Outdoor Bollard Lamp Grey Body 4000K IP54</t>
  </si>
  <si>
    <t>6W LED Outdoor Bollard Lamp Black Body 4000K IP54</t>
  </si>
  <si>
    <t>10W LED Wall Lamp With Bridgelux Chip White Body 4000K IP54</t>
  </si>
  <si>
    <t>10W LED Wall Lamp With Bridgelux Chip Black Body 4000K IP54</t>
  </si>
  <si>
    <t xml:space="preserve">G9 25W LED Concrete Wall Lamp Round Dark Grey IP20 </t>
  </si>
  <si>
    <t xml:space="preserve">G9 25W LED Concrete Wall Lamp Round Light Grey IP20 </t>
  </si>
  <si>
    <t xml:space="preserve">G9 25W LED Concrete Wall Lamp Square Dark Grey IP20 </t>
  </si>
  <si>
    <t xml:space="preserve">G9 25W LED Concrete Wall Lamp Square Light Grey IP20 </t>
  </si>
  <si>
    <t xml:space="preserve">G9*2 25W LED Concrete Wall Lamp  Dark Grey IP20 </t>
  </si>
  <si>
    <t xml:space="preserve">G9*2 25W LED Concrete Wall Lamp  Light Grey IP20 </t>
  </si>
  <si>
    <t>GU10 35W LED Concrete Wall Lamp Dark Grey IP20</t>
  </si>
  <si>
    <t>GU10 35W LED Concrete Wall Lamp Light Grey IP20</t>
  </si>
  <si>
    <t xml:space="preserve">8W LED Concrete Lawn Lamp Dark Grey IP65 </t>
  </si>
  <si>
    <t xml:space="preserve">8W LED Concrete Lawn Lamp Light Grey IP65 </t>
  </si>
  <si>
    <t>2612</t>
  </si>
  <si>
    <t>2613</t>
  </si>
  <si>
    <t>2614</t>
  </si>
  <si>
    <t>2615</t>
  </si>
  <si>
    <t>2617</t>
  </si>
  <si>
    <t>2610</t>
  </si>
  <si>
    <t>2611</t>
  </si>
  <si>
    <t>Wooden Floor Lamp With Rattan Lampshade D400*1500MM</t>
  </si>
  <si>
    <t>Wooden Floor Lamp With Rattan Lampshade D300*1000MM</t>
  </si>
  <si>
    <t>discount 70%</t>
  </si>
  <si>
    <t xml:space="preserve">LED Bulb - 6W E27 Filament Amber Cover ST64 2200K </t>
  </si>
  <si>
    <t>LED Downlight - SAMSUNG CHIP 10W COB Reflector Black Housing 3000K</t>
  </si>
  <si>
    <t>LED Downlight - SAMSUNG CHIP 10W COB Reflector Black Housing 4000K</t>
  </si>
  <si>
    <t>LED Downlight - SAMSUNG CHIP 10W COB Reflector Black Housing 6400K</t>
  </si>
  <si>
    <t>LED Downlight - SAMSUNG CHIP 20W COB Reflector Black Housing 3000K</t>
  </si>
  <si>
    <t>LED Downlight - SAMSUNG CHIP 20W COB Reflector Black Housing 4000K</t>
  </si>
  <si>
    <t>LED Downlight - SAMSUNG CHIP 20W COB Reflector Black Housing 6400K</t>
  </si>
  <si>
    <t>LED Downlight - SAMSUNG CHIP 30W COB Reflector Black Housing 3000K</t>
  </si>
  <si>
    <t>LED Downlight - SAMSUNG CHIP 30W COB Reflector Black Housing 4000K</t>
  </si>
  <si>
    <t>LED Downlight - SAMSUNG CHIP 30W COB Reflector Black Housing 6400K</t>
  </si>
  <si>
    <t>Ceiling Senson White Body</t>
  </si>
  <si>
    <t>Ceiling Senson Black Body</t>
  </si>
  <si>
    <t>PIR Ceiling Senson White Body</t>
  </si>
  <si>
    <t>PIR Ceiling Senson Black Body</t>
  </si>
  <si>
    <t xml:space="preserve">Infrared Motion Sensor Black Body  </t>
  </si>
  <si>
    <t xml:space="preserve">15W LED Ceiling Fan With Rf Kontrol 4 Blades 60W AC Motor </t>
  </si>
  <si>
    <t xml:space="preserve">15W 3in1 LED Ceiling Fan With RF Control 3 Blades White 60W DC Motor </t>
  </si>
  <si>
    <t xml:space="preserve">15W 3in1 LED Ceiling Fan With RF Control 3 Blades Brown 60W DC Motor </t>
  </si>
  <si>
    <t xml:space="preserve">30W 3in1 Led Ceiling Fan With RF Control 3 Blades White DC Motor </t>
  </si>
  <si>
    <t>Wooden Pendant Light With Chrome Decorative Cap + Canopy + Lampshade Round D350*H450MM</t>
  </si>
  <si>
    <t>Wooden Pendant Light With Chrome Decorative Cap + Canopy + Lampshade Cone D350*H310MM</t>
  </si>
  <si>
    <t>Wooden Pendant Light With Chrome Decorative Cap + Canopy + Lampshade Small Cone D250*H450MM</t>
  </si>
  <si>
    <t>Wooden Pendant Light With Chrome Decorative Cap + Canopy + Lampshade Big Round  D330*H220MM</t>
  </si>
  <si>
    <t>Wooden Pendant Light With Chrome Decorative Cap + Canopy + Lampshade Big Round  D440*H280MM</t>
  </si>
  <si>
    <t>Wooden Pendant Light With Chrome Decorative Cap + Canopy + Lampshade Cone Cave D450*H450MM</t>
  </si>
  <si>
    <t xml:space="preserve">LED Bulb - 4.5W E14 Candle SMART  RGB + WW+CW </t>
  </si>
  <si>
    <t xml:space="preserve">LED Bulb - 4.5W E27 G45 Smart RGB + WW + CW </t>
  </si>
  <si>
    <t>LED Bulb - 4.5W E14 P45 Smart RGB + WW + CW</t>
  </si>
  <si>
    <t xml:space="preserve">LED Bulb - 4.5W GU10 100` Plastic Milky Cover RGB + WW + CW </t>
  </si>
  <si>
    <t>LED Downlight - SAMSUNG CHIP 18W White&amp;Black Body 4000K</t>
  </si>
  <si>
    <t>LED Downlight - SAMSUNG CHIP 36W Dual Head White&amp;Black Body 4000K</t>
  </si>
  <si>
    <t>3272</t>
  </si>
  <si>
    <t xml:space="preserve">LED Power Supply - 78W 24V 3.5A IP44 Plastic </t>
  </si>
  <si>
    <t>3273</t>
  </si>
  <si>
    <t>SLIM Power Supply - 250W 24V 10A IP20</t>
  </si>
  <si>
    <t>1*GU10 Wall Fitting  White</t>
  </si>
  <si>
    <t>2*GU10 Wall Fitting  White</t>
  </si>
  <si>
    <t>3*GU10 Wall Fitting  White</t>
  </si>
  <si>
    <t>2619</t>
  </si>
  <si>
    <t>2620</t>
  </si>
  <si>
    <t>2621</t>
  </si>
  <si>
    <t>2616</t>
  </si>
  <si>
    <t>2618</t>
  </si>
  <si>
    <t xml:space="preserve">LED Bulb - SAMSUNG CHIP 5.5W E14 Plastic Dimmable Candle 3000K </t>
  </si>
  <si>
    <t>2816</t>
  </si>
  <si>
    <t xml:space="preserve">LED Bulb 24W E27 ED120 Clear Cover 4000K 160LM/W EVOLUTION </t>
  </si>
  <si>
    <t>2817</t>
  </si>
  <si>
    <t xml:space="preserve">LED Bulb 24W E27 ED120 Clear Cover 6400K 160LM/W EVOLUTION </t>
  </si>
  <si>
    <t xml:space="preserve">LED Bulb - 15W A65 E27 Plastic Bulb 4000K 160LM/W EVOLUTION </t>
  </si>
  <si>
    <t>LED Bulb - 8W Filament E27 A65 Dimmable 3000K</t>
  </si>
  <si>
    <t xml:space="preserve">40W Stand Fan With 600mm Cross Base 4 Buttons 3 Blades </t>
  </si>
  <si>
    <t xml:space="preserve">55W LED Tower Fan With Temperature Display Amazon And Google Home Compatible </t>
  </si>
  <si>
    <t>8841</t>
  </si>
  <si>
    <t xml:space="preserve">Adapter With 2 Pole Switch 16A 250V </t>
  </si>
  <si>
    <t>discount 75% clearing price</t>
  </si>
  <si>
    <t>E27 LAMP HOLDER  ( POLYBAG + CARD) WHITE WITH SUNSHADE</t>
  </si>
  <si>
    <t>E14 LAMP HOLDER  (POLYBAG+CARD) - WHITE</t>
  </si>
  <si>
    <t>40W Soft Light Chandelier ф40 3000K</t>
  </si>
  <si>
    <t xml:space="preserve">LED Floodlights V-TAC  EVOLUTION SERIES </t>
  </si>
  <si>
    <t>50W LED Floodlight Black Body 4000K 160LM/W</t>
  </si>
  <si>
    <t>50W LED Floodlight Black Body 6400K 160LM/W</t>
  </si>
  <si>
    <t>100W LED Floodlight Black Body 4000K 160LM/W</t>
  </si>
  <si>
    <t>100W LED Floodlight Black Body 6400K 160LM/W</t>
  </si>
  <si>
    <t xml:space="preserve">Infrared Motion Sensor White Body  </t>
  </si>
  <si>
    <t>Infrared Motion Sensor Black Body Adjustable For Corner</t>
  </si>
  <si>
    <t>Infrared Motion Sensor White Body Adjustable For Corner</t>
  </si>
  <si>
    <t xml:space="preserve">Solar Flame Stick 4 pcs/set </t>
  </si>
  <si>
    <t xml:space="preserve">1*E27 LED Ceiling Fan  4 Blades 50W AC Motor </t>
  </si>
  <si>
    <t xml:space="preserve">4*E27 LED Ceiling Fan Pull Chain Forward/Reverse 4 Blades 55W АC Motor </t>
  </si>
  <si>
    <t>DC Remote Control For Ceiling Fan</t>
  </si>
  <si>
    <t>AC Remote Control For Ceiling Fan</t>
  </si>
  <si>
    <t>Wall Control For Ceilign Fan</t>
  </si>
  <si>
    <t xml:space="preserve">5W Led Rechargeable Desk Lamp Chrome Touch Dimming </t>
  </si>
  <si>
    <t>200W LED Floodlight Black Body 4000K 160LM/W</t>
  </si>
  <si>
    <t>200W LED Floodlight Black Body 6400K 160LM/W</t>
  </si>
  <si>
    <t>3274</t>
  </si>
  <si>
    <t>SLIM Power Supply - 360W 12V 30A IP20</t>
  </si>
  <si>
    <t>3275</t>
  </si>
  <si>
    <t>SLIM Power Supply - 360W 24V 15A IP20</t>
  </si>
  <si>
    <t xml:space="preserve">38W UVC Lamp </t>
  </si>
  <si>
    <t>55W Stand Fan Round Base 5 Blades 3 Speed Black</t>
  </si>
  <si>
    <t xml:space="preserve">LED Bulb - SAMSUNG CHIP 12W E27 A60 Dimmable  3000K </t>
  </si>
  <si>
    <t>LED Street Light SAMSUNGCHIP  - 50W 6500K Class I Type III M Lens Universal 130LM/W Inventronics Driver</t>
  </si>
  <si>
    <t>30W LED Floodlight With Remote Control RGB IP65</t>
  </si>
  <si>
    <t>50W LED Floodlight With Remote Control RGB IP66</t>
  </si>
  <si>
    <t xml:space="preserve">3 Pin One Way Terminal Connector </t>
  </si>
  <si>
    <t xml:space="preserve">GU10 Fitting Round Movable Black   </t>
  </si>
  <si>
    <t xml:space="preserve">LED Strip Set SMD3528 60 LEDs 4500K High Lumen IP20 /2041+3237+3512/             </t>
  </si>
  <si>
    <t>Cable Tie Stainless - 4.6*200mm 100pcs/Pack</t>
  </si>
  <si>
    <t>Cable Tie Stainless - 4.6*250mm 100pcs/Pack</t>
  </si>
  <si>
    <t>Cable Tie Stainless - 4.6*300mm 100pcs/Pack</t>
  </si>
  <si>
    <t>Cable Tie Stainless - 4.6*350mm 100pcs/Pack</t>
  </si>
  <si>
    <t xml:space="preserve">UVC Lamp Mini </t>
  </si>
  <si>
    <t>LED Spotlight SAMSUNG CHIP - GU10 6.5W  Ripple Plastic 38°D 3000K</t>
  </si>
  <si>
    <t>5W LED Fire Rated Downlight Nickle Dimmable 3000K</t>
  </si>
  <si>
    <t>50W LED Solar Street Light 6000K</t>
  </si>
  <si>
    <t>40W Desk Fan With Kock Down  Base 4 Buttons  3 Blades ( 16INCH )</t>
  </si>
  <si>
    <t>45W Towe Fan With OSCILLATION And Timer Function 4 Buttons  3 Blades ( 31INCH )</t>
  </si>
  <si>
    <t xml:space="preserve">38W UVC Lamp Sensor </t>
  </si>
  <si>
    <t>40W Desk Fan With Kock Down  Base 4 Buttons  3 Blades ( 12INCH )</t>
  </si>
  <si>
    <t xml:space="preserve">4W LED Table Lamp Black </t>
  </si>
  <si>
    <t>LED Bulb - 10W B22 A60 SMART WIFI RGB + WW +CW</t>
  </si>
  <si>
    <t xml:space="preserve">LED Bulb - 4.5W GU10 Spotligh SMART 3 in 1 </t>
  </si>
  <si>
    <t xml:space="preserve">LED Spotlight SAMSUNG CHIP - GU10 5W White Plastic  3000K 12Pcs/Pack </t>
  </si>
  <si>
    <t>eur 9,90/piece</t>
  </si>
  <si>
    <t>LED Linear Light SAMSUNG CHIP - 40W Hanging Suspension Black Body 3in1 1200x35x67mm</t>
  </si>
  <si>
    <t xml:space="preserve">38W UVC Lamp Sensor + Controler </t>
  </si>
  <si>
    <t>LED Highbay SAMSUNG CHIP - 100W ALU Black Body  120LM/W 4000K</t>
  </si>
  <si>
    <t xml:space="preserve">LED Highbay SAMSUNG CHIP - 200W ALU Meanwell 140LM/WATT 4000K </t>
  </si>
  <si>
    <t xml:space="preserve">LED Highbay SAMSUNG CHIP - 200W ALU Meanwell 140LM/WATT 6400K </t>
  </si>
  <si>
    <t>LED Highbay SAMSUNG CHIP - 100W ALU Black Body  120LM/W 6400K</t>
  </si>
  <si>
    <t>60W LED Domelight With Remote Control CCT Changeable Φ500 60mm</t>
  </si>
  <si>
    <t>60W LED Domelight With Remote Control CCT Changeable Φ500 80mm</t>
  </si>
  <si>
    <t>60W LED Domelight With Remote Control CCT Changeable Φ500 70mm</t>
  </si>
  <si>
    <t xml:space="preserve">60W LED Designer Domelight With RF Control &amp; Timer CCT Changing Starry Dimmable </t>
  </si>
  <si>
    <t>LED Bulb - 8W Filament E27 G125 Amber  Cover 2200K</t>
  </si>
  <si>
    <t xml:space="preserve">LED Highbay SAMSUNG CHIP - 150W ALU Meanwell 140LM/WATT 4000K </t>
  </si>
  <si>
    <t xml:space="preserve">50W LED Box Fan With Ceiling Light RF Control 3in1 Motor Blue Ring </t>
  </si>
  <si>
    <t xml:space="preserve">50W LED Box Fan With Ceiling Light RF Control 3in1 Motor Grey Ring </t>
  </si>
  <si>
    <t>LED Bulb - SAMSUNG CHIP 18W Acrylic UFO  Plastic 3000K</t>
  </si>
  <si>
    <t>LED Bulb - SAMSUNG CHIP 18W Acrylic UFO  Plastic 4000K</t>
  </si>
  <si>
    <t>LED Bulb - SAMSUNG CHIP 18W Acrylic UFO  Plastic 6400K</t>
  </si>
  <si>
    <t xml:space="preserve">Vacuum Cleaner With Remote Control Black </t>
  </si>
  <si>
    <t xml:space="preserve">Vacuum Cleaner With Remote Control White &amp; Blue  </t>
  </si>
  <si>
    <t xml:space="preserve">40W LED Solar Street Light Black Body 4000K 120LM/W </t>
  </si>
  <si>
    <t xml:space="preserve">40W LED Solar Street Light Black Body 6000K 120LM/W </t>
  </si>
  <si>
    <t xml:space="preserve">LED Strip RGB Set SMD5050 300LED 2x5M With Remote + Adaptor </t>
  </si>
  <si>
    <t xml:space="preserve">35W Rechargeable Trolley Speaker With One Wired Microphone RF Control RGB 2*6.5 inch </t>
  </si>
  <si>
    <t xml:space="preserve">100W Rechargeable Trolley Speaker With One Wired Microphone RF Control RGB 2*10 inch </t>
  </si>
  <si>
    <t>15W LED Celing Light SAMSUNG CHIP Frameless Round 3000K  IP44 120LM/W</t>
  </si>
  <si>
    <t>15W LED Celing Light SAMSUNG CHIP Frameless Round 4000K  IP44 120LM/W</t>
  </si>
  <si>
    <t>15W LED Celing Light SAMSUNG CHIP Frameless Round 6400K  IP44 120LM/W</t>
  </si>
  <si>
    <t>15W LED Celing Light SAMSUNG CHIP Frameless Square 3000K  IP44 120LM/W</t>
  </si>
  <si>
    <t>15W LED Celing Light SAMSUNG CHIP Frameless Square 4000K  IP44 120LM/W</t>
  </si>
  <si>
    <t>15W LED Celing Light SAMSUNG CHIP Frameless Square 6400K  IP44 120LM/W</t>
  </si>
  <si>
    <t>25W LED Celing Light SAMSUNG CHIP Frameless Round 3000K  IP44 120LM/W</t>
  </si>
  <si>
    <t>25W LED Celing Light SAMSUNG CHIP Frameless Round 4000K  IP44 120LM/W</t>
  </si>
  <si>
    <t>25W LED Celing Light SAMSUNG CHIP Frameless Round 6400K  IP44 120LM/W</t>
  </si>
  <si>
    <t>25W LED Celing Light SAMSUNG CHIP Frameless Square 3000K  IP44 120LM/W</t>
  </si>
  <si>
    <t>25W LED Celing Light SAMSUNG CHIP Frameless Square 4000K  IP44 120LM/W</t>
  </si>
  <si>
    <t>25W LED Celing Light SAMSUNG CHIP Frameless Square 6400K  IP44 120LM/W</t>
  </si>
  <si>
    <t xml:space="preserve">38W Spare Tube For UVC Lamp </t>
  </si>
  <si>
    <t xml:space="preserve">8W Tube for Insect Killer </t>
  </si>
  <si>
    <t xml:space="preserve">10W Tube for Insect Killer </t>
  </si>
  <si>
    <t xml:space="preserve">15W Tube for Insect Killer </t>
  </si>
  <si>
    <t xml:space="preserve">20W Tube for Insect Killer </t>
  </si>
  <si>
    <t>2567</t>
  </si>
  <si>
    <t xml:space="preserve">End Cap </t>
  </si>
  <si>
    <t>LED Bulb - 18W R7S  Ceramic 3000K</t>
  </si>
  <si>
    <t>LED Bulb - 18W R7S  Ceramic 4000K</t>
  </si>
  <si>
    <t>LED Bulb - 18W R7S  Ceramic 6400K</t>
  </si>
  <si>
    <t>GU10 Round Spotlight Fitting White 2 pcs/box  Ф93</t>
  </si>
  <si>
    <t>GU10 Round Spotlight Fitting Satin Nickle 2 pcs/box  Ф93</t>
  </si>
  <si>
    <t>GU10 Round Spotlight Fitting Chome 2 pcs/box  Ф93</t>
  </si>
  <si>
    <t>GU10 Square Spotlight Fitting White 2 pcs/box  82X82</t>
  </si>
  <si>
    <t>GU10 Square Spotlight Fitting Satin Nickle 2 pcs/box  82X82</t>
  </si>
  <si>
    <t>GU10 Square Spotlight Fitting Chome 2 pcs/box  82X82</t>
  </si>
  <si>
    <t xml:space="preserve">LED Strip Light - 28W 5050/54 RGB+3in1 IP65 Alexa Smart </t>
  </si>
  <si>
    <t>LED Waterproof Fitting M-SERIES 600mm 18W 4500K 120LM/W</t>
  </si>
  <si>
    <t>LED Waterproof Fitting M-SERIES 600mm 18W 6400K 120LM/W</t>
  </si>
  <si>
    <t>LED Waterproof Fitting M-SERIES 1200mm 36W 4000K Milky Cover 120LM/W</t>
  </si>
  <si>
    <t>LED Bulb - 17W PAR38 E27 IP65 RED</t>
  </si>
  <si>
    <t>LED Bulb - 17W PAR38 E27 IP65 BLUE</t>
  </si>
  <si>
    <t xml:space="preserve">LED Bulb - 17W PAR38 E27 IP65 GREEN </t>
  </si>
  <si>
    <t>Merrytec Sensor MK054V RC Serries VT-9-151/200</t>
  </si>
  <si>
    <t>discount 65%</t>
  </si>
  <si>
    <t>LED Waterproof Fitting M-SERIES 600mm 18W 4500K Milky Cover 120LM/W</t>
  </si>
  <si>
    <t>LED Waterproof Fitting M-SERIES 600mm 18W 6400K Milky Cover 120LM/W</t>
  </si>
  <si>
    <t>LED Waterproof Fitting M-SERIES 1200mm 36W 6400K Milky Cover 120LM/W</t>
  </si>
  <si>
    <t>LED Waterproof Fitting M-SERIES 1500mm 48W 4000K Milky Cover 120LM/W</t>
  </si>
  <si>
    <t xml:space="preserve">100W LED Floodlight SMD SAMSUNG CHIP Black Body 4000K Hand Stand 3m Wire EU Plug </t>
  </si>
  <si>
    <t xml:space="preserve">100W LED Floodlight SMD SAMSUNG CHIP Black Body 6500K Hand Stand 3m Wire EU Plug </t>
  </si>
  <si>
    <t>10W LED Bollard Lamp SAMSUNG CHIP Black Body IP65 3000K</t>
  </si>
  <si>
    <t>10W LED Bollard Lamp SAMSUNG CHIP Black Body IP65 4000K</t>
  </si>
  <si>
    <t>Wall Lamp Matt Black Down IP65</t>
  </si>
  <si>
    <t xml:space="preserve">LED String Ligh 3M With 6 Bulbs Matt Black IP65 </t>
  </si>
  <si>
    <t xml:space="preserve">LED String Ligh 3M With 6 Bulbs Matt Rose Gold IP65 </t>
  </si>
  <si>
    <t xml:space="preserve">GU10 Surface Mounted Fitting White </t>
  </si>
  <si>
    <t xml:space="preserve">GU10 Surface Mounted Fitting Black  </t>
  </si>
  <si>
    <t xml:space="preserve">Y26 IP Indoor WIFI Camera 3MP IP20 Dome </t>
  </si>
  <si>
    <t xml:space="preserve">B07 IP Outdoor Camera 3MP IP65  Bullet </t>
  </si>
  <si>
    <t xml:space="preserve">P09-8  WIFI Outdoor Camera With 8 Led Lights 3MP IP65 Dome </t>
  </si>
  <si>
    <t xml:space="preserve">P09-18  WIFI Outdoor Camera With 8 Led Lights 3MP IP65 Dome </t>
  </si>
  <si>
    <t>V-TAC PANEL HEATER</t>
  </si>
  <si>
    <t xml:space="preserve">54W LED Emergency Kit For Waterproof M-Series SS Clip </t>
  </si>
  <si>
    <t xml:space="preserve">4W LED Mirror Light Rectangle Chrome With Pull Cord Switch 500*390*35mm IP44 Anti Fog 6400K + 13W Heater </t>
  </si>
  <si>
    <t>6W LED Mirror Light Rectangle Chrome With Pull Cord Switch 700*500*35mm IP44 Anti Fog 6400K + 24W Heater</t>
  </si>
  <si>
    <t xml:space="preserve">10W LED Mirror Light Rectangle Chrome With Touch Switch 700*500*35mm IP44 Anti Fog 3in1 + 17W Heater </t>
  </si>
  <si>
    <t xml:space="preserve">7W LED Mirror Light Rectangle Chrome With Pull Cord Switch 800*600*35mm IP44 Anti Fog 6400K + 31W Heater </t>
  </si>
  <si>
    <t xml:space="preserve">6W LED Mirror Light Round Chrome With Pull Cord Switch 600*35mm IP44 Anti Fog 6400K + 19W Heater </t>
  </si>
  <si>
    <t xml:space="preserve">8W LED Mirror Light Round Chrome With ToucSwitch 600*35mm IP44 Anti Fog 3in1 + 17W Heater </t>
  </si>
  <si>
    <t>Wall Lamp Matt Rose Gold Down IP65</t>
  </si>
  <si>
    <t>Fabric Twisted Wire 2*0.75mm Brown</t>
  </si>
  <si>
    <t>10W LED Bollard Lamp SAMSUNG CHIP White Body IP65 3000K</t>
  </si>
  <si>
    <t>10W LED Bollard Lamp SAMSUNG CHIP White Body IP65 4000K</t>
  </si>
  <si>
    <t>10W LED Bollard Lamp SAMSUNG CHIP White Body IP65 6400K</t>
  </si>
  <si>
    <t xml:space="preserve">GU10 Surface Mounted Fitting White ( H : 1000mm ) </t>
  </si>
  <si>
    <t xml:space="preserve">GU10 Surface Mounted Fitting Black ( H : 1000mm ) </t>
  </si>
  <si>
    <t>Vacuum Cleaner Auto Charging Gyro Robotic Laser Compatible With Amazon Alexa And Google Home Black</t>
  </si>
  <si>
    <t>LED COB Strip  24V</t>
  </si>
  <si>
    <t>Led Strip Mounting Kit With Diffuser Aluminum Set Milky Cover Corner 200cm 2pcs/box</t>
  </si>
  <si>
    <t>Led Strip Mounting Kit With Diffuser Aluminum Set Milky Cover Wide 200cm 2pcs/box</t>
  </si>
  <si>
    <t xml:space="preserve">Led Strip Mounting Kit With Diffuser Aluminum Milky Gypsum Wide 2000MM </t>
  </si>
  <si>
    <t xml:space="preserve">Led Strip Mounting Kit With Diffuser Aluminum Milky Gypsum Narrow 2000MM </t>
  </si>
  <si>
    <t xml:space="preserve">Led Strip Mounting Kit With Diffuser Aluminum Milky Gypsum Outer Corner 2000MM </t>
  </si>
  <si>
    <t xml:space="preserve">Led Strip Mounting Kit With Diffuser Aluminum Milky Gypsum Inner Corner 2000MM </t>
  </si>
  <si>
    <t xml:space="preserve">Led Strip Mounting Kit With Diffuser Aluminum Milky Gypsum Corner Round  2000MM </t>
  </si>
  <si>
    <t>Led Strip Mounting Kit With Diffuser Aluminum 2000* 24.7*7MM Milky</t>
  </si>
  <si>
    <t xml:space="preserve">Led Strip Mounting Kit With Diffuser Aluminum 2000* 24.7*7MM White Housing </t>
  </si>
  <si>
    <t>Led Strip Mounting Kit With Diffuser Aluminum 2000* 23*15.5MM Milky</t>
  </si>
  <si>
    <t>Led Strip Mounting Kit With Diffuser Aluminum 2000* 23.5*10MM Milky</t>
  </si>
  <si>
    <t xml:space="preserve">Led Strip Mounting Kit With Diffuser Aluminum 2000* 23.5*10MM White Housing </t>
  </si>
  <si>
    <t>Led Strip Mounting Kit With Diffuser Aluminum 2000* 15.8*15.8MM Milky</t>
  </si>
  <si>
    <t xml:space="preserve">Led Strip Mounting Kit With Diffuser Aluminum 2000* 15.8*15.8MM White Housing </t>
  </si>
  <si>
    <t>Led Strip Mounting Kit With Diffuser Aluminum 2000* 17.2*15.5MM Milky</t>
  </si>
  <si>
    <t xml:space="preserve">Led Strip Mounting Kit With Diffuser Aluminum 2000* 17.2*15.5MM White Housing </t>
  </si>
  <si>
    <t>Led Strip Mounting Kit With Diffuser Aluminum 2000* 17.4*7MM Milky</t>
  </si>
  <si>
    <t>Led Strip Mounting Kit With Diffuser Aluminum2000* 17.4*7MM White Housing</t>
  </si>
  <si>
    <t>Led Strip Mounting Kit With Diffuser Aluminum 2000* 19*19MM Milky</t>
  </si>
  <si>
    <t>Led Strip Mounting Kit With Diffuser Aluminum 2000* 19*19MM White Housing</t>
  </si>
  <si>
    <t>Led Strip Mounting Kit With Diffuser Aluminum2000* 24.5*12.2MM Milky</t>
  </si>
  <si>
    <t>Led Strip Mounting Kit With Diffuser Aluminum 2000* 17.4*12.1MM Milky</t>
  </si>
  <si>
    <t xml:space="preserve">Led Strip Mounting Kit With Diffuser Aluminum 2000*16*7MM Milky </t>
  </si>
  <si>
    <t>Led Strip Mounting Kit With Diffuser Aluminum 2000*30*20MM Milky</t>
  </si>
  <si>
    <t xml:space="preserve">  Strip Mounting Kit With Diffuser Aluminum</t>
  </si>
  <si>
    <t>LED Waterproof Fitting M-SERIES 1200mm 36W 4000K Milky Cover SS Clip 120LM/W</t>
  </si>
  <si>
    <t>LED Waterproof Fitting M-SERIES 1200mm 36W 6400K Emergency Kit PC/PC SS Clip 120LM/W</t>
  </si>
  <si>
    <t>LED Waterproof Fitting M-SERIES 1200mm 36W 4000K Emergency Kit PC/PC SS Clip 120LM/W</t>
  </si>
  <si>
    <t>LED Waterproof Fitting M-SERIES 1500mm 48W 6400K Milky Cover 120LM/W</t>
  </si>
  <si>
    <t>LED Bulb - 6W Filamen E27 G45 Clear Cover 4000K</t>
  </si>
  <si>
    <t>LED Bulb - 6W Filament E14 Clear Cover Candle 3000K 130LM/W</t>
  </si>
  <si>
    <t>LED Bulb - 6W Filament E14 Clear Cover Candle 4000K 130LM/W</t>
  </si>
  <si>
    <t>LED Bulb - SAMSUNG CHIP 9W E27 A58 Plastic 3000K</t>
  </si>
  <si>
    <t>LED Bulb - SAMSUNG CHIP 9W E27 A58 Plastic 4000K</t>
  </si>
  <si>
    <t>LED Bulb - SAMSUNG CHIP 9W E27 A58 Plastic 6400K</t>
  </si>
  <si>
    <t>LED Bulb - SAMSUNG CHIP 14W E27 PAR38 Plastic 4000K</t>
  </si>
  <si>
    <t>eur 0,68/piece for order of 20,000 EUR</t>
  </si>
  <si>
    <t>eur 1,04/piece for order of 1000 pcs</t>
  </si>
  <si>
    <t>order for 5.000 eur - eur 1,25/piece</t>
  </si>
  <si>
    <t>eur 0,72/piece</t>
  </si>
  <si>
    <t>eur 1,04/piece</t>
  </si>
  <si>
    <t>eur 1,31/piece</t>
  </si>
  <si>
    <t>LED Spotlight SAMSUNG CHIP - GU5.3 6.5W MR16 Riple Plastic 110° 3000K</t>
  </si>
  <si>
    <t>LED Spotlight SAMSUNG CHIP - GU5.3 6.5W MR16 Riple Plastic 110° 4000K</t>
  </si>
  <si>
    <t>LED Spotlight SAMSUNG CHIP - GU5.3 6.5W MR16 Riple Plastic 110° 6000K</t>
  </si>
  <si>
    <t>LED Spotlight SAMSUNG CHIP - GU5.3 6.5W MR16 Riple Plastic 38° 3000K</t>
  </si>
  <si>
    <t>LED Spotlight SAMSUNG CHIP - GU5.3 6.5W MR16 Riple Plastic 38° 4000K</t>
  </si>
  <si>
    <t>LED Spotlight SAMSUNG CHIP - GU5.3 6.5W MR16 Riple Plastic 38° 6400K</t>
  </si>
  <si>
    <t>order for 5.000 eur - eur 1,56/piece</t>
  </si>
  <si>
    <t>order 1000 pcs - price eur 4,20/piece</t>
  </si>
  <si>
    <t>order 1000 pcs - price eur 4,73/piece</t>
  </si>
  <si>
    <t>order 500 pcs - price eur 7,25/piece</t>
  </si>
  <si>
    <t>order 1000 pcs - price eur 6,30/piece</t>
  </si>
  <si>
    <t>order 500 pcs - price eur 12,50/piece</t>
  </si>
  <si>
    <t>order 1000 pcs - price eur 11,45/piece</t>
  </si>
  <si>
    <t>eur 26,25/piece</t>
  </si>
  <si>
    <t>eur 30,45/piece</t>
  </si>
  <si>
    <t>eur 40,95/piece</t>
  </si>
  <si>
    <t>eur 16,28/panel = eur 97,65/box</t>
  </si>
  <si>
    <t>eur 1.84/piece for order of 1000 pcs</t>
  </si>
  <si>
    <t>eur 2,36/piece for order of 1.000pcs</t>
  </si>
  <si>
    <t>eur 3,14/piece for order of 3.000pcs</t>
  </si>
  <si>
    <t>eur 4,19/piece for order of 3.000 pcs</t>
  </si>
  <si>
    <t>order 100 pieces - eur 4,20/piece</t>
  </si>
  <si>
    <t>eur 1,58/piece clearing price</t>
  </si>
  <si>
    <t>order 100 pieces - eur 5,25/piece</t>
  </si>
  <si>
    <t>eur 2,10/piece clearing price</t>
  </si>
  <si>
    <t>LED Dome Light - SAMSUNG CHIP 12W 120LM/W IP65 4000K</t>
  </si>
  <si>
    <t>LED Dome Light - SAMSUNG CHIP 14W IP65 IK08 3in1 White</t>
  </si>
  <si>
    <t>LED Dome Light - SAMSUNG CHIP 24W IP65  IK08 3in1 White</t>
  </si>
  <si>
    <t>LED Street Light SAMSUNG CHIP - 150W 6400K Clas II Aluminium  Dimmable 140LM/W</t>
  </si>
  <si>
    <t>eur 110,25/piece</t>
  </si>
  <si>
    <t>eur 168,-/piece</t>
  </si>
  <si>
    <t>eur 126,-/piece</t>
  </si>
  <si>
    <t>eur 178,50/piece</t>
  </si>
  <si>
    <t>2W LED Solar BollarD Light SAMSUNG CHIP Grey Body 3000K</t>
  </si>
  <si>
    <t>10W LED Bollard Lamp SAMSUNG CHIP Black Body IP65 6400K</t>
  </si>
  <si>
    <t>order 1000 pcs - eur 1,04/piece</t>
  </si>
  <si>
    <t>3W LED Emergency Exit Light 6000K IP65</t>
  </si>
  <si>
    <t xml:space="preserve">LED Spotlight - 4W G9  Glass 2700K </t>
  </si>
  <si>
    <t xml:space="preserve">LED Spotlight - 4W G9  Glass 4000K </t>
  </si>
  <si>
    <t xml:space="preserve">LED Spotlight - 4W G9  Glass 6400K </t>
  </si>
  <si>
    <t xml:space="preserve">LED Spotlight - 5.5W G9 Ceramic 3000K </t>
  </si>
  <si>
    <t xml:space="preserve">LED Spotlight - 5.5W G9 Ceramic 4000K </t>
  </si>
  <si>
    <t xml:space="preserve">LED Spotlight - 5.5W G9 Ceramic 6400K </t>
  </si>
  <si>
    <t>eur 0,37/piece</t>
  </si>
  <si>
    <t>eur 0,62</t>
  </si>
  <si>
    <t xml:space="preserve">eur 1,88/pack </t>
  </si>
  <si>
    <t>order 1000 box - eur 2.84/box</t>
  </si>
  <si>
    <t>eur 0,83/piece</t>
  </si>
  <si>
    <t>eur 0,93</t>
  </si>
  <si>
    <t>order 1000 pieces - eur 1,04/piec</t>
  </si>
  <si>
    <t>LED Bulb - 3.5W E14 A80 Candle Dimming Brightness RF Control RGB + 3000K</t>
  </si>
  <si>
    <t>LED Bulb - 3.5W E14 A80 Candle Dimming Brightness RF Control RGB + 4000K</t>
  </si>
  <si>
    <t>LED Bulb - 3.5W E14 A80 Candle Dimming Brightness RF Control RGB + 6400K</t>
  </si>
  <si>
    <t>LED Bulb - 3.5W E14 P45 A80 Candle Dimming Brightness RF Control RGB + 3000K</t>
  </si>
  <si>
    <t>LED Bulb - 3.5W E14 P45 A80 Candle Dimming Brightness RF Control RGB + 4000K</t>
  </si>
  <si>
    <t>eur 1,04/piece - order 10.000 pcs</t>
  </si>
  <si>
    <t>eur 0,94/piece - order 10.000 pcs</t>
  </si>
  <si>
    <t>eur 2,-/bister</t>
  </si>
  <si>
    <t>order 1000 boxees - eur 2,17/box</t>
  </si>
  <si>
    <t>eur 1,79/bister - order 1.000 blisters</t>
  </si>
  <si>
    <t xml:space="preserve">eur 2,05/pack </t>
  </si>
  <si>
    <t xml:space="preserve">eur 1,35/pack for order of 5.000 EUR </t>
  </si>
  <si>
    <t xml:space="preserve">eur 0,89/blister for order of 5.000 EUR </t>
  </si>
  <si>
    <t>eur 0,41/piece for order of 10.000 pcs</t>
  </si>
  <si>
    <t>eur 2,61/piece for order of 1.000 pcs</t>
  </si>
  <si>
    <t>eur 0,51/piece</t>
  </si>
  <si>
    <t>eur 1,14/blister</t>
  </si>
  <si>
    <t>eur 1,46/pack</t>
  </si>
  <si>
    <t>order 1000 boxes - eur 2,21/box</t>
  </si>
  <si>
    <t>eur 0,62/piece</t>
  </si>
  <si>
    <t>eur 1,26/piece for order of 1.000 pcs</t>
  </si>
  <si>
    <t xml:space="preserve">eur 0,93/piece for order of 10.000 pieces </t>
  </si>
  <si>
    <t>eur 1,56/blister</t>
  </si>
  <si>
    <t xml:space="preserve">eur 1,31/piece </t>
  </si>
  <si>
    <t>eur 1,58/piece</t>
  </si>
  <si>
    <t>order 1000 pcs - eur 01,04/blister</t>
  </si>
  <si>
    <t>eur 4.73/piece</t>
  </si>
  <si>
    <t>eur 3,68/piece</t>
  </si>
  <si>
    <t>eur 3,05/piece</t>
  </si>
  <si>
    <t xml:space="preserve">LED Power Supply - 60W 24V 2.5A IP44 Plastic </t>
  </si>
  <si>
    <t xml:space="preserve">Led Strip Mounting Kit With Diffuser Aluminum Surface  2000MM  Without Cover </t>
  </si>
  <si>
    <t xml:space="preserve">Led Strip Mounting Kit With Diffuser Aluminum Concealed  2000MM  Without Cover </t>
  </si>
  <si>
    <t>order 1000 - eur 1.84/piece</t>
  </si>
  <si>
    <t>order 1000 pcs - eur 2,09/piece</t>
  </si>
  <si>
    <t>3W LED Hotel Side Light With Switch &amp; USB Port Black 3000K</t>
  </si>
  <si>
    <t>20W LED COB Downlight Round A++ 120Lm/W 3000K</t>
  </si>
  <si>
    <t>eur 1,04/piece clearing price</t>
  </si>
  <si>
    <t>eur 2,36 for order min. 1,000 pcs</t>
  </si>
  <si>
    <t>order 250 pcs - price eur 4.10/piece</t>
  </si>
  <si>
    <t>order 250 pcs - price eur 3.89/piece</t>
  </si>
  <si>
    <t>order 250 pcs - price eur 5.15/piece</t>
  </si>
  <si>
    <t>order 250 pcs - price eur 4.94/piece</t>
  </si>
  <si>
    <t>order 250 pcs - price eur 6,20/piece</t>
  </si>
  <si>
    <t>order 250 pcs - price eur 5.99/piece</t>
  </si>
  <si>
    <t>order 250 pcs - price eur 13.13/piece</t>
  </si>
  <si>
    <t>GU10 Round Spotlight Fitting White 2 pcs/box  Ф80</t>
  </si>
  <si>
    <t>GU10 Round Spotlight Fitting Satin 2 pcs/box Ф80</t>
  </si>
  <si>
    <t>GU10 Round Spotlight Fitting Chrome 2 pcs/box Ф80</t>
  </si>
  <si>
    <t>panel+driver eur 1,58/piece</t>
  </si>
  <si>
    <t>panel+driver eur 2,10/piece</t>
  </si>
  <si>
    <t>panel+driver eur 2,63/piece</t>
  </si>
  <si>
    <t>eur 2,10</t>
  </si>
  <si>
    <t>eur 2,63</t>
  </si>
  <si>
    <t>eur 3,15</t>
  </si>
  <si>
    <t>clearing price eur 2,63/piece</t>
  </si>
  <si>
    <t>clearing price eur 21,-/piece</t>
  </si>
  <si>
    <t>clearing price eur 15,75/piece</t>
  </si>
  <si>
    <t>clearing price eur 10,50/piece</t>
  </si>
  <si>
    <t>Pendant Track Rail Accessory</t>
  </si>
  <si>
    <t>eur 3,15/piece</t>
  </si>
  <si>
    <t>eur 4,20/piece</t>
  </si>
  <si>
    <t>eur 5,78-/piece</t>
  </si>
  <si>
    <t>eur 10,40/piece</t>
  </si>
  <si>
    <t xml:space="preserve">eur 4,19/piece - order 3.000 pcs </t>
  </si>
  <si>
    <t>eur 1,84/piece</t>
  </si>
  <si>
    <t>eur 2,63/piece</t>
  </si>
  <si>
    <t>eur 4,19/piece - order 3.000 pcs</t>
  </si>
  <si>
    <t>eur 11,45/panel + driver = eur 68,70/box</t>
  </si>
  <si>
    <t>eur 12,50/panel + driver = 75,- eur/box</t>
  </si>
  <si>
    <t>eur 16,80/panel+driver = eur 100,08/box</t>
  </si>
  <si>
    <t>eur 15,23/panel+driver = eur 91,38/box</t>
  </si>
  <si>
    <t>eur 9,35/panel + driver = eur 56,10/box</t>
  </si>
  <si>
    <t>eur 10,40/panel + driver = eur 62,40/box</t>
  </si>
  <si>
    <t>eur 17,33/panel+driver = eur 103,98/box</t>
  </si>
  <si>
    <t>eur 19,43/panel+driver = eur 116,58/box</t>
  </si>
  <si>
    <t>eur 7,88/piece</t>
  </si>
  <si>
    <t>LED Panel 25W 600x600mm 160LM/W - Backlite Panel With 4000K</t>
  </si>
  <si>
    <t>LED Panel 25W 600x600mm 160LM/W - Backlite Panel With 6400K</t>
  </si>
  <si>
    <t>eur 18,38/panel+driver  = eur 110,28/box</t>
  </si>
  <si>
    <t>eur 16,28/panel+driver = eur 97,68/box</t>
  </si>
  <si>
    <t xml:space="preserve">eur 17,33/panel+driver = eur 103,98/box </t>
  </si>
  <si>
    <t xml:space="preserve">2*E27 LED Ceiling Fan With Light Kit Rf Kontrol 4 Blades 60W DC Motor </t>
  </si>
  <si>
    <t>3 Ways Socket With USB Square 3G 1.55MM*1.4M</t>
  </si>
  <si>
    <t>order for 10.000 eur discount 63%</t>
  </si>
  <si>
    <t>order for 10.000 EUR - discount 67%</t>
  </si>
  <si>
    <t>2000W LED Panel Heater With Aluminium Heating Elemenet White IP24</t>
  </si>
  <si>
    <t>2000W LED Panel Heater With Aluminium Heating Elemenet Black IP24</t>
  </si>
  <si>
    <t xml:space="preserve">2000W LED Panel Heater With Aluminium Heating Elemenet White IP24 RF Control Display And  Wheels </t>
  </si>
  <si>
    <t xml:space="preserve">2000W LED Panel Heater With Aluminium Heating Elemenet Black IP24 RF Control Display And  Wheels </t>
  </si>
  <si>
    <t>LED Waterproof Fitting M-SERIES 1200mm 36W 4000K Transparent 120LM/W</t>
  </si>
  <si>
    <t>LED Waterproof Fitting M-SERIES 1200mm 36W 6400K Transparent 120LM/W</t>
  </si>
  <si>
    <t>LED Waterproof Fitting M-SERIES 1200mm 36W 6400K Transparent SS Clip 120LM/W</t>
  </si>
  <si>
    <t>LED Waterproof Fitting M-SERIES 1200mm 36W 4000K Transparent SS Clip 120LM/W</t>
  </si>
  <si>
    <t>LED Waterproof Fitting M-SERIES 1500mm 36W 4000K Transparent SS Clip 120LM/W</t>
  </si>
  <si>
    <t>LED Waterproof Fitting M-SERIES 1500mm 36W 6400K Transparent SS Clip 120LM/W</t>
  </si>
  <si>
    <t>eur 4,10/piece for order of 1.000 pcs.</t>
  </si>
  <si>
    <t>eur 7,25/piece for order of 1.000 pcs</t>
  </si>
  <si>
    <t>eur 10,40/piece for order of 1.000 pcs</t>
  </si>
  <si>
    <t>eur 6,20/piece for order of 1.000 pcs</t>
  </si>
  <si>
    <t>3W Emergency Exit Light 12 Hours Charging 6000K 1500 mah</t>
  </si>
  <si>
    <t xml:space="preserve">eur 9,45/piece - clearing price </t>
  </si>
  <si>
    <t xml:space="preserve">40W Rechargeable Trolley Speaker With One Wired Microphone RF Control RGB 2*8 inch </t>
  </si>
  <si>
    <t>order 100 pieces - eur 6,29/piece</t>
  </si>
  <si>
    <t xml:space="preserve">Vacuum Cleaner Auto Charging Gyro Robotic Laser Compatible With Amazon Alexa And Google Home  White </t>
  </si>
  <si>
    <t>order 200 pieces - price eur 3,14/piece</t>
  </si>
  <si>
    <t>order 100 pcs - eur 115,40/piece</t>
  </si>
  <si>
    <t>order 10 pcs - eur 198,45-/piece</t>
  </si>
  <si>
    <t>10W Wireless Charger Power Bank Black</t>
  </si>
  <si>
    <t xml:space="preserve">Linsn Sending Box </t>
  </si>
  <si>
    <t>Е14 LAMP HOLDER  ( POLYBAG + CARD) WHITE WITH SUNSHADE</t>
  </si>
  <si>
    <t xml:space="preserve">Chrome Celing Rose Lamp Holder </t>
  </si>
  <si>
    <t>order 50 pcs - eur 52,40/piece</t>
  </si>
  <si>
    <t>LED Panel Light SAMSUNG CHIP 29W 600 x 600 mm 4000K Incl Driver 120LM/W</t>
  </si>
  <si>
    <t xml:space="preserve"> 6PCS/SET </t>
  </si>
  <si>
    <t>LED Panel Light SAMSUNG CHIP 29W 600 x 600 mm 6400K Incl Driver 120LM/W</t>
  </si>
  <si>
    <t>LED Panel Light SAMSUNG CHIP 45W 600 x 600 mm 3000K Incl Driver</t>
  </si>
  <si>
    <t>LED Panel Light SAMSUNG CHIP 45W 600 x 600 mm 4000K Incl Driver</t>
  </si>
  <si>
    <t>LED Panel Light SAMSUNG CHIP 45W 600 x 600 mm 6400K Incl Driver</t>
  </si>
  <si>
    <t>LED Strip SAMSUNG 2835 240 Leds 24V IP20 3000K CRI95+ (10 METER ROLL)</t>
  </si>
  <si>
    <t>LED Strip SAMSUNG 2835 240 Leds 24V IP20 4000K CRI95+ (10 METER ROLL)</t>
  </si>
  <si>
    <t>LED Strip SAMSUNG 2835 240 Leds 24V IP20 6000K CRI95+ (10 METER ROLL)</t>
  </si>
  <si>
    <t>(10 METER ROLL)</t>
  </si>
  <si>
    <t>LED Strip SAMSUNG 2835 240 Leds 24V IP20 3000K (10 METER ROLL)</t>
  </si>
  <si>
    <t>LED Strip SAMSUNG 2835 240 Leds 24V IP20 4000K (10 METER ROLL)</t>
  </si>
  <si>
    <t>LED Strip SAMSUNG 2835 240 Leds 24V IP20 6000K (10 METER ROLL)</t>
  </si>
  <si>
    <t>LED Strip SAMSUNG 2835 120 Leds 12V IP20 3000K (5 METER ROLL)</t>
  </si>
  <si>
    <t>LED Strip SAMSUNG 2835 120 Leds 12V IP20 4000K (5 METER ROLL)</t>
  </si>
  <si>
    <t>LED Strip SAMSUNG 2835 120 Leds 12V IP20 6000K (5 METER ROLL)</t>
  </si>
  <si>
    <t>(5 METER ROLL)</t>
  </si>
  <si>
    <t>Neon Strip Light SAMSUNG 12V 3000K (5 METER ROLL)</t>
  </si>
  <si>
    <t>Neon Strip Light SAMSUNG 12V 4000K (5 METER ROLL)</t>
  </si>
  <si>
    <t>Neon Strip Light SAMSUNG 12V 6400K (5 METER ROLL)</t>
  </si>
  <si>
    <t>LED Strip SMD3528 - 60LEDs  6000K IP65 (5 METER ROLL)</t>
  </si>
  <si>
    <t>LED Strip SMD3528 - 60LEDs 6000K Non-waterproof (5 METER ROLL)</t>
  </si>
  <si>
    <t>LED Strip SMD3528 - 60LEDs 3000K Non-waterproof (5 METER ROLL)</t>
  </si>
  <si>
    <t>LED Strip SMD3528 - 60LEDs 3000K IP65 (5 METER ROLL)</t>
  </si>
  <si>
    <t>LED Strip SMD3528 - 60LEDs 4500K Non-waterproof (5 METER ROLL)</t>
  </si>
  <si>
    <t>LED Strip SMD3528 - 60LEDs 4500K IP65 (5 METER ROLL)</t>
  </si>
  <si>
    <t>LED Strip SMD3528 - 60LEDs Yellow Non-waterproof (5 METER ROLL)</t>
  </si>
  <si>
    <t>LED Strip SMD3528 - 60LEDs Green Non-waterproof (5 METER ROLL)</t>
  </si>
  <si>
    <t>LED Strip SMD3528 - 60LEDs Green IP65 (5 METER ROLL)</t>
  </si>
  <si>
    <t>LED Strip SMD3528 - 60LEDs Blue IP65 (5 METER ROLL)</t>
  </si>
  <si>
    <t>LED Strip SMD3528 - 60LEDs Blue Non-waterproof (5 METER ROLL)</t>
  </si>
  <si>
    <t>LED Strip SMD3528 - 60LEDs Red Non-waterproof (5 METER ROLL)</t>
  </si>
  <si>
    <t>LED Strip SMD3528 - 60LEDs Red IP65 (5 METER ROLL)</t>
  </si>
  <si>
    <t>LED Strip SMD3528 - 120 LEDs 6000K Non-waterproof (5 METER ROLL)</t>
  </si>
  <si>
    <t>LED Strip SMD3528 - 120 LEDs 6400K IP65 (5 METER ROLL)</t>
  </si>
  <si>
    <t>LED Strip SMD3528 - 120 LEDs 3000K Non-waterproof (5 METER ROLL)</t>
  </si>
  <si>
    <t>LED Strip SMD3528 - 120 LEDs 3000K IP65 (5 METER ROLL)</t>
  </si>
  <si>
    <t>LED Strip SMD3528 - 120 LEDs 4500K Non-waterproof (5 METER ROLL)</t>
  </si>
  <si>
    <t>LED Strip SMD3528 - 120 LEDs 4500K IP54 (5 METER ROLL)</t>
  </si>
  <si>
    <t>LED Strip SMD2835 - 204 LEDs 6000K IP20 (5 METER ROLL)</t>
  </si>
  <si>
    <t>LED Strip SMD2835 - 204 LEDs 3000K IP20 (5 METER ROLL)</t>
  </si>
  <si>
    <t>LED Strip SMD2835 - 204 LEDs 4000K IP20 (5 METER ROLL)</t>
  </si>
  <si>
    <t>LED Strip SMD5050 - 30 LEDs 6400K Non-waterproof (5 METER ROLL)</t>
  </si>
  <si>
    <t>LED Strip SMD5050 - 30 LEDs 6400K  IP65 (5 METER ROLL)</t>
  </si>
  <si>
    <t>LED Strip SMD5050 - 30 LEDs 3000K Non-waterproof (5 METER ROLL)</t>
  </si>
  <si>
    <t>LED Strip SMD5050 - 30 LEDs 3000K IP65 (5 METER ROLL)</t>
  </si>
  <si>
    <t>LED Strip SMD5050 - 30 LEDs 4000K IP65 (5 METER ROLL)</t>
  </si>
  <si>
    <t>LED Strip SMD5050 - 60 LEDs 4500K Non-waterproof (5 METER ROLL)</t>
  </si>
  <si>
    <t>LED Strip SMD5050 - 60 LEDs 4500K IP65 (5 METER ROLL)</t>
  </si>
  <si>
    <t>LED Strip SMD5050 - 60 LEDs 6400K Non-waterproof (5 METER ROLL)</t>
  </si>
  <si>
    <t>LED Strip SMD5050 - 60 LEDs 6400K IP65 (5 METER ROLL)</t>
  </si>
  <si>
    <t>LED Strip SMD5050 - 60 LEDs 2200K Non-waterproof (5 METER ROLL)</t>
  </si>
  <si>
    <t>LED Strip SMD5050 - 60 LEDs 3000K Non-waterproof (5 METER ROLL)</t>
  </si>
  <si>
    <t>LED Strip SMD5050 - 60 LEDs 3000K IP65 (5 METER ROLL)</t>
  </si>
  <si>
    <t>LED Strip SMD5050 - 60 LEDs Blue Non-waterproof (5 METER ROLL)</t>
  </si>
  <si>
    <t>LED Strip SMD5050 - 60 LEDs Green Non-waterproof (5 METER ROLL)</t>
  </si>
  <si>
    <t>LED Strip SMD5050 - 60 LEDs Red Non-waterproof (5 METER ROLL)</t>
  </si>
  <si>
    <t>LED Strip SMD5050 - 60 LEDs Yellow Non-waterproof (5 METER ROLL)</t>
  </si>
  <si>
    <t>LED Strip 2835 60 Led 12V IP20 3000K (5 METER ROLL)</t>
  </si>
  <si>
    <t>LED Strip 2835 60 Led 12V IP20 4000K (5 METER ROLL)</t>
  </si>
  <si>
    <t>LED Strip 2835 60 Led 12V IP20 6400K (5 METER ROLL)</t>
  </si>
  <si>
    <t>LED Strip 5050 60 Led 24V IP65 3000K (5 METER ROLL)</t>
  </si>
  <si>
    <t>LED Strip 5050 60 Led 24V IP65 4000K (5 METER ROLL)</t>
  </si>
  <si>
    <t>LED Strip 5050 60 Led 24V IP65 6000K (5 METER ROLL)</t>
  </si>
  <si>
    <t>LED Strip SMD5050 - 30 LEDs RGB Waterproof /silicone/ (5 METER ROLL)</t>
  </si>
  <si>
    <t>LED Strip SMD5050 - 30 LEDs RGB Non-waterproof (5 METER ROLL)</t>
  </si>
  <si>
    <t>LED Strip SMD5050 - 60 LEDs RGB Non-waterproof (5 METER ROLL)</t>
  </si>
  <si>
    <t>LED Strip SMD5050 - 60 LEDs RGB IP65 (5 METER ROLL)</t>
  </si>
  <si>
    <t>LED Strip 5050 - 60 LEDs 12V IP20 RGB + 4000K (5 METER ROLL)</t>
  </si>
  <si>
    <t>LED Strip 5050 - 60 LEDs 12V IP20 RGB + 3000K (5 METER ROLL)</t>
  </si>
  <si>
    <t>LED Strip SMD5050 - 60 LEDs RGB+6000K IP20 (5 METER ROLL)</t>
  </si>
  <si>
    <t>LED Strip SMD3014 - 204 LEDs 6000K Non-waterproof (5 METER ROLL)</t>
  </si>
  <si>
    <t>LED Strip SMD3014 - 204 LEDs 3000K Non-waterproof (5 METER ROLL)</t>
  </si>
  <si>
    <t>LED Strip SMD3014 - 204 LEDs 4000K Non-waterproof (5 METER ROLL)</t>
  </si>
  <si>
    <t>LED Strip SMD5730 - 120 LEDs High Lumen 6400K IP20 (5 METER ROLL)</t>
  </si>
  <si>
    <t>LED Strip SMD5730 - 120 LEDs High Lumen 3000K IP20 (5 METER ROLL)</t>
  </si>
  <si>
    <t>LED Strip SMD5730 - 120 LEDs High Lumen 4000K IP20 (5 METER ROLL)</t>
  </si>
  <si>
    <t>LED Strip SMD2835 - 240 LEDs High Lumen 3000K IP20 (5 METER ROLL)</t>
  </si>
  <si>
    <t>LED Strip SMD2835 - 240 LEDs High Lumen 4000K IP20 (5 METER ROLL)</t>
  </si>
  <si>
    <t>LED Strip SMD2835 - 240 LEDs High Lumen 6400K IP20 (5 METER ROLL)</t>
  </si>
  <si>
    <t>LED Strip Light - 360 LEDs IP20 3000K (5 METER ROLL)</t>
  </si>
  <si>
    <t>LED Strip Light - 360 LEDs IP20 4000K (5 METER ROLL)</t>
  </si>
  <si>
    <t>LED Strip Light - 360 LEDs IP20 6000K (5 METER ROLL)</t>
  </si>
  <si>
    <t>LED COB  Strip Light IP20 24V 3000K (5 METER ROLL)</t>
  </si>
  <si>
    <t>LED COB  Strip Light IP20 24V 4000K (5 METER ROLL)</t>
  </si>
  <si>
    <t>LED COB  Strip Light IP20 24V 6000K (5 METER ROLL)</t>
  </si>
  <si>
    <t>LED Stip SMD2835 - 120 LEDs 24V IP20 3000K Double PCB (10 METER ROLL)</t>
  </si>
  <si>
    <t>LED Stip SMD2835 - 120 LEDs 24V IP20 4000K Double PCB (10 METER ROLL)</t>
  </si>
  <si>
    <t>LED Stip SMD2835 - 120 LEDs 24V IP20 6400K  Double PCB (10 METER ROLL)</t>
  </si>
  <si>
    <t>LED Stip SMD2835 - 120 LEDs 24V IP65 3000K Double PCB (10 METER ROLL)</t>
  </si>
  <si>
    <t>LED Stip SMD2835 - 120 LEDs 24V IP65 4000K Double PCB (10 METER ROLL)</t>
  </si>
  <si>
    <t>LED Stip SMD2835 - 120 LEDs 24V IP65 6400K  Double PCB (10 METER ROLL)</t>
  </si>
  <si>
    <t>LED Strip SMD5050 - 60 LEDs 24V RGB IP20 (10 METER ROLL)</t>
  </si>
  <si>
    <t>LED Strip SMD5050 - 60 LEDs 24V 6400K IP20 (5 METER ROLL)</t>
  </si>
  <si>
    <t>LED Strip SMD5050 - 60 LEDs 24V 3000K IP20 (5 METER ROLL)</t>
  </si>
  <si>
    <t>LED Strip SMD5050 - 60 LEDs 24V 4000K IP20 (5 METER ROLL)</t>
  </si>
  <si>
    <t>LED Strip SMD5050 - 60 LEDs 24V RGB IP20 (5 METER ROLL)</t>
  </si>
  <si>
    <t>LED Stip SMD2835 - 126 LEDs 24V IP20 3000K  150LM/W (5 METER ROLL)</t>
  </si>
  <si>
    <t>LED Stip SMD2835 - 126 LEDs 24V IP20 4000K  150LM/W (5 METER ROLL)</t>
  </si>
  <si>
    <t>LED Stip SMD2835 - 126 LEDs 24V IP20 6400K  150LM/W (5 METER ROLL)</t>
  </si>
  <si>
    <t>LED Stip SMD2835 - 168 LEDs 24V IP20 3000K  150LM/W (5 METER ROLL)</t>
  </si>
  <si>
    <t>LED Stip SMD2835 - 168 LEDs 24V IP20 4000K  150LM/W (5 METER ROLL)</t>
  </si>
  <si>
    <t>LED Stip SMD2835 - 168 LEDs 24V IP20 6400K  150LM/W (5 METER ROLL)</t>
  </si>
  <si>
    <t>LED Stip SMD2835 - 238 LEDs 24V IP20 3000K  150LM/W (5 METER ROLL)</t>
  </si>
  <si>
    <t>LED Stip SMD2835 - 238 LEDs 24V IP20 4000K  150LM/W (5 METER ROLL)</t>
  </si>
  <si>
    <t>LED Stip SMD2835 - 238 LEDs 24V IP20 6400K  150LM/W (5 METER ROLL)</t>
  </si>
  <si>
    <t>LED Strip  - 700 LEDS 24V  IP20 3000K CRI&gt;95 150LM/W  Real Color Series (5 METER ROLL)</t>
  </si>
  <si>
    <t>LED Strip  - 700 LEDS 24V  IP20 4000K CRI&gt;95 150LM/W  Real Color Series (5 METER ROLL)</t>
  </si>
  <si>
    <t>LED Strip  - 700 LEDS 24V  IP20 6400K CRI&gt;95 150LM/W  Real Color Series (5 METER ROLL)</t>
  </si>
  <si>
    <t>GU10 Fitting Round Gypsum ф103 White</t>
  </si>
  <si>
    <t>LED Panel 36W 600 x 600 mm 3000K</t>
  </si>
  <si>
    <t>6PCS/SET</t>
  </si>
  <si>
    <t>LED Panel 36W 600 x 600 mm 4000K</t>
  </si>
  <si>
    <t>LED Panel 36W 600 x 600 mm 6400K</t>
  </si>
  <si>
    <t>LED Panel 45W 600 x 600 mm 3000K Incl Driver</t>
  </si>
  <si>
    <t>LED Panel 45W 600 x 600 mm 4500K Incl Driver</t>
  </si>
  <si>
    <t>LED Panel 45W 600 x 600 mm 6400K Incl Driver</t>
  </si>
  <si>
    <t>LED Panel 45W 600 x 600 mm 3000K Incl Driver CRI&gt;95</t>
  </si>
  <si>
    <t>LED Panel 45W 600 x 600 mm 6400K Incl Driver CRI&gt;95</t>
  </si>
  <si>
    <t>LED Panel 45W 600 x 600 mm 4500K Incl Driver CRI&gt;95</t>
  </si>
  <si>
    <t xml:space="preserve">LED Panel 45W 600 x 600 mm 4000K Incl Driver 5 Years Warranty </t>
  </si>
  <si>
    <t>LED Panel 45W 600 x 600 mm 3000K UGR incl Driver</t>
  </si>
  <si>
    <t>LED Panel 45W 600 x 600 mm 4500K UGR incl Driver</t>
  </si>
  <si>
    <t>LED Panel 45W 600 x 600 mm 6000K UGR incl Driver</t>
  </si>
  <si>
    <t>LED Panel 45W 620 x 620 mm 3000K UGR incl Driver</t>
  </si>
  <si>
    <t>LED Panel 45W 620 x 620 mm 4000K UGR incl Driver</t>
  </si>
  <si>
    <t>LED Panel 45W 620 x 620 mm 6500K UGR incl Driver</t>
  </si>
  <si>
    <t>40W LED Surface Panel 595mmx595mmx29mm - 4000K</t>
  </si>
  <si>
    <t>40W LED Surface Panel 595mmx595mmx29mm - 6500K</t>
  </si>
  <si>
    <t>40W LED Panel 595mmx595mmx29mm  - 3in1</t>
  </si>
  <si>
    <t>40W LED Surface Panel 595mmx595mmx29mm - 4000K 100LM/W</t>
  </si>
  <si>
    <t>40W LED Surface Panel 595mmx595mmx29mm - 6500K 100LM/W</t>
  </si>
  <si>
    <t>70W LED Surface Panel - 4000K</t>
  </si>
  <si>
    <t>70W LED Surface Panel - 6500K</t>
  </si>
  <si>
    <t>40W LED Transparent Panel 1200 X 300 mm 4000K</t>
  </si>
  <si>
    <t xml:space="preserve">4PCS/SET </t>
  </si>
  <si>
    <t>LED Panel 45W 1200 x 300 mm 6000K Incl Driver</t>
  </si>
  <si>
    <t>LED Panel 45W 1200 x 300 mm 4000K UGR Incl Driver</t>
  </si>
  <si>
    <t>LED Panel 29W 600x600mm A++ 120Lm/W 3000K incl Driver</t>
  </si>
  <si>
    <t>LED Panel 29W 600x600mm A++ 120Lm/W 4000K incl Driver</t>
  </si>
  <si>
    <t>LED Panel 29W 600x600mm A++ 120Lm/W 6400K incl Driver</t>
  </si>
  <si>
    <t>LED Panel 29W 1200x300mm A++ 120Lm/W 3000K incl Driver</t>
  </si>
  <si>
    <t>LED Panel 29W 1200x300mm A++ 120Lm/W 4000K incl Driver</t>
  </si>
  <si>
    <t>LED Panel 29W 1200x300mm A++ 120Lm/W 6400K incl Driver</t>
  </si>
  <si>
    <t>LED Panel 36W 600x600mm A++ 120Lm/W 3000K incl Driver</t>
  </si>
  <si>
    <t>LED Panel 36W 600x600mm A++ 120Lm/W 4000K incl Driver</t>
  </si>
  <si>
    <t>LED Panel 36W 600x600mm A++ 120Lm/W 6000K incl Driver</t>
  </si>
  <si>
    <t>LED Panel 36W 620x620mm A++ 120Lm/W 6000K incl Driver</t>
  </si>
  <si>
    <t>LED Panel 40W 595x595mm 110Lm/W 4000K IP65</t>
  </si>
  <si>
    <t>LED Panel 40W 595x595mm 110Lm/W 6400K IP65</t>
  </si>
  <si>
    <t>LED Panel 45W 600x600mm A++ 120Lm/W 3000K incl Driver</t>
  </si>
  <si>
    <t>LED Panel 45W 600x600mm A++ 120Lm/W 4500K incl Driver</t>
  </si>
  <si>
    <t>LED Panel 45W 600x600mm A++ 120Lm/W 6000K incl Driver</t>
  </si>
  <si>
    <t>2PCS/SET</t>
  </si>
  <si>
    <t>LED Panel 45W 1200x600mm A++ 120Lm/W 6000K incl Driver</t>
  </si>
  <si>
    <t>Neon Flex 24V 6000K (10 METER ROLL)</t>
  </si>
  <si>
    <t>Neon Flex 24V 3000K (10 METER ROLL)</t>
  </si>
  <si>
    <t>Neon Flex 24V 4500K (10 METER ROLL)</t>
  </si>
  <si>
    <t>Neon Flex 24V Blue (10 METER ROLL)</t>
  </si>
  <si>
    <t>Neon Flex 24V Red (10 METER ROLL)</t>
  </si>
  <si>
    <t>Neon Flex 24V Green (10 METER ROLL)</t>
  </si>
  <si>
    <t>Neon Flex 24V Yellow (10 METER ROLL)</t>
  </si>
  <si>
    <t>Neon Flex 24V Pink (10 METER ROLL)</t>
  </si>
  <si>
    <t>Neon Flex 24V Violet (10 METER ROLL)</t>
  </si>
  <si>
    <t>Neon Flex Backlite Silicon 24V 3000K (10 METER ROLL)</t>
  </si>
  <si>
    <t>Neon Flex Backlite Silicon 24V 4000K (10 METER ROLL)</t>
  </si>
  <si>
    <t>Neon Flex Backlite Silicon 24V 6400K (10 METER ROLL)</t>
  </si>
  <si>
    <t>Neon Flex Silicon 24V 3000K CRI &gt;90 (5 METER ROLL)</t>
  </si>
  <si>
    <t>Neon Flex Silicon 24V 4000K CRI &gt;90 (5 METER ROLL)</t>
  </si>
  <si>
    <t>Neon Flex Silicon 24V 6400K CRI &gt;90 (5 METER ROLL)</t>
  </si>
  <si>
    <t>Neon Flex 24V IP68 3000K Cuttable Every 5CM (10 METER ROLL)</t>
  </si>
  <si>
    <t>Neon Flex 24V IP68 4000K Cuttable Every 5CM (10 METER ROLL)</t>
  </si>
  <si>
    <t>Neon Flex 24V IP68 6000K Cuttable Every 5CM (10 METER ROLL)</t>
  </si>
  <si>
    <t>Neon Flex 24V IP68 Blue Cuttable Every 5CM (10 METER ROLL)</t>
  </si>
  <si>
    <t>Neon Flex 24V IP68 Green Cuttable Every 5CM (10 METER ROLL)</t>
  </si>
  <si>
    <t>Neon Flex 24V IP68 Yellow Cuttable Every 5CM (10 METER ROLL)</t>
  </si>
  <si>
    <t>Neon Flex 24V IP68 Red Cuttable Every 5CM (10 METER ROLL)</t>
  </si>
  <si>
    <t>PRECIO COSTE % DTO. FAMILIA</t>
  </si>
  <si>
    <t>PRECIO COSTE % CON PROMO</t>
  </si>
  <si>
    <t>MIRAR SUPERBAJADA</t>
  </si>
  <si>
    <r>
      <t>LED Spotlight - AR111 20W 230V Beam 20</t>
    </r>
    <r>
      <rPr>
        <b/>
        <sz val="11"/>
        <color indexed="8"/>
        <rFont val="Calibri"/>
        <family val="2"/>
        <charset val="204"/>
      </rPr>
      <t xml:space="preserve"> COB Chip 2700K </t>
    </r>
  </si>
  <si>
    <r>
      <t xml:space="preserve">LED Bulb - 15W E27 A60 Thermoplastic 6400K 3PCS/Blister Pack </t>
    </r>
    <r>
      <rPr>
        <b/>
        <sz val="11"/>
        <rFont val="Calibri"/>
        <family val="2"/>
        <charset val="204"/>
      </rPr>
      <t xml:space="preserve">                     </t>
    </r>
  </si>
  <si>
    <r>
      <t xml:space="preserve">LED Bulb - 15W E27 A60 Thermoplastic 3000K 3PCS/Blister Pack </t>
    </r>
    <r>
      <rPr>
        <b/>
        <sz val="11"/>
        <rFont val="Calibri"/>
        <family val="2"/>
        <charset val="204"/>
      </rPr>
      <t xml:space="preserve">                     </t>
    </r>
  </si>
  <si>
    <r>
      <t xml:space="preserve">LED Bulb - 15W E27 A60 Thermoplastic 4000K 3PCS/Blister Pack </t>
    </r>
    <r>
      <rPr>
        <b/>
        <sz val="11"/>
        <rFont val="Calibri"/>
        <family val="2"/>
        <charset val="204"/>
      </rPr>
      <t xml:space="preserve">                     </t>
    </r>
  </si>
  <si>
    <r>
      <t>LED Bulb - 12W E27 A60 Plastic 2700K CRI 95+</t>
    </r>
    <r>
      <rPr>
        <b/>
        <sz val="11"/>
        <rFont val="Calibri"/>
        <family val="2"/>
        <charset val="204"/>
      </rPr>
      <t xml:space="preserve">             </t>
    </r>
  </si>
  <si>
    <r>
      <t>LED Bulb - 12W E27 A60 Plastic 4000K CRI 95+</t>
    </r>
    <r>
      <rPr>
        <b/>
        <sz val="11"/>
        <rFont val="Calibri"/>
        <family val="2"/>
        <charset val="204"/>
      </rPr>
      <t xml:space="preserve">             </t>
    </r>
  </si>
  <si>
    <r>
      <t>LED Bulb - 12W E27 A60 Plastic 6400K CRI 95+</t>
    </r>
    <r>
      <rPr>
        <b/>
        <sz val="11"/>
        <rFont val="Calibri"/>
        <family val="2"/>
        <charset val="204"/>
      </rPr>
      <t xml:space="preserve">             </t>
    </r>
  </si>
  <si>
    <r>
      <t>LED Bulb - 10W E27 A60 Plastic 2700K CRI 95+</t>
    </r>
    <r>
      <rPr>
        <b/>
        <sz val="11"/>
        <rFont val="Calibri"/>
        <family val="2"/>
        <charset val="204"/>
      </rPr>
      <t xml:space="preserve">                            </t>
    </r>
  </si>
  <si>
    <r>
      <t>LED Bulb - 10W E27 A60 Plastic 4000K CRI 95+</t>
    </r>
    <r>
      <rPr>
        <b/>
        <sz val="11"/>
        <rFont val="Calibri"/>
        <family val="2"/>
        <charset val="204"/>
      </rPr>
      <t xml:space="preserve">                         </t>
    </r>
  </si>
  <si>
    <r>
      <t>LED Bulb - 10W E27 A60 Plastic 6400K CRI 95+</t>
    </r>
    <r>
      <rPr>
        <b/>
        <sz val="11"/>
        <rFont val="Calibri"/>
        <family val="2"/>
        <charset val="204"/>
      </rPr>
      <t xml:space="preserve">                         </t>
    </r>
  </si>
  <si>
    <r>
      <t>LED Bulb - 6.5W E27 A60 Plastic 3000K 160LM/W EVOLUTION</t>
    </r>
    <r>
      <rPr>
        <b/>
        <sz val="11"/>
        <rFont val="Calibri"/>
        <family val="2"/>
        <charset val="204"/>
      </rPr>
      <t xml:space="preserve">                          </t>
    </r>
  </si>
  <si>
    <r>
      <t>LED Bulb - 6.5W E27 A60 Plastic 4000K 160LM/W EVOLUTION</t>
    </r>
    <r>
      <rPr>
        <b/>
        <sz val="11"/>
        <rFont val="Calibri"/>
        <family val="2"/>
        <charset val="204"/>
      </rPr>
      <t xml:space="preserve">                          </t>
    </r>
  </si>
  <si>
    <r>
      <t>LED Bulb - 6.5W E27 A60 Plastic 6400K 160LM/W EVOLUTION</t>
    </r>
    <r>
      <rPr>
        <b/>
        <sz val="11"/>
        <rFont val="Calibri"/>
        <family val="2"/>
        <charset val="204"/>
      </rPr>
      <t xml:space="preserve">                          </t>
    </r>
  </si>
  <si>
    <r>
      <t>LED Bulb - 9.5W E27 A60 Plastic 3000K 160LM/W EVOLUTION</t>
    </r>
    <r>
      <rPr>
        <b/>
        <sz val="11"/>
        <rFont val="Calibri"/>
        <family val="2"/>
        <charset val="204"/>
      </rPr>
      <t xml:space="preserve">                          </t>
    </r>
  </si>
  <si>
    <r>
      <t>LED Bulb - 9.5W E27 A60 Plastic 4000K 160LM/W EVOLUTION</t>
    </r>
    <r>
      <rPr>
        <b/>
        <sz val="11"/>
        <rFont val="Calibri"/>
        <family val="2"/>
        <charset val="204"/>
      </rPr>
      <t xml:space="preserve">                          </t>
    </r>
  </si>
  <si>
    <r>
      <t>LED Bulb - 9.5W E27 A60 Plastic 6400K 160LM/W EVOLUTION</t>
    </r>
    <r>
      <rPr>
        <b/>
        <sz val="11"/>
        <rFont val="Calibri"/>
        <family val="2"/>
        <charset val="204"/>
      </rPr>
      <t xml:space="preserve">                          </t>
    </r>
  </si>
  <si>
    <r>
      <t>LED Bulb - 15W E27 A60 Plastic 3000K 160LM/W EVOLUTION</t>
    </r>
    <r>
      <rPr>
        <b/>
        <sz val="11"/>
        <rFont val="Calibri"/>
        <family val="2"/>
        <charset val="204"/>
      </rPr>
      <t xml:space="preserve">                          </t>
    </r>
  </si>
  <si>
    <r>
      <t>LED Bulb - 15W E27 A60 Plastic 6400K 160LM/W EVOLUTION</t>
    </r>
    <r>
      <rPr>
        <b/>
        <sz val="11"/>
        <rFont val="Calibri"/>
        <family val="2"/>
        <charset val="204"/>
      </rPr>
      <t xml:space="preserve">                          </t>
    </r>
  </si>
  <si>
    <r>
      <t xml:space="preserve">LED Bulb - 5.5W E14 Candle 3000K  6 PCS/PACK </t>
    </r>
    <r>
      <rPr>
        <b/>
        <sz val="11"/>
        <rFont val="Calibri"/>
        <family val="2"/>
        <charset val="204"/>
      </rPr>
      <t xml:space="preserve">                                            </t>
    </r>
  </si>
  <si>
    <r>
      <t xml:space="preserve">LED Bulb - 5.5W E14 Candle 4000K  6 PCS/PACK </t>
    </r>
    <r>
      <rPr>
        <b/>
        <sz val="11"/>
        <rFont val="Calibri"/>
        <family val="2"/>
        <charset val="204"/>
      </rPr>
      <t xml:space="preserve">                                            </t>
    </r>
  </si>
  <si>
    <r>
      <t xml:space="preserve">LED Bulb - 5.5W E14 Candle 6400K  6 PCS/PACK </t>
    </r>
    <r>
      <rPr>
        <b/>
        <sz val="11"/>
        <rFont val="Calibri"/>
        <family val="2"/>
        <charset val="204"/>
      </rPr>
      <t xml:space="preserve">                                             </t>
    </r>
  </si>
  <si>
    <r>
      <t xml:space="preserve">LED Bulb - 8W E27 R63 4500K </t>
    </r>
    <r>
      <rPr>
        <b/>
        <sz val="11"/>
        <rFont val="Calibri"/>
        <family val="2"/>
        <charset val="204"/>
      </rPr>
      <t xml:space="preserve">  </t>
    </r>
  </si>
  <si>
    <r>
      <t>LED Bulb - 4W E27 G45 4500K</t>
    </r>
    <r>
      <rPr>
        <b/>
        <sz val="11"/>
        <rFont val="Calibri"/>
        <family val="2"/>
        <charset val="204"/>
      </rPr>
      <t xml:space="preserve"> </t>
    </r>
  </si>
  <si>
    <r>
      <t xml:space="preserve">LED Bulb - 15W E27 A60 Thermoplastic 2700K 2PCS/Blister Pack </t>
    </r>
    <r>
      <rPr>
        <b/>
        <sz val="11"/>
        <rFont val="Calibri"/>
        <family val="2"/>
        <charset val="204"/>
      </rPr>
      <t xml:space="preserve">                     </t>
    </r>
  </si>
  <si>
    <r>
      <t xml:space="preserve">LED Bulb - 15W E27 A60 Thermoplastic 4000K 2PCS/Blister Pack </t>
    </r>
    <r>
      <rPr>
        <b/>
        <sz val="11"/>
        <rFont val="Calibri"/>
        <family val="2"/>
        <charset val="204"/>
      </rPr>
      <t xml:space="preserve">                     </t>
    </r>
  </si>
  <si>
    <r>
      <t xml:space="preserve">LED Bulb - 15W E27 A60 Thermoplastic 6400K 2PCS/Blister Pack </t>
    </r>
    <r>
      <rPr>
        <b/>
        <sz val="11"/>
        <rFont val="Calibri"/>
        <family val="2"/>
        <charset val="204"/>
      </rPr>
      <t xml:space="preserve">                     </t>
    </r>
  </si>
  <si>
    <r>
      <t xml:space="preserve">LED Bulb - 11W E27 A60 Plastic 3000K </t>
    </r>
    <r>
      <rPr>
        <b/>
        <sz val="11"/>
        <rFont val="Calibri"/>
        <family val="2"/>
        <charset val="204"/>
      </rPr>
      <t xml:space="preserve">                 </t>
    </r>
  </si>
  <si>
    <r>
      <t xml:space="preserve">LED Bulb - 11W E27 A60 Plastic 4000K </t>
    </r>
    <r>
      <rPr>
        <b/>
        <sz val="11"/>
        <rFont val="Calibri"/>
        <family val="2"/>
        <charset val="204"/>
      </rPr>
      <t xml:space="preserve">                 </t>
    </r>
  </si>
  <si>
    <r>
      <t xml:space="preserve">LED Bulb - 11W E27 A60 Plastic 6400K </t>
    </r>
    <r>
      <rPr>
        <b/>
        <sz val="11"/>
        <rFont val="Calibri"/>
        <family val="2"/>
        <charset val="204"/>
      </rPr>
      <t xml:space="preserve">                 </t>
    </r>
  </si>
  <si>
    <r>
      <t>LED Bulb - 11W E27 A60 Thermoplastic 2700K 2PCS/Blister Pack</t>
    </r>
    <r>
      <rPr>
        <b/>
        <sz val="11"/>
        <rFont val="Calibri"/>
        <family val="2"/>
        <charset val="204"/>
      </rPr>
      <t xml:space="preserve">                     </t>
    </r>
  </si>
  <si>
    <r>
      <t>LED Bulb - 11W E27 A60 Thermoplastic 4000K 2PCS/Blister Pack</t>
    </r>
    <r>
      <rPr>
        <b/>
        <sz val="11"/>
        <rFont val="Calibri"/>
        <family val="2"/>
        <charset val="204"/>
      </rPr>
      <t xml:space="preserve">                     </t>
    </r>
  </si>
  <si>
    <r>
      <t>LED Bulb - 11W E27 A60 Thermoplastic 6400K 2PCS/Blister Pack</t>
    </r>
    <r>
      <rPr>
        <b/>
        <sz val="11"/>
        <rFont val="Calibri"/>
        <family val="2"/>
        <charset val="204"/>
      </rPr>
      <t xml:space="preserve">                       </t>
    </r>
  </si>
  <si>
    <r>
      <t xml:space="preserve">LED Bulb - 11W E27 A60 Thermoplastic 2700K 3PCS/PACK </t>
    </r>
    <r>
      <rPr>
        <b/>
        <sz val="11"/>
        <rFont val="Calibri"/>
        <family val="2"/>
        <charset val="204"/>
      </rPr>
      <t xml:space="preserve">                      </t>
    </r>
  </si>
  <si>
    <r>
      <t xml:space="preserve">LED Bulb - 11W E27 A60 Thermoplastic 4000K 3PCS/PACK </t>
    </r>
    <r>
      <rPr>
        <b/>
        <sz val="11"/>
        <rFont val="Calibri"/>
        <family val="2"/>
        <charset val="204"/>
      </rPr>
      <t xml:space="preserve">                      </t>
    </r>
  </si>
  <si>
    <r>
      <t xml:space="preserve">LED Bulb - 11W E27 A60 Thermoplastic 6400K 3PCS/PACK </t>
    </r>
    <r>
      <rPr>
        <b/>
        <sz val="11"/>
        <rFont val="Calibri"/>
        <family val="2"/>
        <charset val="204"/>
      </rPr>
      <t xml:space="preserve">                      </t>
    </r>
  </si>
  <si>
    <r>
      <t xml:space="preserve">LED Bulb - 9W E27 A60 Thermoplastic 3000K 3PCS/PACK </t>
    </r>
    <r>
      <rPr>
        <b/>
        <sz val="11"/>
        <rFont val="Calibri"/>
        <family val="2"/>
        <charset val="204"/>
      </rPr>
      <t xml:space="preserve">                           </t>
    </r>
  </si>
  <si>
    <r>
      <t xml:space="preserve">LED Bulb - 9W E27 A60 Thermoplastic 4000K 3PCS/PACK </t>
    </r>
    <r>
      <rPr>
        <b/>
        <sz val="11"/>
        <rFont val="Calibri"/>
        <family val="2"/>
        <charset val="204"/>
      </rPr>
      <t xml:space="preserve">                           </t>
    </r>
  </si>
  <si>
    <r>
      <t>LED Bulb - 9W E27 A60 Thermoplastic 6400K 3PCS/PACK</t>
    </r>
    <r>
      <rPr>
        <b/>
        <sz val="11"/>
        <rFont val="Calibri"/>
        <family val="2"/>
        <charset val="204"/>
      </rPr>
      <t xml:space="preserve">                            </t>
    </r>
  </si>
  <si>
    <r>
      <t xml:space="preserve">LED Bulb - 9W E27 A60 Thermoplastic 3000K 2PCS/Blister Pack </t>
    </r>
    <r>
      <rPr>
        <b/>
        <sz val="11"/>
        <rFont val="Calibri"/>
        <family val="2"/>
        <charset val="204"/>
      </rPr>
      <t xml:space="preserve">                           </t>
    </r>
  </si>
  <si>
    <r>
      <t xml:space="preserve">LED Bulb - 9W E27 A60 Thermoplastic 4000K 2PCS/Blister Pack </t>
    </r>
    <r>
      <rPr>
        <b/>
        <sz val="11"/>
        <rFont val="Calibri"/>
        <family val="2"/>
        <charset val="204"/>
      </rPr>
      <t xml:space="preserve">                           </t>
    </r>
  </si>
  <si>
    <r>
      <t xml:space="preserve">LED Bulb - 9W E27 A60 Thermoplastic 6400K 2PCS/Blister Pack </t>
    </r>
    <r>
      <rPr>
        <b/>
        <sz val="11"/>
        <rFont val="Calibri"/>
        <family val="2"/>
        <charset val="204"/>
      </rPr>
      <t xml:space="preserve">                           </t>
    </r>
  </si>
  <si>
    <r>
      <t>LED Bulb - 9W E27 A60 Thermoplastic 2700K</t>
    </r>
    <r>
      <rPr>
        <b/>
        <sz val="11"/>
        <rFont val="Calibri"/>
        <family val="2"/>
        <charset val="204"/>
      </rPr>
      <t xml:space="preserve">                           </t>
    </r>
  </si>
  <si>
    <r>
      <t xml:space="preserve">LED Bulb - 9W E27 A60 Thermoplastic 4000K </t>
    </r>
    <r>
      <rPr>
        <b/>
        <sz val="11"/>
        <rFont val="Calibri"/>
        <family val="2"/>
        <charset val="204"/>
      </rPr>
      <t xml:space="preserve">                          </t>
    </r>
  </si>
  <si>
    <r>
      <t xml:space="preserve">LED Bulb - 9W E27 A60 Thermoplastic 6400K </t>
    </r>
    <r>
      <rPr>
        <b/>
        <sz val="11"/>
        <rFont val="Calibri"/>
        <family val="2"/>
        <charset val="204"/>
      </rPr>
      <t xml:space="preserve">                          </t>
    </r>
  </si>
  <si>
    <r>
      <t>LED Bulb - 5W E27 A55 Thermoplastic 2700K 3PCS/PACK</t>
    </r>
    <r>
      <rPr>
        <b/>
        <sz val="11"/>
        <rFont val="Calibri"/>
        <family val="2"/>
        <charset val="204"/>
      </rPr>
      <t xml:space="preserve">                           </t>
    </r>
  </si>
  <si>
    <r>
      <t xml:space="preserve">LED Bulb - 9W E27 A60 Thermoplastic 3Step Dimming 2700K 2 PCS/Blister </t>
    </r>
    <r>
      <rPr>
        <b/>
        <sz val="11"/>
        <rFont val="Calibri"/>
        <family val="2"/>
        <charset val="204"/>
      </rPr>
      <t xml:space="preserve"> </t>
    </r>
  </si>
  <si>
    <r>
      <t>LED Bulb - 9W E27 A60 Thermoplastic Color Change 2700K 2 PCS/Blister</t>
    </r>
    <r>
      <rPr>
        <b/>
        <sz val="11"/>
        <rFont val="Calibri"/>
        <family val="2"/>
        <charset val="204"/>
      </rPr>
      <t xml:space="preserve">   </t>
    </r>
  </si>
  <si>
    <r>
      <t>LED Bulb - 9W E27 A60 Thermoplastic Sensor 200D 2700K 2 PCS/Blister</t>
    </r>
    <r>
      <rPr>
        <b/>
        <sz val="11"/>
        <rFont val="Calibri"/>
        <family val="2"/>
        <charset val="204"/>
      </rPr>
      <t xml:space="preserve">  </t>
    </r>
  </si>
  <si>
    <r>
      <t xml:space="preserve">LED Bulb - 9W E27 A60 Thermoplastic Sensor 200D 4000K 2 PCS/Blister </t>
    </r>
    <r>
      <rPr>
        <b/>
        <sz val="11"/>
        <rFont val="Calibri"/>
        <family val="2"/>
        <charset val="204"/>
      </rPr>
      <t xml:space="preserve"> </t>
    </r>
  </si>
  <si>
    <r>
      <t xml:space="preserve">LED Bulb - 9W E27 A60 Thermoplastic Sensor 200D 6400K 2 PCS/Blister </t>
    </r>
    <r>
      <rPr>
        <b/>
        <sz val="11"/>
        <rFont val="Calibri"/>
        <family val="2"/>
        <charset val="204"/>
      </rPr>
      <t xml:space="preserve">  </t>
    </r>
  </si>
  <si>
    <r>
      <t xml:space="preserve">LED Bulb - 9W E27 Yellow Color Plastic </t>
    </r>
    <r>
      <rPr>
        <b/>
        <sz val="11"/>
        <rFont val="Calibri"/>
        <family val="2"/>
        <charset val="204"/>
      </rPr>
      <t xml:space="preserve"> </t>
    </r>
  </si>
  <si>
    <r>
      <t xml:space="preserve">LED Bulb - 4W E14 Candle 4500К </t>
    </r>
    <r>
      <rPr>
        <b/>
        <sz val="11"/>
        <rFont val="Calibri"/>
        <family val="2"/>
        <charset val="204"/>
      </rPr>
      <t xml:space="preserve">                                                     </t>
    </r>
  </si>
  <si>
    <r>
      <t xml:space="preserve">LED Bulb - 4W E14 Candle 6400К </t>
    </r>
    <r>
      <rPr>
        <b/>
        <sz val="11"/>
        <rFont val="Calibri"/>
        <family val="2"/>
        <charset val="204"/>
      </rPr>
      <t xml:space="preserve">                                                     </t>
    </r>
  </si>
  <si>
    <r>
      <t xml:space="preserve">LED Bulb - 5.5W E14 Candle 2700K  2 PCS/Blister </t>
    </r>
    <r>
      <rPr>
        <b/>
        <sz val="11"/>
        <rFont val="Calibri"/>
        <family val="2"/>
        <charset val="204"/>
      </rPr>
      <t xml:space="preserve">                                                 </t>
    </r>
  </si>
  <si>
    <r>
      <t xml:space="preserve">LED Bulb - 5.5W E14 Candle 4000K  2 PCS/Blister  </t>
    </r>
    <r>
      <rPr>
        <b/>
        <sz val="11"/>
        <rFont val="Calibri"/>
        <family val="2"/>
        <charset val="204"/>
      </rPr>
      <t xml:space="preserve">                                             </t>
    </r>
  </si>
  <si>
    <r>
      <t xml:space="preserve">LED Bulb - 5.5W E14 Candle 6400K  2 PCS/Blister  </t>
    </r>
    <r>
      <rPr>
        <b/>
        <sz val="11"/>
        <rFont val="Calibri"/>
        <family val="2"/>
        <charset val="204"/>
      </rPr>
      <t xml:space="preserve">                                              </t>
    </r>
  </si>
  <si>
    <r>
      <t xml:space="preserve">LED Bulb - 5.5W E14 Candle 2700K  3 PCS/PACK </t>
    </r>
    <r>
      <rPr>
        <b/>
        <sz val="11"/>
        <rFont val="Calibri"/>
        <family val="2"/>
        <charset val="204"/>
      </rPr>
      <t xml:space="preserve">                                                </t>
    </r>
  </si>
  <si>
    <r>
      <t xml:space="preserve">LED Bulb - 5.5W E14 Candle 4000K  3 PCS/PACK </t>
    </r>
    <r>
      <rPr>
        <b/>
        <sz val="11"/>
        <rFont val="Calibri"/>
        <family val="2"/>
        <charset val="204"/>
      </rPr>
      <t xml:space="preserve">                                            </t>
    </r>
  </si>
  <si>
    <r>
      <t xml:space="preserve">LED Bulb - 5.5W E14 Candle 6400K  3 PCS/PACK </t>
    </r>
    <r>
      <rPr>
        <b/>
        <sz val="11"/>
        <rFont val="Calibri"/>
        <family val="2"/>
        <charset val="204"/>
      </rPr>
      <t xml:space="preserve">                                             </t>
    </r>
  </si>
  <si>
    <r>
      <t xml:space="preserve">LED Bulb - 6W E27 Candle 4500K </t>
    </r>
    <r>
      <rPr>
        <b/>
        <sz val="11"/>
        <rFont val="Calibri"/>
        <family val="2"/>
        <charset val="204"/>
      </rPr>
      <t xml:space="preserve">                                           </t>
    </r>
  </si>
  <si>
    <r>
      <t xml:space="preserve">LED Bulb - 6W G24 PL 3000K </t>
    </r>
    <r>
      <rPr>
        <b/>
        <sz val="11"/>
        <rFont val="Calibri"/>
        <family val="2"/>
        <charset val="204"/>
      </rPr>
      <t xml:space="preserve">  </t>
    </r>
  </si>
  <si>
    <r>
      <t xml:space="preserve">LED Bulb - 6W E27 PL 3000K </t>
    </r>
    <r>
      <rPr>
        <b/>
        <sz val="11"/>
        <rFont val="Calibri"/>
        <family val="2"/>
        <charset val="204"/>
      </rPr>
      <t xml:space="preserve"> </t>
    </r>
  </si>
  <si>
    <r>
      <t xml:space="preserve">LED Bulb - 15W PAR38 E27 IP65 Red </t>
    </r>
    <r>
      <rPr>
        <b/>
        <sz val="11"/>
        <rFont val="Calibri"/>
        <family val="2"/>
        <charset val="204"/>
      </rPr>
      <t xml:space="preserve"> </t>
    </r>
  </si>
  <si>
    <r>
      <t xml:space="preserve">LED Bulb - 15W PAR38 E27 IP65 Blue </t>
    </r>
    <r>
      <rPr>
        <b/>
        <sz val="11"/>
        <rFont val="Calibri"/>
        <family val="2"/>
        <charset val="204"/>
      </rPr>
      <t xml:space="preserve"> </t>
    </r>
  </si>
  <si>
    <r>
      <t xml:space="preserve">LED Bulb - 4W Filament E27 A60 Frost Cover 4000K </t>
    </r>
    <r>
      <rPr>
        <b/>
        <sz val="11"/>
        <rFont val="Calibri"/>
        <family val="2"/>
        <charset val="204"/>
      </rPr>
      <t xml:space="preserve"> </t>
    </r>
  </si>
  <si>
    <r>
      <t xml:space="preserve">LED Bulb - 4W Filament E27 A60 White Cover 6400K </t>
    </r>
    <r>
      <rPr>
        <b/>
        <sz val="11"/>
        <rFont val="Calibri"/>
        <family val="2"/>
        <charset val="204"/>
      </rPr>
      <t xml:space="preserve"> </t>
    </r>
  </si>
  <si>
    <r>
      <t xml:space="preserve">LED Bulb - 3W E27 Filament Gold Glass Curve Shape A60 2200K </t>
    </r>
    <r>
      <rPr>
        <b/>
        <sz val="11"/>
        <rFont val="Calibri"/>
        <family val="2"/>
        <charset val="204"/>
      </rPr>
      <t xml:space="preserve"> </t>
    </r>
  </si>
  <si>
    <r>
      <t xml:space="preserve">LED Bulb - 5W E27 Filament Gold Glass Curve Shape ST64 2200K </t>
    </r>
    <r>
      <rPr>
        <b/>
        <sz val="11"/>
        <rFont val="Calibri"/>
        <family val="2"/>
        <charset val="204"/>
      </rPr>
      <t xml:space="preserve"> </t>
    </r>
  </si>
  <si>
    <r>
      <t xml:space="preserve">LED Bulb - 5W E27 Filament Amber Glass ST64 2200K </t>
    </r>
    <r>
      <rPr>
        <b/>
        <sz val="11"/>
        <rFont val="Calibri"/>
        <family val="2"/>
        <charset val="204"/>
      </rPr>
      <t xml:space="preserve"> </t>
    </r>
  </si>
  <si>
    <r>
      <t xml:space="preserve">LED Bulb - 10W Filament E27 A67 Frost Cover 4000K </t>
    </r>
    <r>
      <rPr>
        <b/>
        <sz val="11"/>
        <rFont val="Calibri"/>
        <family val="2"/>
        <charset val="204"/>
      </rPr>
      <t xml:space="preserve"> </t>
    </r>
  </si>
  <si>
    <r>
      <t>LED Bulb - 4W Filament  E14 Frost Cover Twist Candle 6400K</t>
    </r>
    <r>
      <rPr>
        <b/>
        <sz val="11"/>
        <rFont val="Calibri"/>
        <family val="2"/>
        <charset val="204"/>
      </rPr>
      <t xml:space="preserve">  </t>
    </r>
  </si>
  <si>
    <r>
      <t>LED Bulb - 4W Filament  E14 Frost Cover Twist Candle Tail 6400K</t>
    </r>
    <r>
      <rPr>
        <b/>
        <sz val="11"/>
        <rFont val="Calibri"/>
        <family val="2"/>
        <charset val="204"/>
      </rPr>
      <t xml:space="preserve">  </t>
    </r>
  </si>
  <si>
    <r>
      <t xml:space="preserve">LED Bulb - 7W Filament  E27 G125 Frost Cover  2700K </t>
    </r>
    <r>
      <rPr>
        <b/>
        <sz val="11"/>
        <rFont val="Calibri"/>
        <family val="2"/>
        <charset val="204"/>
      </rPr>
      <t xml:space="preserve"> </t>
    </r>
  </si>
  <si>
    <r>
      <t xml:space="preserve">LED Bulb - 7W Filament  E27 G125 Frost Cover  6400K </t>
    </r>
    <r>
      <rPr>
        <b/>
        <sz val="11"/>
        <rFont val="Calibri"/>
        <family val="2"/>
        <charset val="204"/>
      </rPr>
      <t xml:space="preserve"> </t>
    </r>
  </si>
  <si>
    <r>
      <t>LED Bulb - 12W E27 A60 Thermoplastic 6400K Dimmable</t>
    </r>
    <r>
      <rPr>
        <b/>
        <sz val="11"/>
        <color indexed="8"/>
        <rFont val="Calibri"/>
        <family val="2"/>
        <charset val="204"/>
      </rPr>
      <t xml:space="preserve">                     </t>
    </r>
  </si>
  <si>
    <r>
      <t>LED Spotlight Fitting V-TAC</t>
    </r>
    <r>
      <rPr>
        <b/>
        <sz val="11"/>
        <color indexed="10"/>
        <rFont val="Calibri"/>
        <family val="2"/>
        <charset val="204"/>
      </rPr>
      <t xml:space="preserve"> </t>
    </r>
  </si>
  <si>
    <r>
      <t xml:space="preserve">12W Dome Light Fitting Black Body Round 6000K IP65 </t>
    </r>
    <r>
      <rPr>
        <b/>
        <sz val="11"/>
        <rFont val="Calibri"/>
        <family val="2"/>
        <charset val="204"/>
      </rPr>
      <t xml:space="preserve"> </t>
    </r>
  </si>
  <si>
    <r>
      <t xml:space="preserve">LED Panel Downlights V-TAC </t>
    </r>
    <r>
      <rPr>
        <b/>
        <sz val="11"/>
        <color indexed="10"/>
        <rFont val="Calibri"/>
        <family val="2"/>
        <charset val="204"/>
      </rPr>
      <t xml:space="preserve">W/O DRIVERS  </t>
    </r>
  </si>
  <si>
    <r>
      <t xml:space="preserve">GU10 Housing Round Movable Chrome </t>
    </r>
    <r>
      <rPr>
        <b/>
        <sz val="11"/>
        <rFont val="Calibri"/>
        <family val="2"/>
        <charset val="204"/>
      </rPr>
      <t xml:space="preserve">                                        </t>
    </r>
  </si>
  <si>
    <r>
      <t xml:space="preserve">GU10 Housing Square Movable Satin Nickel </t>
    </r>
    <r>
      <rPr>
        <b/>
        <sz val="11"/>
        <rFont val="Calibri"/>
        <family val="2"/>
        <charset val="204"/>
      </rPr>
      <t xml:space="preserve">                    </t>
    </r>
  </si>
  <si>
    <r>
      <t xml:space="preserve">GU10 Housing Square Movable Chrome </t>
    </r>
    <r>
      <rPr>
        <b/>
        <sz val="11"/>
        <rFont val="Calibri"/>
        <family val="2"/>
        <charset val="204"/>
      </rPr>
      <t xml:space="preserve">                                           </t>
    </r>
  </si>
  <si>
    <r>
      <t xml:space="preserve">GU10 Fitting Surface Round Satin Nickle </t>
    </r>
    <r>
      <rPr>
        <b/>
        <sz val="11"/>
        <rFont val="Calibri"/>
        <family val="2"/>
        <charset val="204"/>
      </rPr>
      <t xml:space="preserve"> </t>
    </r>
  </si>
  <si>
    <r>
      <t xml:space="preserve">GU10 Fitting Surface Square Black </t>
    </r>
    <r>
      <rPr>
        <b/>
        <sz val="11"/>
        <rFont val="Calibri"/>
        <family val="2"/>
        <charset val="204"/>
      </rPr>
      <t xml:space="preserve"> </t>
    </r>
  </si>
  <si>
    <r>
      <t xml:space="preserve">LED Slim Panel Light V-TAC </t>
    </r>
    <r>
      <rPr>
        <b/>
        <sz val="11"/>
        <color indexed="10"/>
        <rFont val="Calibri"/>
        <family val="2"/>
        <charset val="204"/>
      </rPr>
      <t>INCL DRIVERS  -  NEW</t>
    </r>
  </si>
  <si>
    <t xml:space="preserve">8W LED Panel Downlight - Square 6000K    100Lm/W W/O Driver </t>
  </si>
  <si>
    <t>15W LED Panel Downlight - Square 6000K  100Lm/W W/O Driver</t>
  </si>
  <si>
    <t>15W LED Panel Downlight - Square 3000K  100Lm/W W/O Driver</t>
  </si>
  <si>
    <t xml:space="preserve">22W LED Panel Downlight - Round 6000K   100Lm/W W/O Driver  </t>
  </si>
  <si>
    <r>
      <t xml:space="preserve">3W LED Premium Panel Downlight - Round 3000K </t>
    </r>
    <r>
      <rPr>
        <b/>
        <sz val="11"/>
        <color indexed="8"/>
        <rFont val="Calibri"/>
        <family val="2"/>
        <charset val="204"/>
      </rPr>
      <t xml:space="preserve">            </t>
    </r>
  </si>
  <si>
    <r>
      <t xml:space="preserve">3W LED Premium Panel Downlight - Round 4000K </t>
    </r>
    <r>
      <rPr>
        <b/>
        <sz val="11"/>
        <color indexed="8"/>
        <rFont val="Calibri"/>
        <family val="2"/>
        <charset val="204"/>
      </rPr>
      <t xml:space="preserve">              </t>
    </r>
  </si>
  <si>
    <r>
      <t xml:space="preserve">3W LED Premium Panel Downlight - Round 6000K </t>
    </r>
    <r>
      <rPr>
        <b/>
        <sz val="11"/>
        <color indexed="8"/>
        <rFont val="Calibri"/>
        <family val="2"/>
        <charset val="204"/>
      </rPr>
      <t xml:space="preserve">              </t>
    </r>
  </si>
  <si>
    <r>
      <t xml:space="preserve">3W LED Premium Panel Downlight - Square 3000K </t>
    </r>
    <r>
      <rPr>
        <b/>
        <sz val="11"/>
        <color indexed="8"/>
        <rFont val="Calibri"/>
        <family val="2"/>
        <charset val="204"/>
      </rPr>
      <t xml:space="preserve">            </t>
    </r>
  </si>
  <si>
    <r>
      <t xml:space="preserve">3W LED Premium Panel Downlight - Square 4000K </t>
    </r>
    <r>
      <rPr>
        <b/>
        <sz val="11"/>
        <color indexed="8"/>
        <rFont val="Calibri"/>
        <family val="2"/>
        <charset val="204"/>
      </rPr>
      <t xml:space="preserve">            </t>
    </r>
  </si>
  <si>
    <r>
      <t xml:space="preserve">3W LED Premium Panel Downlight - Square 6000K </t>
    </r>
    <r>
      <rPr>
        <b/>
        <sz val="11"/>
        <color indexed="8"/>
        <rFont val="Calibri"/>
        <family val="2"/>
        <charset val="204"/>
      </rPr>
      <t xml:space="preserve">            </t>
    </r>
  </si>
  <si>
    <t xml:space="preserve">6W+2W LED Surface Panel Downlight - Round 3000K EMC+CR80                  </t>
  </si>
  <si>
    <r>
      <t xml:space="preserve">6W+2W LED Surface Panel Downlight - Round 4500K </t>
    </r>
    <r>
      <rPr>
        <b/>
        <sz val="11"/>
        <color indexed="8"/>
        <rFont val="Calibri"/>
        <family val="2"/>
        <charset val="204"/>
      </rPr>
      <t>EMC+CR80</t>
    </r>
    <r>
      <rPr>
        <b/>
        <sz val="11"/>
        <color indexed="10"/>
        <rFont val="Calibri"/>
        <family val="2"/>
        <charset val="204"/>
      </rPr>
      <t xml:space="preserve">                  </t>
    </r>
  </si>
  <si>
    <t>6W+2W LED Surface Panel Downlight - Round 6000K EMC+CR80</t>
  </si>
  <si>
    <t xml:space="preserve">6W+2W LED Surface Panel Downlight - Square 3000K EMC+CR80                  </t>
  </si>
  <si>
    <r>
      <t xml:space="preserve">6W+2W LED Surface Panel Downlight - Square 4500K </t>
    </r>
    <r>
      <rPr>
        <b/>
        <sz val="11"/>
        <color indexed="8"/>
        <rFont val="Calibri"/>
        <family val="2"/>
        <charset val="204"/>
      </rPr>
      <t>EMC+CR80</t>
    </r>
    <r>
      <rPr>
        <b/>
        <sz val="11"/>
        <color indexed="10"/>
        <rFont val="Calibri"/>
        <family val="2"/>
        <charset val="204"/>
      </rPr>
      <t xml:space="preserve">                  </t>
    </r>
  </si>
  <si>
    <t>6W+2W LED Surface Panel Downlight - Square 6000K EMC+CR80</t>
  </si>
  <si>
    <t>12W+3W LED Surface Panel Downlight - Round 3000K EMC+CR80</t>
  </si>
  <si>
    <r>
      <t xml:space="preserve">12W+3W LED Surface Panel Downlight - Round 4500K </t>
    </r>
    <r>
      <rPr>
        <b/>
        <sz val="11"/>
        <color indexed="8"/>
        <rFont val="Calibri"/>
        <family val="2"/>
        <charset val="204"/>
      </rPr>
      <t>EMC+CR80</t>
    </r>
  </si>
  <si>
    <t>12W+3W LED Surface Panel Downlight - Round 6000K EMC+CR80</t>
  </si>
  <si>
    <t>12W+3W LED Surface Panel Downlight - Square 3000K EMC+CR80</t>
  </si>
  <si>
    <r>
      <t xml:space="preserve">12W+3W LED Surface Panel Downlight - Square 4500K </t>
    </r>
    <r>
      <rPr>
        <b/>
        <sz val="11"/>
        <color indexed="8"/>
        <rFont val="Calibri"/>
        <family val="2"/>
        <charset val="204"/>
      </rPr>
      <t>EMC+CR80</t>
    </r>
  </si>
  <si>
    <t>12W+3W LED Surface Panel Downlight - Square 6000K EMC+CR80</t>
  </si>
  <si>
    <t>18W+3W LED Surface Panel Downlight - Round 3000K EMC+CR80</t>
  </si>
  <si>
    <t>18W+3W LED Surface Panel Downlight - Round 4500K EMC+CR80</t>
  </si>
  <si>
    <t>18W+3W LED Surface Panel Downlight - Round 6000K EMC+CR80</t>
  </si>
  <si>
    <t>22W LED Surface Panel Downlight - Square 3000K EMC+CR80</t>
  </si>
  <si>
    <t>22W LED Surface Panel Downlight - Square 4500K EMC+CR80</t>
  </si>
  <si>
    <t>22W LED Surface Panel Downlight - Square 6000K EMC+CR80</t>
  </si>
  <si>
    <r>
      <t xml:space="preserve">35W LED Track Light Black&amp;White Body 6000K </t>
    </r>
    <r>
      <rPr>
        <b/>
        <sz val="11"/>
        <color indexed="8"/>
        <rFont val="Calibri"/>
        <family val="2"/>
        <charset val="204"/>
      </rPr>
      <t xml:space="preserve"> </t>
    </r>
  </si>
  <si>
    <r>
      <t>35W LED Track Light Black Body 4000K</t>
    </r>
    <r>
      <rPr>
        <b/>
        <sz val="11"/>
        <color indexed="8"/>
        <rFont val="Calibri"/>
        <family val="2"/>
        <charset val="204"/>
      </rPr>
      <t xml:space="preserve">  </t>
    </r>
  </si>
  <si>
    <r>
      <t xml:space="preserve">35W LED Track Light Black Body 6000K 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</si>
  <si>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35W LED Track Light White Body 3000K </t>
    </r>
    <r>
      <rPr>
        <b/>
        <sz val="11"/>
        <color indexed="8"/>
        <rFont val="Calibri"/>
        <family val="2"/>
        <charset val="204"/>
      </rPr>
      <t xml:space="preserve">  </t>
    </r>
  </si>
  <si>
    <r>
      <t xml:space="preserve">35W LED Track Light White Body 4000K </t>
    </r>
    <r>
      <rPr>
        <b/>
        <sz val="11"/>
        <color indexed="8"/>
        <rFont val="Calibri"/>
        <family val="2"/>
        <charset val="204"/>
      </rPr>
      <t xml:space="preserve">  </t>
    </r>
  </si>
  <si>
    <r>
      <t xml:space="preserve">35W LED Track Light White Body 6400K </t>
    </r>
    <r>
      <rPr>
        <b/>
        <sz val="11"/>
        <color indexed="8"/>
        <rFont val="Calibri"/>
        <family val="2"/>
        <charset val="204"/>
      </rPr>
      <t xml:space="preserve">  </t>
    </r>
  </si>
  <si>
    <r>
      <t xml:space="preserve">25W LED Track Light Black&amp;White Body 4000K 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</si>
  <si>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25W LED Track Light Black&amp;White Body 6000K 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</si>
  <si>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10W LED Track Light Black&amp;White Body 3000K 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</si>
  <si>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30W LED Floodlight RGB With RF Remote Grey Body SMD </t>
    </r>
    <r>
      <rPr>
        <b/>
        <sz val="11"/>
        <color indexed="8"/>
        <rFont val="Calibri"/>
        <family val="2"/>
        <charset val="204"/>
      </rPr>
      <t xml:space="preserve"> </t>
    </r>
  </si>
  <si>
    <t>LED Tube T5 8W - 60 cm 6500K</t>
  </si>
  <si>
    <r>
      <t xml:space="preserve">10W LED Linear Light White 3000K - </t>
    </r>
    <r>
      <rPr>
        <b/>
        <sz val="11"/>
        <rFont val="Calibri"/>
        <family val="2"/>
        <charset val="204"/>
      </rPr>
      <t>NEW</t>
    </r>
  </si>
  <si>
    <r>
      <t xml:space="preserve">10W LED Linear Light White 4000K - </t>
    </r>
    <r>
      <rPr>
        <b/>
        <sz val="11"/>
        <rFont val="Calibri"/>
        <family val="2"/>
        <charset val="204"/>
      </rPr>
      <t>NEW</t>
    </r>
  </si>
  <si>
    <r>
      <t xml:space="preserve">10W LED Linear Light White 6000K - </t>
    </r>
    <r>
      <rPr>
        <b/>
        <sz val="11"/>
        <rFont val="Calibri"/>
        <family val="2"/>
        <charset val="204"/>
      </rPr>
      <t>NEW</t>
    </r>
  </si>
  <si>
    <r>
      <t xml:space="preserve">20W LED Linear Light White 3000K - </t>
    </r>
    <r>
      <rPr>
        <b/>
        <sz val="11"/>
        <rFont val="Calibri"/>
        <family val="2"/>
        <charset val="204"/>
      </rPr>
      <t>NEW</t>
    </r>
  </si>
  <si>
    <r>
      <t xml:space="preserve">20W LED Linear Light White 4000K - </t>
    </r>
    <r>
      <rPr>
        <b/>
        <sz val="11"/>
        <rFont val="Calibri"/>
        <family val="2"/>
        <charset val="204"/>
      </rPr>
      <t>NEW</t>
    </r>
  </si>
  <si>
    <r>
      <t xml:space="preserve">20W LED Linear Light White 6000K - </t>
    </r>
    <r>
      <rPr>
        <b/>
        <sz val="11"/>
        <rFont val="Calibri"/>
        <family val="2"/>
        <charset val="204"/>
      </rPr>
      <t>NEW</t>
    </r>
  </si>
  <si>
    <r>
      <t xml:space="preserve">30W LED Linear Light White 3000K - </t>
    </r>
    <r>
      <rPr>
        <b/>
        <sz val="11"/>
        <rFont val="Calibri"/>
        <family val="2"/>
        <charset val="204"/>
      </rPr>
      <t>NEW</t>
    </r>
  </si>
  <si>
    <r>
      <t xml:space="preserve">30W LED Linear Light White 4000K - </t>
    </r>
    <r>
      <rPr>
        <b/>
        <sz val="11"/>
        <rFont val="Calibri"/>
        <family val="2"/>
        <charset val="204"/>
      </rPr>
      <t>NEW</t>
    </r>
  </si>
  <si>
    <r>
      <t xml:space="preserve">30W LED Linear Light White 6000K - </t>
    </r>
    <r>
      <rPr>
        <b/>
        <sz val="11"/>
        <rFont val="Calibri"/>
        <family val="2"/>
        <charset val="204"/>
      </rPr>
      <t>NEW</t>
    </r>
  </si>
  <si>
    <r>
      <t xml:space="preserve">LED Panel 45W 1200 x 300 mm 4500K W/O Driver  </t>
    </r>
    <r>
      <rPr>
        <b/>
        <sz val="11"/>
        <color indexed="8"/>
        <rFont val="Calibri"/>
        <family val="2"/>
        <charset val="204"/>
      </rPr>
      <t xml:space="preserve"> </t>
    </r>
  </si>
  <si>
    <r>
      <t>LED Panel 45W 1200 x 300 mm 3000K Incl Driver</t>
    </r>
    <r>
      <rPr>
        <b/>
        <sz val="11"/>
        <color indexed="8"/>
        <rFont val="Calibri"/>
        <family val="2"/>
        <charset val="204"/>
      </rPr>
      <t xml:space="preserve">  </t>
    </r>
  </si>
  <si>
    <r>
      <t>LED Panel 45W 1200 x 300 mm 4500K Incl Driver</t>
    </r>
    <r>
      <rPr>
        <b/>
        <sz val="11"/>
        <color indexed="8"/>
        <rFont val="Calibri"/>
        <family val="2"/>
        <charset val="204"/>
      </rPr>
      <t xml:space="preserve"> </t>
    </r>
  </si>
  <si>
    <t>LED Panel 25W 600x600mm 160LM/W - Backlite Panel With 3000K</t>
  </si>
  <si>
    <t xml:space="preserve">POOL LIGHT - NEW </t>
  </si>
  <si>
    <r>
      <t>50W LED SMD High Bay UFO 6400K 90°</t>
    </r>
    <r>
      <rPr>
        <b/>
        <sz val="11"/>
        <rFont val="Calibri"/>
        <family val="2"/>
        <charset val="204"/>
      </rPr>
      <t xml:space="preserve"> </t>
    </r>
  </si>
  <si>
    <r>
      <t>50W LED SMD High Bay UFO 6400K 120°</t>
    </r>
    <r>
      <rPr>
        <b/>
        <sz val="11"/>
        <rFont val="Calibri"/>
        <family val="2"/>
        <charset val="204"/>
      </rPr>
      <t xml:space="preserve"> </t>
    </r>
  </si>
  <si>
    <r>
      <t xml:space="preserve">Rose Gold Pendant Light Holder ф170 </t>
    </r>
    <r>
      <rPr>
        <b/>
        <sz val="11"/>
        <rFont val="Calibri"/>
        <family val="2"/>
        <charset val="204"/>
      </rPr>
      <t xml:space="preserve"> </t>
    </r>
  </si>
  <si>
    <r>
      <t xml:space="preserve">Rose Gold Pendant Light Holder ф200 </t>
    </r>
    <r>
      <rPr>
        <b/>
        <sz val="11"/>
        <rFont val="Calibri"/>
        <family val="2"/>
        <charset val="204"/>
      </rPr>
      <t xml:space="preserve"> </t>
    </r>
  </si>
  <si>
    <t>YO LES SUBIRIA SOLO UN 10% MAXIMO</t>
  </si>
  <si>
    <t>ES NEON - SE LE SUBE????</t>
  </si>
  <si>
    <t>YO LES SUBIRIA UN 100%</t>
  </si>
  <si>
    <t>YO LES SUBIRIA UN 75%</t>
  </si>
  <si>
    <t>YO LES SUBIRIA UN 50%</t>
  </si>
  <si>
    <t>YO LES SUBIRIA SOLO UN 25% MAXIMO</t>
  </si>
  <si>
    <t>YO LES SUBIRIA SOLO UN 20% MAXIMO</t>
  </si>
  <si>
    <t>YO LES SUBIRIA UN 25%</t>
  </si>
  <si>
    <t>YO LES SUBIRIA UN 20%</t>
  </si>
  <si>
    <t>YO LES SUBIRIA UN 10%</t>
  </si>
  <si>
    <t>SKU</t>
  </si>
  <si>
    <t xml:space="preserve">LED Highbay SAMSUNG CHIP - 150W ALU Meanwell 140LM/WATT 6400K </t>
  </si>
  <si>
    <t xml:space="preserve">GU 10 Fitting Square Black + Gold </t>
  </si>
  <si>
    <t xml:space="preserve">GU 10 Fitting Square Black + Rose Gold  </t>
  </si>
  <si>
    <t xml:space="preserve">GU 10 Fitting Square Black + Chrome </t>
  </si>
  <si>
    <t xml:space="preserve">GU 10 Fitting Round Black + Gold </t>
  </si>
  <si>
    <t xml:space="preserve">GU 10 Fitting Round Black + Rose Gold  </t>
  </si>
  <si>
    <t xml:space="preserve">GU 10 Fitting Round Black + Black </t>
  </si>
  <si>
    <t>AÑADIDO 15-01-2021</t>
  </si>
  <si>
    <t xml:space="preserve">Connector For Led Strip 8mm </t>
  </si>
  <si>
    <t>Connector For Led Strip 8mm Single Head</t>
  </si>
  <si>
    <t>Connector For Led Strip 8mm Dual Head</t>
  </si>
  <si>
    <t>L Shape Connector For Led Strip 8mm</t>
  </si>
  <si>
    <t>Connector For Led Strip 10mm</t>
  </si>
  <si>
    <t>Connector For Led Strip 10mm Single Head</t>
  </si>
  <si>
    <t>Connector For Led Strip 10mm Dual Head</t>
  </si>
  <si>
    <t>L Shape Connector For Led Strip 10mm</t>
  </si>
  <si>
    <t>Connector For Led COB Strip 8mm Single Head</t>
  </si>
  <si>
    <t>Connector For Led COB Strip 10mm Dual Head</t>
  </si>
  <si>
    <t>Connector For Led COB Strip 100mm Single Head</t>
  </si>
  <si>
    <t>Connector For Led COB Strip 100mm Dual Head</t>
  </si>
  <si>
    <t>E27 Bollard Lamp 45CM With Stainless Steel Body Black IP44</t>
  </si>
  <si>
    <t>E27 Bollard Lamp 45CM PIR Sensor With Stainless Steel Body Black IP44</t>
  </si>
  <si>
    <t xml:space="preserve">Е27 Bollard Lamp 80CM With Stainless Steel Body Grey IP44 </t>
  </si>
  <si>
    <t>E27 Bollard Lamp 80CM With Stainless Steel Body Black IP44</t>
  </si>
  <si>
    <t>E27 Bollard Lamp 80CM With Sensor Stainless Steel Body Black IP44</t>
  </si>
  <si>
    <t xml:space="preserve">Е27 Bollard Lamp 80CM With Sensor Stainless Steel Body Grey IP44 </t>
  </si>
  <si>
    <t>E27 Bollard Lamp 80CM With PIR Sensor Stainless Steel Body Black IP44</t>
  </si>
  <si>
    <t>E27 Bollard Lamp 110CM With PIR Sensor Stainless Steel Body Black IP44</t>
  </si>
  <si>
    <t>5W Led Table Lamp White Body 6500K</t>
  </si>
  <si>
    <t>LED Bulb - 6W Filamen E27 G45 Clear Cover 3000K</t>
  </si>
  <si>
    <t>LED Bulb - 6W Filamen E27 G45 Clear Cover 4000K 130LM/W</t>
  </si>
  <si>
    <t>LED Bulb - 6W Filamen E14 P45 Clear Cover 3000K 130LM/W</t>
  </si>
  <si>
    <t>SUBIDA 22-01-2021</t>
  </si>
  <si>
    <t>LED Bulb - 6W Filamen E27 G45 Clear Cover 6400K</t>
  </si>
  <si>
    <t>AÑADIDO 04-02-2021</t>
  </si>
  <si>
    <t>AÑADIDO 15-02-2021</t>
  </si>
  <si>
    <t>LED Spotlight SAMSUNG CHIP - GU10 5W Transparent 3000K 110°160LM/W</t>
  </si>
  <si>
    <t>LED Spotlight SAMSUNG CHIP - GU10 5W Transparent 4000K 110° 160LM/W</t>
  </si>
  <si>
    <t>LED Spotlight SAMSUNG CHIP - GU10 5W Transparent 6400K 110° 160LM/W</t>
  </si>
  <si>
    <t>E27 Bollard Lamp 45CM PIR Sensor With Stainless Steel Body Satin Nickel IP44</t>
  </si>
  <si>
    <t>E27 Bollard Lamp 45CM PIR Sensor With Stainless Steel Body Grey IP44</t>
  </si>
  <si>
    <t>E27 Bollard Lamp 60CM  PIR Sensor With 2 EU Plug Sockets  Stainless Steel Grey IP44</t>
  </si>
  <si>
    <t>E27 Bollard Lamp 60CM  PIR Sensor With 2 EU Plug Sockets  Stainless Steel Satin Nickel IP44</t>
  </si>
  <si>
    <t>E27 Bollard Lamp 80CM With PIR Sensor Stainless Steel Grey IP44</t>
  </si>
  <si>
    <t>E27 Bollard Lamp 80CM With PIR Sensor Stainless Steel Satin Nickel IP44</t>
  </si>
  <si>
    <t>E27 Bollard Lamp 110CM With Stainless Steel Satin Nickel IP44</t>
  </si>
  <si>
    <t>E27 Bollard Lamp 110CM With PIR Sensor Stainless Steel Satin Nickel IP44</t>
  </si>
  <si>
    <t>E27 Bollard Lamp 110CM With PIR Sensor Stainless Steel Body Grey IP44</t>
  </si>
  <si>
    <t>AÑADIDO 24-02-2021</t>
  </si>
  <si>
    <t>LED Waterproof Fitting M-SERIES 1200mm 48W 4000K Transparent 120LM/W</t>
  </si>
  <si>
    <t>LED Waterproof Fitting M-SERIES 1200mm 48W 6400K Transparent 120LM/W</t>
  </si>
  <si>
    <t>50W LED Double Batten Fitting SAMSUNG CHIP 150cm 3in1 120LM/W</t>
  </si>
  <si>
    <t xml:space="preserve">E27 LAMP HOLDER </t>
  </si>
  <si>
    <t>LED COB  Strip Light IP20 24V 3000K 280 Leds 10W/m</t>
  </si>
  <si>
    <t>LED COB  Strip Light IP20 24V 4000K 280 Leds 10W/m</t>
  </si>
  <si>
    <t>LED COB  Strip Light IP20 24V 6000K 280 Leds 10W/m</t>
  </si>
  <si>
    <t>LED Solar Garden Light 20W Pir Sensor RF Control 4000K</t>
  </si>
  <si>
    <t>LED Solar Garden Light 20W Pir Sensor RF Control 6400K</t>
  </si>
  <si>
    <t>SUBIDA 01-03-2021</t>
  </si>
  <si>
    <t>AÑADIDO 04-03-2021</t>
  </si>
  <si>
    <t>9W LED Bollard Lamp Dark Grey Aluminium 30CM 3000K IP54</t>
  </si>
  <si>
    <t>9W LED Bollard Lamp Dark Grey Aluminium 30CM 4000K IP54</t>
  </si>
  <si>
    <t>7W LED Reflector Downlight  7W Round 3000K</t>
  </si>
  <si>
    <t>7W LED Reflector Downlight  7W Round 4000K</t>
  </si>
  <si>
    <t>7W LED Reflector Downlight  7W Round 6400K</t>
  </si>
  <si>
    <t>40W LED Double Batten Fitting SAMSUNG CHIP 120cm 3in1 120LM/W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</si>
</sst>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#,##0.00\ &quot;лв.&quot;"/>
    <numFmt numFmtId="166" formatCode="[$€-2]\ #,##0.00"/>
    <numFmt numFmtId="167" formatCode="#,##0.00\ &quot;€&quot;"/>
    <numFmt numFmtId="168" formatCode="#,##0.00_ ;[Red]\-#,##0.00\ "/>
  </numFmts>
  <fonts count="37" x14ac:knownFonts="1">
    <font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sz val="11"/>
      <name val="Calibri"/>
      <family val="2"/>
      <charset val="204"/>
    </font>
    <font>
      <b/>
      <sz val="11"/>
      <color indexed="10"/>
      <name val="Calibri"/>
      <family val="2"/>
      <charset val="204"/>
    </font>
    <font>
      <sz val="11"/>
      <name val="Arial"/>
      <family val="2"/>
      <charset val="204"/>
    </font>
    <font>
      <b/>
      <sz val="12"/>
      <name val="Arial"/>
      <family val="2"/>
      <charset val="204"/>
    </font>
    <font>
      <sz val="9"/>
      <name val="Arial"/>
      <family val="2"/>
      <charset val="204"/>
    </font>
    <font>
      <b/>
      <sz val="11"/>
      <name val="Arial"/>
      <family val="2"/>
    </font>
    <font>
      <b/>
      <sz val="12"/>
      <name val="Arial"/>
      <family val="2"/>
    </font>
    <font>
      <b/>
      <sz val="11"/>
      <color indexed="8"/>
      <name val="Calibri"/>
      <family val="2"/>
      <charset val="204"/>
    </font>
    <font>
      <b/>
      <sz val="11"/>
      <name val="Calibri"/>
      <family val="2"/>
      <charset val="204"/>
    </font>
    <font>
      <b/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Arial"/>
      <family val="2"/>
      <charset val="204"/>
    </font>
    <font>
      <b/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color rgb="FF06F82E"/>
      <name val="Arial"/>
      <family val="2"/>
      <charset val="204"/>
    </font>
    <font>
      <sz val="11"/>
      <color rgb="FF00B050"/>
      <name val="Arial"/>
      <family val="2"/>
      <charset val="204"/>
    </font>
    <font>
      <b/>
      <sz val="11"/>
      <color rgb="FFFF0000"/>
      <name val="Arial"/>
      <family val="2"/>
      <charset val="204"/>
    </font>
    <font>
      <sz val="9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sz val="9"/>
      <color rgb="FFFF0000"/>
      <name val="Arial"/>
      <family val="2"/>
      <charset val="204"/>
    </font>
    <font>
      <sz val="9"/>
      <color rgb="FF06F82E"/>
      <name val="Arial"/>
      <family val="2"/>
      <charset val="204"/>
    </font>
    <font>
      <sz val="9"/>
      <color rgb="FF00B050"/>
      <name val="Arial"/>
      <family val="2"/>
      <charset val="204"/>
    </font>
    <font>
      <b/>
      <sz val="9"/>
      <color rgb="FFFF0000"/>
      <name val="Arial"/>
      <family val="2"/>
      <charset val="204"/>
    </font>
    <font>
      <b/>
      <sz val="11"/>
      <color theme="1"/>
      <name val="Arial"/>
      <family val="2"/>
    </font>
    <font>
      <b/>
      <i/>
      <u/>
      <sz val="11"/>
      <color rgb="FF00B0F0"/>
      <name val="Arial"/>
      <family val="2"/>
    </font>
    <font>
      <b/>
      <sz val="12"/>
      <color theme="1" tint="0.14999847407452621"/>
      <name val="Arial"/>
      <family val="2"/>
      <charset val="204"/>
    </font>
    <font>
      <b/>
      <sz val="12"/>
      <color rgb="FFFF0000"/>
      <name val="Arial"/>
      <family val="2"/>
      <charset val="204"/>
    </font>
    <font>
      <b/>
      <sz val="9"/>
      <color theme="1"/>
      <name val="Arial"/>
      <family val="2"/>
    </font>
    <font>
      <b/>
      <sz val="11"/>
      <color theme="1" tint="0.249977111117893"/>
      <name val="Arial"/>
      <family val="2"/>
      <charset val="204"/>
    </font>
    <font>
      <b/>
      <sz val="14"/>
      <color rgb="FFFF0000"/>
      <name val="Arial"/>
      <family val="2"/>
      <charset val="204"/>
    </font>
    <font>
      <b/>
      <sz val="11"/>
      <color rgb="FFFF0000"/>
      <name val="Arial"/>
      <family val="2"/>
    </font>
    <font>
      <b/>
      <sz val="11"/>
      <name val="Calibri"/>
      <family val="2"/>
      <charset val="20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303">
    <xf numFmtId="0" fontId="0" fillId="0" borderId="0" xfId="0"/>
    <xf numFmtId="0" fontId="16" fillId="0" borderId="0" xfId="0" applyFont="1"/>
    <xf numFmtId="0" fontId="14" fillId="0" borderId="0" xfId="0" applyFont="1"/>
    <xf numFmtId="0" fontId="2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5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7" fillId="0" borderId="0" xfId="0" applyFont="1"/>
    <xf numFmtId="0" fontId="26" fillId="0" borderId="0" xfId="0" applyFont="1"/>
    <xf numFmtId="0" fontId="27" fillId="0" borderId="0" xfId="0" applyFont="1"/>
    <xf numFmtId="0" fontId="22" fillId="2" borderId="0" xfId="0" applyFont="1" applyFill="1"/>
    <xf numFmtId="0" fontId="7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17" fillId="2" borderId="0" xfId="0" applyFont="1" applyFill="1"/>
    <xf numFmtId="0" fontId="18" fillId="2" borderId="0" xfId="0" applyFont="1" applyFill="1"/>
    <xf numFmtId="0" fontId="23" fillId="2" borderId="0" xfId="0" applyFont="1" applyFill="1"/>
    <xf numFmtId="0" fontId="22" fillId="0" borderId="0" xfId="0" applyFont="1" applyAlignment="1">
      <alignment horizontal="center"/>
    </xf>
    <xf numFmtId="166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5" fontId="1" fillId="0" borderId="1" xfId="0" applyNumberFormat="1" applyFont="1" applyBorder="1"/>
    <xf numFmtId="166" fontId="1" fillId="0" borderId="1" xfId="0" applyNumberFormat="1" applyFont="1" applyBorder="1" applyAlignment="1">
      <alignment horizontal="center" wrapText="1"/>
    </xf>
    <xf numFmtId="166" fontId="21" fillId="0" borderId="1" xfId="0" applyNumberFormat="1" applyFont="1" applyBorder="1" applyAlignment="1">
      <alignment horizontal="center" wrapText="1"/>
    </xf>
    <xf numFmtId="0" fontId="18" fillId="0" borderId="1" xfId="0" applyFont="1" applyBorder="1"/>
    <xf numFmtId="15" fontId="17" fillId="0" borderId="1" xfId="0" applyNumberFormat="1" applyFont="1" applyBorder="1"/>
    <xf numFmtId="166" fontId="17" fillId="0" borderId="1" xfId="0" applyNumberFormat="1" applyFont="1" applyBorder="1" applyAlignment="1">
      <alignment horizontal="center" wrapText="1"/>
    </xf>
    <xf numFmtId="0" fontId="1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1" fillId="0" borderId="1" xfId="0" applyNumberFormat="1" applyFont="1" applyBorder="1" applyAlignment="1">
      <alignment horizontal="left"/>
    </xf>
    <xf numFmtId="166" fontId="2" fillId="0" borderId="1" xfId="0" applyNumberFormat="1" applyFont="1" applyBorder="1" applyAlignment="1">
      <alignment horizontal="center"/>
    </xf>
    <xf numFmtId="166" fontId="21" fillId="0" borderId="1" xfId="0" applyNumberFormat="1" applyFont="1" applyBorder="1" applyAlignment="1">
      <alignment horizontal="center"/>
    </xf>
    <xf numFmtId="166" fontId="18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vertical="center"/>
    </xf>
    <xf numFmtId="0" fontId="21" fillId="0" borderId="1" xfId="0" applyFont="1" applyBorder="1" applyAlignment="1">
      <alignment horizontal="center"/>
    </xf>
    <xf numFmtId="166" fontId="16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6" fontId="2" fillId="0" borderId="1" xfId="0" applyNumberFormat="1" applyFont="1" applyBorder="1" applyAlignment="1">
      <alignment horizontal="center" vertical="center"/>
    </xf>
    <xf numFmtId="0" fontId="22" fillId="0" borderId="1" xfId="0" applyFont="1" applyBorder="1"/>
    <xf numFmtId="166" fontId="18" fillId="0" borderId="1" xfId="0" applyNumberFormat="1" applyFont="1" applyBorder="1" applyAlignment="1">
      <alignment horizontal="center" vertical="center"/>
    </xf>
    <xf numFmtId="166" fontId="21" fillId="0" borderId="1" xfId="0" applyNumberFormat="1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/>
    </xf>
    <xf numFmtId="166" fontId="17" fillId="0" borderId="1" xfId="0" applyNumberFormat="1" applyFont="1" applyBorder="1" applyAlignment="1">
      <alignment horizontal="center" vertical="center"/>
    </xf>
    <xf numFmtId="49" fontId="21" fillId="0" borderId="1" xfId="0" applyNumberFormat="1" applyFont="1" applyBorder="1"/>
    <xf numFmtId="0" fontId="17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166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49" fontId="1" fillId="0" borderId="1" xfId="0" applyNumberFormat="1" applyFont="1" applyBorder="1" applyAlignment="1">
      <alignment vertical="center"/>
    </xf>
    <xf numFmtId="49" fontId="17" fillId="0" borderId="1" xfId="0" applyNumberFormat="1" applyFont="1" applyBorder="1"/>
    <xf numFmtId="166" fontId="17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wrapText="1"/>
    </xf>
    <xf numFmtId="0" fontId="15" fillId="0" borderId="1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left"/>
    </xf>
    <xf numFmtId="0" fontId="22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22" fillId="5" borderId="1" xfId="0" applyFont="1" applyFill="1" applyBorder="1"/>
    <xf numFmtId="9" fontId="7" fillId="4" borderId="1" xfId="0" applyNumberFormat="1" applyFont="1" applyFill="1" applyBorder="1" applyAlignment="1">
      <alignment horizontal="center"/>
    </xf>
    <xf numFmtId="0" fontId="22" fillId="5" borderId="1" xfId="0" applyFont="1" applyFill="1" applyBorder="1" applyAlignment="1">
      <alignment horizontal="center"/>
    </xf>
    <xf numFmtId="0" fontId="17" fillId="6" borderId="0" xfId="0" applyFont="1" applyFill="1"/>
    <xf numFmtId="15" fontId="1" fillId="6" borderId="1" xfId="0" applyNumberFormat="1" applyFont="1" applyFill="1" applyBorder="1"/>
    <xf numFmtId="15" fontId="1" fillId="7" borderId="1" xfId="0" applyNumberFormat="1" applyFont="1" applyFill="1" applyBorder="1"/>
    <xf numFmtId="15" fontId="1" fillId="8" borderId="1" xfId="0" applyNumberFormat="1" applyFont="1" applyFill="1" applyBorder="1"/>
    <xf numFmtId="0" fontId="17" fillId="8" borderId="1" xfId="0" applyFont="1" applyFill="1" applyBorder="1"/>
    <xf numFmtId="0" fontId="17" fillId="7" borderId="1" xfId="0" applyFont="1" applyFill="1" applyBorder="1"/>
    <xf numFmtId="0" fontId="28" fillId="6" borderId="0" xfId="0" applyFont="1" applyFill="1"/>
    <xf numFmtId="0" fontId="29" fillId="6" borderId="1" xfId="0" applyFont="1" applyFill="1" applyBorder="1" applyAlignment="1">
      <alignment horizontal="center" vertical="center"/>
    </xf>
    <xf numFmtId="0" fontId="29" fillId="6" borderId="1" xfId="0" applyFont="1" applyFill="1" applyBorder="1"/>
    <xf numFmtId="0" fontId="29" fillId="6" borderId="0" xfId="0" applyFont="1" applyFill="1"/>
    <xf numFmtId="49" fontId="29" fillId="6" borderId="1" xfId="0" applyNumberFormat="1" applyFont="1" applyFill="1" applyBorder="1"/>
    <xf numFmtId="166" fontId="8" fillId="0" borderId="1" xfId="0" applyNumberFormat="1" applyFont="1" applyBorder="1" applyAlignment="1">
      <alignment horizontal="center" vertical="center" wrapText="1"/>
    </xf>
    <xf numFmtId="0" fontId="22" fillId="9" borderId="0" xfId="0" applyFont="1" applyFill="1"/>
    <xf numFmtId="0" fontId="22" fillId="9" borderId="1" xfId="0" applyFont="1" applyFill="1" applyBorder="1" applyAlignment="1">
      <alignment horizontal="center"/>
    </xf>
    <xf numFmtId="0" fontId="30" fillId="9" borderId="1" xfId="0" applyFont="1" applyFill="1" applyBorder="1" applyAlignment="1">
      <alignment horizontal="center" vertical="center"/>
    </xf>
    <xf numFmtId="0" fontId="30" fillId="9" borderId="1" xfId="0" applyFont="1" applyFill="1" applyBorder="1" applyAlignment="1">
      <alignment vertical="center"/>
    </xf>
    <xf numFmtId="0" fontId="18" fillId="9" borderId="0" xfId="0" applyFont="1" applyFill="1"/>
    <xf numFmtId="0" fontId="31" fillId="9" borderId="1" xfId="0" applyFont="1" applyFill="1" applyBorder="1" applyAlignment="1">
      <alignment vertical="center"/>
    </xf>
    <xf numFmtId="15" fontId="8" fillId="0" borderId="1" xfId="0" applyNumberFormat="1" applyFont="1" applyBorder="1" applyAlignment="1">
      <alignment horizontal="center" vertical="center" wrapText="1"/>
    </xf>
    <xf numFmtId="15" fontId="9" fillId="0" borderId="1" xfId="0" applyNumberFormat="1" applyFont="1" applyBorder="1" applyAlignment="1">
      <alignment horizontal="center" vertical="center" wrapText="1"/>
    </xf>
    <xf numFmtId="0" fontId="32" fillId="0" borderId="0" xfId="0" applyFont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/>
    </xf>
    <xf numFmtId="0" fontId="31" fillId="9" borderId="1" xfId="0" applyFont="1" applyFill="1" applyBorder="1" applyAlignment="1">
      <alignment horizontal="center" vertical="center"/>
    </xf>
    <xf numFmtId="167" fontId="8" fillId="10" borderId="1" xfId="0" applyNumberFormat="1" applyFont="1" applyFill="1" applyBorder="1" applyAlignment="1">
      <alignment horizontal="center" vertical="center" wrapText="1"/>
    </xf>
    <xf numFmtId="167" fontId="8" fillId="11" borderId="1" xfId="0" applyNumberFormat="1" applyFont="1" applyFill="1" applyBorder="1" applyAlignment="1">
      <alignment horizontal="center" vertical="center" wrapText="1"/>
    </xf>
    <xf numFmtId="167" fontId="30" fillId="9" borderId="1" xfId="0" applyNumberFormat="1" applyFont="1" applyFill="1" applyBorder="1" applyAlignment="1">
      <alignment vertical="center"/>
    </xf>
    <xf numFmtId="167" fontId="1" fillId="10" borderId="1" xfId="0" applyNumberFormat="1" applyFont="1" applyFill="1" applyBorder="1" applyAlignment="1">
      <alignment horizontal="center" wrapText="1"/>
    </xf>
    <xf numFmtId="167" fontId="1" fillId="11" borderId="1" xfId="0" applyNumberFormat="1" applyFont="1" applyFill="1" applyBorder="1" applyAlignment="1">
      <alignment horizontal="center" wrapText="1"/>
    </xf>
    <xf numFmtId="167" fontId="1" fillId="4" borderId="1" xfId="0" applyNumberFormat="1" applyFont="1" applyFill="1" applyBorder="1" applyAlignment="1">
      <alignment horizontal="center" wrapText="1"/>
    </xf>
    <xf numFmtId="167" fontId="31" fillId="9" borderId="1" xfId="0" applyNumberFormat="1" applyFont="1" applyFill="1" applyBorder="1" applyAlignment="1">
      <alignment vertical="center"/>
    </xf>
    <xf numFmtId="167" fontId="18" fillId="10" borderId="0" xfId="0" applyNumberFormat="1" applyFont="1" applyFill="1" applyAlignment="1">
      <alignment horizontal="center"/>
    </xf>
    <xf numFmtId="167" fontId="18" fillId="11" borderId="0" xfId="0" applyNumberFormat="1" applyFont="1" applyFill="1" applyAlignment="1">
      <alignment horizontal="center"/>
    </xf>
    <xf numFmtId="0" fontId="18" fillId="9" borderId="1" xfId="0" applyFont="1" applyFill="1" applyBorder="1"/>
    <xf numFmtId="0" fontId="23" fillId="9" borderId="0" xfId="0" applyFont="1" applyFill="1"/>
    <xf numFmtId="0" fontId="17" fillId="9" borderId="0" xfId="0" applyFont="1" applyFill="1"/>
    <xf numFmtId="0" fontId="1" fillId="11" borderId="1" xfId="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15" fontId="1" fillId="11" borderId="1" xfId="0" applyNumberFormat="1" applyFont="1" applyFill="1" applyBorder="1"/>
    <xf numFmtId="0" fontId="17" fillId="0" borderId="1" xfId="0" applyFont="1" applyBorder="1"/>
    <xf numFmtId="49" fontId="31" fillId="9" borderId="1" xfId="0" applyNumberFormat="1" applyFont="1" applyFill="1" applyBorder="1" applyAlignment="1">
      <alignment vertical="center"/>
    </xf>
    <xf numFmtId="49" fontId="6" fillId="9" borderId="1" xfId="0" applyNumberFormat="1" applyFont="1" applyFill="1" applyBorder="1" applyAlignment="1">
      <alignment vertical="center"/>
    </xf>
    <xf numFmtId="167" fontId="6" fillId="9" borderId="1" xfId="0" applyNumberFormat="1" applyFont="1" applyFill="1" applyBorder="1" applyAlignment="1">
      <alignment vertical="center"/>
    </xf>
    <xf numFmtId="0" fontId="24" fillId="9" borderId="0" xfId="0" applyFont="1" applyFill="1"/>
    <xf numFmtId="0" fontId="16" fillId="9" borderId="0" xfId="0" applyFont="1" applyFill="1"/>
    <xf numFmtId="0" fontId="24" fillId="9" borderId="1" xfId="0" applyFont="1" applyFill="1" applyBorder="1" applyAlignment="1">
      <alignment horizontal="center"/>
    </xf>
    <xf numFmtId="49" fontId="1" fillId="11" borderId="1" xfId="0" applyNumberFormat="1" applyFont="1" applyFill="1" applyBorder="1" applyAlignment="1">
      <alignment vertical="center"/>
    </xf>
    <xf numFmtId="0" fontId="1" fillId="11" borderId="1" xfId="0" applyFont="1" applyFill="1" applyBorder="1" applyAlignment="1">
      <alignment horizontal="left" vertical="center"/>
    </xf>
    <xf numFmtId="49" fontId="1" fillId="0" borderId="1" xfId="0" applyNumberFormat="1" applyFont="1" applyBorder="1"/>
    <xf numFmtId="0" fontId="12" fillId="3" borderId="1" xfId="0" applyFont="1" applyFill="1" applyBorder="1" applyAlignment="1">
      <alignment horizontal="center"/>
    </xf>
    <xf numFmtId="166" fontId="16" fillId="9" borderId="0" xfId="0" applyNumberFormat="1" applyFont="1" applyFill="1" applyAlignment="1">
      <alignment horizontal="center"/>
    </xf>
    <xf numFmtId="0" fontId="33" fillId="9" borderId="1" xfId="0" applyFont="1" applyFill="1" applyBorder="1" applyAlignment="1">
      <alignment vertical="center"/>
    </xf>
    <xf numFmtId="0" fontId="33" fillId="9" borderId="1" xfId="0" applyFont="1" applyFill="1" applyBorder="1" applyAlignment="1">
      <alignment horizontal="center" vertical="center"/>
    </xf>
    <xf numFmtId="167" fontId="33" fillId="9" borderId="1" xfId="0" applyNumberFormat="1" applyFont="1" applyFill="1" applyBorder="1" applyAlignment="1">
      <alignment vertical="center"/>
    </xf>
    <xf numFmtId="0" fontId="21" fillId="9" borderId="1" xfId="0" applyFont="1" applyFill="1" applyBorder="1" applyAlignment="1">
      <alignment vertical="center"/>
    </xf>
    <xf numFmtId="0" fontId="21" fillId="9" borderId="1" xfId="0" applyFont="1" applyFill="1" applyBorder="1" applyAlignment="1">
      <alignment horizontal="center" vertical="center"/>
    </xf>
    <xf numFmtId="167" fontId="21" fillId="9" borderId="1" xfId="0" applyNumberFormat="1" applyFont="1" applyFill="1" applyBorder="1" applyAlignment="1">
      <alignment vertical="center"/>
    </xf>
    <xf numFmtId="49" fontId="28" fillId="0" borderId="1" xfId="0" applyNumberFormat="1" applyFont="1" applyBorder="1" applyAlignment="1">
      <alignment vertical="center"/>
    </xf>
    <xf numFmtId="49" fontId="8" fillId="0" borderId="1" xfId="0" applyNumberFormat="1" applyFont="1" applyBorder="1" applyAlignment="1">
      <alignment vertical="center"/>
    </xf>
    <xf numFmtId="0" fontId="8" fillId="7" borderId="1" xfId="0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left" vertical="center"/>
    </xf>
    <xf numFmtId="49" fontId="8" fillId="7" borderId="1" xfId="0" applyNumberFormat="1" applyFont="1" applyFill="1" applyBorder="1" applyAlignment="1">
      <alignment vertical="center"/>
    </xf>
    <xf numFmtId="0" fontId="24" fillId="9" borderId="1" xfId="0" applyFont="1" applyFill="1" applyBorder="1"/>
    <xf numFmtId="0" fontId="8" fillId="7" borderId="1" xfId="0" applyFont="1" applyFill="1" applyBorder="1" applyAlignment="1">
      <alignment horizontal="center"/>
    </xf>
    <xf numFmtId="49" fontId="1" fillId="7" borderId="1" xfId="0" applyNumberFormat="1" applyFont="1" applyFill="1" applyBorder="1" applyAlignment="1">
      <alignment vertical="center"/>
    </xf>
    <xf numFmtId="0" fontId="1" fillId="8" borderId="1" xfId="0" applyFont="1" applyFill="1" applyBorder="1" applyAlignment="1">
      <alignment horizontal="center"/>
    </xf>
    <xf numFmtId="49" fontId="1" fillId="8" borderId="1" xfId="0" applyNumberFormat="1" applyFont="1" applyFill="1" applyBorder="1" applyAlignment="1">
      <alignment vertical="center"/>
    </xf>
    <xf numFmtId="0" fontId="16" fillId="9" borderId="1" xfId="0" applyFont="1" applyFill="1" applyBorder="1" applyAlignment="1">
      <alignment vertical="center"/>
    </xf>
    <xf numFmtId="0" fontId="16" fillId="9" borderId="1" xfId="0" applyFont="1" applyFill="1" applyBorder="1" applyAlignment="1">
      <alignment horizontal="center" vertical="center"/>
    </xf>
    <xf numFmtId="167" fontId="16" fillId="9" borderId="1" xfId="0" applyNumberFormat="1" applyFont="1" applyFill="1" applyBorder="1" applyAlignment="1">
      <alignment vertical="center"/>
    </xf>
    <xf numFmtId="49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Border="1"/>
    <xf numFmtId="49" fontId="8" fillId="11" borderId="1" xfId="0" applyNumberFormat="1" applyFont="1" applyFill="1" applyBorder="1" applyAlignment="1">
      <alignment vertical="center"/>
    </xf>
    <xf numFmtId="0" fontId="8" fillId="11" borderId="1" xfId="0" applyFont="1" applyFill="1" applyBorder="1" applyAlignment="1">
      <alignment horizontal="center" vertical="center"/>
    </xf>
    <xf numFmtId="49" fontId="31" fillId="9" borderId="1" xfId="0" applyNumberFormat="1" applyFont="1" applyFill="1" applyBorder="1" applyAlignment="1">
      <alignment horizontal="center" vertical="center"/>
    </xf>
    <xf numFmtId="0" fontId="31" fillId="9" borderId="1" xfId="0" applyFont="1" applyFill="1" applyBorder="1"/>
    <xf numFmtId="0" fontId="31" fillId="9" borderId="1" xfId="0" applyFont="1" applyFill="1" applyBorder="1" applyAlignment="1">
      <alignment horizontal="center"/>
    </xf>
    <xf numFmtId="167" fontId="31" fillId="9" borderId="1" xfId="0" applyNumberFormat="1" applyFont="1" applyFill="1" applyBorder="1"/>
    <xf numFmtId="0" fontId="1" fillId="11" borderId="1" xfId="0" applyFont="1" applyFill="1" applyBorder="1" applyAlignment="1">
      <alignment horizontal="left"/>
    </xf>
    <xf numFmtId="0" fontId="1" fillId="13" borderId="1" xfId="0" applyFont="1" applyFill="1" applyBorder="1" applyAlignment="1">
      <alignment horizontal="left" vertical="center"/>
    </xf>
    <xf numFmtId="167" fontId="1" fillId="13" borderId="1" xfId="0" applyNumberFormat="1" applyFont="1" applyFill="1" applyBorder="1" applyAlignment="1">
      <alignment horizontal="center" wrapText="1"/>
    </xf>
    <xf numFmtId="0" fontId="8" fillId="0" borderId="1" xfId="0" applyFont="1" applyBorder="1"/>
    <xf numFmtId="0" fontId="1" fillId="0" borderId="1" xfId="0" applyFont="1" applyBorder="1"/>
    <xf numFmtId="167" fontId="1" fillId="5" borderId="1" xfId="0" applyNumberFormat="1" applyFont="1" applyFill="1" applyBorder="1" applyAlignment="1">
      <alignment horizontal="center" wrapText="1"/>
    </xf>
    <xf numFmtId="0" fontId="8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/>
    </xf>
    <xf numFmtId="0" fontId="22" fillId="3" borderId="0" xfId="0" applyFont="1" applyFill="1"/>
    <xf numFmtId="49" fontId="21" fillId="9" borderId="1" xfId="0" applyNumberFormat="1" applyFont="1" applyFill="1" applyBorder="1" applyAlignment="1">
      <alignment vertical="center"/>
    </xf>
    <xf numFmtId="49" fontId="21" fillId="9" borderId="1" xfId="0" applyNumberFormat="1" applyFont="1" applyFill="1" applyBorder="1" applyAlignment="1">
      <alignment horizontal="center" vertical="center"/>
    </xf>
    <xf numFmtId="165" fontId="8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vertical="center"/>
    </xf>
    <xf numFmtId="49" fontId="34" fillId="9" borderId="1" xfId="0" applyNumberFormat="1" applyFont="1" applyFill="1" applyBorder="1" applyAlignment="1">
      <alignment vertical="center"/>
    </xf>
    <xf numFmtId="167" fontId="34" fillId="9" borderId="1" xfId="0" applyNumberFormat="1" applyFont="1" applyFill="1" applyBorder="1" applyAlignment="1">
      <alignment vertical="center"/>
    </xf>
    <xf numFmtId="167" fontId="21" fillId="9" borderId="1" xfId="0" applyNumberFormat="1" applyFont="1" applyFill="1" applyBorder="1" applyAlignment="1">
      <alignment horizontal="center" vertical="center"/>
    </xf>
    <xf numFmtId="49" fontId="21" fillId="9" borderId="1" xfId="0" applyNumberFormat="1" applyFont="1" applyFill="1" applyBorder="1" applyAlignment="1">
      <alignment horizontal="left" vertical="center"/>
    </xf>
    <xf numFmtId="0" fontId="31" fillId="9" borderId="1" xfId="0" applyFont="1" applyFill="1" applyBorder="1" applyAlignment="1">
      <alignment horizontal="left" vertical="center"/>
    </xf>
    <xf numFmtId="49" fontId="31" fillId="9" borderId="1" xfId="0" applyNumberFormat="1" applyFont="1" applyFill="1" applyBorder="1" applyAlignment="1">
      <alignment horizontal="left" vertical="center"/>
    </xf>
    <xf numFmtId="0" fontId="21" fillId="9" borderId="1" xfId="0" applyFont="1" applyFill="1" applyBorder="1" applyAlignment="1">
      <alignment horizontal="left" vertical="center"/>
    </xf>
    <xf numFmtId="0" fontId="31" fillId="9" borderId="1" xfId="0" applyFont="1" applyFill="1" applyBorder="1" applyAlignment="1">
      <alignment horizontal="left"/>
    </xf>
    <xf numFmtId="49" fontId="34" fillId="9" borderId="1" xfId="0" applyNumberFormat="1" applyFont="1" applyFill="1" applyBorder="1" applyAlignment="1">
      <alignment horizontal="left" vertical="center"/>
    </xf>
    <xf numFmtId="0" fontId="35" fillId="9" borderId="1" xfId="0" applyFont="1" applyFill="1" applyBorder="1" applyAlignment="1">
      <alignment vertical="center"/>
    </xf>
    <xf numFmtId="0" fontId="21" fillId="9" borderId="1" xfId="0" applyFont="1" applyFill="1" applyBorder="1" applyAlignment="1">
      <alignment vertical="center" wrapText="1"/>
    </xf>
    <xf numFmtId="167" fontId="21" fillId="9" borderId="1" xfId="0" applyNumberFormat="1" applyFont="1" applyFill="1" applyBorder="1" applyAlignment="1">
      <alignment vertical="center" wrapText="1"/>
    </xf>
    <xf numFmtId="0" fontId="27" fillId="9" borderId="0" xfId="0" applyFont="1" applyFill="1"/>
    <xf numFmtId="0" fontId="21" fillId="9" borderId="0" xfId="0" applyFont="1" applyFill="1"/>
    <xf numFmtId="0" fontId="22" fillId="4" borderId="2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49" fontId="1" fillId="6" borderId="1" xfId="0" applyNumberFormat="1" applyFont="1" applyFill="1" applyBorder="1"/>
    <xf numFmtId="49" fontId="8" fillId="6" borderId="1" xfId="0" applyNumberFormat="1" applyFont="1" applyFill="1" applyBorder="1"/>
    <xf numFmtId="49" fontId="8" fillId="12" borderId="1" xfId="0" applyNumberFormat="1" applyFont="1" applyFill="1" applyBorder="1"/>
    <xf numFmtId="0" fontId="28" fillId="6" borderId="1" xfId="0" applyFont="1" applyFill="1" applyBorder="1"/>
    <xf numFmtId="0" fontId="1" fillId="6" borderId="1" xfId="0" applyFont="1" applyFill="1" applyBorder="1"/>
    <xf numFmtId="167" fontId="8" fillId="5" borderId="1" xfId="0" applyNumberFormat="1" applyFont="1" applyFill="1" applyBorder="1" applyAlignment="1">
      <alignment horizontal="center"/>
    </xf>
    <xf numFmtId="49" fontId="1" fillId="12" borderId="1" xfId="0" applyNumberFormat="1" applyFont="1" applyFill="1" applyBorder="1"/>
    <xf numFmtId="49" fontId="8" fillId="0" borderId="1" xfId="0" applyNumberFormat="1" applyFont="1" applyBorder="1" applyAlignment="1">
      <alignment horizontal="left"/>
    </xf>
    <xf numFmtId="49" fontId="28" fillId="0" borderId="1" xfId="0" applyNumberFormat="1" applyFont="1" applyBorder="1"/>
    <xf numFmtId="167" fontId="1" fillId="3" borderId="1" xfId="0" applyNumberFormat="1" applyFont="1" applyFill="1" applyBorder="1" applyAlignment="1">
      <alignment horizontal="center" wrapText="1"/>
    </xf>
    <xf numFmtId="167" fontId="8" fillId="4" borderId="1" xfId="0" applyNumberFormat="1" applyFont="1" applyFill="1" applyBorder="1" applyAlignment="1">
      <alignment horizontal="center"/>
    </xf>
    <xf numFmtId="0" fontId="28" fillId="0" borderId="1" xfId="0" applyFont="1" applyBorder="1" applyAlignment="1">
      <alignment horizontal="left" vertical="center"/>
    </xf>
    <xf numFmtId="0" fontId="24" fillId="9" borderId="0" xfId="0" applyFont="1" applyFill="1" applyAlignment="1">
      <alignment horizontal="left"/>
    </xf>
    <xf numFmtId="0" fontId="24" fillId="9" borderId="1" xfId="0" applyFont="1" applyFill="1" applyBorder="1" applyAlignment="1">
      <alignment horizontal="left"/>
    </xf>
    <xf numFmtId="0" fontId="16" fillId="9" borderId="0" xfId="0" applyFont="1" applyFill="1" applyAlignment="1">
      <alignment horizontal="left"/>
    </xf>
    <xf numFmtId="167" fontId="31" fillId="9" borderId="1" xfId="0" applyNumberFormat="1" applyFont="1" applyFill="1" applyBorder="1" applyAlignment="1">
      <alignment horizontal="left" vertical="center"/>
    </xf>
    <xf numFmtId="167" fontId="31" fillId="9" borderId="1" xfId="0" applyNumberFormat="1" applyFont="1" applyFill="1" applyBorder="1" applyAlignment="1">
      <alignment horizontal="center" vertical="center"/>
    </xf>
    <xf numFmtId="0" fontId="36" fillId="0" borderId="1" xfId="0" applyFont="1" applyBorder="1" applyAlignment="1">
      <alignment horizontal="center" wrapText="1"/>
    </xf>
    <xf numFmtId="0" fontId="36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49" fontId="8" fillId="2" borderId="1" xfId="0" applyNumberFormat="1" applyFont="1" applyFill="1" applyBorder="1" applyAlignment="1">
      <alignment vertical="center"/>
    </xf>
    <xf numFmtId="0" fontId="8" fillId="2" borderId="1" xfId="0" applyFont="1" applyFill="1" applyBorder="1" applyAlignment="1">
      <alignment horizontal="center"/>
    </xf>
    <xf numFmtId="49" fontId="8" fillId="12" borderId="1" xfId="0" applyNumberFormat="1" applyFont="1" applyFill="1" applyBorder="1" applyAlignment="1">
      <alignment vertical="center"/>
    </xf>
    <xf numFmtId="0" fontId="8" fillId="11" borderId="1" xfId="0" applyFont="1" applyFill="1" applyBorder="1" applyAlignment="1">
      <alignment horizontal="left" vertical="center"/>
    </xf>
    <xf numFmtId="0" fontId="32" fillId="3" borderId="1" xfId="0" applyFont="1" applyFill="1" applyBorder="1" applyAlignment="1">
      <alignment horizontal="center"/>
    </xf>
    <xf numFmtId="49" fontId="8" fillId="8" borderId="1" xfId="0" applyNumberFormat="1" applyFont="1" applyFill="1" applyBorder="1" applyAlignment="1">
      <alignment horizontal="center"/>
    </xf>
    <xf numFmtId="49" fontId="8" fillId="8" borderId="1" xfId="0" applyNumberFormat="1" applyFont="1" applyFill="1" applyBorder="1"/>
    <xf numFmtId="49" fontId="8" fillId="7" borderId="1" xfId="0" applyNumberFormat="1" applyFont="1" applyFill="1" applyBorder="1" applyAlignment="1">
      <alignment horizontal="center"/>
    </xf>
    <xf numFmtId="49" fontId="8" fillId="7" borderId="1" xfId="0" applyNumberFormat="1" applyFont="1" applyFill="1" applyBorder="1"/>
    <xf numFmtId="0" fontId="18" fillId="9" borderId="0" xfId="0" applyFont="1" applyFill="1" applyAlignment="1">
      <alignment horizontal="center"/>
    </xf>
    <xf numFmtId="49" fontId="1" fillId="11" borderId="1" xfId="0" applyNumberFormat="1" applyFont="1" applyFill="1" applyBorder="1"/>
    <xf numFmtId="167" fontId="18" fillId="0" borderId="0" xfId="0" applyNumberFormat="1" applyFont="1" applyAlignment="1">
      <alignment horizontal="center"/>
    </xf>
    <xf numFmtId="167" fontId="28" fillId="14" borderId="1" xfId="0" applyNumberFormat="1" applyFont="1" applyFill="1" applyBorder="1"/>
    <xf numFmtId="9" fontId="28" fillId="14" borderId="1" xfId="0" applyNumberFormat="1" applyFont="1" applyFill="1" applyBorder="1"/>
    <xf numFmtId="0" fontId="17" fillId="14" borderId="1" xfId="0" applyFont="1" applyFill="1" applyBorder="1"/>
    <xf numFmtId="0" fontId="17" fillId="13" borderId="1" xfId="0" applyFont="1" applyFill="1" applyBorder="1"/>
    <xf numFmtId="49" fontId="8" fillId="2" borderId="1" xfId="0" applyNumberFormat="1" applyFont="1" applyFill="1" applyBorder="1" applyAlignment="1">
      <alignment horizontal="center"/>
    </xf>
    <xf numFmtId="49" fontId="8" fillId="2" borderId="1" xfId="0" applyNumberFormat="1" applyFont="1" applyFill="1" applyBorder="1"/>
    <xf numFmtId="49" fontId="1" fillId="2" borderId="1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vertical="center"/>
    </xf>
    <xf numFmtId="0" fontId="8" fillId="3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/>
    </xf>
    <xf numFmtId="0" fontId="21" fillId="2" borderId="1" xfId="0" applyFont="1" applyFill="1" applyBorder="1" applyAlignment="1">
      <alignment horizontal="left" vertical="center"/>
    </xf>
    <xf numFmtId="166" fontId="21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21" fillId="2" borderId="1" xfId="0" applyFont="1" applyFill="1" applyBorder="1" applyAlignment="1">
      <alignment horizontal="center" vertical="center"/>
    </xf>
    <xf numFmtId="49" fontId="21" fillId="2" borderId="1" xfId="0" applyNumberFormat="1" applyFont="1" applyFill="1" applyBorder="1" applyAlignment="1">
      <alignment horizontal="center" vertical="center"/>
    </xf>
    <xf numFmtId="49" fontId="21" fillId="2" borderId="1" xfId="0" applyNumberFormat="1" applyFont="1" applyFill="1" applyBorder="1" applyAlignment="1">
      <alignment vertical="center"/>
    </xf>
    <xf numFmtId="166" fontId="21" fillId="2" borderId="1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49" fontId="8" fillId="0" borderId="2" xfId="0" applyNumberFormat="1" applyFont="1" applyBorder="1"/>
    <xf numFmtId="0" fontId="12" fillId="3" borderId="2" xfId="0" applyFont="1" applyFill="1" applyBorder="1" applyAlignment="1">
      <alignment horizontal="center"/>
    </xf>
    <xf numFmtId="166" fontId="2" fillId="0" borderId="2" xfId="0" applyNumberFormat="1" applyFont="1" applyBorder="1" applyAlignment="1">
      <alignment horizontal="center"/>
    </xf>
    <xf numFmtId="167" fontId="1" fillId="10" borderId="2" xfId="0" applyNumberFormat="1" applyFont="1" applyFill="1" applyBorder="1" applyAlignment="1">
      <alignment horizontal="center" wrapText="1"/>
    </xf>
    <xf numFmtId="167" fontId="1" fillId="11" borderId="2" xfId="0" applyNumberFormat="1" applyFont="1" applyFill="1" applyBorder="1" applyAlignment="1">
      <alignment horizontal="center" wrapText="1"/>
    </xf>
    <xf numFmtId="0" fontId="7" fillId="0" borderId="2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49" fontId="17" fillId="0" borderId="3" xfId="0" applyNumberFormat="1" applyFont="1" applyBorder="1"/>
    <xf numFmtId="0" fontId="7" fillId="0" borderId="3" xfId="0" applyFont="1" applyBorder="1" applyAlignment="1">
      <alignment horizontal="center"/>
    </xf>
    <xf numFmtId="166" fontId="17" fillId="0" borderId="3" xfId="0" applyNumberFormat="1" applyFont="1" applyBorder="1" applyAlignment="1">
      <alignment horizontal="center"/>
    </xf>
    <xf numFmtId="167" fontId="1" fillId="10" borderId="3" xfId="0" applyNumberFormat="1" applyFont="1" applyFill="1" applyBorder="1" applyAlignment="1">
      <alignment horizontal="center" wrapText="1"/>
    </xf>
    <xf numFmtId="167" fontId="1" fillId="11" borderId="3" xfId="0" applyNumberFormat="1" applyFont="1" applyFill="1" applyBorder="1" applyAlignment="1">
      <alignment horizontal="center" wrapText="1"/>
    </xf>
    <xf numFmtId="0" fontId="17" fillId="0" borderId="4" xfId="0" applyFont="1" applyBorder="1" applyAlignment="1">
      <alignment horizontal="center"/>
    </xf>
    <xf numFmtId="49" fontId="28" fillId="0" borderId="5" xfId="0" applyNumberFormat="1" applyFont="1" applyBorder="1"/>
    <xf numFmtId="0" fontId="22" fillId="0" borderId="6" xfId="0" applyFont="1" applyBorder="1"/>
    <xf numFmtId="0" fontId="12" fillId="3" borderId="5" xfId="0" applyFont="1" applyFill="1" applyBorder="1" applyAlignment="1">
      <alignment horizontal="center"/>
    </xf>
    <xf numFmtId="166" fontId="18" fillId="0" borderId="5" xfId="0" applyNumberFormat="1" applyFont="1" applyBorder="1" applyAlignment="1">
      <alignment horizontal="center"/>
    </xf>
    <xf numFmtId="167" fontId="1" fillId="10" borderId="5" xfId="0" applyNumberFormat="1" applyFont="1" applyFill="1" applyBorder="1" applyAlignment="1">
      <alignment horizontal="center" wrapText="1"/>
    </xf>
    <xf numFmtId="167" fontId="1" fillId="11" borderId="5" xfId="0" applyNumberFormat="1" applyFont="1" applyFill="1" applyBorder="1" applyAlignment="1">
      <alignment horizontal="center" wrapText="1"/>
    </xf>
    <xf numFmtId="0" fontId="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49" fontId="17" fillId="0" borderId="2" xfId="0" applyNumberFormat="1" applyFont="1" applyBorder="1"/>
    <xf numFmtId="166" fontId="17" fillId="0" borderId="2" xfId="0" applyNumberFormat="1" applyFont="1" applyBorder="1" applyAlignment="1">
      <alignment horizontal="center"/>
    </xf>
    <xf numFmtId="167" fontId="1" fillId="4" borderId="2" xfId="0" applyNumberFormat="1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/>
    </xf>
    <xf numFmtId="49" fontId="28" fillId="0" borderId="3" xfId="0" applyNumberFormat="1" applyFont="1" applyBorder="1"/>
    <xf numFmtId="0" fontId="12" fillId="3" borderId="3" xfId="0" applyFont="1" applyFill="1" applyBorder="1" applyAlignment="1">
      <alignment horizontal="center"/>
    </xf>
    <xf numFmtId="166" fontId="18" fillId="0" borderId="3" xfId="0" applyNumberFormat="1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49" fontId="28" fillId="0" borderId="7" xfId="0" applyNumberFormat="1" applyFont="1" applyBorder="1"/>
    <xf numFmtId="0" fontId="12" fillId="3" borderId="7" xfId="0" applyFont="1" applyFill="1" applyBorder="1" applyAlignment="1">
      <alignment horizontal="center"/>
    </xf>
    <xf numFmtId="166" fontId="18" fillId="0" borderId="7" xfId="0" applyNumberFormat="1" applyFont="1" applyBorder="1" applyAlignment="1">
      <alignment horizontal="center"/>
    </xf>
    <xf numFmtId="167" fontId="1" fillId="10" borderId="7" xfId="0" applyNumberFormat="1" applyFont="1" applyFill="1" applyBorder="1" applyAlignment="1">
      <alignment horizontal="center" wrapText="1"/>
    </xf>
    <xf numFmtId="167" fontId="1" fillId="11" borderId="7" xfId="0" applyNumberFormat="1" applyFont="1" applyFill="1" applyBorder="1" applyAlignment="1">
      <alignment horizontal="center" wrapText="1"/>
    </xf>
    <xf numFmtId="0" fontId="7" fillId="0" borderId="7" xfId="0" applyFont="1" applyBorder="1" applyAlignment="1">
      <alignment horizontal="center"/>
    </xf>
    <xf numFmtId="49" fontId="28" fillId="0" borderId="2" xfId="0" applyNumberFormat="1" applyFont="1" applyBorder="1"/>
    <xf numFmtId="166" fontId="18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49" fontId="8" fillId="0" borderId="3" xfId="0" applyNumberFormat="1" applyFont="1" applyBorder="1"/>
    <xf numFmtId="166" fontId="2" fillId="0" borderId="3" xfId="0" applyNumberFormat="1" applyFont="1" applyBorder="1" applyAlignment="1">
      <alignment horizontal="center"/>
    </xf>
    <xf numFmtId="167" fontId="28" fillId="12" borderId="6" xfId="0" applyNumberFormat="1" applyFont="1" applyFill="1" applyBorder="1" applyAlignment="1">
      <alignment horizontal="center" vertical="center"/>
    </xf>
    <xf numFmtId="0" fontId="17" fillId="9" borderId="0" xfId="0" applyFont="1" applyFill="1" applyAlignment="1">
      <alignment horizontal="center"/>
    </xf>
    <xf numFmtId="166" fontId="18" fillId="9" borderId="0" xfId="0" applyNumberFormat="1" applyFont="1" applyFill="1" applyAlignment="1">
      <alignment horizontal="center"/>
    </xf>
    <xf numFmtId="167" fontId="18" fillId="9" borderId="0" xfId="0" applyNumberFormat="1" applyFont="1" applyFill="1" applyAlignment="1">
      <alignment horizontal="center"/>
    </xf>
    <xf numFmtId="0" fontId="22" fillId="9" borderId="0" xfId="0" applyFont="1" applyFill="1" applyAlignment="1">
      <alignment horizontal="center"/>
    </xf>
    <xf numFmtId="0" fontId="24" fillId="0" borderId="1" xfId="0" applyFont="1" applyBorder="1"/>
    <xf numFmtId="167" fontId="35" fillId="2" borderId="1" xfId="0" applyNumberFormat="1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5" fontId="21" fillId="2" borderId="1" xfId="0" applyNumberFormat="1" applyFont="1" applyFill="1" applyBorder="1"/>
    <xf numFmtId="166" fontId="21" fillId="2" borderId="1" xfId="0" applyNumberFormat="1" applyFont="1" applyFill="1" applyBorder="1" applyAlignment="1">
      <alignment horizontal="center" wrapText="1"/>
    </xf>
    <xf numFmtId="49" fontId="21" fillId="2" borderId="1" xfId="0" applyNumberFormat="1" applyFont="1" applyFill="1" applyBorder="1"/>
    <xf numFmtId="0" fontId="35" fillId="0" borderId="1" xfId="0" applyFont="1" applyBorder="1" applyAlignment="1">
      <alignment horizontal="center" wrapText="1"/>
    </xf>
    <xf numFmtId="0" fontId="35" fillId="0" borderId="1" xfId="0" applyFont="1" applyBorder="1" applyAlignment="1">
      <alignment horizontal="left" vertical="top" wrapText="1"/>
    </xf>
    <xf numFmtId="166" fontId="35" fillId="2" borderId="1" xfId="0" applyNumberFormat="1" applyFont="1" applyFill="1" applyBorder="1" applyAlignment="1">
      <alignment horizontal="center"/>
    </xf>
    <xf numFmtId="0" fontId="21" fillId="2" borderId="1" xfId="0" applyFont="1" applyFill="1" applyBorder="1" applyAlignment="1">
      <alignment horizontal="left"/>
    </xf>
    <xf numFmtId="0" fontId="23" fillId="0" borderId="1" xfId="0" applyFont="1" applyBorder="1"/>
    <xf numFmtId="0" fontId="35" fillId="15" borderId="1" xfId="0" applyFont="1" applyFill="1" applyBorder="1" applyAlignment="1">
      <alignment horizontal="center" vertical="center"/>
    </xf>
    <xf numFmtId="0" fontId="35" fillId="15" borderId="1" xfId="0" applyFont="1" applyFill="1" applyBorder="1" applyAlignment="1">
      <alignment vertical="center"/>
    </xf>
    <xf numFmtId="168" fontId="35" fillId="15" borderId="1" xfId="0" applyNumberFormat="1" applyFont="1" applyFill="1" applyBorder="1" applyAlignment="1">
      <alignment horizontal="center" vertical="center" wrapText="1"/>
    </xf>
    <xf numFmtId="0" fontId="28" fillId="3" borderId="2" xfId="0" applyFont="1" applyFill="1" applyBorder="1" applyAlignment="1">
      <alignment horizontal="center"/>
    </xf>
    <xf numFmtId="0" fontId="28" fillId="11" borderId="1" xfId="0" applyFont="1" applyFill="1" applyBorder="1" applyAlignment="1">
      <alignment horizontal="center"/>
    </xf>
    <xf numFmtId="0" fontId="28" fillId="3" borderId="1" xfId="0" applyFont="1" applyFill="1" applyBorder="1" applyAlignment="1">
      <alignment horizontal="center"/>
    </xf>
    <xf numFmtId="0" fontId="28" fillId="3" borderId="8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1539240</xdr:colOff>
      <xdr:row>2369</xdr:row>
      <xdr:rowOff>0</xdr:rowOff>
    </xdr:from>
    <xdr:to>
      <xdr:col>1</xdr:col>
      <xdr:colOff>1668780</xdr:colOff>
      <xdr:row>2369</xdr:row>
      <xdr:rowOff>0</xdr:rowOff>
    </xdr:to>
    <xdr:pic>
      <xdr:nvPicPr>
        <xdr:cNvPr id="196632" name="Picture 11" descr="image008">
          <a:extLst>
            <a:ext uri="{FF2B5EF4-FFF2-40B4-BE49-F238E27FC236}">
              <a16:creationId xmlns:a16="http://schemas.microsoft.com/office/drawing/2014/main" id="{59FC2665-3B45-0527-BC3F-93DD1532F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428716440"/>
          <a:ext cx="12954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1539240</xdr:colOff>
      <xdr:row>2369</xdr:row>
      <xdr:rowOff>0</xdr:rowOff>
    </xdr:from>
    <xdr:to>
      <xdr:col>1</xdr:col>
      <xdr:colOff>1668780</xdr:colOff>
      <xdr:row>2369</xdr:row>
      <xdr:rowOff>0</xdr:rowOff>
    </xdr:to>
    <xdr:pic>
      <xdr:nvPicPr>
        <xdr:cNvPr id="196633" name="Picture 11" descr="image008">
          <a:extLst>
            <a:ext uri="{FF2B5EF4-FFF2-40B4-BE49-F238E27FC236}">
              <a16:creationId xmlns:a16="http://schemas.microsoft.com/office/drawing/2014/main" id="{C02144B2-494F-B8FD-2CF3-037BFAD28C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428716440"/>
          <a:ext cx="12954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0391"/>
  <sheetViews>
    <sheetView tabSelected="1" zoomScale="80" zoomScaleNormal="80" workbookViewId="0"/>
  </sheetViews>
  <sheetFormatPr baseColWidth="10" defaultColWidth="9.109375" defaultRowHeight="13.8" x14ac:dyDescent="0.25"/>
  <cols>
    <col min="1" max="1" width="9.6640625" style="117" customWidth="1"/>
    <col min="2" max="2" width="75.88671875" style="25" customWidth="1"/>
    <col min="3" max="3" width="12.88671875" style="10" bestFit="1" customWidth="1"/>
    <col min="4" max="4" width="17.6640625" style="24" customWidth="1"/>
    <col min="5" max="5" width="21.88671875" style="24" customWidth="1"/>
    <col min="6" max="6" width="18.33203125" style="5" customWidth="1"/>
    <col min="7" max="7" width="15.33203125" style="100" customWidth="1"/>
    <col min="8" max="8" width="14.33203125" style="101" customWidth="1"/>
    <col min="9" max="9" width="33.6640625" style="23" bestFit="1" customWidth="1"/>
    <col min="10" max="10" width="23.5546875" style="5" bestFit="1" customWidth="1"/>
    <col min="11" max="11" width="5.33203125" style="5" bestFit="1" customWidth="1"/>
    <col min="12" max="12" width="41.33203125" style="5" bestFit="1" customWidth="1"/>
    <col min="13" max="16384" width="9.109375" style="5"/>
  </cols>
  <sheetData>
    <row r="1" spans="1:9" ht="41.4" x14ac:dyDescent="0.25">
      <c r="A1" s="87" t="s">
        <v>4198</v>
      </c>
      <c r="B1" s="88" t="s">
        <v>27</v>
      </c>
      <c r="C1" s="89"/>
      <c r="D1" s="80" t="s">
        <v>1714</v>
      </c>
      <c r="E1" s="80" t="s">
        <v>0</v>
      </c>
      <c r="G1" s="93" t="s">
        <v>4044</v>
      </c>
      <c r="H1" s="94" t="s">
        <v>4045</v>
      </c>
      <c r="I1" s="90" t="s">
        <v>1452</v>
      </c>
    </row>
    <row r="2" spans="1:9" ht="24" customHeight="1" x14ac:dyDescent="0.25">
      <c r="A2" s="177" t="s">
        <v>1311</v>
      </c>
      <c r="B2" s="84"/>
      <c r="C2" s="81"/>
      <c r="D2" s="83"/>
      <c r="E2" s="84"/>
      <c r="F2" s="85"/>
      <c r="G2" s="95"/>
      <c r="H2" s="95"/>
      <c r="I2" s="82"/>
    </row>
    <row r="3" spans="1:9" s="4" customFormat="1" x14ac:dyDescent="0.25">
      <c r="A3" s="33">
        <v>255</v>
      </c>
      <c r="B3" s="26" t="s">
        <v>1625</v>
      </c>
      <c r="C3" s="11"/>
      <c r="D3" s="18" t="s">
        <v>1453</v>
      </c>
      <c r="E3" s="27">
        <v>3.68</v>
      </c>
      <c r="G3" s="96">
        <f>SUM(E3)*0.4</f>
        <v>1.4720000000000002</v>
      </c>
      <c r="H3" s="97">
        <f>SUM(E3)*0.4</f>
        <v>1.4720000000000002</v>
      </c>
      <c r="I3" s="18"/>
    </row>
    <row r="4" spans="1:9" s="4" customFormat="1" x14ac:dyDescent="0.25">
      <c r="A4" s="33">
        <v>256</v>
      </c>
      <c r="B4" s="26" t="s">
        <v>1626</v>
      </c>
      <c r="C4" s="11"/>
      <c r="D4" s="18" t="s">
        <v>1453</v>
      </c>
      <c r="E4" s="27">
        <v>3.68</v>
      </c>
      <c r="G4" s="96">
        <f t="shared" ref="G4:G67" si="0">SUM(E4)*0.4</f>
        <v>1.4720000000000002</v>
      </c>
      <c r="H4" s="97">
        <f t="shared" ref="H4:H67" si="1">SUM(E4)*0.4</f>
        <v>1.4720000000000002</v>
      </c>
      <c r="I4" s="18"/>
    </row>
    <row r="5" spans="1:9" s="4" customFormat="1" x14ac:dyDescent="0.25">
      <c r="A5" s="33">
        <v>257</v>
      </c>
      <c r="B5" s="26" t="s">
        <v>1627</v>
      </c>
      <c r="C5" s="11"/>
      <c r="D5" s="18" t="s">
        <v>1453</v>
      </c>
      <c r="E5" s="27">
        <v>3.68</v>
      </c>
      <c r="G5" s="96">
        <f t="shared" si="0"/>
        <v>1.4720000000000002</v>
      </c>
      <c r="H5" s="97">
        <f t="shared" si="1"/>
        <v>1.4720000000000002</v>
      </c>
      <c r="I5" s="18"/>
    </row>
    <row r="6" spans="1:9" s="4" customFormat="1" x14ac:dyDescent="0.25">
      <c r="A6" s="33">
        <v>252</v>
      </c>
      <c r="B6" s="26" t="s">
        <v>1628</v>
      </c>
      <c r="C6" s="11"/>
      <c r="D6" s="18" t="s">
        <v>1453</v>
      </c>
      <c r="E6" s="27">
        <v>4.7300000000000004</v>
      </c>
      <c r="G6" s="96">
        <f t="shared" si="0"/>
        <v>1.8920000000000003</v>
      </c>
      <c r="H6" s="97">
        <f t="shared" si="1"/>
        <v>1.8920000000000003</v>
      </c>
      <c r="I6" s="18"/>
    </row>
    <row r="7" spans="1:9" s="4" customFormat="1" x14ac:dyDescent="0.25">
      <c r="A7" s="33">
        <v>253</v>
      </c>
      <c r="B7" s="26" t="s">
        <v>1629</v>
      </c>
      <c r="C7" s="11"/>
      <c r="D7" s="18" t="s">
        <v>1453</v>
      </c>
      <c r="E7" s="27">
        <v>4.7300000000000004</v>
      </c>
      <c r="G7" s="96">
        <f t="shared" si="0"/>
        <v>1.8920000000000003</v>
      </c>
      <c r="H7" s="97">
        <f t="shared" si="1"/>
        <v>1.8920000000000003</v>
      </c>
      <c r="I7" s="18"/>
    </row>
    <row r="8" spans="1:9" s="4" customFormat="1" x14ac:dyDescent="0.25">
      <c r="A8" s="33">
        <v>254</v>
      </c>
      <c r="B8" s="26" t="s">
        <v>1630</v>
      </c>
      <c r="C8" s="11"/>
      <c r="D8" s="18" t="s">
        <v>1453</v>
      </c>
      <c r="E8" s="27">
        <v>4.7300000000000004</v>
      </c>
      <c r="G8" s="96">
        <f t="shared" si="0"/>
        <v>1.8920000000000003</v>
      </c>
      <c r="H8" s="97">
        <f t="shared" si="1"/>
        <v>1.8920000000000003</v>
      </c>
      <c r="I8" s="18"/>
    </row>
    <row r="9" spans="1:9" s="4" customFormat="1" x14ac:dyDescent="0.25">
      <c r="A9" s="33">
        <v>228</v>
      </c>
      <c r="B9" s="26" t="s">
        <v>3695</v>
      </c>
      <c r="C9" s="11"/>
      <c r="D9" s="18" t="s">
        <v>1453</v>
      </c>
      <c r="E9" s="27">
        <v>3.1</v>
      </c>
      <c r="G9" s="96">
        <f t="shared" si="0"/>
        <v>1.2400000000000002</v>
      </c>
      <c r="H9" s="97">
        <f t="shared" si="1"/>
        <v>1.2400000000000002</v>
      </c>
      <c r="I9" s="61" t="s">
        <v>3699</v>
      </c>
    </row>
    <row r="10" spans="1:9" s="4" customFormat="1" x14ac:dyDescent="0.25">
      <c r="A10" s="33">
        <v>229</v>
      </c>
      <c r="B10" s="26" t="s">
        <v>3696</v>
      </c>
      <c r="C10" s="11"/>
      <c r="D10" s="18" t="s">
        <v>1453</v>
      </c>
      <c r="E10" s="27">
        <v>3.1</v>
      </c>
      <c r="G10" s="96">
        <f t="shared" si="0"/>
        <v>1.2400000000000002</v>
      </c>
      <c r="H10" s="97">
        <f t="shared" si="1"/>
        <v>1.2400000000000002</v>
      </c>
      <c r="I10" s="61" t="s">
        <v>3699</v>
      </c>
    </row>
    <row r="11" spans="1:9" s="4" customFormat="1" x14ac:dyDescent="0.25">
      <c r="A11" s="33">
        <v>230</v>
      </c>
      <c r="B11" s="26" t="s">
        <v>3697</v>
      </c>
      <c r="C11" s="11"/>
      <c r="D11" s="18" t="s">
        <v>1453</v>
      </c>
      <c r="E11" s="27">
        <v>3.1</v>
      </c>
      <c r="G11" s="96">
        <f t="shared" si="0"/>
        <v>1.2400000000000002</v>
      </c>
      <c r="H11" s="97">
        <f t="shared" si="1"/>
        <v>1.2400000000000002</v>
      </c>
      <c r="I11" s="61" t="s">
        <v>3699</v>
      </c>
    </row>
    <row r="12" spans="1:9" s="4" customFormat="1" x14ac:dyDescent="0.25">
      <c r="A12" s="33">
        <v>2371</v>
      </c>
      <c r="B12" s="26" t="s">
        <v>3386</v>
      </c>
      <c r="C12" s="11"/>
      <c r="D12" s="18" t="s">
        <v>1453</v>
      </c>
      <c r="E12" s="28">
        <v>10.4</v>
      </c>
      <c r="G12" s="96">
        <f t="shared" si="0"/>
        <v>4.16</v>
      </c>
      <c r="H12" s="97">
        <f t="shared" si="1"/>
        <v>4.16</v>
      </c>
      <c r="I12" s="18"/>
    </row>
    <row r="13" spans="1:9" s="4" customFormat="1" x14ac:dyDescent="0.25">
      <c r="A13" s="33">
        <v>2372</v>
      </c>
      <c r="B13" s="26" t="s">
        <v>3387</v>
      </c>
      <c r="C13" s="11"/>
      <c r="D13" s="18" t="s">
        <v>1453</v>
      </c>
      <c r="E13" s="28">
        <v>10.4</v>
      </c>
      <c r="G13" s="96">
        <f t="shared" si="0"/>
        <v>4.16</v>
      </c>
      <c r="H13" s="97">
        <f t="shared" si="1"/>
        <v>4.16</v>
      </c>
      <c r="I13" s="18"/>
    </row>
    <row r="14" spans="1:9" s="4" customFormat="1" x14ac:dyDescent="0.25">
      <c r="A14" s="33">
        <v>2373</v>
      </c>
      <c r="B14" s="26" t="s">
        <v>3388</v>
      </c>
      <c r="C14" s="11"/>
      <c r="D14" s="18" t="s">
        <v>1453</v>
      </c>
      <c r="E14" s="28">
        <v>10.4</v>
      </c>
      <c r="G14" s="96">
        <f t="shared" si="0"/>
        <v>4.16</v>
      </c>
      <c r="H14" s="97">
        <f t="shared" si="1"/>
        <v>4.16</v>
      </c>
      <c r="I14" s="18"/>
    </row>
    <row r="15" spans="1:9" s="4" customFormat="1" x14ac:dyDescent="0.25">
      <c r="A15" s="33">
        <v>231</v>
      </c>
      <c r="B15" s="26" t="s">
        <v>1577</v>
      </c>
      <c r="C15" s="11"/>
      <c r="D15" s="18" t="s">
        <v>1453</v>
      </c>
      <c r="E15" s="27">
        <v>3.36</v>
      </c>
      <c r="G15" s="96">
        <f t="shared" si="0"/>
        <v>1.3440000000000001</v>
      </c>
      <c r="H15" s="97">
        <f t="shared" si="1"/>
        <v>1.3440000000000001</v>
      </c>
      <c r="I15" s="62" t="s">
        <v>3700</v>
      </c>
    </row>
    <row r="16" spans="1:9" s="4" customFormat="1" x14ac:dyDescent="0.25">
      <c r="A16" s="33">
        <v>232</v>
      </c>
      <c r="B16" s="26" t="s">
        <v>1526</v>
      </c>
      <c r="C16" s="11"/>
      <c r="D16" s="18" t="s">
        <v>1453</v>
      </c>
      <c r="E16" s="27">
        <v>3.36</v>
      </c>
      <c r="G16" s="96">
        <f t="shared" si="0"/>
        <v>1.3440000000000001</v>
      </c>
      <c r="H16" s="97">
        <f t="shared" si="1"/>
        <v>1.3440000000000001</v>
      </c>
      <c r="I16" s="62" t="s">
        <v>3700</v>
      </c>
    </row>
    <row r="17" spans="1:9" s="4" customFormat="1" x14ac:dyDescent="0.25">
      <c r="A17" s="33">
        <v>233</v>
      </c>
      <c r="B17" s="26" t="s">
        <v>1494</v>
      </c>
      <c r="C17" s="11"/>
      <c r="D17" s="18" t="s">
        <v>1453</v>
      </c>
      <c r="E17" s="27">
        <v>3.36</v>
      </c>
      <c r="G17" s="96">
        <f t="shared" si="0"/>
        <v>1.3440000000000001</v>
      </c>
      <c r="H17" s="97">
        <f t="shared" si="1"/>
        <v>1.3440000000000001</v>
      </c>
      <c r="I17" s="62" t="s">
        <v>3700</v>
      </c>
    </row>
    <row r="18" spans="1:9" s="4" customFormat="1" x14ac:dyDescent="0.25">
      <c r="A18" s="33">
        <v>20044</v>
      </c>
      <c r="B18" s="26" t="s">
        <v>3544</v>
      </c>
      <c r="C18" s="11"/>
      <c r="D18" s="18" t="s">
        <v>1453</v>
      </c>
      <c r="E18" s="28">
        <v>4.0999999999999996</v>
      </c>
      <c r="G18" s="96">
        <f t="shared" si="0"/>
        <v>1.64</v>
      </c>
      <c r="H18" s="97">
        <f t="shared" si="1"/>
        <v>1.64</v>
      </c>
      <c r="I18" s="18"/>
    </row>
    <row r="19" spans="1:9" s="4" customFormat="1" x14ac:dyDescent="0.25">
      <c r="A19" s="33">
        <v>249</v>
      </c>
      <c r="B19" s="26" t="s">
        <v>1631</v>
      </c>
      <c r="C19" s="11"/>
      <c r="D19" s="18" t="s">
        <v>1453</v>
      </c>
      <c r="E19" s="27">
        <v>6.2</v>
      </c>
      <c r="G19" s="96">
        <f t="shared" si="0"/>
        <v>2.4800000000000004</v>
      </c>
      <c r="H19" s="97">
        <f t="shared" si="1"/>
        <v>2.4800000000000004</v>
      </c>
      <c r="I19" s="18"/>
    </row>
    <row r="20" spans="1:9" s="4" customFormat="1" x14ac:dyDescent="0.25">
      <c r="A20" s="33">
        <v>250</v>
      </c>
      <c r="B20" s="26" t="s">
        <v>1712</v>
      </c>
      <c r="C20" s="11"/>
      <c r="D20" s="18" t="s">
        <v>1453</v>
      </c>
      <c r="E20" s="27">
        <v>6.2</v>
      </c>
      <c r="G20" s="96">
        <f t="shared" si="0"/>
        <v>2.4800000000000004</v>
      </c>
      <c r="H20" s="97">
        <f t="shared" si="1"/>
        <v>2.4800000000000004</v>
      </c>
      <c r="I20" s="18"/>
    </row>
    <row r="21" spans="1:9" s="4" customFormat="1" x14ac:dyDescent="0.25">
      <c r="A21" s="33">
        <v>251</v>
      </c>
      <c r="B21" s="26" t="s">
        <v>1713</v>
      </c>
      <c r="C21" s="11"/>
      <c r="D21" s="18" t="s">
        <v>1453</v>
      </c>
      <c r="E21" s="27">
        <v>6.2</v>
      </c>
      <c r="G21" s="96">
        <f t="shared" si="0"/>
        <v>2.4800000000000004</v>
      </c>
      <c r="H21" s="97">
        <f t="shared" si="1"/>
        <v>2.4800000000000004</v>
      </c>
      <c r="I21" s="18"/>
    </row>
    <row r="22" spans="1:9" s="4" customFormat="1" x14ac:dyDescent="0.25">
      <c r="A22" s="33">
        <v>159</v>
      </c>
      <c r="B22" s="26" t="s">
        <v>1803</v>
      </c>
      <c r="C22" s="11"/>
      <c r="D22" s="18" t="s">
        <v>1453</v>
      </c>
      <c r="E22" s="27">
        <v>4.2</v>
      </c>
      <c r="G22" s="96">
        <f t="shared" si="0"/>
        <v>1.6800000000000002</v>
      </c>
      <c r="H22" s="97">
        <f t="shared" si="1"/>
        <v>1.6800000000000002</v>
      </c>
      <c r="I22" s="62" t="s">
        <v>3701</v>
      </c>
    </row>
    <row r="23" spans="1:9" s="4" customFormat="1" x14ac:dyDescent="0.25">
      <c r="A23" s="33">
        <v>160</v>
      </c>
      <c r="B23" s="26" t="s">
        <v>1449</v>
      </c>
      <c r="C23" s="11"/>
      <c r="D23" s="18" t="s">
        <v>1453</v>
      </c>
      <c r="E23" s="27">
        <v>4.2</v>
      </c>
      <c r="G23" s="96">
        <f t="shared" si="0"/>
        <v>1.6800000000000002</v>
      </c>
      <c r="H23" s="97">
        <f t="shared" si="1"/>
        <v>1.6800000000000002</v>
      </c>
      <c r="I23" s="62" t="s">
        <v>3701</v>
      </c>
    </row>
    <row r="24" spans="1:9" s="4" customFormat="1" x14ac:dyDescent="0.25">
      <c r="A24" s="33">
        <v>161</v>
      </c>
      <c r="B24" s="26" t="s">
        <v>1450</v>
      </c>
      <c r="C24" s="11"/>
      <c r="D24" s="18" t="s">
        <v>1453</v>
      </c>
      <c r="E24" s="27">
        <v>4.2</v>
      </c>
      <c r="G24" s="96">
        <f t="shared" si="0"/>
        <v>1.6800000000000002</v>
      </c>
      <c r="H24" s="97">
        <f t="shared" si="1"/>
        <v>1.6800000000000002</v>
      </c>
      <c r="I24" s="62" t="s">
        <v>3701</v>
      </c>
    </row>
    <row r="25" spans="1:9" s="4" customFormat="1" x14ac:dyDescent="0.25">
      <c r="A25" s="33">
        <v>162</v>
      </c>
      <c r="B25" s="26" t="s">
        <v>1928</v>
      </c>
      <c r="C25" s="11"/>
      <c r="D25" s="18" t="s">
        <v>1453</v>
      </c>
      <c r="E25" s="27">
        <v>4.7300000000000004</v>
      </c>
      <c r="G25" s="96">
        <f t="shared" si="0"/>
        <v>1.8920000000000003</v>
      </c>
      <c r="H25" s="97">
        <f t="shared" si="1"/>
        <v>1.8920000000000003</v>
      </c>
      <c r="I25" s="62" t="s">
        <v>3711</v>
      </c>
    </row>
    <row r="26" spans="1:9" s="4" customFormat="1" x14ac:dyDescent="0.25">
      <c r="A26" s="33">
        <v>163</v>
      </c>
      <c r="B26" s="26" t="s">
        <v>1426</v>
      </c>
      <c r="C26" s="11"/>
      <c r="D26" s="18" t="s">
        <v>1453</v>
      </c>
      <c r="E26" s="27">
        <v>4.7300000000000004</v>
      </c>
      <c r="G26" s="96">
        <f t="shared" si="0"/>
        <v>1.8920000000000003</v>
      </c>
      <c r="H26" s="97">
        <f t="shared" si="1"/>
        <v>1.8920000000000003</v>
      </c>
      <c r="I26" s="62" t="s">
        <v>3711</v>
      </c>
    </row>
    <row r="27" spans="1:9" s="4" customFormat="1" x14ac:dyDescent="0.25">
      <c r="A27" s="33">
        <v>164</v>
      </c>
      <c r="B27" s="26" t="s">
        <v>1459</v>
      </c>
      <c r="C27" s="11"/>
      <c r="D27" s="18" t="s">
        <v>1453</v>
      </c>
      <c r="E27" s="27">
        <v>4.7300000000000004</v>
      </c>
      <c r="G27" s="96">
        <f t="shared" si="0"/>
        <v>1.8920000000000003</v>
      </c>
      <c r="H27" s="97">
        <f t="shared" si="1"/>
        <v>1.8920000000000003</v>
      </c>
      <c r="I27" s="62" t="s">
        <v>3711</v>
      </c>
    </row>
    <row r="28" spans="1:9" s="4" customFormat="1" x14ac:dyDescent="0.25">
      <c r="A28" s="33">
        <v>126</v>
      </c>
      <c r="B28" s="26" t="s">
        <v>2134</v>
      </c>
      <c r="C28" s="11"/>
      <c r="D28" s="18" t="s">
        <v>1453</v>
      </c>
      <c r="E28" s="27">
        <v>6.98</v>
      </c>
      <c r="G28" s="96">
        <f t="shared" si="0"/>
        <v>2.7920000000000003</v>
      </c>
      <c r="H28" s="97">
        <f t="shared" si="1"/>
        <v>2.7920000000000003</v>
      </c>
      <c r="I28" s="18"/>
    </row>
    <row r="29" spans="1:9" s="4" customFormat="1" x14ac:dyDescent="0.25">
      <c r="A29" s="33">
        <v>127</v>
      </c>
      <c r="B29" s="26" t="s">
        <v>2135</v>
      </c>
      <c r="C29" s="11"/>
      <c r="D29" s="18" t="s">
        <v>1453</v>
      </c>
      <c r="E29" s="27">
        <v>6.98</v>
      </c>
      <c r="G29" s="96">
        <f t="shared" si="0"/>
        <v>2.7920000000000003</v>
      </c>
      <c r="H29" s="97">
        <f t="shared" si="1"/>
        <v>2.7920000000000003</v>
      </c>
      <c r="I29" s="18"/>
    </row>
    <row r="30" spans="1:9" s="4" customFormat="1" x14ac:dyDescent="0.25">
      <c r="A30" s="33">
        <v>128</v>
      </c>
      <c r="B30" s="26" t="s">
        <v>2167</v>
      </c>
      <c r="C30" s="11"/>
      <c r="D30" s="18" t="s">
        <v>1453</v>
      </c>
      <c r="E30" s="27">
        <v>6.98</v>
      </c>
      <c r="G30" s="96">
        <f t="shared" si="0"/>
        <v>2.7920000000000003</v>
      </c>
      <c r="H30" s="97">
        <f t="shared" si="1"/>
        <v>2.7920000000000003</v>
      </c>
      <c r="I30" s="18"/>
    </row>
    <row r="31" spans="1:9" s="4" customFormat="1" x14ac:dyDescent="0.25">
      <c r="A31" s="33">
        <v>237</v>
      </c>
      <c r="B31" s="26" t="s">
        <v>2721</v>
      </c>
      <c r="C31" s="11"/>
      <c r="D31" s="18" t="s">
        <v>1453</v>
      </c>
      <c r="E31" s="27">
        <v>8.09</v>
      </c>
      <c r="G31" s="96">
        <f t="shared" si="0"/>
        <v>3.2360000000000002</v>
      </c>
      <c r="H31" s="97">
        <f t="shared" si="1"/>
        <v>3.2360000000000002</v>
      </c>
      <c r="I31" s="18"/>
    </row>
    <row r="32" spans="1:9" s="4" customFormat="1" x14ac:dyDescent="0.25">
      <c r="A32" s="33">
        <v>238</v>
      </c>
      <c r="B32" s="26" t="s">
        <v>2722</v>
      </c>
      <c r="C32" s="11"/>
      <c r="D32" s="18" t="s">
        <v>1453</v>
      </c>
      <c r="E32" s="27">
        <v>8.09</v>
      </c>
      <c r="G32" s="96">
        <f t="shared" si="0"/>
        <v>3.2360000000000002</v>
      </c>
      <c r="H32" s="97">
        <f t="shared" si="1"/>
        <v>3.2360000000000002</v>
      </c>
      <c r="I32" s="18"/>
    </row>
    <row r="33" spans="1:9" s="4" customFormat="1" x14ac:dyDescent="0.25">
      <c r="A33" s="33">
        <v>239</v>
      </c>
      <c r="B33" s="26" t="s">
        <v>2723</v>
      </c>
      <c r="C33" s="11"/>
      <c r="D33" s="18" t="s">
        <v>1453</v>
      </c>
      <c r="E33" s="27">
        <v>8.09</v>
      </c>
      <c r="G33" s="96">
        <f t="shared" si="0"/>
        <v>3.2360000000000002</v>
      </c>
      <c r="H33" s="97">
        <f t="shared" si="1"/>
        <v>3.2360000000000002</v>
      </c>
      <c r="I33" s="18"/>
    </row>
    <row r="34" spans="1:9" s="4" customFormat="1" x14ac:dyDescent="0.25">
      <c r="A34" s="33">
        <v>282</v>
      </c>
      <c r="B34" s="26" t="s">
        <v>1834</v>
      </c>
      <c r="C34" s="11"/>
      <c r="D34" s="18" t="s">
        <v>1453</v>
      </c>
      <c r="E34" s="27">
        <v>3.57</v>
      </c>
      <c r="G34" s="96">
        <f t="shared" si="0"/>
        <v>1.4279999999999999</v>
      </c>
      <c r="H34" s="97">
        <f t="shared" si="1"/>
        <v>1.4279999999999999</v>
      </c>
      <c r="I34" s="18"/>
    </row>
    <row r="35" spans="1:9" s="4" customFormat="1" x14ac:dyDescent="0.25">
      <c r="A35" s="33">
        <v>280</v>
      </c>
      <c r="B35" s="26" t="s">
        <v>3082</v>
      </c>
      <c r="C35" s="11"/>
      <c r="D35" s="18" t="s">
        <v>1453</v>
      </c>
      <c r="E35" s="28">
        <v>3.36</v>
      </c>
      <c r="G35" s="96">
        <f t="shared" si="0"/>
        <v>1.3440000000000001</v>
      </c>
      <c r="H35" s="97">
        <f t="shared" si="1"/>
        <v>1.3440000000000001</v>
      </c>
      <c r="I35" s="18"/>
    </row>
    <row r="36" spans="1:9" s="4" customFormat="1" x14ac:dyDescent="0.25">
      <c r="A36" s="33">
        <v>291</v>
      </c>
      <c r="B36" s="26" t="s">
        <v>1901</v>
      </c>
      <c r="C36" s="11"/>
      <c r="D36" s="18" t="s">
        <v>1453</v>
      </c>
      <c r="E36" s="27">
        <v>8.4</v>
      </c>
      <c r="G36" s="96">
        <f t="shared" si="0"/>
        <v>3.3600000000000003</v>
      </c>
      <c r="H36" s="97">
        <f t="shared" si="1"/>
        <v>3.3600000000000003</v>
      </c>
      <c r="I36" s="18"/>
    </row>
    <row r="37" spans="1:9" s="4" customFormat="1" x14ac:dyDescent="0.25">
      <c r="A37" s="33">
        <v>292</v>
      </c>
      <c r="B37" s="26" t="s">
        <v>1943</v>
      </c>
      <c r="C37" s="11"/>
      <c r="D37" s="18" t="s">
        <v>1453</v>
      </c>
      <c r="E37" s="27">
        <v>8.4</v>
      </c>
      <c r="G37" s="96">
        <f t="shared" si="0"/>
        <v>3.3600000000000003</v>
      </c>
      <c r="H37" s="97">
        <f t="shared" si="1"/>
        <v>3.3600000000000003</v>
      </c>
      <c r="I37" s="18"/>
    </row>
    <row r="38" spans="1:9" s="4" customFormat="1" x14ac:dyDescent="0.25">
      <c r="A38" s="33">
        <v>286</v>
      </c>
      <c r="B38" s="26" t="s">
        <v>1902</v>
      </c>
      <c r="C38" s="11"/>
      <c r="D38" s="18" t="s">
        <v>1453</v>
      </c>
      <c r="E38" s="27">
        <v>4.83</v>
      </c>
      <c r="G38" s="96">
        <f t="shared" si="0"/>
        <v>1.9320000000000002</v>
      </c>
      <c r="H38" s="97">
        <f t="shared" si="1"/>
        <v>1.9320000000000002</v>
      </c>
      <c r="I38" s="18"/>
    </row>
    <row r="39" spans="1:9" s="4" customFormat="1" x14ac:dyDescent="0.25">
      <c r="A39" s="33">
        <v>287</v>
      </c>
      <c r="B39" s="26" t="s">
        <v>1877</v>
      </c>
      <c r="C39" s="11"/>
      <c r="D39" s="18" t="s">
        <v>1453</v>
      </c>
      <c r="E39" s="27">
        <v>4.83</v>
      </c>
      <c r="G39" s="96">
        <f t="shared" si="0"/>
        <v>1.9320000000000002</v>
      </c>
      <c r="H39" s="97">
        <f t="shared" si="1"/>
        <v>1.9320000000000002</v>
      </c>
      <c r="I39" s="18"/>
    </row>
    <row r="40" spans="1:9" s="4" customFormat="1" x14ac:dyDescent="0.25">
      <c r="A40" s="33">
        <v>290</v>
      </c>
      <c r="B40" s="26" t="s">
        <v>1878</v>
      </c>
      <c r="C40" s="11"/>
      <c r="D40" s="18" t="s">
        <v>1453</v>
      </c>
      <c r="E40" s="27">
        <v>5.88</v>
      </c>
      <c r="G40" s="96">
        <f t="shared" si="0"/>
        <v>2.3519999999999999</v>
      </c>
      <c r="H40" s="97">
        <f t="shared" si="1"/>
        <v>2.3519999999999999</v>
      </c>
      <c r="I40" s="18"/>
    </row>
    <row r="41" spans="1:9" s="4" customFormat="1" x14ac:dyDescent="0.25">
      <c r="A41" s="33">
        <v>293</v>
      </c>
      <c r="B41" s="26" t="s">
        <v>1944</v>
      </c>
      <c r="C41" s="11"/>
      <c r="D41" s="18" t="s">
        <v>1453</v>
      </c>
      <c r="E41" s="27">
        <v>6.62</v>
      </c>
      <c r="G41" s="96">
        <f t="shared" si="0"/>
        <v>2.6480000000000001</v>
      </c>
      <c r="H41" s="97">
        <f t="shared" si="1"/>
        <v>2.6480000000000001</v>
      </c>
      <c r="I41" s="18"/>
    </row>
    <row r="42" spans="1:9" s="4" customFormat="1" x14ac:dyDescent="0.25">
      <c r="A42" s="33">
        <v>294</v>
      </c>
      <c r="B42" s="26" t="s">
        <v>1879</v>
      </c>
      <c r="C42" s="11"/>
      <c r="D42" s="18" t="s">
        <v>1453</v>
      </c>
      <c r="E42" s="27">
        <v>6.62</v>
      </c>
      <c r="G42" s="96">
        <f t="shared" si="0"/>
        <v>2.6480000000000001</v>
      </c>
      <c r="H42" s="97">
        <f t="shared" si="1"/>
        <v>2.6480000000000001</v>
      </c>
      <c r="I42" s="18"/>
    </row>
    <row r="43" spans="1:9" s="4" customFormat="1" x14ac:dyDescent="0.25">
      <c r="A43" s="33">
        <v>261</v>
      </c>
      <c r="B43" s="26" t="s">
        <v>1632</v>
      </c>
      <c r="C43" s="11"/>
      <c r="D43" s="18" t="s">
        <v>1453</v>
      </c>
      <c r="E43" s="27">
        <v>2.84</v>
      </c>
      <c r="G43" s="96">
        <f t="shared" si="0"/>
        <v>1.1359999999999999</v>
      </c>
      <c r="H43" s="97">
        <f t="shared" si="1"/>
        <v>1.1359999999999999</v>
      </c>
      <c r="I43" s="18"/>
    </row>
    <row r="44" spans="1:9" s="4" customFormat="1" x14ac:dyDescent="0.25">
      <c r="A44" s="33">
        <v>262</v>
      </c>
      <c r="B44" s="26" t="s">
        <v>1633</v>
      </c>
      <c r="C44" s="11"/>
      <c r="D44" s="18" t="s">
        <v>1453</v>
      </c>
      <c r="E44" s="27">
        <v>2.84</v>
      </c>
      <c r="G44" s="96">
        <f t="shared" si="0"/>
        <v>1.1359999999999999</v>
      </c>
      <c r="H44" s="97">
        <f t="shared" si="1"/>
        <v>1.1359999999999999</v>
      </c>
      <c r="I44" s="18"/>
    </row>
    <row r="45" spans="1:9" s="4" customFormat="1" x14ac:dyDescent="0.25">
      <c r="A45" s="33">
        <v>263</v>
      </c>
      <c r="B45" s="26" t="s">
        <v>1634</v>
      </c>
      <c r="C45" s="11"/>
      <c r="D45" s="18" t="s">
        <v>1453</v>
      </c>
      <c r="E45" s="27">
        <v>2.84</v>
      </c>
      <c r="G45" s="96">
        <f t="shared" si="0"/>
        <v>1.1359999999999999</v>
      </c>
      <c r="H45" s="97">
        <f t="shared" si="1"/>
        <v>1.1359999999999999</v>
      </c>
      <c r="I45" s="18"/>
    </row>
    <row r="46" spans="1:9" s="4" customFormat="1" x14ac:dyDescent="0.25">
      <c r="A46" s="33">
        <v>174</v>
      </c>
      <c r="B46" s="26" t="s">
        <v>1317</v>
      </c>
      <c r="C46" s="11"/>
      <c r="D46" s="18" t="s">
        <v>1453</v>
      </c>
      <c r="E46" s="27">
        <v>2.42</v>
      </c>
      <c r="G46" s="96">
        <f t="shared" si="0"/>
        <v>0.96799999999999997</v>
      </c>
      <c r="H46" s="98">
        <v>0.72</v>
      </c>
      <c r="I46" s="63" t="s">
        <v>3702</v>
      </c>
    </row>
    <row r="47" spans="1:9" s="4" customFormat="1" x14ac:dyDescent="0.25">
      <c r="A47" s="33">
        <v>175</v>
      </c>
      <c r="B47" s="26" t="s">
        <v>1428</v>
      </c>
      <c r="C47" s="11"/>
      <c r="D47" s="18" t="s">
        <v>1453</v>
      </c>
      <c r="E47" s="27">
        <v>2.42</v>
      </c>
      <c r="G47" s="96">
        <f t="shared" si="0"/>
        <v>0.96799999999999997</v>
      </c>
      <c r="H47" s="98">
        <v>0.72</v>
      </c>
      <c r="I47" s="63" t="s">
        <v>3702</v>
      </c>
    </row>
    <row r="48" spans="1:9" s="4" customFormat="1" x14ac:dyDescent="0.25">
      <c r="A48" s="33">
        <v>176</v>
      </c>
      <c r="B48" s="26" t="s">
        <v>1361</v>
      </c>
      <c r="C48" s="11"/>
      <c r="D48" s="18" t="s">
        <v>1453</v>
      </c>
      <c r="E48" s="27">
        <v>2.42</v>
      </c>
      <c r="G48" s="96">
        <f t="shared" si="0"/>
        <v>0.96799999999999997</v>
      </c>
      <c r="H48" s="98">
        <v>0.72</v>
      </c>
      <c r="I48" s="63" t="s">
        <v>3702</v>
      </c>
    </row>
    <row r="49" spans="1:9" s="4" customFormat="1" x14ac:dyDescent="0.25">
      <c r="A49" s="33">
        <v>866</v>
      </c>
      <c r="B49" s="26" t="s">
        <v>2215</v>
      </c>
      <c r="C49" s="11"/>
      <c r="D49" s="18" t="s">
        <v>1453</v>
      </c>
      <c r="E49" s="27">
        <v>2.73</v>
      </c>
      <c r="G49" s="96">
        <f t="shared" si="0"/>
        <v>1.0920000000000001</v>
      </c>
      <c r="H49" s="97">
        <f t="shared" si="1"/>
        <v>1.0920000000000001</v>
      </c>
      <c r="I49" s="18"/>
    </row>
    <row r="50" spans="1:9" s="4" customFormat="1" x14ac:dyDescent="0.25">
      <c r="A50" s="33">
        <v>867</v>
      </c>
      <c r="B50" s="26" t="s">
        <v>2206</v>
      </c>
      <c r="C50" s="11"/>
      <c r="D50" s="18" t="s">
        <v>1453</v>
      </c>
      <c r="E50" s="27">
        <v>2.73</v>
      </c>
      <c r="G50" s="96">
        <f t="shared" si="0"/>
        <v>1.0920000000000001</v>
      </c>
      <c r="H50" s="97">
        <f t="shared" si="1"/>
        <v>1.0920000000000001</v>
      </c>
      <c r="I50" s="18"/>
    </row>
    <row r="51" spans="1:9" s="4" customFormat="1" x14ac:dyDescent="0.25">
      <c r="A51" s="33">
        <v>868</v>
      </c>
      <c r="B51" s="26" t="s">
        <v>2207</v>
      </c>
      <c r="C51" s="11"/>
      <c r="D51" s="18" t="s">
        <v>1453</v>
      </c>
      <c r="E51" s="27">
        <v>2.73</v>
      </c>
      <c r="G51" s="96">
        <f t="shared" si="0"/>
        <v>1.0920000000000001</v>
      </c>
      <c r="H51" s="97">
        <f t="shared" si="1"/>
        <v>1.0920000000000001</v>
      </c>
      <c r="I51" s="18"/>
    </row>
    <row r="52" spans="1:9" s="4" customFormat="1" x14ac:dyDescent="0.25">
      <c r="A52" s="33">
        <v>225</v>
      </c>
      <c r="B52" s="26" t="s">
        <v>1527</v>
      </c>
      <c r="C52" s="11"/>
      <c r="D52" s="18" t="s">
        <v>1453</v>
      </c>
      <c r="E52" s="27">
        <v>9.35</v>
      </c>
      <c r="G52" s="96">
        <f t="shared" si="0"/>
        <v>3.74</v>
      </c>
      <c r="H52" s="97">
        <f t="shared" si="1"/>
        <v>3.74</v>
      </c>
      <c r="I52" s="18"/>
    </row>
    <row r="53" spans="1:9" s="4" customFormat="1" x14ac:dyDescent="0.25">
      <c r="A53" s="33">
        <v>226</v>
      </c>
      <c r="B53" s="26" t="s">
        <v>1528</v>
      </c>
      <c r="C53" s="11"/>
      <c r="D53" s="18" t="s">
        <v>1453</v>
      </c>
      <c r="E53" s="27">
        <v>9.35</v>
      </c>
      <c r="G53" s="96">
        <f t="shared" si="0"/>
        <v>3.74</v>
      </c>
      <c r="H53" s="97">
        <f t="shared" si="1"/>
        <v>3.74</v>
      </c>
      <c r="I53" s="18"/>
    </row>
    <row r="54" spans="1:9" s="4" customFormat="1" x14ac:dyDescent="0.25">
      <c r="A54" s="33">
        <v>227</v>
      </c>
      <c r="B54" s="26" t="s">
        <v>1529</v>
      </c>
      <c r="C54" s="11"/>
      <c r="D54" s="18" t="s">
        <v>1453</v>
      </c>
      <c r="E54" s="27">
        <v>9.35</v>
      </c>
      <c r="G54" s="96">
        <f t="shared" si="0"/>
        <v>3.74</v>
      </c>
      <c r="H54" s="97">
        <f t="shared" si="1"/>
        <v>3.74</v>
      </c>
      <c r="I54" s="18"/>
    </row>
    <row r="55" spans="1:9" s="4" customFormat="1" x14ac:dyDescent="0.25">
      <c r="A55" s="33">
        <v>123</v>
      </c>
      <c r="B55" s="26" t="s">
        <v>2226</v>
      </c>
      <c r="C55" s="11"/>
      <c r="D55" s="18" t="s">
        <v>1453</v>
      </c>
      <c r="E55" s="27">
        <v>10.4</v>
      </c>
      <c r="G55" s="96">
        <f t="shared" si="0"/>
        <v>4.16</v>
      </c>
      <c r="H55" s="97">
        <f t="shared" si="1"/>
        <v>4.16</v>
      </c>
      <c r="I55" s="18"/>
    </row>
    <row r="56" spans="1:9" s="4" customFormat="1" x14ac:dyDescent="0.25">
      <c r="A56" s="33">
        <v>124</v>
      </c>
      <c r="B56" s="26" t="s">
        <v>2227</v>
      </c>
      <c r="C56" s="11"/>
      <c r="D56" s="18" t="s">
        <v>1453</v>
      </c>
      <c r="E56" s="27">
        <v>10.4</v>
      </c>
      <c r="G56" s="96">
        <f t="shared" si="0"/>
        <v>4.16</v>
      </c>
      <c r="H56" s="97">
        <f t="shared" si="1"/>
        <v>4.16</v>
      </c>
      <c r="I56" s="18"/>
    </row>
    <row r="57" spans="1:9" s="4" customFormat="1" x14ac:dyDescent="0.25">
      <c r="A57" s="33">
        <v>125</v>
      </c>
      <c r="B57" s="26" t="s">
        <v>2228</v>
      </c>
      <c r="C57" s="11"/>
      <c r="D57" s="18" t="s">
        <v>1453</v>
      </c>
      <c r="E57" s="27">
        <v>10.4</v>
      </c>
      <c r="G57" s="96">
        <f t="shared" si="0"/>
        <v>4.16</v>
      </c>
      <c r="H57" s="97">
        <f t="shared" si="1"/>
        <v>4.16</v>
      </c>
      <c r="I57" s="18"/>
    </row>
    <row r="58" spans="1:9" s="4" customFormat="1" x14ac:dyDescent="0.25">
      <c r="A58" s="33">
        <v>20021</v>
      </c>
      <c r="B58" s="26" t="s">
        <v>3368</v>
      </c>
      <c r="C58" s="11"/>
      <c r="D58" s="18" t="s">
        <v>1453</v>
      </c>
      <c r="E58" s="28">
        <v>12.08</v>
      </c>
      <c r="G58" s="96">
        <f t="shared" si="0"/>
        <v>4.8320000000000007</v>
      </c>
      <c r="H58" s="97">
        <f t="shared" si="1"/>
        <v>4.8320000000000007</v>
      </c>
      <c r="I58" s="18"/>
    </row>
    <row r="59" spans="1:9" s="4" customFormat="1" x14ac:dyDescent="0.25">
      <c r="A59" s="33">
        <v>20022</v>
      </c>
      <c r="B59" s="26" t="s">
        <v>3369</v>
      </c>
      <c r="C59" s="11"/>
      <c r="D59" s="18" t="s">
        <v>1453</v>
      </c>
      <c r="E59" s="28">
        <v>12.08</v>
      </c>
      <c r="G59" s="96">
        <f t="shared" si="0"/>
        <v>4.8320000000000007</v>
      </c>
      <c r="H59" s="97">
        <f t="shared" si="1"/>
        <v>4.8320000000000007</v>
      </c>
      <c r="I59" s="18"/>
    </row>
    <row r="60" spans="1:9" s="4" customFormat="1" x14ac:dyDescent="0.25">
      <c r="A60" s="33">
        <v>20023</v>
      </c>
      <c r="B60" s="26" t="s">
        <v>3370</v>
      </c>
      <c r="C60" s="11"/>
      <c r="D60" s="18" t="s">
        <v>1453</v>
      </c>
      <c r="E60" s="28">
        <v>12.08</v>
      </c>
      <c r="G60" s="96">
        <f t="shared" si="0"/>
        <v>4.8320000000000007</v>
      </c>
      <c r="H60" s="97">
        <f t="shared" si="1"/>
        <v>4.8320000000000007</v>
      </c>
      <c r="I60" s="18"/>
    </row>
    <row r="61" spans="1:9" s="4" customFormat="1" x14ac:dyDescent="0.25">
      <c r="A61" s="33">
        <v>147</v>
      </c>
      <c r="B61" s="26" t="s">
        <v>1314</v>
      </c>
      <c r="C61" s="11"/>
      <c r="D61" s="18" t="s">
        <v>1453</v>
      </c>
      <c r="E61" s="27">
        <v>5.24</v>
      </c>
      <c r="G61" s="96">
        <f t="shared" si="0"/>
        <v>2.0960000000000001</v>
      </c>
      <c r="H61" s="97">
        <f t="shared" si="1"/>
        <v>2.0960000000000001</v>
      </c>
      <c r="I61" s="18"/>
    </row>
    <row r="62" spans="1:9" s="4" customFormat="1" x14ac:dyDescent="0.25">
      <c r="A62" s="33">
        <v>148</v>
      </c>
      <c r="B62" s="26" t="s">
        <v>1313</v>
      </c>
      <c r="C62" s="11"/>
      <c r="D62" s="18" t="s">
        <v>1453</v>
      </c>
      <c r="E62" s="27">
        <v>5.24</v>
      </c>
      <c r="G62" s="96">
        <f t="shared" si="0"/>
        <v>2.0960000000000001</v>
      </c>
      <c r="H62" s="97">
        <f t="shared" si="1"/>
        <v>2.0960000000000001</v>
      </c>
      <c r="I62" s="18"/>
    </row>
    <row r="63" spans="1:9" s="4" customFormat="1" x14ac:dyDescent="0.25">
      <c r="A63" s="33">
        <v>149</v>
      </c>
      <c r="B63" s="26" t="s">
        <v>1383</v>
      </c>
      <c r="C63" s="11"/>
      <c r="D63" s="18" t="s">
        <v>1453</v>
      </c>
      <c r="E63" s="27">
        <v>5.24</v>
      </c>
      <c r="G63" s="96">
        <f t="shared" si="0"/>
        <v>2.0960000000000001</v>
      </c>
      <c r="H63" s="97">
        <f t="shared" si="1"/>
        <v>2.0960000000000001</v>
      </c>
      <c r="I63" s="18"/>
    </row>
    <row r="64" spans="1:9" s="4" customFormat="1" x14ac:dyDescent="0.25">
      <c r="A64" s="33">
        <v>153</v>
      </c>
      <c r="B64" s="26" t="s">
        <v>1315</v>
      </c>
      <c r="C64" s="11"/>
      <c r="D64" s="18" t="s">
        <v>1453</v>
      </c>
      <c r="E64" s="27">
        <v>7.34</v>
      </c>
      <c r="G64" s="96">
        <f t="shared" si="0"/>
        <v>2.9359999999999999</v>
      </c>
      <c r="H64" s="97">
        <f t="shared" si="1"/>
        <v>2.9359999999999999</v>
      </c>
      <c r="I64" s="18"/>
    </row>
    <row r="65" spans="1:9" s="4" customFormat="1" x14ac:dyDescent="0.25">
      <c r="A65" s="33">
        <v>154</v>
      </c>
      <c r="B65" s="26" t="s">
        <v>1316</v>
      </c>
      <c r="C65" s="11"/>
      <c r="D65" s="18" t="s">
        <v>1453</v>
      </c>
      <c r="E65" s="27">
        <v>7.34</v>
      </c>
      <c r="G65" s="96">
        <f t="shared" si="0"/>
        <v>2.9359999999999999</v>
      </c>
      <c r="H65" s="97">
        <f t="shared" si="1"/>
        <v>2.9359999999999999</v>
      </c>
      <c r="I65" s="18"/>
    </row>
    <row r="66" spans="1:9" s="4" customFormat="1" x14ac:dyDescent="0.25">
      <c r="A66" s="33">
        <v>155</v>
      </c>
      <c r="B66" s="26" t="s">
        <v>1460</v>
      </c>
      <c r="C66" s="11"/>
      <c r="D66" s="18" t="s">
        <v>1453</v>
      </c>
      <c r="E66" s="27">
        <v>7.34</v>
      </c>
      <c r="G66" s="96">
        <f t="shared" si="0"/>
        <v>2.9359999999999999</v>
      </c>
      <c r="H66" s="97">
        <f t="shared" si="1"/>
        <v>2.9359999999999999</v>
      </c>
      <c r="I66" s="18"/>
    </row>
    <row r="67" spans="1:9" s="4" customFormat="1" x14ac:dyDescent="0.25">
      <c r="A67" s="33">
        <v>150</v>
      </c>
      <c r="B67" s="26" t="s">
        <v>1385</v>
      </c>
      <c r="C67" s="11"/>
      <c r="D67" s="18" t="s">
        <v>1453</v>
      </c>
      <c r="E67" s="27">
        <v>10.4</v>
      </c>
      <c r="G67" s="96">
        <f t="shared" si="0"/>
        <v>4.16</v>
      </c>
      <c r="H67" s="97">
        <f t="shared" si="1"/>
        <v>4.16</v>
      </c>
      <c r="I67" s="18"/>
    </row>
    <row r="68" spans="1:9" s="4" customFormat="1" x14ac:dyDescent="0.25">
      <c r="A68" s="33">
        <v>151</v>
      </c>
      <c r="B68" s="26" t="s">
        <v>3698</v>
      </c>
      <c r="C68" s="11"/>
      <c r="D68" s="18" t="s">
        <v>1453</v>
      </c>
      <c r="E68" s="27">
        <v>10.4</v>
      </c>
      <c r="G68" s="96">
        <f t="shared" ref="G68:G131" si="2">SUM(E68)*0.4</f>
        <v>4.16</v>
      </c>
      <c r="H68" s="97">
        <f t="shared" ref="H68:H131" si="3">SUM(E68)*0.4</f>
        <v>4.16</v>
      </c>
      <c r="I68" s="18"/>
    </row>
    <row r="69" spans="1:9" s="4" customFormat="1" x14ac:dyDescent="0.25">
      <c r="A69" s="33">
        <v>152</v>
      </c>
      <c r="B69" s="26" t="s">
        <v>1521</v>
      </c>
      <c r="C69" s="11"/>
      <c r="D69" s="18" t="s">
        <v>1453</v>
      </c>
      <c r="E69" s="27">
        <v>10.4</v>
      </c>
      <c r="G69" s="96">
        <f t="shared" si="2"/>
        <v>4.16</v>
      </c>
      <c r="H69" s="97">
        <f t="shared" si="3"/>
        <v>4.16</v>
      </c>
      <c r="I69" s="18"/>
    </row>
    <row r="70" spans="1:9" s="4" customFormat="1" x14ac:dyDescent="0.25">
      <c r="A70" s="33">
        <v>141</v>
      </c>
      <c r="B70" s="26" t="s">
        <v>1324</v>
      </c>
      <c r="C70" s="11"/>
      <c r="D70" s="18" t="s">
        <v>1453</v>
      </c>
      <c r="E70" s="27">
        <v>4.1900000000000004</v>
      </c>
      <c r="G70" s="96">
        <f t="shared" si="2"/>
        <v>1.6760000000000002</v>
      </c>
      <c r="H70" s="97">
        <f t="shared" si="3"/>
        <v>1.6760000000000002</v>
      </c>
      <c r="I70" s="18"/>
    </row>
    <row r="71" spans="1:9" s="4" customFormat="1" x14ac:dyDescent="0.25">
      <c r="A71" s="33">
        <v>142</v>
      </c>
      <c r="B71" s="26" t="s">
        <v>1447</v>
      </c>
      <c r="C71" s="11"/>
      <c r="D71" s="18" t="s">
        <v>1453</v>
      </c>
      <c r="E71" s="27">
        <v>4.1900000000000004</v>
      </c>
      <c r="G71" s="96">
        <f t="shared" si="2"/>
        <v>1.6760000000000002</v>
      </c>
      <c r="H71" s="97">
        <f t="shared" si="3"/>
        <v>1.6760000000000002</v>
      </c>
      <c r="I71" s="18"/>
    </row>
    <row r="72" spans="1:9" s="4" customFormat="1" x14ac:dyDescent="0.25">
      <c r="A72" s="33">
        <v>143</v>
      </c>
      <c r="B72" s="26" t="s">
        <v>1461</v>
      </c>
      <c r="C72" s="11"/>
      <c r="D72" s="18" t="s">
        <v>1453</v>
      </c>
      <c r="E72" s="27">
        <v>4.1900000000000004</v>
      </c>
      <c r="G72" s="96">
        <f t="shared" si="2"/>
        <v>1.6760000000000002</v>
      </c>
      <c r="H72" s="97">
        <f t="shared" si="3"/>
        <v>1.6760000000000002</v>
      </c>
      <c r="I72" s="18"/>
    </row>
    <row r="73" spans="1:9" s="4" customFormat="1" x14ac:dyDescent="0.25">
      <c r="A73" s="33">
        <v>135</v>
      </c>
      <c r="B73" s="26" t="s">
        <v>1462</v>
      </c>
      <c r="C73" s="11"/>
      <c r="D73" s="18" t="s">
        <v>1453</v>
      </c>
      <c r="E73" s="27">
        <v>5.15</v>
      </c>
      <c r="G73" s="96">
        <f t="shared" si="2"/>
        <v>2.06</v>
      </c>
      <c r="H73" s="97">
        <f t="shared" si="3"/>
        <v>2.06</v>
      </c>
      <c r="I73" s="18"/>
    </row>
    <row r="74" spans="1:9" s="4" customFormat="1" x14ac:dyDescent="0.25">
      <c r="A74" s="33">
        <v>136</v>
      </c>
      <c r="B74" s="26" t="s">
        <v>1463</v>
      </c>
      <c r="C74" s="11"/>
      <c r="D74" s="18" t="s">
        <v>1453</v>
      </c>
      <c r="E74" s="27">
        <v>5.15</v>
      </c>
      <c r="G74" s="96">
        <f t="shared" si="2"/>
        <v>2.06</v>
      </c>
      <c r="H74" s="97">
        <f t="shared" si="3"/>
        <v>2.06</v>
      </c>
      <c r="I74" s="18"/>
    </row>
    <row r="75" spans="1:9" s="4" customFormat="1" x14ac:dyDescent="0.25">
      <c r="A75" s="33">
        <v>137</v>
      </c>
      <c r="B75" s="26" t="s">
        <v>1464</v>
      </c>
      <c r="C75" s="11"/>
      <c r="D75" s="18" t="s">
        <v>1453</v>
      </c>
      <c r="E75" s="27">
        <v>5.15</v>
      </c>
      <c r="G75" s="96">
        <f t="shared" si="2"/>
        <v>2.06</v>
      </c>
      <c r="H75" s="97">
        <f t="shared" si="3"/>
        <v>2.06</v>
      </c>
      <c r="I75" s="18"/>
    </row>
    <row r="76" spans="1:9" s="4" customFormat="1" x14ac:dyDescent="0.25">
      <c r="A76" s="33">
        <v>144</v>
      </c>
      <c r="B76" s="26" t="s">
        <v>1721</v>
      </c>
      <c r="C76" s="11"/>
      <c r="D76" s="18" t="s">
        <v>1453</v>
      </c>
      <c r="E76" s="27">
        <v>3.36</v>
      </c>
      <c r="G76" s="96">
        <f t="shared" si="2"/>
        <v>1.3440000000000001</v>
      </c>
      <c r="H76" s="97">
        <f t="shared" si="3"/>
        <v>1.3440000000000001</v>
      </c>
      <c r="I76" s="18"/>
    </row>
    <row r="77" spans="1:9" s="4" customFormat="1" x14ac:dyDescent="0.25">
      <c r="A77" s="33">
        <v>145</v>
      </c>
      <c r="B77" s="26" t="s">
        <v>1465</v>
      </c>
      <c r="C77" s="11"/>
      <c r="D77" s="18" t="s">
        <v>1453</v>
      </c>
      <c r="E77" s="27">
        <v>3.36</v>
      </c>
      <c r="G77" s="96">
        <f t="shared" si="2"/>
        <v>1.3440000000000001</v>
      </c>
      <c r="H77" s="97">
        <f t="shared" si="3"/>
        <v>1.3440000000000001</v>
      </c>
      <c r="I77" s="18"/>
    </row>
    <row r="78" spans="1:9" s="4" customFormat="1" x14ac:dyDescent="0.25">
      <c r="A78" s="33">
        <v>146</v>
      </c>
      <c r="B78" s="26" t="s">
        <v>1530</v>
      </c>
      <c r="C78" s="11"/>
      <c r="D78" s="18" t="s">
        <v>1453</v>
      </c>
      <c r="E78" s="27">
        <v>3.36</v>
      </c>
      <c r="G78" s="96">
        <f t="shared" si="2"/>
        <v>1.3440000000000001</v>
      </c>
      <c r="H78" s="97">
        <f t="shared" si="3"/>
        <v>1.3440000000000001</v>
      </c>
      <c r="I78" s="18"/>
    </row>
    <row r="79" spans="1:9" s="4" customFormat="1" x14ac:dyDescent="0.25">
      <c r="A79" s="33">
        <v>213</v>
      </c>
      <c r="B79" s="26" t="s">
        <v>1531</v>
      </c>
      <c r="C79" s="11"/>
      <c r="D79" s="18" t="s">
        <v>1453</v>
      </c>
      <c r="E79" s="27">
        <v>7.77</v>
      </c>
      <c r="G79" s="96">
        <f t="shared" si="2"/>
        <v>3.1080000000000001</v>
      </c>
      <c r="H79" s="97">
        <f t="shared" si="3"/>
        <v>3.1080000000000001</v>
      </c>
      <c r="I79" s="18"/>
    </row>
    <row r="80" spans="1:9" s="4" customFormat="1" x14ac:dyDescent="0.25">
      <c r="A80" s="33">
        <v>214</v>
      </c>
      <c r="B80" s="26" t="s">
        <v>1532</v>
      </c>
      <c r="C80" s="11"/>
      <c r="D80" s="18" t="s">
        <v>1453</v>
      </c>
      <c r="E80" s="27">
        <v>7.77</v>
      </c>
      <c r="G80" s="96">
        <f t="shared" si="2"/>
        <v>3.1080000000000001</v>
      </c>
      <c r="H80" s="97">
        <f t="shared" si="3"/>
        <v>3.1080000000000001</v>
      </c>
      <c r="I80" s="18"/>
    </row>
    <row r="81" spans="1:9" s="4" customFormat="1" x14ac:dyDescent="0.25">
      <c r="A81" s="33">
        <v>215</v>
      </c>
      <c r="B81" s="26" t="s">
        <v>1635</v>
      </c>
      <c r="C81" s="11"/>
      <c r="D81" s="18" t="s">
        <v>1453</v>
      </c>
      <c r="E81" s="27">
        <v>7.77</v>
      </c>
      <c r="G81" s="96">
        <f t="shared" si="2"/>
        <v>3.1080000000000001</v>
      </c>
      <c r="H81" s="97">
        <f t="shared" si="3"/>
        <v>3.1080000000000001</v>
      </c>
      <c r="I81" s="18"/>
    </row>
    <row r="82" spans="1:9" s="4" customFormat="1" x14ac:dyDescent="0.25">
      <c r="A82" s="33">
        <v>216</v>
      </c>
      <c r="B82" s="26" t="s">
        <v>1545</v>
      </c>
      <c r="C82" s="11"/>
      <c r="D82" s="18" t="s">
        <v>1453</v>
      </c>
      <c r="E82" s="27">
        <v>13.44</v>
      </c>
      <c r="G82" s="96">
        <f t="shared" si="2"/>
        <v>5.3760000000000003</v>
      </c>
      <c r="H82" s="97">
        <f t="shared" si="3"/>
        <v>5.3760000000000003</v>
      </c>
      <c r="I82" s="18"/>
    </row>
    <row r="83" spans="1:9" s="4" customFormat="1" x14ac:dyDescent="0.25">
      <c r="A83" s="33">
        <v>217</v>
      </c>
      <c r="B83" s="26" t="s">
        <v>1533</v>
      </c>
      <c r="C83" s="11"/>
      <c r="D83" s="18" t="s">
        <v>1453</v>
      </c>
      <c r="E83" s="27">
        <v>13.44</v>
      </c>
      <c r="G83" s="96">
        <f t="shared" si="2"/>
        <v>5.3760000000000003</v>
      </c>
      <c r="H83" s="97">
        <f t="shared" si="3"/>
        <v>5.3760000000000003</v>
      </c>
      <c r="I83" s="18"/>
    </row>
    <row r="84" spans="1:9" s="4" customFormat="1" x14ac:dyDescent="0.25">
      <c r="A84" s="33">
        <v>218</v>
      </c>
      <c r="B84" s="26" t="s">
        <v>1546</v>
      </c>
      <c r="C84" s="11"/>
      <c r="D84" s="18" t="s">
        <v>1453</v>
      </c>
      <c r="E84" s="27">
        <v>13.44</v>
      </c>
      <c r="G84" s="96">
        <f t="shared" si="2"/>
        <v>5.3760000000000003</v>
      </c>
      <c r="H84" s="97">
        <f t="shared" si="3"/>
        <v>5.3760000000000003</v>
      </c>
      <c r="I84" s="18"/>
    </row>
    <row r="85" spans="1:9" s="4" customFormat="1" x14ac:dyDescent="0.25">
      <c r="A85" s="33">
        <v>219</v>
      </c>
      <c r="B85" s="26" t="s">
        <v>1804</v>
      </c>
      <c r="C85" s="11"/>
      <c r="D85" s="18" t="s">
        <v>1453</v>
      </c>
      <c r="E85" s="27">
        <v>18.899999999999999</v>
      </c>
      <c r="G85" s="96">
        <f t="shared" si="2"/>
        <v>7.56</v>
      </c>
      <c r="H85" s="97">
        <f t="shared" si="3"/>
        <v>7.56</v>
      </c>
      <c r="I85" s="18"/>
    </row>
    <row r="86" spans="1:9" s="4" customFormat="1" x14ac:dyDescent="0.25">
      <c r="A86" s="33">
        <v>220</v>
      </c>
      <c r="B86" s="26" t="s">
        <v>1636</v>
      </c>
      <c r="C86" s="11"/>
      <c r="D86" s="18" t="s">
        <v>1453</v>
      </c>
      <c r="E86" s="27">
        <v>18.899999999999999</v>
      </c>
      <c r="G86" s="96">
        <f t="shared" si="2"/>
        <v>7.56</v>
      </c>
      <c r="H86" s="97">
        <f t="shared" si="3"/>
        <v>7.56</v>
      </c>
      <c r="I86" s="18"/>
    </row>
    <row r="87" spans="1:9" s="4" customFormat="1" x14ac:dyDescent="0.25">
      <c r="A87" s="33">
        <v>221</v>
      </c>
      <c r="B87" s="26" t="s">
        <v>1547</v>
      </c>
      <c r="C87" s="11"/>
      <c r="D87" s="18" t="s">
        <v>1453</v>
      </c>
      <c r="E87" s="27">
        <v>18.899999999999999</v>
      </c>
      <c r="G87" s="96">
        <f t="shared" si="2"/>
        <v>7.56</v>
      </c>
      <c r="H87" s="97">
        <f t="shared" si="3"/>
        <v>7.56</v>
      </c>
      <c r="I87" s="18"/>
    </row>
    <row r="88" spans="1:9" s="4" customFormat="1" x14ac:dyDescent="0.25">
      <c r="A88" s="33">
        <v>283</v>
      </c>
      <c r="B88" s="26" t="s">
        <v>1771</v>
      </c>
      <c r="C88" s="11"/>
      <c r="D88" s="18" t="s">
        <v>1453</v>
      </c>
      <c r="E88" s="27">
        <v>28.14</v>
      </c>
      <c r="G88" s="96">
        <f t="shared" si="2"/>
        <v>11.256</v>
      </c>
      <c r="H88" s="97">
        <f t="shared" si="3"/>
        <v>11.256</v>
      </c>
      <c r="I88" s="18"/>
    </row>
    <row r="89" spans="1:9" s="4" customFormat="1" x14ac:dyDescent="0.25">
      <c r="A89" s="33">
        <v>284</v>
      </c>
      <c r="B89" s="26" t="s">
        <v>1772</v>
      </c>
      <c r="C89" s="11"/>
      <c r="D89" s="18" t="s">
        <v>1453</v>
      </c>
      <c r="E89" s="27">
        <v>28.14</v>
      </c>
      <c r="G89" s="96">
        <f t="shared" si="2"/>
        <v>11.256</v>
      </c>
      <c r="H89" s="97">
        <f t="shared" si="3"/>
        <v>11.256</v>
      </c>
      <c r="I89" s="18"/>
    </row>
    <row r="90" spans="1:9" s="4" customFormat="1" x14ac:dyDescent="0.25">
      <c r="A90" s="33">
        <v>285</v>
      </c>
      <c r="B90" s="26" t="s">
        <v>1773</v>
      </c>
      <c r="C90" s="11"/>
      <c r="D90" s="18" t="s">
        <v>1453</v>
      </c>
      <c r="E90" s="27">
        <v>28.14</v>
      </c>
      <c r="G90" s="96">
        <f t="shared" si="2"/>
        <v>11.256</v>
      </c>
      <c r="H90" s="97">
        <f t="shared" si="3"/>
        <v>11.256</v>
      </c>
      <c r="I90" s="18"/>
    </row>
    <row r="91" spans="1:9" s="4" customFormat="1" x14ac:dyDescent="0.25">
      <c r="A91" s="33">
        <v>272</v>
      </c>
      <c r="B91" s="26" t="s">
        <v>1945</v>
      </c>
      <c r="C91" s="11"/>
      <c r="D91" s="18" t="s">
        <v>1453</v>
      </c>
      <c r="E91" s="27">
        <v>3.36</v>
      </c>
      <c r="G91" s="96">
        <f t="shared" si="2"/>
        <v>1.3440000000000001</v>
      </c>
      <c r="H91" s="97">
        <f t="shared" si="3"/>
        <v>1.3440000000000001</v>
      </c>
      <c r="I91" s="18"/>
    </row>
    <row r="92" spans="1:9" s="4" customFormat="1" x14ac:dyDescent="0.25">
      <c r="A92" s="33">
        <v>278</v>
      </c>
      <c r="B92" s="26" t="s">
        <v>1838</v>
      </c>
      <c r="C92" s="11"/>
      <c r="D92" s="18" t="s">
        <v>1453</v>
      </c>
      <c r="E92" s="27">
        <v>4.5199999999999996</v>
      </c>
      <c r="G92" s="96">
        <f t="shared" si="2"/>
        <v>1.8079999999999998</v>
      </c>
      <c r="H92" s="97">
        <f t="shared" si="3"/>
        <v>1.8079999999999998</v>
      </c>
      <c r="I92" s="18"/>
    </row>
    <row r="93" spans="1:9" s="4" customFormat="1" x14ac:dyDescent="0.25">
      <c r="A93" s="33">
        <v>275</v>
      </c>
      <c r="B93" s="26" t="s">
        <v>1839</v>
      </c>
      <c r="C93" s="11"/>
      <c r="D93" s="18" t="s">
        <v>1453</v>
      </c>
      <c r="E93" s="27">
        <v>3.36</v>
      </c>
      <c r="G93" s="96">
        <f t="shared" si="2"/>
        <v>1.3440000000000001</v>
      </c>
      <c r="H93" s="97">
        <f t="shared" si="3"/>
        <v>1.3440000000000001</v>
      </c>
      <c r="I93" s="18"/>
    </row>
    <row r="94" spans="1:9" s="4" customFormat="1" x14ac:dyDescent="0.25">
      <c r="A94" s="33">
        <v>279</v>
      </c>
      <c r="B94" s="26" t="s">
        <v>1840</v>
      </c>
      <c r="C94" s="11"/>
      <c r="D94" s="18" t="s">
        <v>1453</v>
      </c>
      <c r="E94" s="27">
        <v>3.36</v>
      </c>
      <c r="G94" s="96">
        <f t="shared" si="2"/>
        <v>1.3440000000000001</v>
      </c>
      <c r="H94" s="97">
        <f t="shared" si="3"/>
        <v>1.3440000000000001</v>
      </c>
      <c r="I94" s="18"/>
    </row>
    <row r="95" spans="1:9" s="4" customFormat="1" x14ac:dyDescent="0.25">
      <c r="A95" s="33">
        <v>258</v>
      </c>
      <c r="B95" s="26" t="s">
        <v>1637</v>
      </c>
      <c r="C95" s="11"/>
      <c r="D95" s="18" t="s">
        <v>1453</v>
      </c>
      <c r="E95" s="27">
        <v>2.84</v>
      </c>
      <c r="G95" s="96">
        <f t="shared" si="2"/>
        <v>1.1359999999999999</v>
      </c>
      <c r="H95" s="97">
        <f t="shared" si="3"/>
        <v>1.1359999999999999</v>
      </c>
      <c r="I95" s="18"/>
    </row>
    <row r="96" spans="1:9" s="4" customFormat="1" x14ac:dyDescent="0.25">
      <c r="A96" s="33">
        <v>259</v>
      </c>
      <c r="B96" s="26" t="s">
        <v>1638</v>
      </c>
      <c r="C96" s="11"/>
      <c r="D96" s="18" t="s">
        <v>1453</v>
      </c>
      <c r="E96" s="27">
        <v>2.84</v>
      </c>
      <c r="G96" s="96">
        <f t="shared" si="2"/>
        <v>1.1359999999999999</v>
      </c>
      <c r="H96" s="97">
        <f t="shared" si="3"/>
        <v>1.1359999999999999</v>
      </c>
      <c r="I96" s="18"/>
    </row>
    <row r="97" spans="1:9" s="4" customFormat="1" x14ac:dyDescent="0.25">
      <c r="A97" s="33">
        <v>260</v>
      </c>
      <c r="B97" s="26" t="s">
        <v>1639</v>
      </c>
      <c r="C97" s="11"/>
      <c r="D97" s="18" t="s">
        <v>1453</v>
      </c>
      <c r="E97" s="27">
        <v>2.84</v>
      </c>
      <c r="G97" s="96">
        <f t="shared" si="2"/>
        <v>1.1359999999999999</v>
      </c>
      <c r="H97" s="97">
        <f t="shared" si="3"/>
        <v>1.1359999999999999</v>
      </c>
      <c r="I97" s="18"/>
    </row>
    <row r="98" spans="1:9" s="4" customFormat="1" x14ac:dyDescent="0.25">
      <c r="A98" s="33">
        <v>171</v>
      </c>
      <c r="B98" s="26" t="s">
        <v>1328</v>
      </c>
      <c r="C98" s="11"/>
      <c r="D98" s="18" t="s">
        <v>1453</v>
      </c>
      <c r="E98" s="27">
        <v>2.42</v>
      </c>
      <c r="G98" s="96">
        <f t="shared" si="2"/>
        <v>0.96799999999999997</v>
      </c>
      <c r="H98" s="98">
        <v>0.72</v>
      </c>
      <c r="I98" s="63" t="s">
        <v>3702</v>
      </c>
    </row>
    <row r="99" spans="1:9" s="4" customFormat="1" x14ac:dyDescent="0.25">
      <c r="A99" s="33">
        <v>172</v>
      </c>
      <c r="B99" s="26" t="s">
        <v>1427</v>
      </c>
      <c r="C99" s="11"/>
      <c r="D99" s="18" t="s">
        <v>1453</v>
      </c>
      <c r="E99" s="27">
        <v>2.42</v>
      </c>
      <c r="G99" s="96">
        <f t="shared" si="2"/>
        <v>0.96799999999999997</v>
      </c>
      <c r="H99" s="98">
        <v>0.72</v>
      </c>
      <c r="I99" s="63" t="s">
        <v>3702</v>
      </c>
    </row>
    <row r="100" spans="1:9" s="4" customFormat="1" x14ac:dyDescent="0.25">
      <c r="A100" s="33">
        <v>173</v>
      </c>
      <c r="B100" s="26" t="s">
        <v>1318</v>
      </c>
      <c r="C100" s="11"/>
      <c r="D100" s="18" t="s">
        <v>1453</v>
      </c>
      <c r="E100" s="27">
        <v>2.42</v>
      </c>
      <c r="G100" s="96">
        <f t="shared" si="2"/>
        <v>0.96799999999999997</v>
      </c>
      <c r="H100" s="98">
        <v>0.72</v>
      </c>
      <c r="I100" s="63" t="s">
        <v>3702</v>
      </c>
    </row>
    <row r="101" spans="1:9" s="4" customFormat="1" x14ac:dyDescent="0.25">
      <c r="A101" s="33">
        <v>20045</v>
      </c>
      <c r="B101" s="26" t="s">
        <v>3506</v>
      </c>
      <c r="C101" s="11"/>
      <c r="D101" s="18" t="s">
        <v>1453</v>
      </c>
      <c r="E101" s="28">
        <v>3.05</v>
      </c>
      <c r="G101" s="96">
        <f t="shared" si="2"/>
        <v>1.22</v>
      </c>
      <c r="H101" s="97">
        <f t="shared" si="3"/>
        <v>1.22</v>
      </c>
      <c r="I101" s="18"/>
    </row>
    <row r="102" spans="1:9" s="4" customFormat="1" x14ac:dyDescent="0.25">
      <c r="A102" s="33">
        <v>117</v>
      </c>
      <c r="B102" s="26" t="s">
        <v>1980</v>
      </c>
      <c r="C102" s="11"/>
      <c r="D102" s="18" t="s">
        <v>1453</v>
      </c>
      <c r="E102" s="27">
        <v>2.42</v>
      </c>
      <c r="G102" s="96">
        <f t="shared" si="2"/>
        <v>0.96799999999999997</v>
      </c>
      <c r="H102" s="98">
        <v>0.72</v>
      </c>
      <c r="I102" s="63" t="s">
        <v>3702</v>
      </c>
    </row>
    <row r="103" spans="1:9" s="4" customFormat="1" x14ac:dyDescent="0.25">
      <c r="A103" s="33">
        <v>118</v>
      </c>
      <c r="B103" s="26" t="s">
        <v>2008</v>
      </c>
      <c r="C103" s="11"/>
      <c r="D103" s="18" t="s">
        <v>1453</v>
      </c>
      <c r="E103" s="27">
        <v>2.42</v>
      </c>
      <c r="G103" s="96">
        <f t="shared" si="2"/>
        <v>0.96799999999999997</v>
      </c>
      <c r="H103" s="98">
        <v>0.72</v>
      </c>
      <c r="I103" s="63" t="s">
        <v>3702</v>
      </c>
    </row>
    <row r="104" spans="1:9" s="4" customFormat="1" x14ac:dyDescent="0.25">
      <c r="A104" s="33">
        <v>119</v>
      </c>
      <c r="B104" s="26" t="s">
        <v>2009</v>
      </c>
      <c r="C104" s="11"/>
      <c r="D104" s="18" t="s">
        <v>1453</v>
      </c>
      <c r="E104" s="27">
        <v>2.42</v>
      </c>
      <c r="G104" s="96">
        <f t="shared" si="2"/>
        <v>0.96799999999999997</v>
      </c>
      <c r="H104" s="98">
        <v>0.72</v>
      </c>
      <c r="I104" s="63" t="s">
        <v>3702</v>
      </c>
    </row>
    <row r="105" spans="1:9" s="4" customFormat="1" x14ac:dyDescent="0.25">
      <c r="A105" s="33">
        <v>111</v>
      </c>
      <c r="B105" s="26" t="s">
        <v>1981</v>
      </c>
      <c r="C105" s="11"/>
      <c r="D105" s="18" t="s">
        <v>1453</v>
      </c>
      <c r="E105" s="27">
        <v>2.73</v>
      </c>
      <c r="G105" s="96">
        <f t="shared" si="2"/>
        <v>1.0920000000000001</v>
      </c>
      <c r="H105" s="97">
        <f t="shared" si="3"/>
        <v>1.0920000000000001</v>
      </c>
      <c r="I105" s="18"/>
    </row>
    <row r="106" spans="1:9" s="4" customFormat="1" x14ac:dyDescent="0.25">
      <c r="A106" s="33">
        <v>112</v>
      </c>
      <c r="B106" s="26" t="s">
        <v>1982</v>
      </c>
      <c r="C106" s="11"/>
      <c r="D106" s="18" t="s">
        <v>1453</v>
      </c>
      <c r="E106" s="27">
        <v>2.73</v>
      </c>
      <c r="G106" s="96">
        <f t="shared" si="2"/>
        <v>1.0920000000000001</v>
      </c>
      <c r="H106" s="97">
        <f t="shared" si="3"/>
        <v>1.0920000000000001</v>
      </c>
      <c r="I106" s="18"/>
    </row>
    <row r="107" spans="1:9" s="4" customFormat="1" x14ac:dyDescent="0.25">
      <c r="A107" s="33">
        <v>113</v>
      </c>
      <c r="B107" s="26" t="s">
        <v>1983</v>
      </c>
      <c r="C107" s="11"/>
      <c r="D107" s="18" t="s">
        <v>1453</v>
      </c>
      <c r="E107" s="27">
        <v>2.73</v>
      </c>
      <c r="G107" s="96">
        <f t="shared" si="2"/>
        <v>1.0920000000000001</v>
      </c>
      <c r="H107" s="97">
        <f t="shared" si="3"/>
        <v>1.0920000000000001</v>
      </c>
      <c r="I107" s="18"/>
    </row>
    <row r="108" spans="1:9" s="4" customFormat="1" x14ac:dyDescent="0.25">
      <c r="A108" s="33">
        <v>210</v>
      </c>
      <c r="B108" s="26" t="s">
        <v>1534</v>
      </c>
      <c r="C108" s="11"/>
      <c r="D108" s="18" t="s">
        <v>1453</v>
      </c>
      <c r="E108" s="27">
        <v>2.1</v>
      </c>
      <c r="G108" s="96">
        <f t="shared" si="2"/>
        <v>0.84000000000000008</v>
      </c>
      <c r="H108" s="97">
        <f t="shared" si="3"/>
        <v>0.84000000000000008</v>
      </c>
      <c r="I108" s="18"/>
    </row>
    <row r="109" spans="1:9" s="4" customFormat="1" x14ac:dyDescent="0.25">
      <c r="A109" s="33">
        <v>211</v>
      </c>
      <c r="B109" s="26" t="s">
        <v>1548</v>
      </c>
      <c r="C109" s="11"/>
      <c r="D109" s="18" t="s">
        <v>1453</v>
      </c>
      <c r="E109" s="27">
        <v>2.1</v>
      </c>
      <c r="G109" s="96">
        <f t="shared" si="2"/>
        <v>0.84000000000000008</v>
      </c>
      <c r="H109" s="97">
        <f t="shared" si="3"/>
        <v>0.84000000000000008</v>
      </c>
      <c r="I109" s="18"/>
    </row>
    <row r="110" spans="1:9" s="4" customFormat="1" x14ac:dyDescent="0.25">
      <c r="A110" s="33">
        <v>212</v>
      </c>
      <c r="B110" s="26" t="s">
        <v>1535</v>
      </c>
      <c r="C110" s="11"/>
      <c r="D110" s="18" t="s">
        <v>1453</v>
      </c>
      <c r="E110" s="27">
        <v>2.1</v>
      </c>
      <c r="G110" s="96">
        <f t="shared" si="2"/>
        <v>0.84000000000000008</v>
      </c>
      <c r="H110" s="97">
        <f t="shared" si="3"/>
        <v>0.84000000000000008</v>
      </c>
      <c r="I110" s="18"/>
    </row>
    <row r="111" spans="1:9" s="4" customFormat="1" x14ac:dyDescent="0.25">
      <c r="A111" s="33">
        <v>138</v>
      </c>
      <c r="B111" s="26" t="s">
        <v>1312</v>
      </c>
      <c r="C111" s="11"/>
      <c r="D111" s="18" t="s">
        <v>1453</v>
      </c>
      <c r="E111" s="27">
        <v>2.63</v>
      </c>
      <c r="G111" s="96">
        <f t="shared" si="2"/>
        <v>1.052</v>
      </c>
      <c r="H111" s="97">
        <f t="shared" si="3"/>
        <v>1.052</v>
      </c>
      <c r="I111" s="18"/>
    </row>
    <row r="112" spans="1:9" s="4" customFormat="1" x14ac:dyDescent="0.25">
      <c r="A112" s="33">
        <v>139</v>
      </c>
      <c r="B112" s="26" t="s">
        <v>1466</v>
      </c>
      <c r="C112" s="11"/>
      <c r="D112" s="18" t="s">
        <v>1453</v>
      </c>
      <c r="E112" s="27">
        <v>2.63</v>
      </c>
      <c r="G112" s="96">
        <f t="shared" si="2"/>
        <v>1.052</v>
      </c>
      <c r="H112" s="97">
        <f t="shared" si="3"/>
        <v>1.052</v>
      </c>
      <c r="I112" s="18"/>
    </row>
    <row r="113" spans="1:9" s="4" customFormat="1" x14ac:dyDescent="0.25">
      <c r="A113" s="33">
        <v>140</v>
      </c>
      <c r="B113" s="26" t="s">
        <v>1446</v>
      </c>
      <c r="C113" s="11"/>
      <c r="D113" s="18" t="s">
        <v>1453</v>
      </c>
      <c r="E113" s="27">
        <v>2.63</v>
      </c>
      <c r="G113" s="96">
        <f t="shared" si="2"/>
        <v>1.052</v>
      </c>
      <c r="H113" s="97">
        <f t="shared" si="3"/>
        <v>1.052</v>
      </c>
      <c r="I113" s="18"/>
    </row>
    <row r="114" spans="1:9" s="4" customFormat="1" x14ac:dyDescent="0.25">
      <c r="A114" s="33">
        <v>264</v>
      </c>
      <c r="B114" s="26" t="s">
        <v>1640</v>
      </c>
      <c r="C114" s="11"/>
      <c r="D114" s="18" t="s">
        <v>1453</v>
      </c>
      <c r="E114" s="27">
        <v>2.84</v>
      </c>
      <c r="G114" s="96">
        <f t="shared" si="2"/>
        <v>1.1359999999999999</v>
      </c>
      <c r="H114" s="97">
        <f t="shared" si="3"/>
        <v>1.1359999999999999</v>
      </c>
      <c r="I114" s="18"/>
    </row>
    <row r="115" spans="1:9" s="4" customFormat="1" x14ac:dyDescent="0.25">
      <c r="A115" s="33">
        <v>265</v>
      </c>
      <c r="B115" s="26" t="s">
        <v>1641</v>
      </c>
      <c r="C115" s="11"/>
      <c r="D115" s="18" t="s">
        <v>1453</v>
      </c>
      <c r="E115" s="27">
        <v>2.84</v>
      </c>
      <c r="G115" s="96">
        <f t="shared" si="2"/>
        <v>1.1359999999999999</v>
      </c>
      <c r="H115" s="97">
        <f t="shared" si="3"/>
        <v>1.1359999999999999</v>
      </c>
      <c r="I115" s="18"/>
    </row>
    <row r="116" spans="1:9" s="4" customFormat="1" x14ac:dyDescent="0.25">
      <c r="A116" s="33">
        <v>266</v>
      </c>
      <c r="B116" s="26" t="s">
        <v>1642</v>
      </c>
      <c r="C116" s="11"/>
      <c r="D116" s="18" t="s">
        <v>1453</v>
      </c>
      <c r="E116" s="27">
        <v>2.84</v>
      </c>
      <c r="G116" s="96">
        <f t="shared" si="2"/>
        <v>1.1359999999999999</v>
      </c>
      <c r="H116" s="97">
        <f t="shared" si="3"/>
        <v>1.1359999999999999</v>
      </c>
      <c r="I116" s="18"/>
    </row>
    <row r="117" spans="1:9" s="4" customFormat="1" x14ac:dyDescent="0.25">
      <c r="A117" s="33">
        <v>168</v>
      </c>
      <c r="B117" s="26" t="s">
        <v>1319</v>
      </c>
      <c r="C117" s="11"/>
      <c r="D117" s="18" t="s">
        <v>1453</v>
      </c>
      <c r="E117" s="27">
        <v>2.42</v>
      </c>
      <c r="G117" s="96">
        <f t="shared" si="2"/>
        <v>0.96799999999999997</v>
      </c>
      <c r="H117" s="98">
        <v>0.72</v>
      </c>
      <c r="I117" s="63" t="s">
        <v>3702</v>
      </c>
    </row>
    <row r="118" spans="1:9" s="4" customFormat="1" x14ac:dyDescent="0.25">
      <c r="A118" s="33">
        <v>169</v>
      </c>
      <c r="B118" s="26" t="s">
        <v>1429</v>
      </c>
      <c r="C118" s="11"/>
      <c r="D118" s="18" t="s">
        <v>1453</v>
      </c>
      <c r="E118" s="27">
        <v>2.42</v>
      </c>
      <c r="G118" s="96">
        <f t="shared" si="2"/>
        <v>0.96799999999999997</v>
      </c>
      <c r="H118" s="98">
        <v>0.72</v>
      </c>
      <c r="I118" s="63" t="s">
        <v>3702</v>
      </c>
    </row>
    <row r="119" spans="1:9" s="4" customFormat="1" x14ac:dyDescent="0.25">
      <c r="A119" s="33">
        <v>170</v>
      </c>
      <c r="B119" s="26" t="s">
        <v>1360</v>
      </c>
      <c r="C119" s="11"/>
      <c r="D119" s="18" t="s">
        <v>1453</v>
      </c>
      <c r="E119" s="27">
        <v>2.42</v>
      </c>
      <c r="G119" s="96">
        <f t="shared" si="2"/>
        <v>0.96799999999999997</v>
      </c>
      <c r="H119" s="98">
        <v>0.72</v>
      </c>
      <c r="I119" s="63" t="s">
        <v>3702</v>
      </c>
    </row>
    <row r="120" spans="1:9" s="4" customFormat="1" x14ac:dyDescent="0.25">
      <c r="A120" s="33">
        <v>863</v>
      </c>
      <c r="B120" s="26" t="s">
        <v>2216</v>
      </c>
      <c r="C120" s="11"/>
      <c r="D120" s="18" t="s">
        <v>1453</v>
      </c>
      <c r="E120" s="27">
        <v>2.73</v>
      </c>
      <c r="G120" s="96">
        <f t="shared" si="2"/>
        <v>1.0920000000000001</v>
      </c>
      <c r="H120" s="97">
        <f t="shared" si="3"/>
        <v>1.0920000000000001</v>
      </c>
      <c r="I120" s="18"/>
    </row>
    <row r="121" spans="1:9" s="4" customFormat="1" x14ac:dyDescent="0.25">
      <c r="A121" s="33">
        <v>864</v>
      </c>
      <c r="B121" s="26" t="s">
        <v>2208</v>
      </c>
      <c r="C121" s="11"/>
      <c r="D121" s="18" t="s">
        <v>1453</v>
      </c>
      <c r="E121" s="27">
        <v>2.73</v>
      </c>
      <c r="G121" s="96">
        <f t="shared" si="2"/>
        <v>1.0920000000000001</v>
      </c>
      <c r="H121" s="97">
        <f t="shared" si="3"/>
        <v>1.0920000000000001</v>
      </c>
      <c r="I121" s="18"/>
    </row>
    <row r="122" spans="1:9" s="4" customFormat="1" x14ac:dyDescent="0.25">
      <c r="A122" s="33">
        <v>865</v>
      </c>
      <c r="B122" s="26" t="s">
        <v>2209</v>
      </c>
      <c r="C122" s="11"/>
      <c r="D122" s="18" t="s">
        <v>1453</v>
      </c>
      <c r="E122" s="27">
        <v>2.73</v>
      </c>
      <c r="G122" s="96">
        <f t="shared" si="2"/>
        <v>1.0920000000000001</v>
      </c>
      <c r="H122" s="97">
        <f t="shared" si="3"/>
        <v>1.0920000000000001</v>
      </c>
      <c r="I122" s="18"/>
    </row>
    <row r="123" spans="1:9" s="4" customFormat="1" x14ac:dyDescent="0.25">
      <c r="A123" s="33">
        <v>267</v>
      </c>
      <c r="B123" s="26" t="s">
        <v>1720</v>
      </c>
      <c r="C123" s="11"/>
      <c r="D123" s="18" t="s">
        <v>1453</v>
      </c>
      <c r="E123" s="27">
        <v>3.47</v>
      </c>
      <c r="G123" s="96">
        <f t="shared" si="2"/>
        <v>1.3880000000000001</v>
      </c>
      <c r="H123" s="97">
        <f t="shared" si="3"/>
        <v>1.3880000000000001</v>
      </c>
      <c r="I123" s="18"/>
    </row>
    <row r="124" spans="1:9" s="4" customFormat="1" x14ac:dyDescent="0.25">
      <c r="A124" s="33">
        <v>268</v>
      </c>
      <c r="B124" s="26" t="s">
        <v>1643</v>
      </c>
      <c r="C124" s="11"/>
      <c r="D124" s="18" t="s">
        <v>1453</v>
      </c>
      <c r="E124" s="27">
        <v>3.47</v>
      </c>
      <c r="G124" s="96">
        <f t="shared" si="2"/>
        <v>1.3880000000000001</v>
      </c>
      <c r="H124" s="97">
        <f t="shared" si="3"/>
        <v>1.3880000000000001</v>
      </c>
      <c r="I124" s="18"/>
    </row>
    <row r="125" spans="1:9" s="4" customFormat="1" x14ac:dyDescent="0.25">
      <c r="A125" s="33">
        <v>269</v>
      </c>
      <c r="B125" s="26" t="s">
        <v>1644</v>
      </c>
      <c r="C125" s="11"/>
      <c r="D125" s="18" t="s">
        <v>1453</v>
      </c>
      <c r="E125" s="27">
        <v>3.47</v>
      </c>
      <c r="G125" s="96">
        <f t="shared" si="2"/>
        <v>1.3880000000000001</v>
      </c>
      <c r="H125" s="97">
        <f t="shared" si="3"/>
        <v>1.3880000000000001</v>
      </c>
      <c r="I125" s="18"/>
    </row>
    <row r="126" spans="1:9" s="4" customFormat="1" x14ac:dyDescent="0.25">
      <c r="A126" s="33">
        <v>114</v>
      </c>
      <c r="B126" s="26" t="s">
        <v>2136</v>
      </c>
      <c r="C126" s="11"/>
      <c r="D126" s="18" t="s">
        <v>1453</v>
      </c>
      <c r="E126" s="27">
        <v>3.1</v>
      </c>
      <c r="G126" s="96">
        <f t="shared" si="2"/>
        <v>1.2400000000000002</v>
      </c>
      <c r="H126" s="98">
        <v>1.04</v>
      </c>
      <c r="I126" s="63" t="s">
        <v>3703</v>
      </c>
    </row>
    <row r="127" spans="1:9" s="4" customFormat="1" x14ac:dyDescent="0.25">
      <c r="A127" s="33">
        <v>115</v>
      </c>
      <c r="B127" s="26" t="s">
        <v>2010</v>
      </c>
      <c r="C127" s="11"/>
      <c r="D127" s="18" t="s">
        <v>1453</v>
      </c>
      <c r="E127" s="27">
        <v>3.1</v>
      </c>
      <c r="G127" s="96">
        <f t="shared" si="2"/>
        <v>1.2400000000000002</v>
      </c>
      <c r="H127" s="98">
        <v>1.04</v>
      </c>
      <c r="I127" s="63" t="s">
        <v>3703</v>
      </c>
    </row>
    <row r="128" spans="1:9" s="4" customFormat="1" x14ac:dyDescent="0.25">
      <c r="A128" s="33">
        <v>116</v>
      </c>
      <c r="B128" s="26" t="s">
        <v>2011</v>
      </c>
      <c r="C128" s="11"/>
      <c r="D128" s="18" t="s">
        <v>1453</v>
      </c>
      <c r="E128" s="27">
        <v>3.1</v>
      </c>
      <c r="G128" s="96">
        <f t="shared" si="2"/>
        <v>1.2400000000000002</v>
      </c>
      <c r="H128" s="98">
        <v>1.04</v>
      </c>
      <c r="I128" s="63" t="s">
        <v>3703</v>
      </c>
    </row>
    <row r="129" spans="1:9" s="4" customFormat="1" x14ac:dyDescent="0.25">
      <c r="A129" s="33">
        <v>222</v>
      </c>
      <c r="B129" s="26" t="s">
        <v>1677</v>
      </c>
      <c r="C129" s="11"/>
      <c r="D129" s="18" t="s">
        <v>1453</v>
      </c>
      <c r="E129" s="27">
        <v>4.7300000000000004</v>
      </c>
      <c r="G129" s="96">
        <f t="shared" si="2"/>
        <v>1.8920000000000003</v>
      </c>
      <c r="H129" s="97">
        <f t="shared" si="3"/>
        <v>1.8920000000000003</v>
      </c>
      <c r="I129" s="18"/>
    </row>
    <row r="130" spans="1:9" s="4" customFormat="1" x14ac:dyDescent="0.25">
      <c r="A130" s="33">
        <v>223</v>
      </c>
      <c r="B130" s="26" t="s">
        <v>1678</v>
      </c>
      <c r="C130" s="11"/>
      <c r="D130" s="18" t="s">
        <v>1453</v>
      </c>
      <c r="E130" s="27">
        <v>4.7300000000000004</v>
      </c>
      <c r="G130" s="96">
        <f t="shared" si="2"/>
        <v>1.8920000000000003</v>
      </c>
      <c r="H130" s="97">
        <f t="shared" si="3"/>
        <v>1.8920000000000003</v>
      </c>
      <c r="I130" s="18"/>
    </row>
    <row r="131" spans="1:9" s="4" customFormat="1" x14ac:dyDescent="0.25">
      <c r="A131" s="33">
        <v>224</v>
      </c>
      <c r="B131" s="26" t="s">
        <v>1679</v>
      </c>
      <c r="C131" s="11"/>
      <c r="D131" s="18" t="s">
        <v>1453</v>
      </c>
      <c r="E131" s="27">
        <v>4.7300000000000004</v>
      </c>
      <c r="G131" s="96">
        <f t="shared" si="2"/>
        <v>1.8920000000000003</v>
      </c>
      <c r="H131" s="97">
        <f t="shared" si="3"/>
        <v>1.8920000000000003</v>
      </c>
      <c r="I131" s="18"/>
    </row>
    <row r="132" spans="1:9" s="4" customFormat="1" x14ac:dyDescent="0.25">
      <c r="A132" s="33">
        <v>2781</v>
      </c>
      <c r="B132" s="26" t="s">
        <v>3376</v>
      </c>
      <c r="C132" s="11"/>
      <c r="D132" s="18" t="s">
        <v>1453</v>
      </c>
      <c r="E132" s="28">
        <v>11.45</v>
      </c>
      <c r="G132" s="96">
        <f t="shared" ref="G132:G195" si="4">SUM(E132)*0.4</f>
        <v>4.58</v>
      </c>
      <c r="H132" s="97">
        <f t="shared" ref="H132:H186" si="5">SUM(E132)*0.4</f>
        <v>4.58</v>
      </c>
      <c r="I132" s="18"/>
    </row>
    <row r="133" spans="1:9" s="4" customFormat="1" x14ac:dyDescent="0.25">
      <c r="A133" s="33">
        <v>2782</v>
      </c>
      <c r="B133" s="26" t="s">
        <v>3377</v>
      </c>
      <c r="C133" s="11"/>
      <c r="D133" s="18" t="s">
        <v>1453</v>
      </c>
      <c r="E133" s="28">
        <v>11.45</v>
      </c>
      <c r="G133" s="96">
        <f t="shared" si="4"/>
        <v>4.58</v>
      </c>
      <c r="H133" s="97">
        <f t="shared" si="5"/>
        <v>4.58</v>
      </c>
      <c r="I133" s="18"/>
    </row>
    <row r="134" spans="1:9" s="4" customFormat="1" x14ac:dyDescent="0.25">
      <c r="A134" s="33">
        <v>2783</v>
      </c>
      <c r="B134" s="26" t="s">
        <v>3378</v>
      </c>
      <c r="C134" s="11"/>
      <c r="D134" s="18" t="s">
        <v>1453</v>
      </c>
      <c r="E134" s="28">
        <v>11.45</v>
      </c>
      <c r="G134" s="96">
        <f t="shared" si="4"/>
        <v>4.58</v>
      </c>
      <c r="H134" s="97">
        <f t="shared" si="5"/>
        <v>4.58</v>
      </c>
      <c r="I134" s="18"/>
    </row>
    <row r="135" spans="1:9" s="4" customFormat="1" x14ac:dyDescent="0.25">
      <c r="A135" s="33">
        <v>2784</v>
      </c>
      <c r="B135" s="26" t="s">
        <v>3582</v>
      </c>
      <c r="C135" s="11"/>
      <c r="D135" s="18" t="s">
        <v>1453</v>
      </c>
      <c r="E135" s="28">
        <v>15.23</v>
      </c>
      <c r="G135" s="96">
        <f t="shared" si="4"/>
        <v>6.0920000000000005</v>
      </c>
      <c r="H135" s="97">
        <f t="shared" si="5"/>
        <v>6.0920000000000005</v>
      </c>
      <c r="I135" s="18"/>
    </row>
    <row r="136" spans="1:9" s="4" customFormat="1" x14ac:dyDescent="0.25">
      <c r="A136" s="33">
        <v>2785</v>
      </c>
      <c r="B136" s="26" t="s">
        <v>3583</v>
      </c>
      <c r="C136" s="11"/>
      <c r="D136" s="18" t="s">
        <v>1453</v>
      </c>
      <c r="E136" s="28">
        <v>15.23</v>
      </c>
      <c r="G136" s="96">
        <f t="shared" si="4"/>
        <v>6.0920000000000005</v>
      </c>
      <c r="H136" s="97">
        <f t="shared" si="5"/>
        <v>6.0920000000000005</v>
      </c>
      <c r="I136" s="18"/>
    </row>
    <row r="137" spans="1:9" s="4" customFormat="1" x14ac:dyDescent="0.25">
      <c r="A137" s="33">
        <v>2786</v>
      </c>
      <c r="B137" s="26" t="s">
        <v>3584</v>
      </c>
      <c r="C137" s="11"/>
      <c r="D137" s="18" t="s">
        <v>1453</v>
      </c>
      <c r="E137" s="28">
        <v>15.23</v>
      </c>
      <c r="G137" s="96">
        <f t="shared" si="4"/>
        <v>6.0920000000000005</v>
      </c>
      <c r="H137" s="97">
        <f t="shared" si="5"/>
        <v>6.0920000000000005</v>
      </c>
      <c r="I137" s="18"/>
    </row>
    <row r="138" spans="1:9" s="4" customFormat="1" x14ac:dyDescent="0.25">
      <c r="A138" s="33">
        <v>187</v>
      </c>
      <c r="B138" s="26" t="s">
        <v>1774</v>
      </c>
      <c r="C138" s="11"/>
      <c r="D138" s="18" t="s">
        <v>1453</v>
      </c>
      <c r="E138" s="27">
        <v>29.03</v>
      </c>
      <c r="G138" s="96">
        <f t="shared" si="4"/>
        <v>11.612000000000002</v>
      </c>
      <c r="H138" s="97">
        <f t="shared" si="5"/>
        <v>11.612000000000002</v>
      </c>
      <c r="I138" s="18"/>
    </row>
    <row r="139" spans="1:9" s="4" customFormat="1" x14ac:dyDescent="0.25">
      <c r="A139" s="33">
        <v>188</v>
      </c>
      <c r="B139" s="26" t="s">
        <v>1774</v>
      </c>
      <c r="C139" s="11"/>
      <c r="D139" s="18" t="s">
        <v>1453</v>
      </c>
      <c r="E139" s="27">
        <v>29.03</v>
      </c>
      <c r="G139" s="96">
        <f t="shared" si="4"/>
        <v>11.612000000000002</v>
      </c>
      <c r="H139" s="97">
        <f t="shared" si="5"/>
        <v>11.612000000000002</v>
      </c>
      <c r="I139" s="18"/>
    </row>
    <row r="140" spans="1:9" s="4" customFormat="1" x14ac:dyDescent="0.25">
      <c r="A140" s="33">
        <v>520</v>
      </c>
      <c r="B140" s="26" t="s">
        <v>1467</v>
      </c>
      <c r="C140" s="11"/>
      <c r="D140" s="18" t="s">
        <v>1453</v>
      </c>
      <c r="E140" s="27">
        <v>82.95</v>
      </c>
      <c r="G140" s="96">
        <f t="shared" si="4"/>
        <v>33.18</v>
      </c>
      <c r="H140" s="97">
        <f t="shared" si="5"/>
        <v>33.18</v>
      </c>
      <c r="I140" s="18"/>
    </row>
    <row r="141" spans="1:9" s="4" customFormat="1" x14ac:dyDescent="0.25">
      <c r="A141" s="33">
        <v>521</v>
      </c>
      <c r="B141" s="26" t="s">
        <v>1468</v>
      </c>
      <c r="C141" s="11"/>
      <c r="D141" s="18" t="s">
        <v>1453</v>
      </c>
      <c r="E141" s="27">
        <v>82.95</v>
      </c>
      <c r="G141" s="96">
        <f t="shared" si="4"/>
        <v>33.18</v>
      </c>
      <c r="H141" s="97">
        <f t="shared" si="5"/>
        <v>33.18</v>
      </c>
      <c r="I141" s="18"/>
    </row>
    <row r="142" spans="1:9" ht="24" customHeight="1" x14ac:dyDescent="0.25">
      <c r="A142" s="177" t="s">
        <v>1469</v>
      </c>
      <c r="B142" s="86"/>
      <c r="C142" s="81"/>
      <c r="D142" s="92"/>
      <c r="E142" s="86"/>
      <c r="F142" s="85"/>
      <c r="G142" s="99"/>
      <c r="H142" s="99"/>
      <c r="I142" s="91"/>
    </row>
    <row r="143" spans="1:9" s="4" customFormat="1" ht="13.95" customHeight="1" x14ac:dyDescent="0.25">
      <c r="A143" s="33">
        <v>240</v>
      </c>
      <c r="B143" s="26" t="s">
        <v>1549</v>
      </c>
      <c r="C143" s="11"/>
      <c r="D143" s="18" t="s">
        <v>1453</v>
      </c>
      <c r="E143" s="27">
        <v>3.05</v>
      </c>
      <c r="G143" s="96">
        <f t="shared" si="4"/>
        <v>1.22</v>
      </c>
      <c r="H143" s="97">
        <f t="shared" si="5"/>
        <v>1.22</v>
      </c>
      <c r="I143" s="18"/>
    </row>
    <row r="144" spans="1:9" s="4" customFormat="1" ht="13.95" customHeight="1" x14ac:dyDescent="0.25">
      <c r="A144" s="33">
        <v>241</v>
      </c>
      <c r="B144" s="26" t="s">
        <v>1646</v>
      </c>
      <c r="C144" s="11"/>
      <c r="D144" s="18" t="s">
        <v>1453</v>
      </c>
      <c r="E144" s="27">
        <v>3.05</v>
      </c>
      <c r="G144" s="96">
        <f t="shared" si="4"/>
        <v>1.22</v>
      </c>
      <c r="H144" s="97">
        <f t="shared" si="5"/>
        <v>1.22</v>
      </c>
      <c r="I144" s="18"/>
    </row>
    <row r="145" spans="1:9" s="4" customFormat="1" ht="13.95" customHeight="1" x14ac:dyDescent="0.25">
      <c r="A145" s="33">
        <v>242</v>
      </c>
      <c r="B145" s="26" t="s">
        <v>1811</v>
      </c>
      <c r="C145" s="11"/>
      <c r="D145" s="18" t="s">
        <v>1453</v>
      </c>
      <c r="E145" s="27">
        <v>3.05</v>
      </c>
      <c r="G145" s="96">
        <f t="shared" si="4"/>
        <v>1.22</v>
      </c>
      <c r="H145" s="97">
        <f t="shared" si="5"/>
        <v>1.22</v>
      </c>
      <c r="I145" s="18"/>
    </row>
    <row r="146" spans="1:9" s="4" customFormat="1" ht="13.95" customHeight="1" x14ac:dyDescent="0.25">
      <c r="A146" s="33">
        <v>131</v>
      </c>
      <c r="B146" s="26" t="s">
        <v>2229</v>
      </c>
      <c r="C146" s="11"/>
      <c r="D146" s="18" t="s">
        <v>1453</v>
      </c>
      <c r="E146" s="27">
        <v>5.36</v>
      </c>
      <c r="G146" s="96">
        <f t="shared" si="4"/>
        <v>2.1440000000000001</v>
      </c>
      <c r="H146" s="97">
        <f t="shared" si="5"/>
        <v>2.1440000000000001</v>
      </c>
      <c r="I146" s="18"/>
    </row>
    <row r="147" spans="1:9" s="4" customFormat="1" ht="13.95" customHeight="1" x14ac:dyDescent="0.25">
      <c r="A147" s="33">
        <v>132</v>
      </c>
      <c r="B147" s="26" t="s">
        <v>2230</v>
      </c>
      <c r="C147" s="11"/>
      <c r="D147" s="18" t="s">
        <v>1453</v>
      </c>
      <c r="E147" s="27">
        <v>5.36</v>
      </c>
      <c r="G147" s="96">
        <f t="shared" si="4"/>
        <v>2.1440000000000001</v>
      </c>
      <c r="H147" s="97">
        <f t="shared" si="5"/>
        <v>2.1440000000000001</v>
      </c>
      <c r="I147" s="18"/>
    </row>
    <row r="148" spans="1:9" s="4" customFormat="1" ht="13.95" customHeight="1" x14ac:dyDescent="0.25">
      <c r="A148" s="33">
        <v>133</v>
      </c>
      <c r="B148" s="26" t="s">
        <v>2231</v>
      </c>
      <c r="C148" s="11"/>
      <c r="D148" s="18" t="s">
        <v>1453</v>
      </c>
      <c r="E148" s="27">
        <v>5.36</v>
      </c>
      <c r="G148" s="96">
        <f t="shared" si="4"/>
        <v>2.1440000000000001</v>
      </c>
      <c r="H148" s="97">
        <f t="shared" si="5"/>
        <v>2.1440000000000001</v>
      </c>
      <c r="I148" s="18"/>
    </row>
    <row r="149" spans="1:9" s="4" customFormat="1" ht="13.95" customHeight="1" x14ac:dyDescent="0.25">
      <c r="A149" s="33">
        <v>243</v>
      </c>
      <c r="B149" s="26" t="s">
        <v>1550</v>
      </c>
      <c r="C149" s="11"/>
      <c r="D149" s="18" t="s">
        <v>1453</v>
      </c>
      <c r="E149" s="27">
        <v>3.68</v>
      </c>
      <c r="G149" s="96">
        <f t="shared" si="4"/>
        <v>1.4720000000000002</v>
      </c>
      <c r="H149" s="97">
        <f t="shared" si="5"/>
        <v>1.4720000000000002</v>
      </c>
      <c r="I149" s="18"/>
    </row>
    <row r="150" spans="1:9" s="4" customFormat="1" ht="13.95" customHeight="1" x14ac:dyDescent="0.25">
      <c r="A150" s="33">
        <v>244</v>
      </c>
      <c r="B150" s="26" t="s">
        <v>1551</v>
      </c>
      <c r="C150" s="11"/>
      <c r="D150" s="18" t="s">
        <v>1453</v>
      </c>
      <c r="E150" s="27">
        <v>3.68</v>
      </c>
      <c r="G150" s="96">
        <f t="shared" si="4"/>
        <v>1.4720000000000002</v>
      </c>
      <c r="H150" s="97">
        <f t="shared" si="5"/>
        <v>1.4720000000000002</v>
      </c>
      <c r="I150" s="18"/>
    </row>
    <row r="151" spans="1:9" s="4" customFormat="1" ht="13.95" customHeight="1" x14ac:dyDescent="0.25">
      <c r="A151" s="33">
        <v>245</v>
      </c>
      <c r="B151" s="26" t="s">
        <v>1578</v>
      </c>
      <c r="C151" s="11"/>
      <c r="D151" s="18" t="s">
        <v>1453</v>
      </c>
      <c r="E151" s="27">
        <v>3.68</v>
      </c>
      <c r="G151" s="96">
        <f t="shared" si="4"/>
        <v>1.4720000000000002</v>
      </c>
      <c r="H151" s="97">
        <f t="shared" si="5"/>
        <v>1.4720000000000002</v>
      </c>
      <c r="I151" s="18"/>
    </row>
    <row r="152" spans="1:9" s="4" customFormat="1" ht="13.95" customHeight="1" x14ac:dyDescent="0.25">
      <c r="A152" s="33">
        <v>246</v>
      </c>
      <c r="B152" s="26" t="s">
        <v>1841</v>
      </c>
      <c r="C152" s="11"/>
      <c r="D152" s="18" t="s">
        <v>1453</v>
      </c>
      <c r="E152" s="27">
        <v>4.41</v>
      </c>
      <c r="G152" s="96">
        <f t="shared" si="4"/>
        <v>1.7640000000000002</v>
      </c>
      <c r="H152" s="97">
        <f t="shared" si="5"/>
        <v>1.7640000000000002</v>
      </c>
      <c r="I152" s="18"/>
    </row>
    <row r="153" spans="1:9" s="4" customFormat="1" ht="13.95" customHeight="1" x14ac:dyDescent="0.25">
      <c r="A153" s="33">
        <v>247</v>
      </c>
      <c r="B153" s="26" t="s">
        <v>1835</v>
      </c>
      <c r="C153" s="11"/>
      <c r="D153" s="18" t="s">
        <v>1453</v>
      </c>
      <c r="E153" s="27">
        <v>4.41</v>
      </c>
      <c r="G153" s="96">
        <f t="shared" si="4"/>
        <v>1.7640000000000002</v>
      </c>
      <c r="H153" s="97">
        <f t="shared" si="5"/>
        <v>1.7640000000000002</v>
      </c>
      <c r="I153" s="18"/>
    </row>
    <row r="154" spans="1:9" s="4" customFormat="1" ht="13.95" customHeight="1" x14ac:dyDescent="0.25">
      <c r="A154" s="33">
        <v>248</v>
      </c>
      <c r="B154" s="26" t="s">
        <v>1812</v>
      </c>
      <c r="C154" s="11"/>
      <c r="D154" s="18" t="s">
        <v>1453</v>
      </c>
      <c r="E154" s="27">
        <v>4.41</v>
      </c>
      <c r="G154" s="96">
        <f t="shared" si="4"/>
        <v>1.7640000000000002</v>
      </c>
      <c r="H154" s="97">
        <f t="shared" si="5"/>
        <v>1.7640000000000002</v>
      </c>
      <c r="I154" s="18"/>
    </row>
    <row r="155" spans="1:9" s="4" customFormat="1" ht="13.95" customHeight="1" x14ac:dyDescent="0.25">
      <c r="A155" s="33">
        <v>234</v>
      </c>
      <c r="B155" s="26" t="s">
        <v>1552</v>
      </c>
      <c r="C155" s="11"/>
      <c r="D155" s="18" t="s">
        <v>1453</v>
      </c>
      <c r="E155" s="27">
        <v>2.52</v>
      </c>
      <c r="G155" s="96">
        <f t="shared" si="4"/>
        <v>1.008</v>
      </c>
      <c r="H155" s="97">
        <f t="shared" si="5"/>
        <v>1.008</v>
      </c>
      <c r="I155" s="18"/>
    </row>
    <row r="156" spans="1:9" s="4" customFormat="1" ht="13.95" customHeight="1" x14ac:dyDescent="0.25">
      <c r="A156" s="33">
        <v>235</v>
      </c>
      <c r="B156" s="26" t="s">
        <v>1553</v>
      </c>
      <c r="C156" s="11"/>
      <c r="D156" s="18" t="s">
        <v>1453</v>
      </c>
      <c r="E156" s="27">
        <v>2.52</v>
      </c>
      <c r="G156" s="96">
        <f t="shared" si="4"/>
        <v>1.008</v>
      </c>
      <c r="H156" s="97">
        <f t="shared" si="5"/>
        <v>1.008</v>
      </c>
      <c r="I156" s="18"/>
    </row>
    <row r="157" spans="1:9" s="4" customFormat="1" ht="13.95" customHeight="1" x14ac:dyDescent="0.25">
      <c r="A157" s="33">
        <v>236</v>
      </c>
      <c r="B157" s="26" t="s">
        <v>1645</v>
      </c>
      <c r="C157" s="11"/>
      <c r="D157" s="18" t="s">
        <v>1453</v>
      </c>
      <c r="E157" s="27">
        <v>2.52</v>
      </c>
      <c r="G157" s="96">
        <f t="shared" si="4"/>
        <v>1.008</v>
      </c>
      <c r="H157" s="97">
        <f t="shared" si="5"/>
        <v>1.008</v>
      </c>
      <c r="I157" s="18"/>
    </row>
    <row r="158" spans="1:9" s="4" customFormat="1" ht="13.95" customHeight="1" x14ac:dyDescent="0.25">
      <c r="A158" s="33">
        <v>869</v>
      </c>
      <c r="B158" s="26" t="s">
        <v>2730</v>
      </c>
      <c r="C158" s="11"/>
      <c r="D158" s="18" t="s">
        <v>1453</v>
      </c>
      <c r="E158" s="27">
        <v>3.57</v>
      </c>
      <c r="G158" s="96">
        <f t="shared" si="4"/>
        <v>1.4279999999999999</v>
      </c>
      <c r="H158" s="97">
        <f t="shared" si="5"/>
        <v>1.4279999999999999</v>
      </c>
      <c r="I158" s="18"/>
    </row>
    <row r="159" spans="1:9" s="4" customFormat="1" ht="13.95" customHeight="1" x14ac:dyDescent="0.25">
      <c r="A159" s="33">
        <v>870</v>
      </c>
      <c r="B159" s="26" t="s">
        <v>2731</v>
      </c>
      <c r="C159" s="11"/>
      <c r="D159" s="18" t="s">
        <v>1453</v>
      </c>
      <c r="E159" s="27">
        <v>3.57</v>
      </c>
      <c r="G159" s="96">
        <f t="shared" si="4"/>
        <v>1.4279999999999999</v>
      </c>
      <c r="H159" s="97">
        <f t="shared" si="5"/>
        <v>1.4279999999999999</v>
      </c>
      <c r="I159" s="18"/>
    </row>
    <row r="160" spans="1:9" s="4" customFormat="1" ht="13.95" customHeight="1" x14ac:dyDescent="0.25">
      <c r="A160" s="33">
        <v>871</v>
      </c>
      <c r="B160" s="26" t="s">
        <v>2732</v>
      </c>
      <c r="C160" s="11"/>
      <c r="D160" s="18" t="s">
        <v>1453</v>
      </c>
      <c r="E160" s="27">
        <v>3.57</v>
      </c>
      <c r="G160" s="96">
        <f t="shared" si="4"/>
        <v>1.4279999999999999</v>
      </c>
      <c r="H160" s="97">
        <f t="shared" si="5"/>
        <v>1.4279999999999999</v>
      </c>
      <c r="I160" s="18"/>
    </row>
    <row r="161" spans="1:9" s="4" customFormat="1" ht="13.95" customHeight="1" x14ac:dyDescent="0.25">
      <c r="A161" s="33">
        <v>201</v>
      </c>
      <c r="B161" s="26" t="s">
        <v>2060</v>
      </c>
      <c r="C161" s="11"/>
      <c r="D161" s="18" t="s">
        <v>1453</v>
      </c>
      <c r="E161" s="27">
        <v>2.31</v>
      </c>
      <c r="G161" s="96">
        <f t="shared" si="4"/>
        <v>0.92400000000000004</v>
      </c>
      <c r="H161" s="98">
        <v>0.72</v>
      </c>
      <c r="I161" s="63" t="s">
        <v>3702</v>
      </c>
    </row>
    <row r="162" spans="1:9" s="4" customFormat="1" ht="13.95" customHeight="1" x14ac:dyDescent="0.25">
      <c r="A162" s="33">
        <v>202</v>
      </c>
      <c r="B162" s="26" t="s">
        <v>2061</v>
      </c>
      <c r="C162" s="11"/>
      <c r="D162" s="18" t="s">
        <v>1453</v>
      </c>
      <c r="E162" s="27">
        <v>2.31</v>
      </c>
      <c r="G162" s="96">
        <f t="shared" si="4"/>
        <v>0.92400000000000004</v>
      </c>
      <c r="H162" s="98">
        <v>0.72</v>
      </c>
      <c r="I162" s="63" t="s">
        <v>3702</v>
      </c>
    </row>
    <row r="163" spans="1:9" s="4" customFormat="1" ht="13.95" customHeight="1" x14ac:dyDescent="0.25">
      <c r="A163" s="33">
        <v>203</v>
      </c>
      <c r="B163" s="26" t="s">
        <v>2062</v>
      </c>
      <c r="C163" s="11"/>
      <c r="D163" s="18" t="s">
        <v>1453</v>
      </c>
      <c r="E163" s="27">
        <v>2.31</v>
      </c>
      <c r="G163" s="96">
        <f t="shared" si="4"/>
        <v>0.92400000000000004</v>
      </c>
      <c r="H163" s="98">
        <v>0.72</v>
      </c>
      <c r="I163" s="63" t="s">
        <v>3702</v>
      </c>
    </row>
    <row r="164" spans="1:9" s="4" customFormat="1" ht="13.95" customHeight="1" x14ac:dyDescent="0.25">
      <c r="A164" s="33">
        <v>108</v>
      </c>
      <c r="B164" s="26" t="s">
        <v>1847</v>
      </c>
      <c r="C164" s="11"/>
      <c r="D164" s="18" t="s">
        <v>1453</v>
      </c>
      <c r="E164" s="27">
        <v>2.94</v>
      </c>
      <c r="G164" s="96">
        <f t="shared" si="4"/>
        <v>1.1759999999999999</v>
      </c>
      <c r="H164" s="98">
        <v>0.72</v>
      </c>
      <c r="I164" s="63" t="s">
        <v>3702</v>
      </c>
    </row>
    <row r="165" spans="1:9" s="4" customFormat="1" ht="13.95" customHeight="1" x14ac:dyDescent="0.25">
      <c r="A165" s="105">
        <v>10812</v>
      </c>
      <c r="B165" s="118" t="s">
        <v>3566</v>
      </c>
      <c r="C165" s="11"/>
      <c r="D165" s="18" t="s">
        <v>1453</v>
      </c>
      <c r="E165" s="28">
        <v>35.28</v>
      </c>
      <c r="G165" s="96">
        <f t="shared" si="4"/>
        <v>14.112000000000002</v>
      </c>
      <c r="H165" s="97">
        <f t="shared" si="5"/>
        <v>14.112000000000002</v>
      </c>
      <c r="I165" s="18"/>
    </row>
    <row r="166" spans="1:9" s="4" customFormat="1" ht="13.95" customHeight="1" x14ac:dyDescent="0.25">
      <c r="A166" s="33">
        <v>20026</v>
      </c>
      <c r="B166" s="26" t="s">
        <v>3396</v>
      </c>
      <c r="C166" s="11"/>
      <c r="D166" s="18" t="s">
        <v>1453</v>
      </c>
      <c r="E166" s="28">
        <v>2.94</v>
      </c>
      <c r="G166" s="96">
        <f t="shared" si="4"/>
        <v>1.1759999999999999</v>
      </c>
      <c r="H166" s="97">
        <f t="shared" si="5"/>
        <v>1.1759999999999999</v>
      </c>
      <c r="I166" s="18"/>
    </row>
    <row r="167" spans="1:9" s="4" customFormat="1" ht="13.95" customHeight="1" x14ac:dyDescent="0.25">
      <c r="A167" s="33">
        <v>20027</v>
      </c>
      <c r="B167" s="26" t="s">
        <v>3397</v>
      </c>
      <c r="C167" s="11"/>
      <c r="D167" s="18" t="s">
        <v>1453</v>
      </c>
      <c r="E167" s="28">
        <v>2.94</v>
      </c>
      <c r="G167" s="96">
        <f t="shared" si="4"/>
        <v>1.1759999999999999</v>
      </c>
      <c r="H167" s="97">
        <f t="shared" si="5"/>
        <v>1.1759999999999999</v>
      </c>
      <c r="I167" s="18"/>
    </row>
    <row r="168" spans="1:9" s="4" customFormat="1" ht="13.95" customHeight="1" x14ac:dyDescent="0.25">
      <c r="A168" s="33">
        <v>20028</v>
      </c>
      <c r="B168" s="26" t="s">
        <v>3398</v>
      </c>
      <c r="C168" s="11"/>
      <c r="D168" s="18" t="s">
        <v>1453</v>
      </c>
      <c r="E168" s="28">
        <v>2.94</v>
      </c>
      <c r="G168" s="96">
        <f t="shared" si="4"/>
        <v>1.1759999999999999</v>
      </c>
      <c r="H168" s="97">
        <f t="shared" si="5"/>
        <v>1.1759999999999999</v>
      </c>
      <c r="I168" s="18"/>
    </row>
    <row r="169" spans="1:9" s="4" customFormat="1" ht="13.95" customHeight="1" x14ac:dyDescent="0.25">
      <c r="A169" s="33">
        <v>189</v>
      </c>
      <c r="B169" s="26" t="s">
        <v>3556</v>
      </c>
      <c r="C169" s="11"/>
      <c r="D169" s="18" t="s">
        <v>1453</v>
      </c>
      <c r="E169" s="28">
        <v>2.94</v>
      </c>
      <c r="G169" s="96">
        <f t="shared" si="4"/>
        <v>1.1759999999999999</v>
      </c>
      <c r="H169" s="97">
        <f t="shared" si="5"/>
        <v>1.1759999999999999</v>
      </c>
      <c r="I169" s="18"/>
    </row>
    <row r="170" spans="1:9" s="4" customFormat="1" ht="13.95" customHeight="1" x14ac:dyDescent="0.25">
      <c r="A170" s="33">
        <v>190</v>
      </c>
      <c r="B170" s="26" t="s">
        <v>2217</v>
      </c>
      <c r="C170" s="11"/>
      <c r="D170" s="18" t="s">
        <v>1453</v>
      </c>
      <c r="E170" s="27">
        <v>2.94</v>
      </c>
      <c r="G170" s="96">
        <f t="shared" si="4"/>
        <v>1.1759999999999999</v>
      </c>
      <c r="H170" s="98">
        <v>1.04</v>
      </c>
      <c r="I170" s="63" t="s">
        <v>3703</v>
      </c>
    </row>
    <row r="171" spans="1:9" s="4" customFormat="1" ht="13.95" customHeight="1" x14ac:dyDescent="0.25">
      <c r="A171" s="33">
        <v>191</v>
      </c>
      <c r="B171" s="26" t="s">
        <v>2315</v>
      </c>
      <c r="C171" s="11"/>
      <c r="D171" s="18" t="s">
        <v>1453</v>
      </c>
      <c r="E171" s="27">
        <v>2.94</v>
      </c>
      <c r="G171" s="96">
        <f t="shared" si="4"/>
        <v>1.1759999999999999</v>
      </c>
      <c r="H171" s="98">
        <v>1.04</v>
      </c>
      <c r="I171" s="63" t="s">
        <v>3703</v>
      </c>
    </row>
    <row r="172" spans="1:9" s="4" customFormat="1" ht="13.95" customHeight="1" x14ac:dyDescent="0.25">
      <c r="A172" s="33">
        <v>192</v>
      </c>
      <c r="B172" s="26" t="s">
        <v>2063</v>
      </c>
      <c r="C172" s="11"/>
      <c r="D172" s="18" t="s">
        <v>1453</v>
      </c>
      <c r="E172" s="27">
        <v>2.94</v>
      </c>
      <c r="G172" s="96">
        <f t="shared" si="4"/>
        <v>1.1759999999999999</v>
      </c>
      <c r="H172" s="98">
        <v>1.04</v>
      </c>
      <c r="I172" s="63" t="s">
        <v>3703</v>
      </c>
    </row>
    <row r="173" spans="1:9" s="4" customFormat="1" ht="13.95" customHeight="1" x14ac:dyDescent="0.25">
      <c r="A173" s="33">
        <v>193</v>
      </c>
      <c r="B173" s="26" t="s">
        <v>2064</v>
      </c>
      <c r="C173" s="11"/>
      <c r="D173" s="18" t="s">
        <v>1453</v>
      </c>
      <c r="E173" s="27">
        <v>2.94</v>
      </c>
      <c r="G173" s="96">
        <f t="shared" si="4"/>
        <v>1.1759999999999999</v>
      </c>
      <c r="H173" s="98">
        <v>1.04</v>
      </c>
      <c r="I173" s="63" t="s">
        <v>3703</v>
      </c>
    </row>
    <row r="174" spans="1:9" s="4" customFormat="1" ht="13.95" customHeight="1" x14ac:dyDescent="0.25">
      <c r="A174" s="33">
        <v>194</v>
      </c>
      <c r="B174" s="26" t="s">
        <v>2065</v>
      </c>
      <c r="C174" s="11"/>
      <c r="D174" s="18" t="s">
        <v>1453</v>
      </c>
      <c r="E174" s="27">
        <v>2.94</v>
      </c>
      <c r="G174" s="96">
        <f t="shared" si="4"/>
        <v>1.1759999999999999</v>
      </c>
      <c r="H174" s="98">
        <v>1.04</v>
      </c>
      <c r="I174" s="63" t="s">
        <v>3703</v>
      </c>
    </row>
    <row r="175" spans="1:9" s="4" customFormat="1" ht="13.95" customHeight="1" x14ac:dyDescent="0.25">
      <c r="A175" s="33">
        <v>195</v>
      </c>
      <c r="B175" s="26" t="s">
        <v>2066</v>
      </c>
      <c r="C175" s="11"/>
      <c r="D175" s="18" t="s">
        <v>1453</v>
      </c>
      <c r="E175" s="27">
        <v>5.2</v>
      </c>
      <c r="G175" s="96">
        <f t="shared" si="4"/>
        <v>2.08</v>
      </c>
      <c r="H175" s="97">
        <f t="shared" si="5"/>
        <v>2.08</v>
      </c>
      <c r="I175" s="18"/>
    </row>
    <row r="176" spans="1:9" s="4" customFormat="1" ht="13.95" customHeight="1" x14ac:dyDescent="0.25">
      <c r="A176" s="33">
        <v>196</v>
      </c>
      <c r="B176" s="26" t="s">
        <v>2067</v>
      </c>
      <c r="C176" s="11"/>
      <c r="D176" s="18" t="s">
        <v>1453</v>
      </c>
      <c r="E176" s="27">
        <v>5.2</v>
      </c>
      <c r="G176" s="96">
        <f t="shared" si="4"/>
        <v>2.08</v>
      </c>
      <c r="H176" s="97">
        <f t="shared" si="5"/>
        <v>2.08</v>
      </c>
      <c r="I176" s="18"/>
    </row>
    <row r="177" spans="1:9" s="4" customFormat="1" ht="13.95" customHeight="1" x14ac:dyDescent="0.25">
      <c r="A177" s="33">
        <v>197</v>
      </c>
      <c r="B177" s="26" t="s">
        <v>2068</v>
      </c>
      <c r="C177" s="11"/>
      <c r="D177" s="18" t="s">
        <v>1453</v>
      </c>
      <c r="E177" s="27">
        <v>5.2</v>
      </c>
      <c r="G177" s="96">
        <f t="shared" si="4"/>
        <v>2.08</v>
      </c>
      <c r="H177" s="97">
        <f t="shared" si="5"/>
        <v>2.08</v>
      </c>
      <c r="I177" s="18"/>
    </row>
    <row r="178" spans="1:9" s="4" customFormat="1" ht="13.95" customHeight="1" x14ac:dyDescent="0.25">
      <c r="A178" s="33">
        <v>198</v>
      </c>
      <c r="B178" s="26" t="s">
        <v>2069</v>
      </c>
      <c r="C178" s="11"/>
      <c r="D178" s="18" t="s">
        <v>1453</v>
      </c>
      <c r="E178" s="27">
        <v>5.2</v>
      </c>
      <c r="G178" s="96">
        <f t="shared" si="4"/>
        <v>2.08</v>
      </c>
      <c r="H178" s="97">
        <f t="shared" si="5"/>
        <v>2.08</v>
      </c>
      <c r="I178" s="18"/>
    </row>
    <row r="179" spans="1:9" s="4" customFormat="1" ht="13.95" customHeight="1" x14ac:dyDescent="0.25">
      <c r="A179" s="33">
        <v>199</v>
      </c>
      <c r="B179" s="26" t="s">
        <v>2070</v>
      </c>
      <c r="C179" s="11"/>
      <c r="D179" s="18" t="s">
        <v>1453</v>
      </c>
      <c r="E179" s="27">
        <v>5.2</v>
      </c>
      <c r="G179" s="96">
        <f t="shared" si="4"/>
        <v>2.08</v>
      </c>
      <c r="H179" s="97">
        <f t="shared" si="5"/>
        <v>2.08</v>
      </c>
      <c r="I179" s="18"/>
    </row>
    <row r="180" spans="1:9" s="4" customFormat="1" ht="13.95" customHeight="1" x14ac:dyDescent="0.25">
      <c r="A180" s="33">
        <v>200</v>
      </c>
      <c r="B180" s="26" t="s">
        <v>2071</v>
      </c>
      <c r="C180" s="11"/>
      <c r="D180" s="18" t="s">
        <v>1453</v>
      </c>
      <c r="E180" s="27">
        <v>5.2</v>
      </c>
      <c r="G180" s="96">
        <f t="shared" si="4"/>
        <v>2.08</v>
      </c>
      <c r="H180" s="97">
        <f t="shared" si="5"/>
        <v>2.08</v>
      </c>
      <c r="I180" s="18"/>
    </row>
    <row r="181" spans="1:9" s="4" customFormat="1" ht="13.95" customHeight="1" x14ac:dyDescent="0.25">
      <c r="A181" s="33">
        <v>204</v>
      </c>
      <c r="B181" s="26" t="s">
        <v>3705</v>
      </c>
      <c r="C181" s="11"/>
      <c r="D181" s="18" t="s">
        <v>1453</v>
      </c>
      <c r="E181" s="27">
        <v>4.2</v>
      </c>
      <c r="G181" s="96">
        <f t="shared" si="4"/>
        <v>1.6800000000000002</v>
      </c>
      <c r="H181" s="97">
        <f t="shared" si="5"/>
        <v>1.6800000000000002</v>
      </c>
      <c r="I181" s="18"/>
    </row>
    <row r="182" spans="1:9" s="4" customFormat="1" ht="13.95" customHeight="1" x14ac:dyDescent="0.25">
      <c r="A182" s="33">
        <v>205</v>
      </c>
      <c r="B182" s="26" t="s">
        <v>3706</v>
      </c>
      <c r="C182" s="11"/>
      <c r="D182" s="18" t="s">
        <v>1453</v>
      </c>
      <c r="E182" s="27">
        <v>4.2</v>
      </c>
      <c r="G182" s="96">
        <f t="shared" si="4"/>
        <v>1.6800000000000002</v>
      </c>
      <c r="H182" s="97">
        <f t="shared" si="5"/>
        <v>1.6800000000000002</v>
      </c>
      <c r="I182" s="18"/>
    </row>
    <row r="183" spans="1:9" s="4" customFormat="1" ht="13.95" customHeight="1" x14ac:dyDescent="0.25">
      <c r="A183" s="33">
        <v>206</v>
      </c>
      <c r="B183" s="26" t="s">
        <v>3707</v>
      </c>
      <c r="C183" s="11"/>
      <c r="D183" s="18" t="s">
        <v>1453</v>
      </c>
      <c r="E183" s="27">
        <v>4.2</v>
      </c>
      <c r="G183" s="96">
        <f t="shared" si="4"/>
        <v>1.6800000000000002</v>
      </c>
      <c r="H183" s="97">
        <f t="shared" si="5"/>
        <v>1.6800000000000002</v>
      </c>
      <c r="I183" s="18"/>
    </row>
    <row r="184" spans="1:9" s="4" customFormat="1" ht="13.95" customHeight="1" x14ac:dyDescent="0.25">
      <c r="A184" s="33">
        <v>207</v>
      </c>
      <c r="B184" s="26" t="s">
        <v>3708</v>
      </c>
      <c r="C184" s="11"/>
      <c r="D184" s="18" t="s">
        <v>1453</v>
      </c>
      <c r="E184" s="27">
        <v>4.2</v>
      </c>
      <c r="G184" s="96">
        <f t="shared" si="4"/>
        <v>1.6800000000000002</v>
      </c>
      <c r="H184" s="97">
        <f t="shared" si="5"/>
        <v>1.6800000000000002</v>
      </c>
      <c r="I184" s="18"/>
    </row>
    <row r="185" spans="1:9" s="4" customFormat="1" ht="13.95" customHeight="1" x14ac:dyDescent="0.25">
      <c r="A185" s="33">
        <v>208</v>
      </c>
      <c r="B185" s="26" t="s">
        <v>3709</v>
      </c>
      <c r="C185" s="11"/>
      <c r="D185" s="18" t="s">
        <v>1453</v>
      </c>
      <c r="E185" s="27">
        <v>4.2</v>
      </c>
      <c r="G185" s="96">
        <f t="shared" si="4"/>
        <v>1.6800000000000002</v>
      </c>
      <c r="H185" s="97">
        <f t="shared" si="5"/>
        <v>1.6800000000000002</v>
      </c>
      <c r="I185" s="18"/>
    </row>
    <row r="186" spans="1:9" s="4" customFormat="1" ht="13.95" customHeight="1" x14ac:dyDescent="0.25">
      <c r="A186" s="33">
        <v>209</v>
      </c>
      <c r="B186" s="26" t="s">
        <v>3710</v>
      </c>
      <c r="C186" s="11"/>
      <c r="D186" s="18" t="s">
        <v>1453</v>
      </c>
      <c r="E186" s="27">
        <v>4.2</v>
      </c>
      <c r="G186" s="96">
        <f t="shared" si="4"/>
        <v>1.6800000000000002</v>
      </c>
      <c r="H186" s="97">
        <f t="shared" si="5"/>
        <v>1.6800000000000002</v>
      </c>
      <c r="I186" s="18"/>
    </row>
    <row r="187" spans="1:9" s="4" customFormat="1" ht="13.95" customHeight="1" x14ac:dyDescent="0.25">
      <c r="A187" s="33">
        <v>165</v>
      </c>
      <c r="B187" s="26" t="s">
        <v>1470</v>
      </c>
      <c r="C187" s="11"/>
      <c r="D187" s="18" t="s">
        <v>1453</v>
      </c>
      <c r="E187" s="27">
        <v>3.05</v>
      </c>
      <c r="G187" s="96">
        <f t="shared" si="4"/>
        <v>1.22</v>
      </c>
      <c r="H187" s="98">
        <v>1.04</v>
      </c>
      <c r="I187" s="63" t="s">
        <v>3703</v>
      </c>
    </row>
    <row r="188" spans="1:9" s="4" customFormat="1" ht="13.95" customHeight="1" x14ac:dyDescent="0.25">
      <c r="A188" s="33">
        <v>166</v>
      </c>
      <c r="B188" s="26" t="s">
        <v>1471</v>
      </c>
      <c r="C188" s="11"/>
      <c r="D188" s="18" t="s">
        <v>1453</v>
      </c>
      <c r="E188" s="27">
        <v>3.05</v>
      </c>
      <c r="G188" s="96">
        <f t="shared" si="4"/>
        <v>1.22</v>
      </c>
      <c r="H188" s="98">
        <v>1.04</v>
      </c>
      <c r="I188" s="63" t="s">
        <v>3703</v>
      </c>
    </row>
    <row r="189" spans="1:9" s="4" customFormat="1" ht="13.95" customHeight="1" x14ac:dyDescent="0.25">
      <c r="A189" s="33">
        <v>167</v>
      </c>
      <c r="B189" s="26" t="s">
        <v>1579</v>
      </c>
      <c r="C189" s="11"/>
      <c r="D189" s="18" t="s">
        <v>1453</v>
      </c>
      <c r="E189" s="27">
        <v>3.05</v>
      </c>
      <c r="G189" s="96">
        <f t="shared" si="4"/>
        <v>1.22</v>
      </c>
      <c r="H189" s="98">
        <v>1.04</v>
      </c>
      <c r="I189" s="63" t="s">
        <v>3703</v>
      </c>
    </row>
    <row r="190" spans="1:9" s="4" customFormat="1" ht="13.95" customHeight="1" x14ac:dyDescent="0.25">
      <c r="A190" s="33">
        <v>872</v>
      </c>
      <c r="B190" s="26" t="s">
        <v>2527</v>
      </c>
      <c r="C190" s="11"/>
      <c r="D190" s="18" t="s">
        <v>1453</v>
      </c>
      <c r="E190" s="27">
        <v>3.36</v>
      </c>
      <c r="G190" s="96">
        <f t="shared" si="4"/>
        <v>1.3440000000000001</v>
      </c>
      <c r="H190" s="98">
        <v>1.31</v>
      </c>
      <c r="I190" s="63" t="s">
        <v>3704</v>
      </c>
    </row>
    <row r="191" spans="1:9" s="4" customFormat="1" ht="13.95" customHeight="1" x14ac:dyDescent="0.25">
      <c r="A191" s="33">
        <v>873</v>
      </c>
      <c r="B191" s="26" t="s">
        <v>2607</v>
      </c>
      <c r="C191" s="11"/>
      <c r="D191" s="18" t="s">
        <v>1453</v>
      </c>
      <c r="E191" s="27">
        <v>3.36</v>
      </c>
      <c r="G191" s="96">
        <f t="shared" si="4"/>
        <v>1.3440000000000001</v>
      </c>
      <c r="H191" s="98">
        <v>1.31</v>
      </c>
      <c r="I191" s="63" t="s">
        <v>3704</v>
      </c>
    </row>
    <row r="192" spans="1:9" s="4" customFormat="1" ht="13.95" customHeight="1" x14ac:dyDescent="0.25">
      <c r="A192" s="33">
        <v>874</v>
      </c>
      <c r="B192" s="26" t="s">
        <v>2528</v>
      </c>
      <c r="C192" s="11"/>
      <c r="D192" s="18" t="s">
        <v>1453</v>
      </c>
      <c r="E192" s="27">
        <v>3.36</v>
      </c>
      <c r="G192" s="96">
        <f t="shared" si="4"/>
        <v>1.3440000000000001</v>
      </c>
      <c r="H192" s="98">
        <v>1.31</v>
      </c>
      <c r="I192" s="63" t="s">
        <v>3704</v>
      </c>
    </row>
    <row r="193" spans="1:12" s="4" customFormat="1" ht="13.95" customHeight="1" x14ac:dyDescent="0.25">
      <c r="A193" s="33">
        <v>875</v>
      </c>
      <c r="B193" s="26" t="s">
        <v>2608</v>
      </c>
      <c r="C193" s="11"/>
      <c r="D193" s="18" t="s">
        <v>1453</v>
      </c>
      <c r="E193" s="27">
        <v>3.36</v>
      </c>
      <c r="G193" s="96">
        <f t="shared" si="4"/>
        <v>1.3440000000000001</v>
      </c>
      <c r="H193" s="98">
        <v>1.31</v>
      </c>
      <c r="I193" s="63" t="s">
        <v>3704</v>
      </c>
    </row>
    <row r="194" spans="1:12" s="4" customFormat="1" ht="13.95" customHeight="1" x14ac:dyDescent="0.25">
      <c r="A194" s="33">
        <v>876</v>
      </c>
      <c r="B194" s="26" t="s">
        <v>2529</v>
      </c>
      <c r="C194" s="11"/>
      <c r="D194" s="18" t="s">
        <v>1453</v>
      </c>
      <c r="E194" s="27">
        <v>3.36</v>
      </c>
      <c r="G194" s="96">
        <f t="shared" si="4"/>
        <v>1.3440000000000001</v>
      </c>
      <c r="H194" s="98">
        <v>1.31</v>
      </c>
      <c r="I194" s="63" t="s">
        <v>3704</v>
      </c>
    </row>
    <row r="195" spans="1:12" s="4" customFormat="1" ht="13.95" customHeight="1" x14ac:dyDescent="0.25">
      <c r="A195" s="33">
        <v>877</v>
      </c>
      <c r="B195" s="26" t="s">
        <v>2609</v>
      </c>
      <c r="C195" s="11"/>
      <c r="D195" s="18" t="s">
        <v>1453</v>
      </c>
      <c r="E195" s="27">
        <v>3.36</v>
      </c>
      <c r="G195" s="96">
        <f t="shared" si="4"/>
        <v>1.3440000000000001</v>
      </c>
      <c r="H195" s="98">
        <v>1.31</v>
      </c>
      <c r="I195" s="63" t="s">
        <v>3704</v>
      </c>
    </row>
    <row r="196" spans="1:12" s="4" customFormat="1" ht="13.95" customHeight="1" x14ac:dyDescent="0.25">
      <c r="A196" s="33">
        <v>878</v>
      </c>
      <c r="B196" s="26" t="s">
        <v>2634</v>
      </c>
      <c r="C196" s="11"/>
      <c r="D196" s="18" t="s">
        <v>1453</v>
      </c>
      <c r="E196" s="27">
        <v>3.94</v>
      </c>
      <c r="G196" s="96">
        <f>SUM(E196)*0.4</f>
        <v>1.5760000000000001</v>
      </c>
      <c r="H196" s="97">
        <f>SUM(E196)*0.4</f>
        <v>1.5760000000000001</v>
      </c>
      <c r="I196" s="18"/>
    </row>
    <row r="197" spans="1:12" s="4" customFormat="1" ht="13.95" customHeight="1" x14ac:dyDescent="0.25">
      <c r="A197" s="33">
        <v>879</v>
      </c>
      <c r="B197" s="26" t="s">
        <v>2635</v>
      </c>
      <c r="C197" s="11"/>
      <c r="D197" s="18" t="s">
        <v>1453</v>
      </c>
      <c r="E197" s="27">
        <v>3.94</v>
      </c>
      <c r="G197" s="96">
        <f>SUM(E197)*0.4</f>
        <v>1.5760000000000001</v>
      </c>
      <c r="H197" s="97">
        <f>SUM(E197)*0.4</f>
        <v>1.5760000000000001</v>
      </c>
      <c r="I197" s="18"/>
    </row>
    <row r="198" spans="1:12" s="4" customFormat="1" ht="13.95" customHeight="1" x14ac:dyDescent="0.25">
      <c r="A198" s="33">
        <v>880</v>
      </c>
      <c r="B198" s="26" t="s">
        <v>2636</v>
      </c>
      <c r="C198" s="11"/>
      <c r="D198" s="18" t="s">
        <v>1453</v>
      </c>
      <c r="E198" s="27">
        <v>3.94</v>
      </c>
      <c r="G198" s="96">
        <f>SUM(E198)*0.4</f>
        <v>1.5760000000000001</v>
      </c>
      <c r="H198" s="97">
        <f>SUM(E198)*0.4</f>
        <v>1.5760000000000001</v>
      </c>
      <c r="I198" s="18"/>
    </row>
    <row r="199" spans="1:12" ht="24" customHeight="1" x14ac:dyDescent="0.25">
      <c r="A199" s="177" t="s">
        <v>1320</v>
      </c>
      <c r="B199" s="84"/>
      <c r="C199" s="85"/>
      <c r="D199" s="91"/>
      <c r="E199" s="84"/>
      <c r="F199" s="85"/>
      <c r="G199" s="95"/>
      <c r="H199" s="95"/>
      <c r="I199" s="102"/>
    </row>
    <row r="200" spans="1:12" s="4" customFormat="1" ht="13.95" customHeight="1" x14ac:dyDescent="0.25">
      <c r="A200" s="33">
        <v>424</v>
      </c>
      <c r="B200" s="26" t="s">
        <v>1472</v>
      </c>
      <c r="C200" s="11"/>
      <c r="D200" s="18" t="s">
        <v>1453</v>
      </c>
      <c r="E200" s="31">
        <v>7.88</v>
      </c>
      <c r="G200" s="96">
        <f t="shared" ref="G200:G263" si="6">SUM(E200)*0.4</f>
        <v>3.1520000000000001</v>
      </c>
      <c r="H200" s="97">
        <f t="shared" ref="H200:H263" si="7">SUM(E200)*0.4</f>
        <v>3.1520000000000001</v>
      </c>
      <c r="I200" s="18"/>
      <c r="J200" s="222">
        <f>SUM(H200)*1.25</f>
        <v>3.9400000000000004</v>
      </c>
      <c r="K200" s="223">
        <v>0.25</v>
      </c>
      <c r="L200" s="224" t="s">
        <v>4193</v>
      </c>
    </row>
    <row r="201" spans="1:12" s="4" customFormat="1" ht="13.95" customHeight="1" x14ac:dyDescent="0.25">
      <c r="A201" s="33">
        <v>425</v>
      </c>
      <c r="B201" s="26" t="s">
        <v>1473</v>
      </c>
      <c r="C201" s="11"/>
      <c r="D201" s="18" t="s">
        <v>1453</v>
      </c>
      <c r="E201" s="31">
        <v>7.88</v>
      </c>
      <c r="G201" s="96">
        <f t="shared" si="6"/>
        <v>3.1520000000000001</v>
      </c>
      <c r="H201" s="97">
        <f t="shared" si="7"/>
        <v>3.1520000000000001</v>
      </c>
      <c r="I201" s="18"/>
      <c r="J201" s="222">
        <f t="shared" ref="J201:J264" si="8">SUM(H201)*1.25</f>
        <v>3.9400000000000004</v>
      </c>
      <c r="K201" s="223">
        <v>0.25</v>
      </c>
      <c r="L201" s="224" t="s">
        <v>4193</v>
      </c>
    </row>
    <row r="202" spans="1:12" s="4" customFormat="1" ht="13.95" customHeight="1" x14ac:dyDescent="0.25">
      <c r="A202" s="33">
        <v>426</v>
      </c>
      <c r="B202" s="26" t="s">
        <v>1474</v>
      </c>
      <c r="C202" s="11"/>
      <c r="D202" s="18" t="s">
        <v>1453</v>
      </c>
      <c r="E202" s="31">
        <v>7.88</v>
      </c>
      <c r="G202" s="96">
        <f t="shared" si="6"/>
        <v>3.1520000000000001</v>
      </c>
      <c r="H202" s="97">
        <f t="shared" si="7"/>
        <v>3.1520000000000001</v>
      </c>
      <c r="I202" s="18"/>
      <c r="J202" s="222">
        <f t="shared" si="8"/>
        <v>3.9400000000000004</v>
      </c>
      <c r="K202" s="223">
        <v>0.25</v>
      </c>
      <c r="L202" s="224" t="s">
        <v>4193</v>
      </c>
    </row>
    <row r="203" spans="1:12" s="4" customFormat="1" ht="13.95" customHeight="1" x14ac:dyDescent="0.25">
      <c r="A203" s="33">
        <v>427</v>
      </c>
      <c r="B203" s="26" t="s">
        <v>1475</v>
      </c>
      <c r="C203" s="11"/>
      <c r="D203" s="18" t="s">
        <v>1453</v>
      </c>
      <c r="E203" s="31">
        <v>7.88</v>
      </c>
      <c r="G203" s="96">
        <f t="shared" si="6"/>
        <v>3.1520000000000001</v>
      </c>
      <c r="H203" s="97">
        <f t="shared" si="7"/>
        <v>3.1520000000000001</v>
      </c>
      <c r="I203" s="18"/>
      <c r="J203" s="222">
        <f t="shared" si="8"/>
        <v>3.9400000000000004</v>
      </c>
      <c r="K203" s="223">
        <v>0.25</v>
      </c>
      <c r="L203" s="224" t="s">
        <v>4193</v>
      </c>
    </row>
    <row r="204" spans="1:12" s="4" customFormat="1" ht="13.95" customHeight="1" x14ac:dyDescent="0.25">
      <c r="A204" s="33">
        <v>428</v>
      </c>
      <c r="B204" s="26" t="s">
        <v>1476</v>
      </c>
      <c r="C204" s="11"/>
      <c r="D204" s="18" t="s">
        <v>1453</v>
      </c>
      <c r="E204" s="31">
        <v>7.88</v>
      </c>
      <c r="G204" s="96">
        <f t="shared" si="6"/>
        <v>3.1520000000000001</v>
      </c>
      <c r="H204" s="97">
        <f t="shared" si="7"/>
        <v>3.1520000000000001</v>
      </c>
      <c r="I204" s="18"/>
      <c r="J204" s="222">
        <f t="shared" si="8"/>
        <v>3.9400000000000004</v>
      </c>
      <c r="K204" s="223">
        <v>0.25</v>
      </c>
      <c r="L204" s="224" t="s">
        <v>4193</v>
      </c>
    </row>
    <row r="205" spans="1:12" s="4" customFormat="1" ht="13.95" customHeight="1" x14ac:dyDescent="0.25">
      <c r="A205" s="33">
        <v>429</v>
      </c>
      <c r="B205" s="26" t="s">
        <v>1477</v>
      </c>
      <c r="C205" s="11"/>
      <c r="D205" s="18" t="s">
        <v>1453</v>
      </c>
      <c r="E205" s="31">
        <v>7.88</v>
      </c>
      <c r="G205" s="96">
        <f t="shared" si="6"/>
        <v>3.1520000000000001</v>
      </c>
      <c r="H205" s="97">
        <f t="shared" si="7"/>
        <v>3.1520000000000001</v>
      </c>
      <c r="I205" s="18"/>
      <c r="J205" s="222">
        <f t="shared" si="8"/>
        <v>3.9400000000000004</v>
      </c>
      <c r="K205" s="223">
        <v>0.25</v>
      </c>
      <c r="L205" s="224" t="s">
        <v>4193</v>
      </c>
    </row>
    <row r="206" spans="1:12" s="4" customFormat="1" ht="13.95" customHeight="1" x14ac:dyDescent="0.25">
      <c r="A206" s="33">
        <v>430</v>
      </c>
      <c r="B206" s="26" t="s">
        <v>2232</v>
      </c>
      <c r="C206" s="11"/>
      <c r="D206" s="18" t="s">
        <v>1453</v>
      </c>
      <c r="E206" s="31">
        <v>7.88</v>
      </c>
      <c r="G206" s="96">
        <f t="shared" si="6"/>
        <v>3.1520000000000001</v>
      </c>
      <c r="H206" s="97">
        <f t="shared" si="7"/>
        <v>3.1520000000000001</v>
      </c>
      <c r="I206" s="18"/>
      <c r="J206" s="222">
        <f t="shared" si="8"/>
        <v>3.9400000000000004</v>
      </c>
      <c r="K206" s="223">
        <v>0.25</v>
      </c>
      <c r="L206" s="224" t="s">
        <v>4193</v>
      </c>
    </row>
    <row r="207" spans="1:12" s="4" customFormat="1" ht="13.95" customHeight="1" x14ac:dyDescent="0.25">
      <c r="A207" s="33">
        <v>431</v>
      </c>
      <c r="B207" s="26" t="s">
        <v>2233</v>
      </c>
      <c r="C207" s="11"/>
      <c r="D207" s="18" t="s">
        <v>1453</v>
      </c>
      <c r="E207" s="31">
        <v>7.88</v>
      </c>
      <c r="G207" s="96">
        <f t="shared" si="6"/>
        <v>3.1520000000000001</v>
      </c>
      <c r="H207" s="97">
        <f t="shared" si="7"/>
        <v>3.1520000000000001</v>
      </c>
      <c r="I207" s="18"/>
      <c r="J207" s="222">
        <f t="shared" si="8"/>
        <v>3.9400000000000004</v>
      </c>
      <c r="K207" s="223">
        <v>0.25</v>
      </c>
      <c r="L207" s="224" t="s">
        <v>4193</v>
      </c>
    </row>
    <row r="208" spans="1:12" s="4" customFormat="1" ht="13.95" customHeight="1" x14ac:dyDescent="0.25">
      <c r="A208" s="33">
        <v>432</v>
      </c>
      <c r="B208" s="26" t="s">
        <v>2234</v>
      </c>
      <c r="C208" s="11"/>
      <c r="D208" s="18" t="s">
        <v>1453</v>
      </c>
      <c r="E208" s="31">
        <v>7.88</v>
      </c>
      <c r="G208" s="96">
        <f t="shared" si="6"/>
        <v>3.1520000000000001</v>
      </c>
      <c r="H208" s="97">
        <f t="shared" si="7"/>
        <v>3.1520000000000001</v>
      </c>
      <c r="I208" s="18"/>
      <c r="J208" s="222">
        <f t="shared" si="8"/>
        <v>3.9400000000000004</v>
      </c>
      <c r="K208" s="223">
        <v>0.25</v>
      </c>
      <c r="L208" s="224" t="s">
        <v>4193</v>
      </c>
    </row>
    <row r="209" spans="1:12" s="4" customFormat="1" ht="13.95" customHeight="1" x14ac:dyDescent="0.25">
      <c r="A209" s="33">
        <v>20037</v>
      </c>
      <c r="B209" s="26" t="s">
        <v>3399</v>
      </c>
      <c r="C209" s="11"/>
      <c r="D209" s="18" t="s">
        <v>1453</v>
      </c>
      <c r="E209" s="31">
        <v>27.93</v>
      </c>
      <c r="G209" s="96">
        <f t="shared" si="6"/>
        <v>11.172000000000001</v>
      </c>
      <c r="H209" s="97">
        <f t="shared" si="7"/>
        <v>11.172000000000001</v>
      </c>
      <c r="I209" s="18"/>
      <c r="J209" s="222">
        <f t="shared" si="8"/>
        <v>13.965</v>
      </c>
      <c r="K209" s="223">
        <v>0.25</v>
      </c>
      <c r="L209" s="224" t="s">
        <v>4193</v>
      </c>
    </row>
    <row r="210" spans="1:12" s="4" customFormat="1" ht="13.95" customHeight="1" x14ac:dyDescent="0.25">
      <c r="A210" s="33">
        <v>503</v>
      </c>
      <c r="B210" s="26" t="s">
        <v>2637</v>
      </c>
      <c r="C210" s="11"/>
      <c r="D210" s="18" t="s">
        <v>1453</v>
      </c>
      <c r="E210" s="31">
        <v>27.93</v>
      </c>
      <c r="G210" s="96">
        <f t="shared" si="6"/>
        <v>11.172000000000001</v>
      </c>
      <c r="H210" s="97">
        <f t="shared" si="7"/>
        <v>11.172000000000001</v>
      </c>
      <c r="I210" s="18"/>
      <c r="J210" s="222">
        <f t="shared" si="8"/>
        <v>13.965</v>
      </c>
      <c r="K210" s="223">
        <v>0.25</v>
      </c>
      <c r="L210" s="224" t="s">
        <v>4193</v>
      </c>
    </row>
    <row r="211" spans="1:12" s="4" customFormat="1" ht="13.95" customHeight="1" x14ac:dyDescent="0.25">
      <c r="A211" s="33">
        <v>20038</v>
      </c>
      <c r="B211" s="26" t="s">
        <v>3400</v>
      </c>
      <c r="C211" s="11"/>
      <c r="D211" s="18" t="s">
        <v>1453</v>
      </c>
      <c r="E211" s="31">
        <v>34.229999999999997</v>
      </c>
      <c r="G211" s="96">
        <f t="shared" si="6"/>
        <v>13.692</v>
      </c>
      <c r="H211" s="97">
        <f t="shared" si="7"/>
        <v>13.692</v>
      </c>
      <c r="I211" s="18"/>
      <c r="J211" s="222">
        <f t="shared" si="8"/>
        <v>17.115000000000002</v>
      </c>
      <c r="K211" s="223">
        <v>0.25</v>
      </c>
      <c r="L211" s="224" t="s">
        <v>4193</v>
      </c>
    </row>
    <row r="212" spans="1:12" s="4" customFormat="1" ht="14.25" customHeight="1" x14ac:dyDescent="0.25">
      <c r="A212" s="33">
        <v>502</v>
      </c>
      <c r="B212" s="26" t="s">
        <v>2724</v>
      </c>
      <c r="C212" s="11"/>
      <c r="D212" s="18" t="s">
        <v>1453</v>
      </c>
      <c r="E212" s="31">
        <v>34.229999999999997</v>
      </c>
      <c r="G212" s="96">
        <f t="shared" si="6"/>
        <v>13.692</v>
      </c>
      <c r="H212" s="97">
        <f t="shared" si="7"/>
        <v>13.692</v>
      </c>
      <c r="I212" s="18"/>
      <c r="J212" s="222">
        <f t="shared" si="8"/>
        <v>17.115000000000002</v>
      </c>
      <c r="K212" s="223">
        <v>0.25</v>
      </c>
      <c r="L212" s="224" t="s">
        <v>4193</v>
      </c>
    </row>
    <row r="213" spans="1:12" s="4" customFormat="1" ht="14.25" customHeight="1" x14ac:dyDescent="0.25">
      <c r="A213" s="33">
        <v>20039</v>
      </c>
      <c r="B213" s="26" t="s">
        <v>3401</v>
      </c>
      <c r="C213" s="11"/>
      <c r="D213" s="18" t="s">
        <v>1453</v>
      </c>
      <c r="E213" s="31">
        <v>62.9</v>
      </c>
      <c r="G213" s="96">
        <f t="shared" si="6"/>
        <v>25.16</v>
      </c>
      <c r="H213" s="97">
        <f t="shared" si="7"/>
        <v>25.16</v>
      </c>
      <c r="I213" s="18"/>
      <c r="J213" s="222">
        <f t="shared" si="8"/>
        <v>31.45</v>
      </c>
      <c r="K213" s="223">
        <v>0.25</v>
      </c>
      <c r="L213" s="224" t="s">
        <v>4193</v>
      </c>
    </row>
    <row r="214" spans="1:12" s="4" customFormat="1" ht="13.95" customHeight="1" x14ac:dyDescent="0.25">
      <c r="A214" s="33">
        <v>504</v>
      </c>
      <c r="B214" s="26" t="s">
        <v>3081</v>
      </c>
      <c r="C214" s="11"/>
      <c r="D214" s="18" t="s">
        <v>1453</v>
      </c>
      <c r="E214" s="31">
        <v>62.9</v>
      </c>
      <c r="G214" s="96">
        <f t="shared" si="6"/>
        <v>25.16</v>
      </c>
      <c r="H214" s="97">
        <f t="shared" si="7"/>
        <v>25.16</v>
      </c>
      <c r="I214" s="18"/>
      <c r="J214" s="222">
        <f t="shared" si="8"/>
        <v>31.45</v>
      </c>
      <c r="K214" s="223">
        <v>0.25</v>
      </c>
      <c r="L214" s="224" t="s">
        <v>4193</v>
      </c>
    </row>
    <row r="215" spans="1:12" s="4" customFormat="1" ht="13.95" customHeight="1" x14ac:dyDescent="0.25">
      <c r="A215" s="33">
        <v>439</v>
      </c>
      <c r="B215" s="26" t="s">
        <v>1536</v>
      </c>
      <c r="C215" s="11"/>
      <c r="D215" s="18" t="s">
        <v>1453</v>
      </c>
      <c r="E215" s="31">
        <v>15.65</v>
      </c>
      <c r="G215" s="96">
        <f t="shared" si="6"/>
        <v>6.2600000000000007</v>
      </c>
      <c r="H215" s="97">
        <f t="shared" si="7"/>
        <v>6.2600000000000007</v>
      </c>
      <c r="I215" s="62" t="s">
        <v>3712</v>
      </c>
      <c r="J215" s="222">
        <f t="shared" si="8"/>
        <v>7.8250000000000011</v>
      </c>
      <c r="K215" s="223">
        <v>0.25</v>
      </c>
      <c r="L215" s="224" t="s">
        <v>4193</v>
      </c>
    </row>
    <row r="216" spans="1:12" s="4" customFormat="1" ht="13.95" customHeight="1" x14ac:dyDescent="0.25">
      <c r="A216" s="33">
        <v>440</v>
      </c>
      <c r="B216" s="26" t="s">
        <v>1478</v>
      </c>
      <c r="C216" s="11"/>
      <c r="D216" s="18" t="s">
        <v>1453</v>
      </c>
      <c r="E216" s="31">
        <v>15.65</v>
      </c>
      <c r="G216" s="96">
        <f t="shared" si="6"/>
        <v>6.2600000000000007</v>
      </c>
      <c r="H216" s="97">
        <f t="shared" si="7"/>
        <v>6.2600000000000007</v>
      </c>
      <c r="I216" s="62" t="s">
        <v>3712</v>
      </c>
      <c r="J216" s="222">
        <f t="shared" si="8"/>
        <v>7.8250000000000011</v>
      </c>
      <c r="K216" s="223">
        <v>0.25</v>
      </c>
      <c r="L216" s="224" t="s">
        <v>4193</v>
      </c>
    </row>
    <row r="217" spans="1:12" s="4" customFormat="1" ht="13.95" customHeight="1" x14ac:dyDescent="0.25">
      <c r="A217" s="33">
        <v>441</v>
      </c>
      <c r="B217" s="26" t="s">
        <v>1479</v>
      </c>
      <c r="C217" s="11"/>
      <c r="D217" s="18" t="s">
        <v>1453</v>
      </c>
      <c r="E217" s="31">
        <v>15.65</v>
      </c>
      <c r="G217" s="96">
        <f t="shared" si="6"/>
        <v>6.2600000000000007</v>
      </c>
      <c r="H217" s="97">
        <f t="shared" si="7"/>
        <v>6.2600000000000007</v>
      </c>
      <c r="I217" s="62" t="s">
        <v>3712</v>
      </c>
      <c r="J217" s="222">
        <f t="shared" si="8"/>
        <v>7.8250000000000011</v>
      </c>
      <c r="K217" s="223">
        <v>0.25</v>
      </c>
      <c r="L217" s="224" t="s">
        <v>4193</v>
      </c>
    </row>
    <row r="218" spans="1:12" s="4" customFormat="1" ht="13.95" customHeight="1" x14ac:dyDescent="0.25">
      <c r="A218" s="33">
        <v>442</v>
      </c>
      <c r="B218" s="26" t="s">
        <v>1554</v>
      </c>
      <c r="C218" s="11"/>
      <c r="D218" s="18" t="s">
        <v>1453</v>
      </c>
      <c r="E218" s="31">
        <v>15.65</v>
      </c>
      <c r="G218" s="96">
        <f t="shared" si="6"/>
        <v>6.2600000000000007</v>
      </c>
      <c r="H218" s="97">
        <f t="shared" si="7"/>
        <v>6.2600000000000007</v>
      </c>
      <c r="I218" s="62" t="s">
        <v>3712</v>
      </c>
      <c r="J218" s="222">
        <f t="shared" si="8"/>
        <v>7.8250000000000011</v>
      </c>
      <c r="K218" s="223">
        <v>0.25</v>
      </c>
      <c r="L218" s="224" t="s">
        <v>4193</v>
      </c>
    </row>
    <row r="219" spans="1:12" s="4" customFormat="1" ht="13.95" customHeight="1" x14ac:dyDescent="0.25">
      <c r="A219" s="33">
        <v>443</v>
      </c>
      <c r="B219" s="26" t="s">
        <v>1480</v>
      </c>
      <c r="C219" s="11"/>
      <c r="D219" s="18" t="s">
        <v>1453</v>
      </c>
      <c r="E219" s="31">
        <v>15.65</v>
      </c>
      <c r="G219" s="96">
        <f t="shared" si="6"/>
        <v>6.2600000000000007</v>
      </c>
      <c r="H219" s="97">
        <f t="shared" si="7"/>
        <v>6.2600000000000007</v>
      </c>
      <c r="I219" s="62" t="s">
        <v>3712</v>
      </c>
      <c r="J219" s="222">
        <f t="shared" si="8"/>
        <v>7.8250000000000011</v>
      </c>
      <c r="K219" s="223">
        <v>0.25</v>
      </c>
      <c r="L219" s="224" t="s">
        <v>4193</v>
      </c>
    </row>
    <row r="220" spans="1:12" s="4" customFormat="1" ht="13.95" customHeight="1" x14ac:dyDescent="0.25">
      <c r="A220" s="33">
        <v>444</v>
      </c>
      <c r="B220" s="26" t="s">
        <v>1495</v>
      </c>
      <c r="C220" s="11"/>
      <c r="D220" s="18" t="s">
        <v>1453</v>
      </c>
      <c r="E220" s="31">
        <v>15.65</v>
      </c>
      <c r="G220" s="96">
        <f t="shared" si="6"/>
        <v>6.2600000000000007</v>
      </c>
      <c r="H220" s="97">
        <f t="shared" si="7"/>
        <v>6.2600000000000007</v>
      </c>
      <c r="I220" s="62" t="s">
        <v>3712</v>
      </c>
      <c r="J220" s="222">
        <f t="shared" si="8"/>
        <v>7.8250000000000011</v>
      </c>
      <c r="K220" s="223">
        <v>0.25</v>
      </c>
      <c r="L220" s="224" t="s">
        <v>4193</v>
      </c>
    </row>
    <row r="221" spans="1:12" s="4" customFormat="1" ht="13.95" customHeight="1" x14ac:dyDescent="0.25">
      <c r="A221" s="33">
        <v>445</v>
      </c>
      <c r="B221" s="26" t="s">
        <v>2235</v>
      </c>
      <c r="C221" s="11"/>
      <c r="D221" s="18" t="s">
        <v>1453</v>
      </c>
      <c r="E221" s="31">
        <v>15.65</v>
      </c>
      <c r="G221" s="96">
        <f t="shared" si="6"/>
        <v>6.2600000000000007</v>
      </c>
      <c r="H221" s="97">
        <f t="shared" si="7"/>
        <v>6.2600000000000007</v>
      </c>
      <c r="I221" s="62" t="s">
        <v>3712</v>
      </c>
      <c r="J221" s="222">
        <f t="shared" si="8"/>
        <v>7.8250000000000011</v>
      </c>
      <c r="K221" s="223">
        <v>0.25</v>
      </c>
      <c r="L221" s="224" t="s">
        <v>4193</v>
      </c>
    </row>
    <row r="222" spans="1:12" s="4" customFormat="1" ht="13.95" customHeight="1" x14ac:dyDescent="0.25">
      <c r="A222" s="33">
        <v>446</v>
      </c>
      <c r="B222" s="26" t="s">
        <v>2236</v>
      </c>
      <c r="C222" s="11"/>
      <c r="D222" s="18" t="s">
        <v>1453</v>
      </c>
      <c r="E222" s="31">
        <v>15.65</v>
      </c>
      <c r="G222" s="96">
        <f t="shared" si="6"/>
        <v>6.2600000000000007</v>
      </c>
      <c r="H222" s="97">
        <f t="shared" si="7"/>
        <v>6.2600000000000007</v>
      </c>
      <c r="I222" s="62" t="s">
        <v>3712</v>
      </c>
      <c r="J222" s="222">
        <f t="shared" si="8"/>
        <v>7.8250000000000011</v>
      </c>
      <c r="K222" s="223">
        <v>0.25</v>
      </c>
      <c r="L222" s="224" t="s">
        <v>4193</v>
      </c>
    </row>
    <row r="223" spans="1:12" s="4" customFormat="1" ht="13.95" customHeight="1" x14ac:dyDescent="0.25">
      <c r="A223" s="33">
        <v>447</v>
      </c>
      <c r="B223" s="26" t="s">
        <v>2237</v>
      </c>
      <c r="C223" s="11"/>
      <c r="D223" s="18" t="s">
        <v>1453</v>
      </c>
      <c r="E223" s="31">
        <v>15.65</v>
      </c>
      <c r="G223" s="96">
        <f t="shared" si="6"/>
        <v>6.2600000000000007</v>
      </c>
      <c r="H223" s="97">
        <f t="shared" si="7"/>
        <v>6.2600000000000007</v>
      </c>
      <c r="I223" s="62" t="s">
        <v>3712</v>
      </c>
      <c r="J223" s="222">
        <f t="shared" si="8"/>
        <v>7.8250000000000011</v>
      </c>
      <c r="K223" s="223">
        <v>0.25</v>
      </c>
      <c r="L223" s="224" t="s">
        <v>4193</v>
      </c>
    </row>
    <row r="224" spans="1:12" s="4" customFormat="1" ht="13.95" customHeight="1" x14ac:dyDescent="0.25">
      <c r="A224" s="33">
        <v>400</v>
      </c>
      <c r="B224" s="26" t="s">
        <v>1364</v>
      </c>
      <c r="C224" s="11"/>
      <c r="D224" s="18" t="s">
        <v>1453</v>
      </c>
      <c r="E224" s="31">
        <v>20.9</v>
      </c>
      <c r="G224" s="96">
        <f t="shared" si="6"/>
        <v>8.36</v>
      </c>
      <c r="H224" s="97">
        <f t="shared" si="7"/>
        <v>8.36</v>
      </c>
      <c r="I224" s="62" t="s">
        <v>3713</v>
      </c>
      <c r="J224" s="222">
        <f t="shared" si="8"/>
        <v>10.45</v>
      </c>
      <c r="K224" s="223">
        <v>0.25</v>
      </c>
      <c r="L224" s="224" t="s">
        <v>4193</v>
      </c>
    </row>
    <row r="225" spans="1:12" s="4" customFormat="1" ht="13.95" customHeight="1" x14ac:dyDescent="0.25">
      <c r="A225" s="33">
        <v>401</v>
      </c>
      <c r="B225" s="26" t="s">
        <v>1388</v>
      </c>
      <c r="C225" s="11"/>
      <c r="D225" s="18" t="s">
        <v>1453</v>
      </c>
      <c r="E225" s="31">
        <v>20.9</v>
      </c>
      <c r="G225" s="96">
        <f t="shared" si="6"/>
        <v>8.36</v>
      </c>
      <c r="H225" s="97">
        <f t="shared" si="7"/>
        <v>8.36</v>
      </c>
      <c r="I225" s="62" t="s">
        <v>3713</v>
      </c>
      <c r="J225" s="222">
        <f t="shared" si="8"/>
        <v>10.45</v>
      </c>
      <c r="K225" s="223">
        <v>0.25</v>
      </c>
      <c r="L225" s="224" t="s">
        <v>4193</v>
      </c>
    </row>
    <row r="226" spans="1:12" s="4" customFormat="1" ht="13.95" customHeight="1" x14ac:dyDescent="0.25">
      <c r="A226" s="33">
        <v>402</v>
      </c>
      <c r="B226" s="26" t="s">
        <v>1382</v>
      </c>
      <c r="C226" s="11"/>
      <c r="D226" s="18" t="s">
        <v>1453</v>
      </c>
      <c r="E226" s="31">
        <v>20.9</v>
      </c>
      <c r="G226" s="96">
        <f t="shared" si="6"/>
        <v>8.36</v>
      </c>
      <c r="H226" s="97">
        <f t="shared" si="7"/>
        <v>8.36</v>
      </c>
      <c r="I226" s="62" t="s">
        <v>3713</v>
      </c>
      <c r="J226" s="222">
        <f t="shared" si="8"/>
        <v>10.45</v>
      </c>
      <c r="K226" s="223">
        <v>0.25</v>
      </c>
      <c r="L226" s="224" t="s">
        <v>4193</v>
      </c>
    </row>
    <row r="227" spans="1:12" s="4" customFormat="1" ht="13.95" customHeight="1" x14ac:dyDescent="0.25">
      <c r="A227" s="33">
        <v>403</v>
      </c>
      <c r="B227" s="26" t="s">
        <v>1389</v>
      </c>
      <c r="C227" s="11"/>
      <c r="D227" s="18" t="s">
        <v>1453</v>
      </c>
      <c r="E227" s="31">
        <v>20.9</v>
      </c>
      <c r="G227" s="96">
        <f t="shared" si="6"/>
        <v>8.36</v>
      </c>
      <c r="H227" s="97">
        <f t="shared" si="7"/>
        <v>8.36</v>
      </c>
      <c r="I227" s="62" t="s">
        <v>3713</v>
      </c>
      <c r="J227" s="222">
        <f t="shared" si="8"/>
        <v>10.45</v>
      </c>
      <c r="K227" s="223">
        <v>0.25</v>
      </c>
      <c r="L227" s="224" t="s">
        <v>4193</v>
      </c>
    </row>
    <row r="228" spans="1:12" s="4" customFormat="1" ht="13.95" customHeight="1" x14ac:dyDescent="0.25">
      <c r="A228" s="33">
        <v>404</v>
      </c>
      <c r="B228" s="26" t="s">
        <v>1481</v>
      </c>
      <c r="C228" s="11"/>
      <c r="D228" s="18" t="s">
        <v>1453</v>
      </c>
      <c r="E228" s="31">
        <v>20.9</v>
      </c>
      <c r="G228" s="96">
        <f t="shared" si="6"/>
        <v>8.36</v>
      </c>
      <c r="H228" s="97">
        <f t="shared" si="7"/>
        <v>8.36</v>
      </c>
      <c r="I228" s="62" t="s">
        <v>3713</v>
      </c>
      <c r="J228" s="222">
        <f t="shared" si="8"/>
        <v>10.45</v>
      </c>
      <c r="K228" s="223">
        <v>0.25</v>
      </c>
      <c r="L228" s="224" t="s">
        <v>4193</v>
      </c>
    </row>
    <row r="229" spans="1:12" s="4" customFormat="1" ht="13.95" customHeight="1" x14ac:dyDescent="0.25">
      <c r="A229" s="33">
        <v>405</v>
      </c>
      <c r="B229" s="26" t="s">
        <v>1372</v>
      </c>
      <c r="C229" s="11"/>
      <c r="D229" s="18" t="s">
        <v>1453</v>
      </c>
      <c r="E229" s="31">
        <v>20.9</v>
      </c>
      <c r="G229" s="96">
        <f t="shared" si="6"/>
        <v>8.36</v>
      </c>
      <c r="H229" s="97">
        <f t="shared" si="7"/>
        <v>8.36</v>
      </c>
      <c r="I229" s="62" t="s">
        <v>3713</v>
      </c>
      <c r="J229" s="222">
        <f t="shared" si="8"/>
        <v>10.45</v>
      </c>
      <c r="K229" s="223">
        <v>0.25</v>
      </c>
      <c r="L229" s="224" t="s">
        <v>4193</v>
      </c>
    </row>
    <row r="230" spans="1:12" s="4" customFormat="1" ht="13.95" customHeight="1" x14ac:dyDescent="0.25">
      <c r="A230" s="33">
        <v>454</v>
      </c>
      <c r="B230" s="26" t="s">
        <v>1537</v>
      </c>
      <c r="C230" s="11"/>
      <c r="D230" s="18" t="s">
        <v>1453</v>
      </c>
      <c r="E230" s="31">
        <v>20.9</v>
      </c>
      <c r="G230" s="96">
        <f t="shared" si="6"/>
        <v>8.36</v>
      </c>
      <c r="H230" s="97">
        <f t="shared" si="7"/>
        <v>8.36</v>
      </c>
      <c r="I230" s="62" t="s">
        <v>3713</v>
      </c>
      <c r="J230" s="222">
        <f t="shared" si="8"/>
        <v>10.45</v>
      </c>
      <c r="K230" s="223">
        <v>0.25</v>
      </c>
      <c r="L230" s="224" t="s">
        <v>4193</v>
      </c>
    </row>
    <row r="231" spans="1:12" s="4" customFormat="1" ht="13.95" customHeight="1" x14ac:dyDescent="0.25">
      <c r="A231" s="33">
        <v>455</v>
      </c>
      <c r="B231" s="26" t="s">
        <v>1482</v>
      </c>
      <c r="C231" s="11"/>
      <c r="D231" s="18" t="s">
        <v>1453</v>
      </c>
      <c r="E231" s="31">
        <v>20.9</v>
      </c>
      <c r="G231" s="96">
        <f t="shared" si="6"/>
        <v>8.36</v>
      </c>
      <c r="H231" s="97">
        <f t="shared" si="7"/>
        <v>8.36</v>
      </c>
      <c r="I231" s="62" t="s">
        <v>3713</v>
      </c>
      <c r="J231" s="222">
        <f t="shared" si="8"/>
        <v>10.45</v>
      </c>
      <c r="K231" s="223">
        <v>0.25</v>
      </c>
      <c r="L231" s="224" t="s">
        <v>4193</v>
      </c>
    </row>
    <row r="232" spans="1:12" s="4" customFormat="1" ht="13.95" customHeight="1" x14ac:dyDescent="0.25">
      <c r="A232" s="33">
        <v>456</v>
      </c>
      <c r="B232" s="26" t="s">
        <v>1496</v>
      </c>
      <c r="C232" s="11"/>
      <c r="D232" s="18" t="s">
        <v>1453</v>
      </c>
      <c r="E232" s="31">
        <v>20.9</v>
      </c>
      <c r="G232" s="96">
        <f t="shared" si="6"/>
        <v>8.36</v>
      </c>
      <c r="H232" s="97">
        <f t="shared" si="7"/>
        <v>8.36</v>
      </c>
      <c r="I232" s="62" t="s">
        <v>3713</v>
      </c>
      <c r="J232" s="222">
        <f t="shared" si="8"/>
        <v>10.45</v>
      </c>
      <c r="K232" s="223">
        <v>0.25</v>
      </c>
      <c r="L232" s="224" t="s">
        <v>4193</v>
      </c>
    </row>
    <row r="233" spans="1:12" s="4" customFormat="1" ht="13.95" customHeight="1" x14ac:dyDescent="0.25">
      <c r="A233" s="33">
        <v>760</v>
      </c>
      <c r="B233" s="26" t="s">
        <v>2899</v>
      </c>
      <c r="C233" s="11"/>
      <c r="D233" s="18" t="s">
        <v>1453</v>
      </c>
      <c r="E233" s="31">
        <v>36.75</v>
      </c>
      <c r="G233" s="96">
        <f t="shared" si="6"/>
        <v>14.700000000000001</v>
      </c>
      <c r="H233" s="97">
        <f t="shared" si="7"/>
        <v>14.700000000000001</v>
      </c>
      <c r="I233" s="61" t="s">
        <v>3714</v>
      </c>
      <c r="J233" s="222">
        <f t="shared" si="8"/>
        <v>18.375</v>
      </c>
      <c r="K233" s="223">
        <v>0.25</v>
      </c>
      <c r="L233" s="224" t="s">
        <v>4193</v>
      </c>
    </row>
    <row r="234" spans="1:12" s="4" customFormat="1" ht="13.95" customHeight="1" x14ac:dyDescent="0.25">
      <c r="A234" s="33">
        <v>761</v>
      </c>
      <c r="B234" s="26" t="s">
        <v>2924</v>
      </c>
      <c r="C234" s="11"/>
      <c r="D234" s="18" t="s">
        <v>1453</v>
      </c>
      <c r="E234" s="31">
        <v>36.75</v>
      </c>
      <c r="G234" s="96">
        <f t="shared" si="6"/>
        <v>14.700000000000001</v>
      </c>
      <c r="H234" s="97">
        <f t="shared" si="7"/>
        <v>14.700000000000001</v>
      </c>
      <c r="I234" s="61" t="s">
        <v>3714</v>
      </c>
      <c r="J234" s="222">
        <f t="shared" si="8"/>
        <v>18.375</v>
      </c>
      <c r="K234" s="223">
        <v>0.25</v>
      </c>
      <c r="L234" s="224" t="s">
        <v>4193</v>
      </c>
    </row>
    <row r="235" spans="1:12" s="4" customFormat="1" ht="13.95" customHeight="1" x14ac:dyDescent="0.25">
      <c r="A235" s="33">
        <v>762</v>
      </c>
      <c r="B235" s="26" t="s">
        <v>2900</v>
      </c>
      <c r="C235" s="11"/>
      <c r="D235" s="18" t="s">
        <v>1453</v>
      </c>
      <c r="E235" s="31">
        <v>36.75</v>
      </c>
      <c r="G235" s="96">
        <f t="shared" si="6"/>
        <v>14.700000000000001</v>
      </c>
      <c r="H235" s="97">
        <f t="shared" si="7"/>
        <v>14.700000000000001</v>
      </c>
      <c r="I235" s="61" t="s">
        <v>3714</v>
      </c>
      <c r="J235" s="222">
        <f t="shared" si="8"/>
        <v>18.375</v>
      </c>
      <c r="K235" s="223">
        <v>0.25</v>
      </c>
      <c r="L235" s="224" t="s">
        <v>4193</v>
      </c>
    </row>
    <row r="236" spans="1:12" s="4" customFormat="1" ht="13.95" customHeight="1" x14ac:dyDescent="0.25">
      <c r="A236" s="33">
        <v>763</v>
      </c>
      <c r="B236" s="26" t="s">
        <v>2925</v>
      </c>
      <c r="C236" s="11"/>
      <c r="D236" s="18" t="s">
        <v>1453</v>
      </c>
      <c r="E236" s="31">
        <v>36.75</v>
      </c>
      <c r="G236" s="96">
        <f t="shared" si="6"/>
        <v>14.700000000000001</v>
      </c>
      <c r="H236" s="97">
        <f t="shared" si="7"/>
        <v>14.700000000000001</v>
      </c>
      <c r="I236" s="61" t="s">
        <v>3714</v>
      </c>
      <c r="J236" s="222">
        <f t="shared" si="8"/>
        <v>18.375</v>
      </c>
      <c r="K236" s="223">
        <v>0.25</v>
      </c>
      <c r="L236" s="224" t="s">
        <v>4193</v>
      </c>
    </row>
    <row r="237" spans="1:12" s="4" customFormat="1" ht="13.95" customHeight="1" x14ac:dyDescent="0.25">
      <c r="A237" s="33">
        <v>764</v>
      </c>
      <c r="B237" s="26" t="s">
        <v>2939</v>
      </c>
      <c r="C237" s="11"/>
      <c r="D237" s="18" t="s">
        <v>1453</v>
      </c>
      <c r="E237" s="31">
        <v>36.75</v>
      </c>
      <c r="G237" s="96">
        <f t="shared" si="6"/>
        <v>14.700000000000001</v>
      </c>
      <c r="H237" s="97">
        <f t="shared" si="7"/>
        <v>14.700000000000001</v>
      </c>
      <c r="I237" s="61" t="s">
        <v>3714</v>
      </c>
      <c r="J237" s="222">
        <f t="shared" si="8"/>
        <v>18.375</v>
      </c>
      <c r="K237" s="223">
        <v>0.25</v>
      </c>
      <c r="L237" s="224" t="s">
        <v>4193</v>
      </c>
    </row>
    <row r="238" spans="1:12" s="4" customFormat="1" ht="13.95" customHeight="1" x14ac:dyDescent="0.25">
      <c r="A238" s="33">
        <v>765</v>
      </c>
      <c r="B238" s="26" t="s">
        <v>2940</v>
      </c>
      <c r="C238" s="11"/>
      <c r="D238" s="18" t="s">
        <v>1453</v>
      </c>
      <c r="E238" s="31">
        <v>36.75</v>
      </c>
      <c r="G238" s="96">
        <f t="shared" si="6"/>
        <v>14.700000000000001</v>
      </c>
      <c r="H238" s="97">
        <f t="shared" si="7"/>
        <v>14.700000000000001</v>
      </c>
      <c r="I238" s="61" t="s">
        <v>3714</v>
      </c>
      <c r="J238" s="222">
        <f t="shared" si="8"/>
        <v>18.375</v>
      </c>
      <c r="K238" s="223">
        <v>0.25</v>
      </c>
      <c r="L238" s="224" t="s">
        <v>4193</v>
      </c>
    </row>
    <row r="239" spans="1:12" s="4" customFormat="1" ht="13.95" customHeight="1" x14ac:dyDescent="0.25">
      <c r="A239" s="33">
        <v>406</v>
      </c>
      <c r="B239" s="26" t="s">
        <v>1370</v>
      </c>
      <c r="C239" s="11"/>
      <c r="D239" s="18" t="s">
        <v>1453</v>
      </c>
      <c r="E239" s="31">
        <v>28.25</v>
      </c>
      <c r="G239" s="96">
        <f t="shared" si="6"/>
        <v>11.3</v>
      </c>
      <c r="H239" s="97">
        <f t="shared" si="7"/>
        <v>11.3</v>
      </c>
      <c r="I239" s="61" t="s">
        <v>3715</v>
      </c>
      <c r="J239" s="222">
        <f t="shared" si="8"/>
        <v>14.125</v>
      </c>
      <c r="K239" s="223">
        <v>0.25</v>
      </c>
      <c r="L239" s="224" t="s">
        <v>4193</v>
      </c>
    </row>
    <row r="240" spans="1:12" s="4" customFormat="1" ht="13.95" customHeight="1" x14ac:dyDescent="0.25">
      <c r="A240" s="33">
        <v>407</v>
      </c>
      <c r="B240" s="26" t="s">
        <v>1368</v>
      </c>
      <c r="C240" s="11"/>
      <c r="D240" s="18" t="s">
        <v>1453</v>
      </c>
      <c r="E240" s="31">
        <v>28.25</v>
      </c>
      <c r="G240" s="96">
        <f t="shared" si="6"/>
        <v>11.3</v>
      </c>
      <c r="H240" s="97">
        <f t="shared" si="7"/>
        <v>11.3</v>
      </c>
      <c r="I240" s="61" t="s">
        <v>3715</v>
      </c>
      <c r="J240" s="222">
        <f t="shared" si="8"/>
        <v>14.125</v>
      </c>
      <c r="K240" s="223">
        <v>0.25</v>
      </c>
      <c r="L240" s="224" t="s">
        <v>4193</v>
      </c>
    </row>
    <row r="241" spans="1:12" s="4" customFormat="1" ht="13.95" customHeight="1" x14ac:dyDescent="0.25">
      <c r="A241" s="33">
        <v>408</v>
      </c>
      <c r="B241" s="26" t="s">
        <v>1373</v>
      </c>
      <c r="C241" s="11"/>
      <c r="D241" s="18" t="s">
        <v>1453</v>
      </c>
      <c r="E241" s="31">
        <v>28.25</v>
      </c>
      <c r="G241" s="96">
        <f t="shared" si="6"/>
        <v>11.3</v>
      </c>
      <c r="H241" s="97">
        <f t="shared" si="7"/>
        <v>11.3</v>
      </c>
      <c r="I241" s="61" t="s">
        <v>3715</v>
      </c>
      <c r="J241" s="222">
        <f t="shared" si="8"/>
        <v>14.125</v>
      </c>
      <c r="K241" s="223">
        <v>0.25</v>
      </c>
      <c r="L241" s="224" t="s">
        <v>4193</v>
      </c>
    </row>
    <row r="242" spans="1:12" s="4" customFormat="1" ht="14.25" customHeight="1" x14ac:dyDescent="0.25">
      <c r="A242" s="33">
        <v>409</v>
      </c>
      <c r="B242" s="26" t="s">
        <v>1321</v>
      </c>
      <c r="C242" s="11"/>
      <c r="D242" s="18" t="s">
        <v>1453</v>
      </c>
      <c r="E242" s="31">
        <v>28.25</v>
      </c>
      <c r="G242" s="96">
        <f t="shared" si="6"/>
        <v>11.3</v>
      </c>
      <c r="H242" s="97">
        <f t="shared" si="7"/>
        <v>11.3</v>
      </c>
      <c r="I242" s="61" t="s">
        <v>3715</v>
      </c>
      <c r="J242" s="222">
        <f t="shared" si="8"/>
        <v>14.125</v>
      </c>
      <c r="K242" s="223">
        <v>0.25</v>
      </c>
      <c r="L242" s="224" t="s">
        <v>4193</v>
      </c>
    </row>
    <row r="243" spans="1:12" s="4" customFormat="1" ht="13.95" customHeight="1" x14ac:dyDescent="0.25">
      <c r="A243" s="33">
        <v>410</v>
      </c>
      <c r="B243" s="26" t="s">
        <v>1322</v>
      </c>
      <c r="C243" s="11"/>
      <c r="D243" s="18" t="s">
        <v>1453</v>
      </c>
      <c r="E243" s="31">
        <v>28.25</v>
      </c>
      <c r="G243" s="96">
        <f t="shared" si="6"/>
        <v>11.3</v>
      </c>
      <c r="H243" s="97">
        <f t="shared" si="7"/>
        <v>11.3</v>
      </c>
      <c r="I243" s="61" t="s">
        <v>3715</v>
      </c>
      <c r="J243" s="222">
        <f t="shared" si="8"/>
        <v>14.125</v>
      </c>
      <c r="K243" s="223">
        <v>0.25</v>
      </c>
      <c r="L243" s="224" t="s">
        <v>4193</v>
      </c>
    </row>
    <row r="244" spans="1:12" s="4" customFormat="1" ht="13.95" customHeight="1" x14ac:dyDescent="0.25">
      <c r="A244" s="33">
        <v>411</v>
      </c>
      <c r="B244" s="26" t="s">
        <v>1369</v>
      </c>
      <c r="C244" s="11"/>
      <c r="D244" s="18" t="s">
        <v>1453</v>
      </c>
      <c r="E244" s="31">
        <v>28.25</v>
      </c>
      <c r="G244" s="96">
        <f t="shared" si="6"/>
        <v>11.3</v>
      </c>
      <c r="H244" s="97">
        <f t="shared" si="7"/>
        <v>11.3</v>
      </c>
      <c r="I244" s="61" t="s">
        <v>3715</v>
      </c>
      <c r="J244" s="222">
        <f t="shared" si="8"/>
        <v>14.125</v>
      </c>
      <c r="K244" s="223">
        <v>0.25</v>
      </c>
      <c r="L244" s="224" t="s">
        <v>4193</v>
      </c>
    </row>
    <row r="245" spans="1:12" s="4" customFormat="1" ht="13.95" customHeight="1" x14ac:dyDescent="0.25">
      <c r="A245" s="33">
        <v>463</v>
      </c>
      <c r="B245" s="26" t="s">
        <v>2238</v>
      </c>
      <c r="C245" s="11"/>
      <c r="D245" s="18" t="s">
        <v>1453</v>
      </c>
      <c r="E245" s="31">
        <v>28.25</v>
      </c>
      <c r="G245" s="96">
        <f t="shared" si="6"/>
        <v>11.3</v>
      </c>
      <c r="H245" s="97">
        <f t="shared" si="7"/>
        <v>11.3</v>
      </c>
      <c r="I245" s="61" t="s">
        <v>3715</v>
      </c>
      <c r="J245" s="222">
        <f t="shared" si="8"/>
        <v>14.125</v>
      </c>
      <c r="K245" s="223">
        <v>0.25</v>
      </c>
      <c r="L245" s="224" t="s">
        <v>4193</v>
      </c>
    </row>
    <row r="246" spans="1:12" s="4" customFormat="1" ht="13.95" customHeight="1" x14ac:dyDescent="0.25">
      <c r="A246" s="33">
        <v>464</v>
      </c>
      <c r="B246" s="26" t="s">
        <v>2239</v>
      </c>
      <c r="C246" s="11"/>
      <c r="D246" s="18" t="s">
        <v>1453</v>
      </c>
      <c r="E246" s="31">
        <v>28.25</v>
      </c>
      <c r="G246" s="96">
        <f t="shared" si="6"/>
        <v>11.3</v>
      </c>
      <c r="H246" s="97">
        <f t="shared" si="7"/>
        <v>11.3</v>
      </c>
      <c r="I246" s="61" t="s">
        <v>3715</v>
      </c>
      <c r="J246" s="222">
        <f t="shared" si="8"/>
        <v>14.125</v>
      </c>
      <c r="K246" s="223">
        <v>0.25</v>
      </c>
      <c r="L246" s="224" t="s">
        <v>4193</v>
      </c>
    </row>
    <row r="247" spans="1:12" s="4" customFormat="1" ht="13.95" customHeight="1" x14ac:dyDescent="0.25">
      <c r="A247" s="33">
        <v>465</v>
      </c>
      <c r="B247" s="26" t="s">
        <v>2240</v>
      </c>
      <c r="C247" s="11"/>
      <c r="D247" s="18" t="s">
        <v>1453</v>
      </c>
      <c r="E247" s="31">
        <v>28.25</v>
      </c>
      <c r="G247" s="96">
        <f t="shared" si="6"/>
        <v>11.3</v>
      </c>
      <c r="H247" s="97">
        <f t="shared" si="7"/>
        <v>11.3</v>
      </c>
      <c r="I247" s="61" t="s">
        <v>3715</v>
      </c>
      <c r="J247" s="222">
        <f t="shared" si="8"/>
        <v>14.125</v>
      </c>
      <c r="K247" s="223">
        <v>0.25</v>
      </c>
      <c r="L247" s="224" t="s">
        <v>4193</v>
      </c>
    </row>
    <row r="248" spans="1:12" s="4" customFormat="1" ht="13.95" customHeight="1" x14ac:dyDescent="0.25">
      <c r="A248" s="33">
        <v>945</v>
      </c>
      <c r="B248" s="26" t="s">
        <v>3083</v>
      </c>
      <c r="C248" s="11"/>
      <c r="D248" s="18" t="s">
        <v>1453</v>
      </c>
      <c r="E248" s="31">
        <v>61.95</v>
      </c>
      <c r="G248" s="96">
        <f t="shared" si="6"/>
        <v>24.78</v>
      </c>
      <c r="H248" s="97">
        <f t="shared" si="7"/>
        <v>24.78</v>
      </c>
      <c r="I248" s="18"/>
      <c r="J248" s="222">
        <f t="shared" si="8"/>
        <v>30.975000000000001</v>
      </c>
      <c r="K248" s="223">
        <v>0.25</v>
      </c>
      <c r="L248" s="224" t="s">
        <v>4193</v>
      </c>
    </row>
    <row r="249" spans="1:12" s="4" customFormat="1" ht="13.95" customHeight="1" x14ac:dyDescent="0.25">
      <c r="A249" s="33">
        <v>946</v>
      </c>
      <c r="B249" s="26" t="s">
        <v>3084</v>
      </c>
      <c r="C249" s="11"/>
      <c r="D249" s="18" t="s">
        <v>1453</v>
      </c>
      <c r="E249" s="31">
        <v>61.95</v>
      </c>
      <c r="G249" s="96">
        <f t="shared" si="6"/>
        <v>24.78</v>
      </c>
      <c r="H249" s="97">
        <f t="shared" si="7"/>
        <v>24.78</v>
      </c>
      <c r="I249" s="18"/>
      <c r="J249" s="222">
        <f t="shared" si="8"/>
        <v>30.975000000000001</v>
      </c>
      <c r="K249" s="223">
        <v>0.25</v>
      </c>
      <c r="L249" s="224" t="s">
        <v>4193</v>
      </c>
    </row>
    <row r="250" spans="1:12" s="4" customFormat="1" ht="13.5" customHeight="1" x14ac:dyDescent="0.25">
      <c r="A250" s="33">
        <v>766</v>
      </c>
      <c r="B250" s="26" t="s">
        <v>2926</v>
      </c>
      <c r="C250" s="11"/>
      <c r="D250" s="18" t="s">
        <v>1453</v>
      </c>
      <c r="E250" s="31">
        <v>57.75</v>
      </c>
      <c r="G250" s="96">
        <f t="shared" si="6"/>
        <v>23.1</v>
      </c>
      <c r="H250" s="97">
        <f t="shared" si="7"/>
        <v>23.1</v>
      </c>
      <c r="I250" s="61" t="s">
        <v>3716</v>
      </c>
      <c r="J250" s="222">
        <f t="shared" si="8"/>
        <v>28.875</v>
      </c>
      <c r="K250" s="223">
        <v>0.25</v>
      </c>
      <c r="L250" s="224" t="s">
        <v>4193</v>
      </c>
    </row>
    <row r="251" spans="1:12" s="4" customFormat="1" ht="13.95" customHeight="1" x14ac:dyDescent="0.25">
      <c r="A251" s="33">
        <v>767</v>
      </c>
      <c r="B251" s="26" t="s">
        <v>2927</v>
      </c>
      <c r="C251" s="11"/>
      <c r="D251" s="18" t="s">
        <v>1453</v>
      </c>
      <c r="E251" s="31">
        <v>57.75</v>
      </c>
      <c r="G251" s="96">
        <f t="shared" si="6"/>
        <v>23.1</v>
      </c>
      <c r="H251" s="97">
        <f t="shared" si="7"/>
        <v>23.1</v>
      </c>
      <c r="I251" s="61" t="s">
        <v>3716</v>
      </c>
      <c r="J251" s="222">
        <f t="shared" si="8"/>
        <v>28.875</v>
      </c>
      <c r="K251" s="223">
        <v>0.25</v>
      </c>
      <c r="L251" s="224" t="s">
        <v>4193</v>
      </c>
    </row>
    <row r="252" spans="1:12" s="4" customFormat="1" ht="13.95" customHeight="1" x14ac:dyDescent="0.25">
      <c r="A252" s="33">
        <v>768</v>
      </c>
      <c r="B252" s="26" t="s">
        <v>2941</v>
      </c>
      <c r="C252" s="11"/>
      <c r="D252" s="18" t="s">
        <v>1453</v>
      </c>
      <c r="E252" s="31">
        <v>57.75</v>
      </c>
      <c r="G252" s="96">
        <f t="shared" si="6"/>
        <v>23.1</v>
      </c>
      <c r="H252" s="97">
        <f t="shared" si="7"/>
        <v>23.1</v>
      </c>
      <c r="I252" s="61" t="s">
        <v>3716</v>
      </c>
      <c r="J252" s="222">
        <f t="shared" si="8"/>
        <v>28.875</v>
      </c>
      <c r="K252" s="223">
        <v>0.25</v>
      </c>
      <c r="L252" s="224" t="s">
        <v>4193</v>
      </c>
    </row>
    <row r="253" spans="1:12" s="4" customFormat="1" ht="13.95" customHeight="1" x14ac:dyDescent="0.25">
      <c r="A253" s="33">
        <v>769</v>
      </c>
      <c r="B253" s="26" t="s">
        <v>2942</v>
      </c>
      <c r="C253" s="11"/>
      <c r="D253" s="18" t="s">
        <v>1453</v>
      </c>
      <c r="E253" s="31">
        <v>57.75</v>
      </c>
      <c r="G253" s="96">
        <f t="shared" si="6"/>
        <v>23.1</v>
      </c>
      <c r="H253" s="97">
        <f t="shared" si="7"/>
        <v>23.1</v>
      </c>
      <c r="I253" s="61" t="s">
        <v>3716</v>
      </c>
      <c r="J253" s="222">
        <f t="shared" si="8"/>
        <v>28.875</v>
      </c>
      <c r="K253" s="223">
        <v>0.25</v>
      </c>
      <c r="L253" s="224" t="s">
        <v>4193</v>
      </c>
    </row>
    <row r="254" spans="1:12" s="4" customFormat="1" ht="13.95" customHeight="1" x14ac:dyDescent="0.25">
      <c r="A254" s="33">
        <v>770</v>
      </c>
      <c r="B254" s="26" t="s">
        <v>2957</v>
      </c>
      <c r="C254" s="11"/>
      <c r="D254" s="18" t="s">
        <v>1453</v>
      </c>
      <c r="E254" s="31">
        <v>57.75</v>
      </c>
      <c r="G254" s="96">
        <f t="shared" si="6"/>
        <v>23.1</v>
      </c>
      <c r="H254" s="97">
        <f t="shared" si="7"/>
        <v>23.1</v>
      </c>
      <c r="I254" s="61" t="s">
        <v>3716</v>
      </c>
      <c r="J254" s="222">
        <f t="shared" si="8"/>
        <v>28.875</v>
      </c>
      <c r="K254" s="223">
        <v>0.25</v>
      </c>
      <c r="L254" s="224" t="s">
        <v>4193</v>
      </c>
    </row>
    <row r="255" spans="1:12" s="4" customFormat="1" ht="13.95" customHeight="1" x14ac:dyDescent="0.25">
      <c r="A255" s="33">
        <v>771</v>
      </c>
      <c r="B255" s="26" t="s">
        <v>3073</v>
      </c>
      <c r="C255" s="11"/>
      <c r="D255" s="18" t="s">
        <v>1453</v>
      </c>
      <c r="E255" s="31">
        <v>57.75</v>
      </c>
      <c r="G255" s="96">
        <f t="shared" si="6"/>
        <v>23.1</v>
      </c>
      <c r="H255" s="97">
        <f t="shared" si="7"/>
        <v>23.1</v>
      </c>
      <c r="I255" s="61" t="s">
        <v>3716</v>
      </c>
      <c r="J255" s="222">
        <f t="shared" si="8"/>
        <v>28.875</v>
      </c>
      <c r="K255" s="223">
        <v>0.25</v>
      </c>
      <c r="L255" s="224" t="s">
        <v>4193</v>
      </c>
    </row>
    <row r="256" spans="1:12" s="4" customFormat="1" ht="13.95" customHeight="1" x14ac:dyDescent="0.25">
      <c r="A256" s="33">
        <v>412</v>
      </c>
      <c r="B256" s="26" t="s">
        <v>1371</v>
      </c>
      <c r="C256" s="11"/>
      <c r="D256" s="18" t="s">
        <v>1453</v>
      </c>
      <c r="E256" s="31">
        <v>44.1</v>
      </c>
      <c r="G256" s="96">
        <f t="shared" si="6"/>
        <v>17.64</v>
      </c>
      <c r="H256" s="97">
        <f t="shared" si="7"/>
        <v>17.64</v>
      </c>
      <c r="I256" s="61" t="s">
        <v>3717</v>
      </c>
      <c r="J256" s="222">
        <f t="shared" si="8"/>
        <v>22.05</v>
      </c>
      <c r="K256" s="223">
        <v>0.25</v>
      </c>
      <c r="L256" s="224" t="s">
        <v>4193</v>
      </c>
    </row>
    <row r="257" spans="1:12" s="4" customFormat="1" x14ac:dyDescent="0.25">
      <c r="A257" s="33">
        <v>413</v>
      </c>
      <c r="B257" s="26" t="s">
        <v>1323</v>
      </c>
      <c r="C257" s="11"/>
      <c r="D257" s="18" t="s">
        <v>1453</v>
      </c>
      <c r="E257" s="31">
        <v>44.1</v>
      </c>
      <c r="G257" s="96">
        <f t="shared" si="6"/>
        <v>17.64</v>
      </c>
      <c r="H257" s="97">
        <f t="shared" si="7"/>
        <v>17.64</v>
      </c>
      <c r="I257" s="61" t="s">
        <v>3717</v>
      </c>
      <c r="J257" s="222">
        <f t="shared" si="8"/>
        <v>22.05</v>
      </c>
      <c r="K257" s="223">
        <v>0.25</v>
      </c>
      <c r="L257" s="224" t="s">
        <v>4193</v>
      </c>
    </row>
    <row r="258" spans="1:12" s="4" customFormat="1" ht="13.95" customHeight="1" x14ac:dyDescent="0.25">
      <c r="A258" s="33">
        <v>414</v>
      </c>
      <c r="B258" s="26" t="s">
        <v>1362</v>
      </c>
      <c r="C258" s="11"/>
      <c r="D258" s="18" t="s">
        <v>1453</v>
      </c>
      <c r="E258" s="31">
        <v>44.1</v>
      </c>
      <c r="G258" s="96">
        <f t="shared" si="6"/>
        <v>17.64</v>
      </c>
      <c r="H258" s="97">
        <f t="shared" si="7"/>
        <v>17.64</v>
      </c>
      <c r="I258" s="61" t="s">
        <v>3717</v>
      </c>
      <c r="J258" s="222">
        <f t="shared" si="8"/>
        <v>22.05</v>
      </c>
      <c r="K258" s="223">
        <v>0.25</v>
      </c>
      <c r="L258" s="224" t="s">
        <v>4193</v>
      </c>
    </row>
    <row r="259" spans="1:12" s="4" customFormat="1" ht="13.95" customHeight="1" x14ac:dyDescent="0.25">
      <c r="A259" s="33">
        <v>415</v>
      </c>
      <c r="B259" s="26" t="s">
        <v>1386</v>
      </c>
      <c r="C259" s="11"/>
      <c r="D259" s="18" t="s">
        <v>1453</v>
      </c>
      <c r="E259" s="31">
        <v>44.1</v>
      </c>
      <c r="G259" s="96">
        <f t="shared" si="6"/>
        <v>17.64</v>
      </c>
      <c r="H259" s="97">
        <f t="shared" si="7"/>
        <v>17.64</v>
      </c>
      <c r="I259" s="61" t="s">
        <v>3717</v>
      </c>
      <c r="J259" s="222">
        <f t="shared" si="8"/>
        <v>22.05</v>
      </c>
      <c r="K259" s="223">
        <v>0.25</v>
      </c>
      <c r="L259" s="224" t="s">
        <v>4193</v>
      </c>
    </row>
    <row r="260" spans="1:12" s="4" customFormat="1" ht="13.95" customHeight="1" x14ac:dyDescent="0.25">
      <c r="A260" s="33">
        <v>416</v>
      </c>
      <c r="B260" s="26" t="s">
        <v>1387</v>
      </c>
      <c r="C260" s="11"/>
      <c r="D260" s="18" t="s">
        <v>1453</v>
      </c>
      <c r="E260" s="31">
        <v>44.1</v>
      </c>
      <c r="G260" s="96">
        <f t="shared" si="6"/>
        <v>17.64</v>
      </c>
      <c r="H260" s="97">
        <f t="shared" si="7"/>
        <v>17.64</v>
      </c>
      <c r="I260" s="61" t="s">
        <v>3717</v>
      </c>
      <c r="J260" s="222">
        <f t="shared" si="8"/>
        <v>22.05</v>
      </c>
      <c r="K260" s="223">
        <v>0.25</v>
      </c>
      <c r="L260" s="224" t="s">
        <v>4193</v>
      </c>
    </row>
    <row r="261" spans="1:12" s="4" customFormat="1" ht="13.95" customHeight="1" x14ac:dyDescent="0.25">
      <c r="A261" s="33">
        <v>417</v>
      </c>
      <c r="B261" s="26" t="s">
        <v>1363</v>
      </c>
      <c r="C261" s="11"/>
      <c r="D261" s="18" t="s">
        <v>1453</v>
      </c>
      <c r="E261" s="31">
        <v>44.1</v>
      </c>
      <c r="G261" s="96">
        <f t="shared" si="6"/>
        <v>17.64</v>
      </c>
      <c r="H261" s="97">
        <f t="shared" si="7"/>
        <v>17.64</v>
      </c>
      <c r="I261" s="61" t="s">
        <v>3717</v>
      </c>
      <c r="J261" s="222">
        <f t="shared" si="8"/>
        <v>22.05</v>
      </c>
      <c r="K261" s="223">
        <v>0.25</v>
      </c>
      <c r="L261" s="224" t="s">
        <v>4193</v>
      </c>
    </row>
    <row r="262" spans="1:12" s="4" customFormat="1" ht="13.5" customHeight="1" x14ac:dyDescent="0.25">
      <c r="A262" s="33">
        <v>472</v>
      </c>
      <c r="B262" s="26" t="s">
        <v>2241</v>
      </c>
      <c r="C262" s="11"/>
      <c r="D262" s="18" t="s">
        <v>1453</v>
      </c>
      <c r="E262" s="31">
        <v>44.1</v>
      </c>
      <c r="G262" s="96">
        <f t="shared" si="6"/>
        <v>17.64</v>
      </c>
      <c r="H262" s="97">
        <f t="shared" si="7"/>
        <v>17.64</v>
      </c>
      <c r="I262" s="61" t="s">
        <v>3717</v>
      </c>
      <c r="J262" s="222">
        <f t="shared" si="8"/>
        <v>22.05</v>
      </c>
      <c r="K262" s="223">
        <v>0.25</v>
      </c>
      <c r="L262" s="224" t="s">
        <v>4193</v>
      </c>
    </row>
    <row r="263" spans="1:12" s="4" customFormat="1" ht="13.5" customHeight="1" x14ac:dyDescent="0.25">
      <c r="A263" s="33">
        <v>473</v>
      </c>
      <c r="B263" s="26" t="s">
        <v>2242</v>
      </c>
      <c r="C263" s="11"/>
      <c r="D263" s="18" t="s">
        <v>1453</v>
      </c>
      <c r="E263" s="31">
        <v>44.1</v>
      </c>
      <c r="G263" s="96">
        <f t="shared" si="6"/>
        <v>17.64</v>
      </c>
      <c r="H263" s="97">
        <f t="shared" si="7"/>
        <v>17.64</v>
      </c>
      <c r="I263" s="61" t="s">
        <v>3717</v>
      </c>
      <c r="J263" s="222">
        <f t="shared" si="8"/>
        <v>22.05</v>
      </c>
      <c r="K263" s="223">
        <v>0.25</v>
      </c>
      <c r="L263" s="224" t="s">
        <v>4193</v>
      </c>
    </row>
    <row r="264" spans="1:12" s="4" customFormat="1" ht="13.5" customHeight="1" x14ac:dyDescent="0.25">
      <c r="A264" s="33">
        <v>474</v>
      </c>
      <c r="B264" s="26" t="s">
        <v>2243</v>
      </c>
      <c r="C264" s="11"/>
      <c r="D264" s="18" t="s">
        <v>1453</v>
      </c>
      <c r="E264" s="31">
        <v>44.1</v>
      </c>
      <c r="G264" s="96">
        <f t="shared" ref="G264:G325" si="9">SUM(E264)*0.4</f>
        <v>17.64</v>
      </c>
      <c r="H264" s="97">
        <f t="shared" ref="H264:H325" si="10">SUM(E264)*0.4</f>
        <v>17.64</v>
      </c>
      <c r="I264" s="61" t="s">
        <v>3717</v>
      </c>
      <c r="J264" s="222">
        <f t="shared" si="8"/>
        <v>22.05</v>
      </c>
      <c r="K264" s="223">
        <v>0.25</v>
      </c>
      <c r="L264" s="224" t="s">
        <v>4193</v>
      </c>
    </row>
    <row r="265" spans="1:12" s="4" customFormat="1" ht="13.5" customHeight="1" x14ac:dyDescent="0.25">
      <c r="A265" s="33">
        <v>20124</v>
      </c>
      <c r="B265" s="26" t="s">
        <v>3633</v>
      </c>
      <c r="C265" s="11"/>
      <c r="D265" s="18" t="s">
        <v>1453</v>
      </c>
      <c r="E265" s="28">
        <v>47.25</v>
      </c>
      <c r="G265" s="96">
        <f t="shared" si="9"/>
        <v>18.900000000000002</v>
      </c>
      <c r="H265" s="97">
        <f t="shared" si="10"/>
        <v>18.900000000000002</v>
      </c>
      <c r="I265" s="18"/>
      <c r="J265" s="222">
        <f t="shared" ref="J265:J325" si="11">SUM(H265)*1.25</f>
        <v>23.625000000000004</v>
      </c>
      <c r="K265" s="223">
        <v>0.25</v>
      </c>
      <c r="L265" s="224" t="s">
        <v>4193</v>
      </c>
    </row>
    <row r="266" spans="1:12" s="4" customFormat="1" ht="13.5" customHeight="1" x14ac:dyDescent="0.25">
      <c r="A266" s="33">
        <v>20125</v>
      </c>
      <c r="B266" s="26" t="s">
        <v>3634</v>
      </c>
      <c r="C266" s="11"/>
      <c r="D266" s="18" t="s">
        <v>1453</v>
      </c>
      <c r="E266" s="28">
        <v>47.25</v>
      </c>
      <c r="G266" s="96">
        <f t="shared" si="9"/>
        <v>18.900000000000002</v>
      </c>
      <c r="H266" s="97">
        <f t="shared" si="10"/>
        <v>18.900000000000002</v>
      </c>
      <c r="I266" s="18"/>
      <c r="J266" s="222">
        <f t="shared" si="11"/>
        <v>23.625000000000004</v>
      </c>
      <c r="K266" s="223">
        <v>0.25</v>
      </c>
      <c r="L266" s="224" t="s">
        <v>4193</v>
      </c>
    </row>
    <row r="267" spans="1:12" s="4" customFormat="1" ht="13.5" customHeight="1" x14ac:dyDescent="0.25">
      <c r="A267" s="33">
        <v>772</v>
      </c>
      <c r="B267" s="26" t="s">
        <v>2923</v>
      </c>
      <c r="C267" s="11"/>
      <c r="D267" s="18" t="s">
        <v>1453</v>
      </c>
      <c r="E267" s="31">
        <v>99.75</v>
      </c>
      <c r="G267" s="96">
        <f t="shared" si="9"/>
        <v>39.900000000000006</v>
      </c>
      <c r="H267" s="97">
        <f t="shared" si="10"/>
        <v>39.900000000000006</v>
      </c>
      <c r="I267" s="18"/>
      <c r="J267" s="222">
        <f t="shared" si="11"/>
        <v>49.875000000000007</v>
      </c>
      <c r="K267" s="223">
        <v>0.25</v>
      </c>
      <c r="L267" s="224" t="s">
        <v>4193</v>
      </c>
    </row>
    <row r="268" spans="1:12" s="4" customFormat="1" ht="13.5" customHeight="1" x14ac:dyDescent="0.25">
      <c r="A268" s="33">
        <v>773</v>
      </c>
      <c r="B268" s="26" t="s">
        <v>2901</v>
      </c>
      <c r="C268" s="11"/>
      <c r="D268" s="18" t="s">
        <v>1453</v>
      </c>
      <c r="E268" s="31">
        <v>99.75</v>
      </c>
      <c r="G268" s="96">
        <f t="shared" si="9"/>
        <v>39.900000000000006</v>
      </c>
      <c r="H268" s="97">
        <f t="shared" si="10"/>
        <v>39.900000000000006</v>
      </c>
      <c r="I268" s="18"/>
      <c r="J268" s="222">
        <f t="shared" si="11"/>
        <v>49.875000000000007</v>
      </c>
      <c r="K268" s="223">
        <v>0.25</v>
      </c>
      <c r="L268" s="224" t="s">
        <v>4193</v>
      </c>
    </row>
    <row r="269" spans="1:12" s="4" customFormat="1" ht="13.5" customHeight="1" x14ac:dyDescent="0.25">
      <c r="A269" s="33">
        <v>774</v>
      </c>
      <c r="B269" s="26" t="s">
        <v>2943</v>
      </c>
      <c r="C269" s="11"/>
      <c r="D269" s="18" t="s">
        <v>1453</v>
      </c>
      <c r="E269" s="31">
        <v>99.75</v>
      </c>
      <c r="G269" s="96">
        <f t="shared" si="9"/>
        <v>39.900000000000006</v>
      </c>
      <c r="H269" s="97">
        <f t="shared" si="10"/>
        <v>39.900000000000006</v>
      </c>
      <c r="I269" s="18"/>
      <c r="J269" s="222">
        <f t="shared" si="11"/>
        <v>49.875000000000007</v>
      </c>
      <c r="K269" s="223">
        <v>0.25</v>
      </c>
      <c r="L269" s="224" t="s">
        <v>4193</v>
      </c>
    </row>
    <row r="270" spans="1:12" s="4" customFormat="1" ht="13.5" customHeight="1" x14ac:dyDescent="0.25">
      <c r="A270" s="33">
        <v>775</v>
      </c>
      <c r="B270" s="26" t="s">
        <v>2944</v>
      </c>
      <c r="C270" s="11"/>
      <c r="D270" s="18" t="s">
        <v>1453</v>
      </c>
      <c r="E270" s="31">
        <v>99.75</v>
      </c>
      <c r="G270" s="96">
        <f t="shared" si="9"/>
        <v>39.900000000000006</v>
      </c>
      <c r="H270" s="97">
        <f t="shared" si="10"/>
        <v>39.900000000000006</v>
      </c>
      <c r="I270" s="18"/>
      <c r="J270" s="222">
        <f t="shared" si="11"/>
        <v>49.875000000000007</v>
      </c>
      <c r="K270" s="223">
        <v>0.25</v>
      </c>
      <c r="L270" s="224" t="s">
        <v>4193</v>
      </c>
    </row>
    <row r="271" spans="1:12" s="4" customFormat="1" ht="13.5" customHeight="1" x14ac:dyDescent="0.25">
      <c r="A271" s="33">
        <v>776</v>
      </c>
      <c r="B271" s="26" t="s">
        <v>2955</v>
      </c>
      <c r="C271" s="11"/>
      <c r="D271" s="18" t="s">
        <v>1453</v>
      </c>
      <c r="E271" s="31">
        <v>99.75</v>
      </c>
      <c r="G271" s="96">
        <f t="shared" si="9"/>
        <v>39.900000000000006</v>
      </c>
      <c r="H271" s="97">
        <f t="shared" si="10"/>
        <v>39.900000000000006</v>
      </c>
      <c r="I271" s="18"/>
      <c r="J271" s="222">
        <f t="shared" si="11"/>
        <v>49.875000000000007</v>
      </c>
      <c r="K271" s="223">
        <v>0.25</v>
      </c>
      <c r="L271" s="224" t="s">
        <v>4193</v>
      </c>
    </row>
    <row r="272" spans="1:12" s="4" customFormat="1" ht="13.5" customHeight="1" x14ac:dyDescent="0.25">
      <c r="A272" s="33">
        <v>777</v>
      </c>
      <c r="B272" s="26" t="s">
        <v>2956</v>
      </c>
      <c r="C272" s="11"/>
      <c r="D272" s="18" t="s">
        <v>1453</v>
      </c>
      <c r="E272" s="31">
        <v>99.75</v>
      </c>
      <c r="G272" s="96">
        <f t="shared" si="9"/>
        <v>39.900000000000006</v>
      </c>
      <c r="H272" s="97">
        <f t="shared" si="10"/>
        <v>39.900000000000006</v>
      </c>
      <c r="I272" s="18"/>
      <c r="J272" s="222">
        <f t="shared" si="11"/>
        <v>49.875000000000007</v>
      </c>
      <c r="K272" s="223">
        <v>0.25</v>
      </c>
      <c r="L272" s="224" t="s">
        <v>4193</v>
      </c>
    </row>
    <row r="273" spans="1:12" s="4" customFormat="1" ht="13.5" customHeight="1" x14ac:dyDescent="0.25">
      <c r="A273" s="33">
        <v>475</v>
      </c>
      <c r="B273" s="26" t="s">
        <v>1538</v>
      </c>
      <c r="C273" s="11"/>
      <c r="D273" s="18" t="s">
        <v>1453</v>
      </c>
      <c r="E273" s="31">
        <v>86.63</v>
      </c>
      <c r="G273" s="96">
        <f t="shared" si="9"/>
        <v>34.652000000000001</v>
      </c>
      <c r="H273" s="98">
        <v>26.25</v>
      </c>
      <c r="I273" s="63" t="s">
        <v>3718</v>
      </c>
      <c r="J273" s="222">
        <f t="shared" si="11"/>
        <v>32.8125</v>
      </c>
      <c r="K273" s="223">
        <v>0.25</v>
      </c>
      <c r="L273" s="224" t="s">
        <v>4193</v>
      </c>
    </row>
    <row r="274" spans="1:12" s="4" customFormat="1" ht="13.5" customHeight="1" x14ac:dyDescent="0.25">
      <c r="A274" s="33">
        <v>476</v>
      </c>
      <c r="B274" s="26" t="s">
        <v>1539</v>
      </c>
      <c r="C274" s="11"/>
      <c r="D274" s="18" t="s">
        <v>1453</v>
      </c>
      <c r="E274" s="31">
        <v>86.63</v>
      </c>
      <c r="G274" s="96">
        <f t="shared" si="9"/>
        <v>34.652000000000001</v>
      </c>
      <c r="H274" s="98">
        <v>26.25</v>
      </c>
      <c r="I274" s="63" t="s">
        <v>3718</v>
      </c>
      <c r="J274" s="222">
        <f t="shared" si="11"/>
        <v>32.8125</v>
      </c>
      <c r="K274" s="223">
        <v>0.25</v>
      </c>
      <c r="L274" s="224" t="s">
        <v>4193</v>
      </c>
    </row>
    <row r="275" spans="1:12" s="4" customFormat="1" ht="13.5" customHeight="1" x14ac:dyDescent="0.25">
      <c r="A275" s="33">
        <v>477</v>
      </c>
      <c r="B275" s="26" t="s">
        <v>1493</v>
      </c>
      <c r="C275" s="11"/>
      <c r="D275" s="18" t="s">
        <v>1453</v>
      </c>
      <c r="E275" s="31">
        <v>86.63</v>
      </c>
      <c r="G275" s="96">
        <f t="shared" si="9"/>
        <v>34.652000000000001</v>
      </c>
      <c r="H275" s="98">
        <v>26.25</v>
      </c>
      <c r="I275" s="63" t="s">
        <v>3718</v>
      </c>
      <c r="J275" s="222">
        <f t="shared" si="11"/>
        <v>32.8125</v>
      </c>
      <c r="K275" s="223">
        <v>0.25</v>
      </c>
      <c r="L275" s="224" t="s">
        <v>4193</v>
      </c>
    </row>
    <row r="276" spans="1:12" s="4" customFormat="1" ht="13.5" customHeight="1" x14ac:dyDescent="0.25">
      <c r="A276" s="33">
        <v>478</v>
      </c>
      <c r="B276" s="26" t="s">
        <v>1680</v>
      </c>
      <c r="C276" s="11"/>
      <c r="D276" s="18" t="s">
        <v>1453</v>
      </c>
      <c r="E276" s="31">
        <v>86.63</v>
      </c>
      <c r="G276" s="96">
        <f t="shared" si="9"/>
        <v>34.652000000000001</v>
      </c>
      <c r="H276" s="98">
        <v>26.25</v>
      </c>
      <c r="I276" s="63" t="s">
        <v>3718</v>
      </c>
      <c r="J276" s="222">
        <f t="shared" si="11"/>
        <v>32.8125</v>
      </c>
      <c r="K276" s="223">
        <v>0.25</v>
      </c>
      <c r="L276" s="224" t="s">
        <v>4193</v>
      </c>
    </row>
    <row r="277" spans="1:12" s="4" customFormat="1" ht="13.5" customHeight="1" x14ac:dyDescent="0.25">
      <c r="A277" s="33">
        <v>479</v>
      </c>
      <c r="B277" s="26" t="s">
        <v>1680</v>
      </c>
      <c r="C277" s="11"/>
      <c r="D277" s="18" t="s">
        <v>1453</v>
      </c>
      <c r="E277" s="31">
        <v>86.63</v>
      </c>
      <c r="G277" s="96">
        <f t="shared" si="9"/>
        <v>34.652000000000001</v>
      </c>
      <c r="H277" s="98">
        <v>26.25</v>
      </c>
      <c r="I277" s="63" t="s">
        <v>3718</v>
      </c>
      <c r="J277" s="222">
        <f t="shared" si="11"/>
        <v>32.8125</v>
      </c>
      <c r="K277" s="223">
        <v>0.25</v>
      </c>
      <c r="L277" s="224" t="s">
        <v>4193</v>
      </c>
    </row>
    <row r="278" spans="1:12" s="4" customFormat="1" ht="13.5" customHeight="1" x14ac:dyDescent="0.25">
      <c r="A278" s="33">
        <v>480</v>
      </c>
      <c r="B278" s="26" t="s">
        <v>1669</v>
      </c>
      <c r="C278" s="11"/>
      <c r="D278" s="18" t="s">
        <v>1453</v>
      </c>
      <c r="E278" s="31">
        <v>86.63</v>
      </c>
      <c r="G278" s="96">
        <f t="shared" si="9"/>
        <v>34.652000000000001</v>
      </c>
      <c r="H278" s="98">
        <v>26.25</v>
      </c>
      <c r="I278" s="63" t="s">
        <v>3718</v>
      </c>
      <c r="J278" s="222">
        <f t="shared" si="11"/>
        <v>32.8125</v>
      </c>
      <c r="K278" s="223">
        <v>0.25</v>
      </c>
      <c r="L278" s="224" t="s">
        <v>4193</v>
      </c>
    </row>
    <row r="279" spans="1:12" s="4" customFormat="1" ht="13.5" customHeight="1" x14ac:dyDescent="0.25">
      <c r="A279" s="33">
        <v>481</v>
      </c>
      <c r="B279" s="26" t="s">
        <v>2244</v>
      </c>
      <c r="C279" s="11"/>
      <c r="D279" s="18" t="s">
        <v>1453</v>
      </c>
      <c r="E279" s="31">
        <v>86.63</v>
      </c>
      <c r="G279" s="96">
        <f t="shared" si="9"/>
        <v>34.652000000000001</v>
      </c>
      <c r="H279" s="98">
        <v>26.25</v>
      </c>
      <c r="I279" s="63" t="s">
        <v>3718</v>
      </c>
      <c r="J279" s="222">
        <f t="shared" si="11"/>
        <v>32.8125</v>
      </c>
      <c r="K279" s="223">
        <v>0.25</v>
      </c>
      <c r="L279" s="224" t="s">
        <v>4193</v>
      </c>
    </row>
    <row r="280" spans="1:12" s="4" customFormat="1" ht="13.5" customHeight="1" x14ac:dyDescent="0.25">
      <c r="A280" s="33">
        <v>482</v>
      </c>
      <c r="B280" s="26" t="s">
        <v>2245</v>
      </c>
      <c r="C280" s="11"/>
      <c r="D280" s="18" t="s">
        <v>1453</v>
      </c>
      <c r="E280" s="31">
        <v>86.63</v>
      </c>
      <c r="G280" s="96">
        <f t="shared" si="9"/>
        <v>34.652000000000001</v>
      </c>
      <c r="H280" s="98">
        <v>26.25</v>
      </c>
      <c r="I280" s="63" t="s">
        <v>3718</v>
      </c>
      <c r="J280" s="222">
        <f t="shared" si="11"/>
        <v>32.8125</v>
      </c>
      <c r="K280" s="223">
        <v>0.25</v>
      </c>
      <c r="L280" s="224" t="s">
        <v>4193</v>
      </c>
    </row>
    <row r="281" spans="1:12" s="4" customFormat="1" ht="13.95" customHeight="1" x14ac:dyDescent="0.25">
      <c r="A281" s="33">
        <v>483</v>
      </c>
      <c r="B281" s="26" t="s">
        <v>2246</v>
      </c>
      <c r="C281" s="11"/>
      <c r="D281" s="18" t="s">
        <v>1453</v>
      </c>
      <c r="E281" s="31">
        <v>86.63</v>
      </c>
      <c r="G281" s="96">
        <f t="shared" si="9"/>
        <v>34.652000000000001</v>
      </c>
      <c r="H281" s="98">
        <v>26.25</v>
      </c>
      <c r="I281" s="63" t="s">
        <v>3718</v>
      </c>
      <c r="J281" s="222">
        <f t="shared" si="11"/>
        <v>32.8125</v>
      </c>
      <c r="K281" s="223">
        <v>0.25</v>
      </c>
      <c r="L281" s="224" t="s">
        <v>4193</v>
      </c>
    </row>
    <row r="282" spans="1:12" s="4" customFormat="1" ht="13.95" customHeight="1" x14ac:dyDescent="0.25">
      <c r="A282" s="33">
        <v>778</v>
      </c>
      <c r="B282" s="26" t="s">
        <v>2931</v>
      </c>
      <c r="C282" s="11"/>
      <c r="D282" s="18" t="s">
        <v>1453</v>
      </c>
      <c r="E282" s="31">
        <v>145.94999999999999</v>
      </c>
      <c r="G282" s="96">
        <f t="shared" si="9"/>
        <v>58.379999999999995</v>
      </c>
      <c r="H282" s="97">
        <f t="shared" si="10"/>
        <v>58.379999999999995</v>
      </c>
      <c r="I282" s="18"/>
      <c r="J282" s="222">
        <f t="shared" si="11"/>
        <v>72.974999999999994</v>
      </c>
      <c r="K282" s="223">
        <v>0.25</v>
      </c>
      <c r="L282" s="224" t="s">
        <v>4193</v>
      </c>
    </row>
    <row r="283" spans="1:12" s="4" customFormat="1" ht="13.95" customHeight="1" x14ac:dyDescent="0.25">
      <c r="A283" s="33">
        <v>779</v>
      </c>
      <c r="B283" s="26" t="s">
        <v>2932</v>
      </c>
      <c r="C283" s="11"/>
      <c r="D283" s="18" t="s">
        <v>1453</v>
      </c>
      <c r="E283" s="31">
        <v>145.94999999999999</v>
      </c>
      <c r="G283" s="96">
        <f t="shared" si="9"/>
        <v>58.379999999999995</v>
      </c>
      <c r="H283" s="97">
        <f t="shared" si="10"/>
        <v>58.379999999999995</v>
      </c>
      <c r="I283" s="18"/>
      <c r="J283" s="222">
        <f t="shared" si="11"/>
        <v>72.974999999999994</v>
      </c>
      <c r="K283" s="223">
        <v>0.25</v>
      </c>
      <c r="L283" s="224" t="s">
        <v>4193</v>
      </c>
    </row>
    <row r="284" spans="1:12" s="4" customFormat="1" ht="13.95" customHeight="1" x14ac:dyDescent="0.25">
      <c r="A284" s="33">
        <v>787</v>
      </c>
      <c r="B284" s="26" t="s">
        <v>2933</v>
      </c>
      <c r="C284" s="11"/>
      <c r="D284" s="18" t="s">
        <v>1453</v>
      </c>
      <c r="E284" s="31">
        <v>145.94999999999999</v>
      </c>
      <c r="G284" s="96">
        <f t="shared" si="9"/>
        <v>58.379999999999995</v>
      </c>
      <c r="H284" s="97">
        <f t="shared" si="10"/>
        <v>58.379999999999995</v>
      </c>
      <c r="I284" s="18"/>
      <c r="J284" s="222">
        <f t="shared" si="11"/>
        <v>72.974999999999994</v>
      </c>
      <c r="K284" s="223">
        <v>0.25</v>
      </c>
      <c r="L284" s="224" t="s">
        <v>4193</v>
      </c>
    </row>
    <row r="285" spans="1:12" s="4" customFormat="1" ht="13.95" customHeight="1" x14ac:dyDescent="0.25">
      <c r="A285" s="33">
        <v>788</v>
      </c>
      <c r="B285" s="26" t="s">
        <v>2934</v>
      </c>
      <c r="C285" s="11"/>
      <c r="D285" s="18" t="s">
        <v>1453</v>
      </c>
      <c r="E285" s="31">
        <v>145.94999999999999</v>
      </c>
      <c r="G285" s="96">
        <f t="shared" si="9"/>
        <v>58.379999999999995</v>
      </c>
      <c r="H285" s="97">
        <f t="shared" si="10"/>
        <v>58.379999999999995</v>
      </c>
      <c r="I285" s="18"/>
      <c r="J285" s="222">
        <f t="shared" si="11"/>
        <v>72.974999999999994</v>
      </c>
      <c r="K285" s="223">
        <v>0.25</v>
      </c>
      <c r="L285" s="224" t="s">
        <v>4193</v>
      </c>
    </row>
    <row r="286" spans="1:12" s="4" customFormat="1" ht="13.95" customHeight="1" x14ac:dyDescent="0.25">
      <c r="A286" s="33">
        <v>789</v>
      </c>
      <c r="B286" s="26" t="s">
        <v>2935</v>
      </c>
      <c r="C286" s="11"/>
      <c r="D286" s="18" t="s">
        <v>1453</v>
      </c>
      <c r="E286" s="31">
        <v>145.94999999999999</v>
      </c>
      <c r="G286" s="96">
        <f t="shared" si="9"/>
        <v>58.379999999999995</v>
      </c>
      <c r="H286" s="97">
        <f t="shared" si="10"/>
        <v>58.379999999999995</v>
      </c>
      <c r="I286" s="18"/>
      <c r="J286" s="222">
        <f t="shared" si="11"/>
        <v>72.974999999999994</v>
      </c>
      <c r="K286" s="223">
        <v>0.25</v>
      </c>
      <c r="L286" s="224" t="s">
        <v>4193</v>
      </c>
    </row>
    <row r="287" spans="1:12" s="4" customFormat="1" ht="13.95" customHeight="1" x14ac:dyDescent="0.25">
      <c r="A287" s="33">
        <v>790</v>
      </c>
      <c r="B287" s="26" t="s">
        <v>2936</v>
      </c>
      <c r="C287" s="11"/>
      <c r="D287" s="18" t="s">
        <v>1453</v>
      </c>
      <c r="E287" s="31">
        <v>145.94999999999999</v>
      </c>
      <c r="G287" s="96">
        <f t="shared" si="9"/>
        <v>58.379999999999995</v>
      </c>
      <c r="H287" s="97">
        <f t="shared" si="10"/>
        <v>58.379999999999995</v>
      </c>
      <c r="I287" s="18"/>
      <c r="J287" s="222">
        <f t="shared" si="11"/>
        <v>72.974999999999994</v>
      </c>
      <c r="K287" s="223">
        <v>0.25</v>
      </c>
      <c r="L287" s="224" t="s">
        <v>4193</v>
      </c>
    </row>
    <row r="288" spans="1:12" s="4" customFormat="1" ht="13.95" customHeight="1" x14ac:dyDescent="0.25">
      <c r="A288" s="33">
        <v>418</v>
      </c>
      <c r="B288" s="26" t="s">
        <v>1365</v>
      </c>
      <c r="C288" s="11"/>
      <c r="D288" s="18" t="s">
        <v>1453</v>
      </c>
      <c r="E288" s="31">
        <v>124.95</v>
      </c>
      <c r="G288" s="96">
        <f t="shared" si="9"/>
        <v>49.980000000000004</v>
      </c>
      <c r="H288" s="98">
        <v>30.45</v>
      </c>
      <c r="I288" s="63" t="s">
        <v>3719</v>
      </c>
      <c r="J288" s="222">
        <f t="shared" si="11"/>
        <v>38.0625</v>
      </c>
      <c r="K288" s="223">
        <v>0.25</v>
      </c>
      <c r="L288" s="224" t="s">
        <v>4193</v>
      </c>
    </row>
    <row r="289" spans="1:12" s="4" customFormat="1" ht="14.25" customHeight="1" x14ac:dyDescent="0.25">
      <c r="A289" s="33">
        <v>419</v>
      </c>
      <c r="B289" s="26" t="s">
        <v>1366</v>
      </c>
      <c r="C289" s="11"/>
      <c r="D289" s="18" t="s">
        <v>1453</v>
      </c>
      <c r="E289" s="31">
        <v>124.95</v>
      </c>
      <c r="G289" s="96">
        <f t="shared" si="9"/>
        <v>49.980000000000004</v>
      </c>
      <c r="H289" s="98">
        <v>30.45</v>
      </c>
      <c r="I289" s="63" t="s">
        <v>3719</v>
      </c>
      <c r="J289" s="222">
        <f t="shared" si="11"/>
        <v>38.0625</v>
      </c>
      <c r="K289" s="223">
        <v>0.25</v>
      </c>
      <c r="L289" s="224" t="s">
        <v>4193</v>
      </c>
    </row>
    <row r="290" spans="1:12" s="4" customFormat="1" ht="13.95" customHeight="1" x14ac:dyDescent="0.25">
      <c r="A290" s="33">
        <v>420</v>
      </c>
      <c r="B290" s="26" t="s">
        <v>1374</v>
      </c>
      <c r="C290" s="11"/>
      <c r="D290" s="18" t="s">
        <v>1453</v>
      </c>
      <c r="E290" s="31">
        <v>124.95</v>
      </c>
      <c r="G290" s="96">
        <f t="shared" si="9"/>
        <v>49.980000000000004</v>
      </c>
      <c r="H290" s="98">
        <v>30.45</v>
      </c>
      <c r="I290" s="63" t="s">
        <v>3719</v>
      </c>
      <c r="J290" s="222">
        <f t="shared" si="11"/>
        <v>38.0625</v>
      </c>
      <c r="K290" s="223">
        <v>0.25</v>
      </c>
      <c r="L290" s="224" t="s">
        <v>4193</v>
      </c>
    </row>
    <row r="291" spans="1:12" s="4" customFormat="1" ht="13.95" customHeight="1" x14ac:dyDescent="0.25">
      <c r="A291" s="33">
        <v>421</v>
      </c>
      <c r="B291" s="26" t="s">
        <v>1367</v>
      </c>
      <c r="C291" s="11"/>
      <c r="D291" s="18" t="s">
        <v>1453</v>
      </c>
      <c r="E291" s="31">
        <v>124.95</v>
      </c>
      <c r="G291" s="96">
        <f t="shared" si="9"/>
        <v>49.980000000000004</v>
      </c>
      <c r="H291" s="98">
        <v>30.45</v>
      </c>
      <c r="I291" s="63" t="s">
        <v>3719</v>
      </c>
      <c r="J291" s="222">
        <f t="shared" si="11"/>
        <v>38.0625</v>
      </c>
      <c r="K291" s="223">
        <v>0.25</v>
      </c>
      <c r="L291" s="224" t="s">
        <v>4193</v>
      </c>
    </row>
    <row r="292" spans="1:12" s="4" customFormat="1" ht="13.95" customHeight="1" x14ac:dyDescent="0.25">
      <c r="A292" s="33">
        <v>484</v>
      </c>
      <c r="B292" s="26" t="s">
        <v>2247</v>
      </c>
      <c r="C292" s="11"/>
      <c r="D292" s="18" t="s">
        <v>1453</v>
      </c>
      <c r="E292" s="31">
        <v>124.95</v>
      </c>
      <c r="G292" s="96">
        <f t="shared" si="9"/>
        <v>49.980000000000004</v>
      </c>
      <c r="H292" s="98">
        <v>30.45</v>
      </c>
      <c r="I292" s="63" t="s">
        <v>3719</v>
      </c>
      <c r="J292" s="222">
        <f t="shared" si="11"/>
        <v>38.0625</v>
      </c>
      <c r="K292" s="223">
        <v>0.25</v>
      </c>
      <c r="L292" s="224" t="s">
        <v>4193</v>
      </c>
    </row>
    <row r="293" spans="1:12" s="4" customFormat="1" ht="13.95" customHeight="1" x14ac:dyDescent="0.25">
      <c r="A293" s="33">
        <v>485</v>
      </c>
      <c r="B293" s="26" t="s">
        <v>2248</v>
      </c>
      <c r="C293" s="11"/>
      <c r="D293" s="18" t="s">
        <v>1453</v>
      </c>
      <c r="E293" s="31">
        <v>124.95</v>
      </c>
      <c r="G293" s="96">
        <f t="shared" si="9"/>
        <v>49.980000000000004</v>
      </c>
      <c r="H293" s="98">
        <v>30.45</v>
      </c>
      <c r="I293" s="63" t="s">
        <v>3719</v>
      </c>
      <c r="J293" s="222">
        <f t="shared" si="11"/>
        <v>38.0625</v>
      </c>
      <c r="K293" s="223">
        <v>0.25</v>
      </c>
      <c r="L293" s="224" t="s">
        <v>4194</v>
      </c>
    </row>
    <row r="294" spans="1:12" s="4" customFormat="1" ht="13.95" customHeight="1" x14ac:dyDescent="0.25">
      <c r="A294" s="33">
        <v>791</v>
      </c>
      <c r="B294" s="26" t="s">
        <v>2937</v>
      </c>
      <c r="C294" s="11"/>
      <c r="D294" s="18" t="s">
        <v>1453</v>
      </c>
      <c r="E294" s="31">
        <v>208.95</v>
      </c>
      <c r="G294" s="96">
        <f t="shared" si="9"/>
        <v>83.58</v>
      </c>
      <c r="H294" s="97">
        <f t="shared" si="10"/>
        <v>83.58</v>
      </c>
      <c r="I294" s="18"/>
      <c r="J294" s="222">
        <f t="shared" si="11"/>
        <v>104.47499999999999</v>
      </c>
      <c r="K294" s="223">
        <v>0.25</v>
      </c>
      <c r="L294" s="224" t="s">
        <v>4194</v>
      </c>
    </row>
    <row r="295" spans="1:12" s="4" customFormat="1" ht="13.95" customHeight="1" x14ac:dyDescent="0.25">
      <c r="A295" s="33">
        <v>792</v>
      </c>
      <c r="B295" s="26" t="s">
        <v>2938</v>
      </c>
      <c r="C295" s="11"/>
      <c r="D295" s="18" t="s">
        <v>1453</v>
      </c>
      <c r="E295" s="31">
        <v>208.95</v>
      </c>
      <c r="G295" s="96">
        <f t="shared" si="9"/>
        <v>83.58</v>
      </c>
      <c r="H295" s="97">
        <f t="shared" si="10"/>
        <v>83.58</v>
      </c>
      <c r="I295" s="18"/>
      <c r="J295" s="222">
        <f t="shared" si="11"/>
        <v>104.47499999999999</v>
      </c>
      <c r="K295" s="223">
        <v>0.25</v>
      </c>
      <c r="L295" s="224" t="s">
        <v>4194</v>
      </c>
    </row>
    <row r="296" spans="1:12" s="4" customFormat="1" ht="13.95" customHeight="1" x14ac:dyDescent="0.25">
      <c r="A296" s="33">
        <v>793</v>
      </c>
      <c r="B296" s="26" t="s">
        <v>2958</v>
      </c>
      <c r="C296" s="11"/>
      <c r="D296" s="18" t="s">
        <v>1453</v>
      </c>
      <c r="E296" s="31">
        <v>208.95</v>
      </c>
      <c r="G296" s="96">
        <f t="shared" si="9"/>
        <v>83.58</v>
      </c>
      <c r="H296" s="97">
        <f t="shared" si="10"/>
        <v>83.58</v>
      </c>
      <c r="I296" s="18"/>
      <c r="J296" s="222">
        <f t="shared" si="11"/>
        <v>104.47499999999999</v>
      </c>
      <c r="K296" s="223">
        <v>0.25</v>
      </c>
      <c r="L296" s="224" t="s">
        <v>4194</v>
      </c>
    </row>
    <row r="297" spans="1:12" s="4" customFormat="1" ht="13.95" customHeight="1" x14ac:dyDescent="0.25">
      <c r="A297" s="33">
        <v>794</v>
      </c>
      <c r="B297" s="26" t="s">
        <v>2959</v>
      </c>
      <c r="C297" s="11"/>
      <c r="D297" s="18" t="s">
        <v>1453</v>
      </c>
      <c r="E297" s="31">
        <v>208.95</v>
      </c>
      <c r="G297" s="96">
        <f t="shared" si="9"/>
        <v>83.58</v>
      </c>
      <c r="H297" s="97">
        <f t="shared" si="10"/>
        <v>83.58</v>
      </c>
      <c r="I297" s="18"/>
      <c r="J297" s="222">
        <f t="shared" si="11"/>
        <v>104.47499999999999</v>
      </c>
      <c r="K297" s="223">
        <v>0.25</v>
      </c>
      <c r="L297" s="224" t="s">
        <v>4194</v>
      </c>
    </row>
    <row r="298" spans="1:12" s="4" customFormat="1" ht="13.95" customHeight="1" x14ac:dyDescent="0.25">
      <c r="A298" s="33">
        <v>795</v>
      </c>
      <c r="B298" s="26" t="s">
        <v>2960</v>
      </c>
      <c r="C298" s="11"/>
      <c r="D298" s="18" t="s">
        <v>1453</v>
      </c>
      <c r="E298" s="31">
        <v>208.95</v>
      </c>
      <c r="G298" s="96">
        <f t="shared" si="9"/>
        <v>83.58</v>
      </c>
      <c r="H298" s="97">
        <f t="shared" si="10"/>
        <v>83.58</v>
      </c>
      <c r="I298" s="18"/>
      <c r="J298" s="222">
        <f t="shared" si="11"/>
        <v>104.47499999999999</v>
      </c>
      <c r="K298" s="223">
        <v>0.25</v>
      </c>
      <c r="L298" s="224" t="s">
        <v>4194</v>
      </c>
    </row>
    <row r="299" spans="1:12" s="4" customFormat="1" ht="13.95" customHeight="1" x14ac:dyDescent="0.25">
      <c r="A299" s="33">
        <v>796</v>
      </c>
      <c r="B299" s="26" t="s">
        <v>2961</v>
      </c>
      <c r="C299" s="11"/>
      <c r="D299" s="18" t="s">
        <v>1453</v>
      </c>
      <c r="E299" s="31">
        <v>208.95</v>
      </c>
      <c r="G299" s="96">
        <f t="shared" si="9"/>
        <v>83.58</v>
      </c>
      <c r="H299" s="97">
        <f t="shared" si="10"/>
        <v>83.58</v>
      </c>
      <c r="I299" s="18"/>
      <c r="J299" s="222">
        <f t="shared" si="11"/>
        <v>104.47499999999999</v>
      </c>
      <c r="K299" s="223">
        <v>0.25</v>
      </c>
      <c r="L299" s="224" t="s">
        <v>4194</v>
      </c>
    </row>
    <row r="300" spans="1:12" s="4" customFormat="1" ht="13.95" customHeight="1" x14ac:dyDescent="0.25">
      <c r="A300" s="33">
        <v>486</v>
      </c>
      <c r="B300" s="26" t="s">
        <v>1555</v>
      </c>
      <c r="C300" s="11"/>
      <c r="D300" s="18" t="s">
        <v>1453</v>
      </c>
      <c r="E300" s="31">
        <v>182.7</v>
      </c>
      <c r="G300" s="96">
        <f t="shared" si="9"/>
        <v>73.08</v>
      </c>
      <c r="H300" s="98">
        <v>40.950000000000003</v>
      </c>
      <c r="I300" s="63" t="s">
        <v>3720</v>
      </c>
      <c r="J300" s="222">
        <f t="shared" si="11"/>
        <v>51.1875</v>
      </c>
      <c r="K300" s="223">
        <v>0.25</v>
      </c>
      <c r="L300" s="224" t="s">
        <v>4193</v>
      </c>
    </row>
    <row r="301" spans="1:12" s="4" customFormat="1" ht="13.95" customHeight="1" x14ac:dyDescent="0.25">
      <c r="A301" s="33">
        <v>487</v>
      </c>
      <c r="B301" s="26" t="s">
        <v>1556</v>
      </c>
      <c r="C301" s="11"/>
      <c r="D301" s="18" t="s">
        <v>1453</v>
      </c>
      <c r="E301" s="31">
        <v>182.7</v>
      </c>
      <c r="G301" s="96">
        <f t="shared" si="9"/>
        <v>73.08</v>
      </c>
      <c r="H301" s="98">
        <v>40.950000000000003</v>
      </c>
      <c r="I301" s="63" t="s">
        <v>3720</v>
      </c>
      <c r="J301" s="222">
        <f t="shared" si="11"/>
        <v>51.1875</v>
      </c>
      <c r="K301" s="223">
        <v>0.25</v>
      </c>
      <c r="L301" s="224" t="s">
        <v>4193</v>
      </c>
    </row>
    <row r="302" spans="1:12" s="4" customFormat="1" ht="13.95" customHeight="1" x14ac:dyDescent="0.25">
      <c r="A302" s="33">
        <v>422</v>
      </c>
      <c r="B302" s="26" t="s">
        <v>1430</v>
      </c>
      <c r="C302" s="11"/>
      <c r="D302" s="18" t="s">
        <v>1453</v>
      </c>
      <c r="E302" s="31">
        <v>182.7</v>
      </c>
      <c r="G302" s="96">
        <f t="shared" si="9"/>
        <v>73.08</v>
      </c>
      <c r="H302" s="98">
        <v>40.950000000000003</v>
      </c>
      <c r="I302" s="63" t="s">
        <v>3720</v>
      </c>
      <c r="J302" s="222">
        <f t="shared" si="11"/>
        <v>51.1875</v>
      </c>
      <c r="K302" s="223">
        <v>0.25</v>
      </c>
      <c r="L302" s="224" t="s">
        <v>4193</v>
      </c>
    </row>
    <row r="303" spans="1:12" s="4" customFormat="1" ht="13.95" customHeight="1" x14ac:dyDescent="0.25">
      <c r="A303" s="33">
        <v>423</v>
      </c>
      <c r="B303" s="26" t="s">
        <v>1420</v>
      </c>
      <c r="C303" s="11"/>
      <c r="D303" s="18" t="s">
        <v>1453</v>
      </c>
      <c r="E303" s="31">
        <v>182.7</v>
      </c>
      <c r="G303" s="96">
        <f t="shared" si="9"/>
        <v>73.08</v>
      </c>
      <c r="H303" s="98">
        <v>40.950000000000003</v>
      </c>
      <c r="I303" s="63" t="s">
        <v>3720</v>
      </c>
      <c r="J303" s="222">
        <f t="shared" si="11"/>
        <v>51.1875</v>
      </c>
      <c r="K303" s="223">
        <v>0.25</v>
      </c>
      <c r="L303" s="224" t="s">
        <v>4193</v>
      </c>
    </row>
    <row r="304" spans="1:12" s="4" customFormat="1" ht="13.95" customHeight="1" x14ac:dyDescent="0.25">
      <c r="A304" s="33">
        <v>488</v>
      </c>
      <c r="B304" s="26" t="s">
        <v>2249</v>
      </c>
      <c r="C304" s="11"/>
      <c r="D304" s="18" t="s">
        <v>1453</v>
      </c>
      <c r="E304" s="31">
        <v>182.7</v>
      </c>
      <c r="G304" s="96">
        <f t="shared" si="9"/>
        <v>73.08</v>
      </c>
      <c r="H304" s="98">
        <v>40.950000000000003</v>
      </c>
      <c r="I304" s="63" t="s">
        <v>3720</v>
      </c>
      <c r="J304" s="222">
        <f t="shared" si="11"/>
        <v>51.1875</v>
      </c>
      <c r="K304" s="223">
        <v>0.25</v>
      </c>
      <c r="L304" s="224" t="s">
        <v>4193</v>
      </c>
    </row>
    <row r="305" spans="1:12" s="4" customFormat="1" ht="13.95" customHeight="1" x14ac:dyDescent="0.25">
      <c r="A305" s="33">
        <v>489</v>
      </c>
      <c r="B305" s="26" t="s">
        <v>2250</v>
      </c>
      <c r="C305" s="11"/>
      <c r="D305" s="18" t="s">
        <v>1453</v>
      </c>
      <c r="E305" s="31">
        <v>182.7</v>
      </c>
      <c r="G305" s="96">
        <f t="shared" si="9"/>
        <v>73.08</v>
      </c>
      <c r="H305" s="98">
        <v>40.950000000000003</v>
      </c>
      <c r="I305" s="63" t="s">
        <v>3720</v>
      </c>
      <c r="J305" s="222">
        <f t="shared" si="11"/>
        <v>51.1875</v>
      </c>
      <c r="K305" s="223">
        <v>0.25</v>
      </c>
      <c r="L305" s="224" t="s">
        <v>4193</v>
      </c>
    </row>
    <row r="306" spans="1:12" s="4" customFormat="1" ht="13.95" customHeight="1" x14ac:dyDescent="0.25">
      <c r="A306" s="33">
        <v>964</v>
      </c>
      <c r="B306" s="26" t="s">
        <v>3169</v>
      </c>
      <c r="C306" s="11"/>
      <c r="D306" s="18" t="s">
        <v>1453</v>
      </c>
      <c r="E306" s="31">
        <v>313.95</v>
      </c>
      <c r="G306" s="96">
        <f t="shared" si="9"/>
        <v>125.58</v>
      </c>
      <c r="H306" s="97">
        <f t="shared" si="10"/>
        <v>125.58</v>
      </c>
      <c r="I306" s="18"/>
      <c r="J306" s="222">
        <f t="shared" si="11"/>
        <v>156.97499999999999</v>
      </c>
      <c r="K306" s="223">
        <v>0.25</v>
      </c>
      <c r="L306" s="224" t="s">
        <v>4188</v>
      </c>
    </row>
    <row r="307" spans="1:12" s="4" customFormat="1" ht="13.95" customHeight="1" x14ac:dyDescent="0.25">
      <c r="A307" s="33">
        <v>965</v>
      </c>
      <c r="B307" s="26" t="s">
        <v>3170</v>
      </c>
      <c r="C307" s="11"/>
      <c r="D307" s="18" t="s">
        <v>1453</v>
      </c>
      <c r="E307" s="31">
        <v>313.95</v>
      </c>
      <c r="G307" s="96">
        <f t="shared" si="9"/>
        <v>125.58</v>
      </c>
      <c r="H307" s="97">
        <f t="shared" si="10"/>
        <v>125.58</v>
      </c>
      <c r="I307" s="18"/>
      <c r="J307" s="222">
        <f t="shared" si="11"/>
        <v>156.97499999999999</v>
      </c>
      <c r="K307" s="223">
        <v>0.25</v>
      </c>
      <c r="L307" s="224" t="s">
        <v>4188</v>
      </c>
    </row>
    <row r="308" spans="1:12" s="4" customFormat="1" ht="13.95" customHeight="1" x14ac:dyDescent="0.25">
      <c r="A308" s="33">
        <v>966</v>
      </c>
      <c r="B308" s="26" t="s">
        <v>3171</v>
      </c>
      <c r="C308" s="11"/>
      <c r="D308" s="18" t="s">
        <v>1453</v>
      </c>
      <c r="E308" s="31">
        <v>387.45</v>
      </c>
      <c r="G308" s="96">
        <f t="shared" si="9"/>
        <v>154.98000000000002</v>
      </c>
      <c r="H308" s="97">
        <f t="shared" si="10"/>
        <v>154.98000000000002</v>
      </c>
      <c r="I308" s="18"/>
      <c r="J308" s="222">
        <f t="shared" si="11"/>
        <v>193.72500000000002</v>
      </c>
      <c r="K308" s="223">
        <v>0.25</v>
      </c>
      <c r="L308" s="224" t="s">
        <v>4188</v>
      </c>
    </row>
    <row r="309" spans="1:12" s="4" customFormat="1" ht="13.95" customHeight="1" x14ac:dyDescent="0.25">
      <c r="A309" s="33">
        <v>967</v>
      </c>
      <c r="B309" s="26" t="s">
        <v>3184</v>
      </c>
      <c r="C309" s="11"/>
      <c r="D309" s="18" t="s">
        <v>1453</v>
      </c>
      <c r="E309" s="31">
        <v>387.45</v>
      </c>
      <c r="G309" s="96">
        <f t="shared" si="9"/>
        <v>154.98000000000002</v>
      </c>
      <c r="H309" s="97">
        <f t="shared" si="10"/>
        <v>154.98000000000002</v>
      </c>
      <c r="I309" s="18"/>
      <c r="J309" s="222">
        <f t="shared" si="11"/>
        <v>193.72500000000002</v>
      </c>
      <c r="K309" s="223">
        <v>0.25</v>
      </c>
      <c r="L309" s="224" t="s">
        <v>4188</v>
      </c>
    </row>
    <row r="310" spans="1:12" s="4" customFormat="1" ht="13.95" customHeight="1" x14ac:dyDescent="0.25">
      <c r="A310" s="33">
        <v>490</v>
      </c>
      <c r="B310" s="26" t="s">
        <v>2012</v>
      </c>
      <c r="C310" s="11"/>
      <c r="D310" s="18" t="s">
        <v>1453</v>
      </c>
      <c r="E310" s="31">
        <v>1047.9000000000001</v>
      </c>
      <c r="G310" s="96">
        <f t="shared" si="9"/>
        <v>419.16000000000008</v>
      </c>
      <c r="H310" s="97">
        <f t="shared" si="10"/>
        <v>419.16000000000008</v>
      </c>
      <c r="I310" s="18"/>
      <c r="J310" s="222">
        <f t="shared" si="11"/>
        <v>523.95000000000005</v>
      </c>
      <c r="K310" s="223">
        <v>0.25</v>
      </c>
      <c r="L310" s="224" t="s">
        <v>4188</v>
      </c>
    </row>
    <row r="311" spans="1:12" s="4" customFormat="1" ht="13.95" customHeight="1" x14ac:dyDescent="0.25">
      <c r="A311" s="33">
        <v>493</v>
      </c>
      <c r="B311" s="26" t="s">
        <v>2013</v>
      </c>
      <c r="C311" s="11"/>
      <c r="D311" s="18" t="s">
        <v>1453</v>
      </c>
      <c r="E311" s="31">
        <v>1047.9000000000001</v>
      </c>
      <c r="G311" s="96">
        <f t="shared" si="9"/>
        <v>419.16000000000008</v>
      </c>
      <c r="H311" s="97">
        <f t="shared" si="10"/>
        <v>419.16000000000008</v>
      </c>
      <c r="I311" s="18"/>
      <c r="J311" s="222">
        <f t="shared" si="11"/>
        <v>523.95000000000005</v>
      </c>
      <c r="K311" s="223">
        <v>0.25</v>
      </c>
      <c r="L311" s="224" t="s">
        <v>4188</v>
      </c>
    </row>
    <row r="312" spans="1:12" s="4" customFormat="1" ht="13.95" customHeight="1" x14ac:dyDescent="0.25">
      <c r="A312" s="33">
        <v>494</v>
      </c>
      <c r="B312" s="26" t="s">
        <v>2299</v>
      </c>
      <c r="C312" s="11"/>
      <c r="D312" s="18" t="s">
        <v>1453</v>
      </c>
      <c r="E312" s="31">
        <v>392.7</v>
      </c>
      <c r="G312" s="96">
        <f t="shared" si="9"/>
        <v>157.08000000000001</v>
      </c>
      <c r="H312" s="97">
        <f t="shared" si="10"/>
        <v>157.08000000000001</v>
      </c>
      <c r="I312" s="18"/>
      <c r="J312" s="222">
        <f t="shared" si="11"/>
        <v>196.35000000000002</v>
      </c>
      <c r="K312" s="223">
        <v>0.25</v>
      </c>
      <c r="L312" s="224" t="s">
        <v>4188</v>
      </c>
    </row>
    <row r="313" spans="1:12" s="4" customFormat="1" ht="13.95" customHeight="1" x14ac:dyDescent="0.25">
      <c r="A313" s="33">
        <v>495</v>
      </c>
      <c r="B313" s="26" t="s">
        <v>2251</v>
      </c>
      <c r="C313" s="11"/>
      <c r="D313" s="18" t="s">
        <v>1453</v>
      </c>
      <c r="E313" s="31">
        <v>392.7</v>
      </c>
      <c r="G313" s="96">
        <f t="shared" si="9"/>
        <v>157.08000000000001</v>
      </c>
      <c r="H313" s="97">
        <f t="shared" si="10"/>
        <v>157.08000000000001</v>
      </c>
      <c r="I313" s="18"/>
      <c r="J313" s="222">
        <f t="shared" si="11"/>
        <v>196.35000000000002</v>
      </c>
      <c r="K313" s="223">
        <v>0.25</v>
      </c>
      <c r="L313" s="224" t="s">
        <v>4188</v>
      </c>
    </row>
    <row r="314" spans="1:12" s="4" customFormat="1" ht="13.95" customHeight="1" x14ac:dyDescent="0.25">
      <c r="A314" s="33">
        <v>500</v>
      </c>
      <c r="B314" s="26" t="s">
        <v>2300</v>
      </c>
      <c r="C314" s="11"/>
      <c r="D314" s="18" t="s">
        <v>1453</v>
      </c>
      <c r="E314" s="31">
        <v>392.7</v>
      </c>
      <c r="G314" s="96">
        <f t="shared" si="9"/>
        <v>157.08000000000001</v>
      </c>
      <c r="H314" s="97">
        <f t="shared" si="10"/>
        <v>157.08000000000001</v>
      </c>
      <c r="I314" s="18"/>
      <c r="J314" s="222">
        <f t="shared" si="11"/>
        <v>196.35000000000002</v>
      </c>
      <c r="K314" s="223">
        <v>0.25</v>
      </c>
      <c r="L314" s="224" t="s">
        <v>4188</v>
      </c>
    </row>
    <row r="315" spans="1:12" s="4" customFormat="1" ht="13.95" customHeight="1" x14ac:dyDescent="0.25">
      <c r="A315" s="33">
        <v>501</v>
      </c>
      <c r="B315" s="26" t="s">
        <v>2301</v>
      </c>
      <c r="C315" s="11"/>
      <c r="D315" s="18" t="s">
        <v>1453</v>
      </c>
      <c r="E315" s="31">
        <v>392.7</v>
      </c>
      <c r="G315" s="96">
        <f t="shared" si="9"/>
        <v>157.08000000000001</v>
      </c>
      <c r="H315" s="97">
        <f t="shared" si="10"/>
        <v>157.08000000000001</v>
      </c>
      <c r="I315" s="18"/>
      <c r="J315" s="222">
        <f t="shared" si="11"/>
        <v>196.35000000000002</v>
      </c>
      <c r="K315" s="223">
        <v>0.25</v>
      </c>
      <c r="L315" s="224" t="s">
        <v>4188</v>
      </c>
    </row>
    <row r="316" spans="1:12" s="4" customFormat="1" ht="13.95" customHeight="1" x14ac:dyDescent="0.25">
      <c r="A316" s="33">
        <v>496</v>
      </c>
      <c r="B316" s="26" t="s">
        <v>2302</v>
      </c>
      <c r="C316" s="11"/>
      <c r="D316" s="18" t="s">
        <v>1453</v>
      </c>
      <c r="E316" s="31">
        <v>984.9</v>
      </c>
      <c r="G316" s="96">
        <f t="shared" si="9"/>
        <v>393.96000000000004</v>
      </c>
      <c r="H316" s="97">
        <f t="shared" si="10"/>
        <v>393.96000000000004</v>
      </c>
      <c r="I316" s="18"/>
      <c r="J316" s="222">
        <f t="shared" si="11"/>
        <v>492.45000000000005</v>
      </c>
      <c r="K316" s="223">
        <v>0.25</v>
      </c>
      <c r="L316" s="224" t="s">
        <v>4188</v>
      </c>
    </row>
    <row r="317" spans="1:12" s="4" customFormat="1" ht="13.95" customHeight="1" x14ac:dyDescent="0.25">
      <c r="A317" s="33">
        <v>497</v>
      </c>
      <c r="B317" s="26" t="s">
        <v>2252</v>
      </c>
      <c r="C317" s="11"/>
      <c r="D317" s="18" t="s">
        <v>1453</v>
      </c>
      <c r="E317" s="31">
        <v>984.9</v>
      </c>
      <c r="G317" s="96">
        <f t="shared" si="9"/>
        <v>393.96000000000004</v>
      </c>
      <c r="H317" s="97">
        <f t="shared" si="10"/>
        <v>393.96000000000004</v>
      </c>
      <c r="I317" s="18"/>
      <c r="J317" s="222">
        <f t="shared" si="11"/>
        <v>492.45000000000005</v>
      </c>
      <c r="K317" s="223">
        <v>0.25</v>
      </c>
      <c r="L317" s="224" t="s">
        <v>4188</v>
      </c>
    </row>
    <row r="318" spans="1:12" s="4" customFormat="1" ht="13.95" customHeight="1" x14ac:dyDescent="0.25">
      <c r="A318" s="33">
        <v>968</v>
      </c>
      <c r="B318" s="26" t="s">
        <v>3295</v>
      </c>
      <c r="C318" s="11"/>
      <c r="D318" s="18" t="s">
        <v>1453</v>
      </c>
      <c r="E318" s="31">
        <v>681.45</v>
      </c>
      <c r="G318" s="96">
        <f t="shared" si="9"/>
        <v>272.58000000000004</v>
      </c>
      <c r="H318" s="97">
        <f t="shared" si="10"/>
        <v>272.58000000000004</v>
      </c>
      <c r="I318" s="18"/>
      <c r="J318" s="222">
        <f t="shared" si="11"/>
        <v>340.72500000000002</v>
      </c>
      <c r="K318" s="223">
        <v>0.25</v>
      </c>
      <c r="L318" s="224" t="s">
        <v>4188</v>
      </c>
    </row>
    <row r="319" spans="1:12" s="4" customFormat="1" ht="13.95" customHeight="1" x14ac:dyDescent="0.25">
      <c r="A319" s="33">
        <v>969</v>
      </c>
      <c r="B319" s="26" t="s">
        <v>3185</v>
      </c>
      <c r="C319" s="11"/>
      <c r="D319" s="18" t="s">
        <v>1453</v>
      </c>
      <c r="E319" s="31">
        <v>681.45</v>
      </c>
      <c r="G319" s="96">
        <f t="shared" si="9"/>
        <v>272.58000000000004</v>
      </c>
      <c r="H319" s="97">
        <f t="shared" si="10"/>
        <v>272.58000000000004</v>
      </c>
      <c r="I319" s="18"/>
      <c r="J319" s="222">
        <f t="shared" si="11"/>
        <v>340.72500000000002</v>
      </c>
      <c r="K319" s="223">
        <v>0.25</v>
      </c>
      <c r="L319" s="224" t="s">
        <v>4188</v>
      </c>
    </row>
    <row r="320" spans="1:12" s="4" customFormat="1" ht="13.95" customHeight="1" x14ac:dyDescent="0.25">
      <c r="A320" s="33">
        <v>498</v>
      </c>
      <c r="B320" s="26" t="s">
        <v>2303</v>
      </c>
      <c r="C320" s="11"/>
      <c r="D320" s="18" t="s">
        <v>1453</v>
      </c>
      <c r="E320" s="31">
        <v>1596</v>
      </c>
      <c r="G320" s="96">
        <f t="shared" si="9"/>
        <v>638.40000000000009</v>
      </c>
      <c r="H320" s="97">
        <f t="shared" si="10"/>
        <v>638.40000000000009</v>
      </c>
      <c r="I320" s="18"/>
      <c r="J320" s="222">
        <f t="shared" si="11"/>
        <v>798.00000000000011</v>
      </c>
      <c r="K320" s="223">
        <v>0.25</v>
      </c>
      <c r="L320" s="224" t="s">
        <v>4188</v>
      </c>
    </row>
    <row r="321" spans="1:12" s="4" customFormat="1" ht="13.95" customHeight="1" x14ac:dyDescent="0.25">
      <c r="A321" s="33">
        <v>499</v>
      </c>
      <c r="B321" s="26" t="s">
        <v>2253</v>
      </c>
      <c r="C321" s="11"/>
      <c r="D321" s="18" t="s">
        <v>1453</v>
      </c>
      <c r="E321" s="31">
        <v>1596</v>
      </c>
      <c r="G321" s="96">
        <f t="shared" si="9"/>
        <v>638.40000000000009</v>
      </c>
      <c r="H321" s="97">
        <f t="shared" si="10"/>
        <v>638.40000000000009</v>
      </c>
      <c r="I321" s="18"/>
      <c r="J321" s="222">
        <f t="shared" si="11"/>
        <v>798.00000000000011</v>
      </c>
      <c r="K321" s="223">
        <v>0.25</v>
      </c>
      <c r="L321" s="224" t="s">
        <v>4188</v>
      </c>
    </row>
    <row r="322" spans="1:12" s="4" customFormat="1" ht="13.95" customHeight="1" x14ac:dyDescent="0.25">
      <c r="A322" s="33">
        <v>8162</v>
      </c>
      <c r="B322" s="26" t="s">
        <v>2304</v>
      </c>
      <c r="C322" s="11"/>
      <c r="D322" s="18" t="s">
        <v>1453</v>
      </c>
      <c r="E322" s="31">
        <v>73.5</v>
      </c>
      <c r="G322" s="96">
        <f t="shared" si="9"/>
        <v>29.400000000000002</v>
      </c>
      <c r="H322" s="97">
        <f t="shared" si="10"/>
        <v>29.400000000000002</v>
      </c>
      <c r="I322" s="18"/>
      <c r="J322" s="222">
        <f t="shared" si="11"/>
        <v>36.75</v>
      </c>
      <c r="K322" s="223">
        <v>0.25</v>
      </c>
      <c r="L322" s="224" t="s">
        <v>4193</v>
      </c>
    </row>
    <row r="323" spans="1:12" s="4" customFormat="1" ht="13.95" customHeight="1" x14ac:dyDescent="0.25">
      <c r="A323" s="33">
        <v>100025</v>
      </c>
      <c r="B323" s="26" t="s">
        <v>2305</v>
      </c>
      <c r="C323" s="11"/>
      <c r="D323" s="18" t="s">
        <v>1453</v>
      </c>
      <c r="E323" s="31">
        <v>0.32</v>
      </c>
      <c r="G323" s="96">
        <f t="shared" si="9"/>
        <v>0.128</v>
      </c>
      <c r="H323" s="97">
        <f t="shared" si="10"/>
        <v>0.128</v>
      </c>
      <c r="I323" s="18"/>
      <c r="J323" s="222">
        <f t="shared" si="11"/>
        <v>0.16</v>
      </c>
      <c r="K323" s="223">
        <v>0.25</v>
      </c>
      <c r="L323" s="224" t="s">
        <v>4193</v>
      </c>
    </row>
    <row r="324" spans="1:12" s="4" customFormat="1" ht="13.95" customHeight="1" x14ac:dyDescent="0.25">
      <c r="A324" s="33">
        <v>572</v>
      </c>
      <c r="B324" s="26" t="s">
        <v>1483</v>
      </c>
      <c r="C324" s="11"/>
      <c r="D324" s="18" t="s">
        <v>1453</v>
      </c>
      <c r="E324" s="31">
        <v>260.39999999999998</v>
      </c>
      <c r="G324" s="96">
        <f t="shared" si="9"/>
        <v>104.16</v>
      </c>
      <c r="H324" s="97">
        <f t="shared" si="10"/>
        <v>104.16</v>
      </c>
      <c r="I324" s="18"/>
      <c r="J324" s="222">
        <f t="shared" si="11"/>
        <v>130.19999999999999</v>
      </c>
      <c r="K324" s="223">
        <v>0.25</v>
      </c>
      <c r="L324" s="224" t="s">
        <v>4194</v>
      </c>
    </row>
    <row r="325" spans="1:12" s="4" customFormat="1" ht="13.95" customHeight="1" x14ac:dyDescent="0.25">
      <c r="A325" s="33">
        <v>573</v>
      </c>
      <c r="B325" s="26" t="s">
        <v>1484</v>
      </c>
      <c r="C325" s="11"/>
      <c r="D325" s="18" t="s">
        <v>1453</v>
      </c>
      <c r="E325" s="31">
        <v>260.39999999999998</v>
      </c>
      <c r="G325" s="96">
        <f t="shared" si="9"/>
        <v>104.16</v>
      </c>
      <c r="H325" s="97">
        <f t="shared" si="10"/>
        <v>104.16</v>
      </c>
      <c r="I325" s="18"/>
      <c r="J325" s="222">
        <f t="shared" si="11"/>
        <v>130.19999999999999</v>
      </c>
      <c r="K325" s="223">
        <v>0.25</v>
      </c>
      <c r="L325" s="224" t="s">
        <v>4194</v>
      </c>
    </row>
    <row r="326" spans="1:12" s="4" customFormat="1" ht="24.75" customHeight="1" x14ac:dyDescent="0.25">
      <c r="A326" s="177" t="s">
        <v>2171</v>
      </c>
      <c r="B326" s="84"/>
      <c r="C326" s="103"/>
      <c r="D326" s="91"/>
      <c r="E326" s="84"/>
      <c r="F326" s="104"/>
      <c r="G326" s="95"/>
      <c r="H326" s="95"/>
      <c r="I326" s="91"/>
    </row>
    <row r="327" spans="1:12" s="4" customFormat="1" ht="13.95" customHeight="1" x14ac:dyDescent="0.25">
      <c r="A327" s="33">
        <v>433</v>
      </c>
      <c r="B327" s="26" t="s">
        <v>2316</v>
      </c>
      <c r="C327" s="11"/>
      <c r="D327" s="18" t="s">
        <v>1453</v>
      </c>
      <c r="E327" s="27">
        <v>17.329999999999998</v>
      </c>
      <c r="G327" s="96">
        <f t="shared" ref="G327:G350" si="12">SUM(E327)*0.4</f>
        <v>6.9319999999999995</v>
      </c>
      <c r="H327" s="97">
        <f t="shared" ref="H327:H350" si="13">SUM(E327)*0.4</f>
        <v>6.9319999999999995</v>
      </c>
      <c r="I327" s="18"/>
      <c r="J327" s="222">
        <f t="shared" ref="J327:J350" si="14">SUM(H327)*1.25</f>
        <v>8.6649999999999991</v>
      </c>
      <c r="K327" s="223">
        <v>0.25</v>
      </c>
      <c r="L327" s="224" t="s">
        <v>4193</v>
      </c>
    </row>
    <row r="328" spans="1:12" s="4" customFormat="1" ht="13.95" customHeight="1" x14ac:dyDescent="0.25">
      <c r="A328" s="33">
        <v>434</v>
      </c>
      <c r="B328" s="26" t="s">
        <v>2316</v>
      </c>
      <c r="C328" s="11"/>
      <c r="D328" s="18" t="s">
        <v>1453</v>
      </c>
      <c r="E328" s="27">
        <v>17.329999999999998</v>
      </c>
      <c r="G328" s="96">
        <f t="shared" si="12"/>
        <v>6.9319999999999995</v>
      </c>
      <c r="H328" s="97">
        <f t="shared" si="13"/>
        <v>6.9319999999999995</v>
      </c>
      <c r="I328" s="18"/>
      <c r="J328" s="222">
        <f t="shared" si="14"/>
        <v>8.6649999999999991</v>
      </c>
      <c r="K328" s="223">
        <v>0.25</v>
      </c>
      <c r="L328" s="224" t="s">
        <v>4193</v>
      </c>
    </row>
    <row r="329" spans="1:12" s="4" customFormat="1" ht="13.95" customHeight="1" x14ac:dyDescent="0.25">
      <c r="A329" s="33">
        <v>435</v>
      </c>
      <c r="B329" s="26" t="s">
        <v>2306</v>
      </c>
      <c r="C329" s="11"/>
      <c r="D329" s="18" t="s">
        <v>1453</v>
      </c>
      <c r="E329" s="27">
        <v>17.329999999999998</v>
      </c>
      <c r="G329" s="96">
        <f t="shared" si="12"/>
        <v>6.9319999999999995</v>
      </c>
      <c r="H329" s="97">
        <f t="shared" si="13"/>
        <v>6.9319999999999995</v>
      </c>
      <c r="I329" s="18"/>
      <c r="J329" s="222">
        <f t="shared" si="14"/>
        <v>8.6649999999999991</v>
      </c>
      <c r="K329" s="223">
        <v>0.25</v>
      </c>
      <c r="L329" s="224" t="s">
        <v>4193</v>
      </c>
    </row>
    <row r="330" spans="1:12" s="4" customFormat="1" ht="13.95" customHeight="1" x14ac:dyDescent="0.25">
      <c r="A330" s="33">
        <v>436</v>
      </c>
      <c r="B330" s="26" t="s">
        <v>2172</v>
      </c>
      <c r="C330" s="11"/>
      <c r="D330" s="18" t="s">
        <v>1453</v>
      </c>
      <c r="E330" s="27">
        <v>17.329999999999998</v>
      </c>
      <c r="G330" s="96">
        <f t="shared" si="12"/>
        <v>6.9319999999999995</v>
      </c>
      <c r="H330" s="97">
        <f t="shared" si="13"/>
        <v>6.9319999999999995</v>
      </c>
      <c r="I330" s="18"/>
      <c r="J330" s="222">
        <f t="shared" si="14"/>
        <v>8.6649999999999991</v>
      </c>
      <c r="K330" s="223">
        <v>0.25</v>
      </c>
      <c r="L330" s="224" t="s">
        <v>4193</v>
      </c>
    </row>
    <row r="331" spans="1:12" s="4" customFormat="1" ht="13.95" customHeight="1" x14ac:dyDescent="0.25">
      <c r="A331" s="33">
        <v>437</v>
      </c>
      <c r="B331" s="26" t="s">
        <v>2254</v>
      </c>
      <c r="C331" s="11"/>
      <c r="D331" s="18" t="s">
        <v>1453</v>
      </c>
      <c r="E331" s="27">
        <v>17.329999999999998</v>
      </c>
      <c r="G331" s="96">
        <f t="shared" si="12"/>
        <v>6.9319999999999995</v>
      </c>
      <c r="H331" s="97">
        <f t="shared" si="13"/>
        <v>6.9319999999999995</v>
      </c>
      <c r="I331" s="18"/>
      <c r="J331" s="222">
        <f t="shared" si="14"/>
        <v>8.6649999999999991</v>
      </c>
      <c r="K331" s="223">
        <v>0.25</v>
      </c>
      <c r="L331" s="224" t="s">
        <v>4193</v>
      </c>
    </row>
    <row r="332" spans="1:12" s="4" customFormat="1" ht="13.95" customHeight="1" x14ac:dyDescent="0.25">
      <c r="A332" s="33">
        <v>438</v>
      </c>
      <c r="B332" s="26" t="s">
        <v>2173</v>
      </c>
      <c r="C332" s="11"/>
      <c r="D332" s="18" t="s">
        <v>1453</v>
      </c>
      <c r="E332" s="27">
        <v>17.329999999999998</v>
      </c>
      <c r="G332" s="96">
        <f t="shared" si="12"/>
        <v>6.9319999999999995</v>
      </c>
      <c r="H332" s="97">
        <f t="shared" si="13"/>
        <v>6.9319999999999995</v>
      </c>
      <c r="I332" s="18"/>
      <c r="J332" s="222">
        <f t="shared" si="14"/>
        <v>8.6649999999999991</v>
      </c>
      <c r="K332" s="223">
        <v>0.25</v>
      </c>
      <c r="L332" s="224" t="s">
        <v>4193</v>
      </c>
    </row>
    <row r="333" spans="1:12" s="4" customFormat="1" ht="13.95" customHeight="1" x14ac:dyDescent="0.25">
      <c r="A333" s="33">
        <v>448</v>
      </c>
      <c r="B333" s="26" t="s">
        <v>2255</v>
      </c>
      <c r="C333" s="11"/>
      <c r="D333" s="18" t="s">
        <v>1453</v>
      </c>
      <c r="E333" s="27">
        <v>20.48</v>
      </c>
      <c r="G333" s="96">
        <f t="shared" si="12"/>
        <v>8.1920000000000002</v>
      </c>
      <c r="H333" s="97">
        <f t="shared" si="13"/>
        <v>8.1920000000000002</v>
      </c>
      <c r="I333" s="18"/>
      <c r="J333" s="222">
        <f t="shared" si="14"/>
        <v>10.24</v>
      </c>
      <c r="K333" s="223">
        <v>0.25</v>
      </c>
      <c r="L333" s="224" t="s">
        <v>4193</v>
      </c>
    </row>
    <row r="334" spans="1:12" s="4" customFormat="1" ht="13.95" customHeight="1" x14ac:dyDescent="0.25">
      <c r="A334" s="33">
        <v>449</v>
      </c>
      <c r="B334" s="26" t="s">
        <v>2256</v>
      </c>
      <c r="C334" s="11"/>
      <c r="D334" s="18" t="s">
        <v>1453</v>
      </c>
      <c r="E334" s="27">
        <v>20.48</v>
      </c>
      <c r="G334" s="96">
        <f t="shared" si="12"/>
        <v>8.1920000000000002</v>
      </c>
      <c r="H334" s="97">
        <f t="shared" si="13"/>
        <v>8.1920000000000002</v>
      </c>
      <c r="I334" s="18"/>
      <c r="J334" s="222">
        <f t="shared" si="14"/>
        <v>10.24</v>
      </c>
      <c r="K334" s="223">
        <v>0.25</v>
      </c>
      <c r="L334" s="224" t="s">
        <v>4193</v>
      </c>
    </row>
    <row r="335" spans="1:12" s="4" customFormat="1" ht="13.95" customHeight="1" x14ac:dyDescent="0.25">
      <c r="A335" s="33">
        <v>450</v>
      </c>
      <c r="B335" s="26" t="s">
        <v>2257</v>
      </c>
      <c r="C335" s="11"/>
      <c r="D335" s="18" t="s">
        <v>1453</v>
      </c>
      <c r="E335" s="27">
        <v>20.48</v>
      </c>
      <c r="G335" s="96">
        <f t="shared" si="12"/>
        <v>8.1920000000000002</v>
      </c>
      <c r="H335" s="97">
        <f t="shared" si="13"/>
        <v>8.1920000000000002</v>
      </c>
      <c r="I335" s="18"/>
      <c r="J335" s="222">
        <f t="shared" si="14"/>
        <v>10.24</v>
      </c>
      <c r="K335" s="223">
        <v>0.25</v>
      </c>
      <c r="L335" s="224" t="s">
        <v>4193</v>
      </c>
    </row>
    <row r="336" spans="1:12" s="4" customFormat="1" ht="13.95" customHeight="1" x14ac:dyDescent="0.25">
      <c r="A336" s="33">
        <v>451</v>
      </c>
      <c r="B336" s="26" t="s">
        <v>2174</v>
      </c>
      <c r="C336" s="11"/>
      <c r="D336" s="18" t="s">
        <v>1453</v>
      </c>
      <c r="E336" s="27">
        <v>20.48</v>
      </c>
      <c r="G336" s="96">
        <f t="shared" si="12"/>
        <v>8.1920000000000002</v>
      </c>
      <c r="H336" s="97">
        <f t="shared" si="13"/>
        <v>8.1920000000000002</v>
      </c>
      <c r="I336" s="18"/>
      <c r="J336" s="222">
        <f t="shared" si="14"/>
        <v>10.24</v>
      </c>
      <c r="K336" s="223">
        <v>0.25</v>
      </c>
      <c r="L336" s="224" t="s">
        <v>4193</v>
      </c>
    </row>
    <row r="337" spans="1:12" s="4" customFormat="1" ht="13.95" customHeight="1" x14ac:dyDescent="0.25">
      <c r="A337" s="33">
        <v>452</v>
      </c>
      <c r="B337" s="26" t="s">
        <v>2175</v>
      </c>
      <c r="C337" s="11"/>
      <c r="D337" s="18" t="s">
        <v>1453</v>
      </c>
      <c r="E337" s="27">
        <v>20.48</v>
      </c>
      <c r="G337" s="96">
        <f t="shared" si="12"/>
        <v>8.1920000000000002</v>
      </c>
      <c r="H337" s="97">
        <f t="shared" si="13"/>
        <v>8.1920000000000002</v>
      </c>
      <c r="I337" s="18"/>
      <c r="J337" s="222">
        <f t="shared" si="14"/>
        <v>10.24</v>
      </c>
      <c r="K337" s="223">
        <v>0.25</v>
      </c>
      <c r="L337" s="224" t="s">
        <v>4193</v>
      </c>
    </row>
    <row r="338" spans="1:12" s="4" customFormat="1" ht="13.95" customHeight="1" x14ac:dyDescent="0.25">
      <c r="A338" s="33">
        <v>453</v>
      </c>
      <c r="B338" s="26" t="s">
        <v>2176</v>
      </c>
      <c r="C338" s="11"/>
      <c r="D338" s="18" t="s">
        <v>1453</v>
      </c>
      <c r="E338" s="27">
        <v>20.48</v>
      </c>
      <c r="G338" s="96">
        <f t="shared" si="12"/>
        <v>8.1920000000000002</v>
      </c>
      <c r="H338" s="97">
        <f t="shared" si="13"/>
        <v>8.1920000000000002</v>
      </c>
      <c r="I338" s="18"/>
      <c r="J338" s="222">
        <f t="shared" si="14"/>
        <v>10.24</v>
      </c>
      <c r="K338" s="223">
        <v>0.25</v>
      </c>
      <c r="L338" s="224" t="s">
        <v>4193</v>
      </c>
    </row>
    <row r="339" spans="1:12" s="4" customFormat="1" ht="13.95" customHeight="1" x14ac:dyDescent="0.25">
      <c r="A339" s="33">
        <v>457</v>
      </c>
      <c r="B339" s="26" t="s">
        <v>2752</v>
      </c>
      <c r="C339" s="11"/>
      <c r="D339" s="18" t="s">
        <v>1453</v>
      </c>
      <c r="E339" s="27">
        <v>24.15</v>
      </c>
      <c r="G339" s="96">
        <f t="shared" si="12"/>
        <v>9.66</v>
      </c>
      <c r="H339" s="97">
        <f t="shared" si="13"/>
        <v>9.66</v>
      </c>
      <c r="I339" s="18"/>
      <c r="J339" s="222">
        <f t="shared" si="14"/>
        <v>12.074999999999999</v>
      </c>
      <c r="K339" s="223">
        <v>0.25</v>
      </c>
      <c r="L339" s="224" t="s">
        <v>4193</v>
      </c>
    </row>
    <row r="340" spans="1:12" s="4" customFormat="1" ht="13.95" customHeight="1" x14ac:dyDescent="0.25">
      <c r="A340" s="33">
        <v>458</v>
      </c>
      <c r="B340" s="26" t="s">
        <v>2753</v>
      </c>
      <c r="C340" s="11"/>
      <c r="D340" s="18" t="s">
        <v>1453</v>
      </c>
      <c r="E340" s="27">
        <v>24.15</v>
      </c>
      <c r="G340" s="96">
        <f t="shared" si="12"/>
        <v>9.66</v>
      </c>
      <c r="H340" s="97">
        <f t="shared" si="13"/>
        <v>9.66</v>
      </c>
      <c r="I340" s="18"/>
      <c r="J340" s="222">
        <f t="shared" si="14"/>
        <v>12.074999999999999</v>
      </c>
      <c r="K340" s="223">
        <v>0.25</v>
      </c>
      <c r="L340" s="224" t="s">
        <v>4193</v>
      </c>
    </row>
    <row r="341" spans="1:12" s="4" customFormat="1" ht="13.95" customHeight="1" x14ac:dyDescent="0.25">
      <c r="A341" s="33">
        <v>459</v>
      </c>
      <c r="B341" s="26" t="s">
        <v>2734</v>
      </c>
      <c r="C341" s="11"/>
      <c r="D341" s="18" t="s">
        <v>1453</v>
      </c>
      <c r="E341" s="27">
        <v>24.15</v>
      </c>
      <c r="G341" s="96">
        <f t="shared" si="12"/>
        <v>9.66</v>
      </c>
      <c r="H341" s="97">
        <f t="shared" si="13"/>
        <v>9.66</v>
      </c>
      <c r="I341" s="18"/>
      <c r="J341" s="222">
        <f t="shared" si="14"/>
        <v>12.074999999999999</v>
      </c>
      <c r="K341" s="223">
        <v>0.25</v>
      </c>
      <c r="L341" s="224" t="s">
        <v>4193</v>
      </c>
    </row>
    <row r="342" spans="1:12" s="4" customFormat="1" ht="13.95" customHeight="1" x14ac:dyDescent="0.25">
      <c r="A342" s="33">
        <v>460</v>
      </c>
      <c r="B342" s="26" t="s">
        <v>2754</v>
      </c>
      <c r="C342" s="11"/>
      <c r="D342" s="18" t="s">
        <v>1453</v>
      </c>
      <c r="E342" s="27">
        <v>24.15</v>
      </c>
      <c r="G342" s="96">
        <f t="shared" si="12"/>
        <v>9.66</v>
      </c>
      <c r="H342" s="97">
        <f t="shared" si="13"/>
        <v>9.66</v>
      </c>
      <c r="I342" s="18"/>
      <c r="J342" s="222">
        <f t="shared" si="14"/>
        <v>12.074999999999999</v>
      </c>
      <c r="K342" s="223">
        <v>0.25</v>
      </c>
      <c r="L342" s="224" t="s">
        <v>4193</v>
      </c>
    </row>
    <row r="343" spans="1:12" s="4" customFormat="1" ht="13.95" customHeight="1" x14ac:dyDescent="0.25">
      <c r="A343" s="33">
        <v>461</v>
      </c>
      <c r="B343" s="26" t="s">
        <v>2177</v>
      </c>
      <c r="C343" s="11"/>
      <c r="D343" s="18" t="s">
        <v>1453</v>
      </c>
      <c r="E343" s="27">
        <v>24.15</v>
      </c>
      <c r="G343" s="96">
        <f t="shared" si="12"/>
        <v>9.66</v>
      </c>
      <c r="H343" s="97">
        <f t="shared" si="13"/>
        <v>9.66</v>
      </c>
      <c r="I343" s="18"/>
      <c r="J343" s="222">
        <f t="shared" si="14"/>
        <v>12.074999999999999</v>
      </c>
      <c r="K343" s="223">
        <v>0.25</v>
      </c>
      <c r="L343" s="224" t="s">
        <v>4193</v>
      </c>
    </row>
    <row r="344" spans="1:12" s="4" customFormat="1" ht="13.95" customHeight="1" x14ac:dyDescent="0.25">
      <c r="A344" s="33">
        <v>462</v>
      </c>
      <c r="B344" s="26" t="s">
        <v>2178</v>
      </c>
      <c r="C344" s="11"/>
      <c r="D344" s="18" t="s">
        <v>1453</v>
      </c>
      <c r="E344" s="27">
        <v>24.15</v>
      </c>
      <c r="G344" s="96">
        <f t="shared" si="12"/>
        <v>9.66</v>
      </c>
      <c r="H344" s="97">
        <f t="shared" si="13"/>
        <v>9.66</v>
      </c>
      <c r="I344" s="18"/>
      <c r="J344" s="222">
        <f t="shared" si="14"/>
        <v>12.074999999999999</v>
      </c>
      <c r="K344" s="223">
        <v>0.25</v>
      </c>
      <c r="L344" s="224" t="s">
        <v>4193</v>
      </c>
    </row>
    <row r="345" spans="1:12" s="4" customFormat="1" ht="13.95" customHeight="1" x14ac:dyDescent="0.25">
      <c r="A345" s="33">
        <v>466</v>
      </c>
      <c r="B345" s="26" t="s">
        <v>2794</v>
      </c>
      <c r="C345" s="11"/>
      <c r="D345" s="18" t="s">
        <v>1453</v>
      </c>
      <c r="E345" s="27">
        <v>30.98</v>
      </c>
      <c r="G345" s="96">
        <f t="shared" si="12"/>
        <v>12.392000000000001</v>
      </c>
      <c r="H345" s="97">
        <f t="shared" si="13"/>
        <v>12.392000000000001</v>
      </c>
      <c r="I345" s="18"/>
      <c r="J345" s="222">
        <f t="shared" si="14"/>
        <v>15.490000000000002</v>
      </c>
      <c r="K345" s="223">
        <v>0.25</v>
      </c>
      <c r="L345" s="224" t="s">
        <v>4193</v>
      </c>
    </row>
    <row r="346" spans="1:12" s="4" customFormat="1" ht="13.95" customHeight="1" x14ac:dyDescent="0.25">
      <c r="A346" s="33">
        <v>467</v>
      </c>
      <c r="B346" s="26" t="s">
        <v>2795</v>
      </c>
      <c r="C346" s="11"/>
      <c r="D346" s="18" t="s">
        <v>1453</v>
      </c>
      <c r="E346" s="27">
        <v>30.98</v>
      </c>
      <c r="G346" s="96">
        <f t="shared" si="12"/>
        <v>12.392000000000001</v>
      </c>
      <c r="H346" s="97">
        <f t="shared" si="13"/>
        <v>12.392000000000001</v>
      </c>
      <c r="I346" s="18"/>
      <c r="J346" s="222">
        <f t="shared" si="14"/>
        <v>15.490000000000002</v>
      </c>
      <c r="K346" s="223">
        <v>0.25</v>
      </c>
      <c r="L346" s="224" t="s">
        <v>4193</v>
      </c>
    </row>
    <row r="347" spans="1:12" s="4" customFormat="1" ht="13.95" customHeight="1" x14ac:dyDescent="0.25">
      <c r="A347" s="33">
        <v>468</v>
      </c>
      <c r="B347" s="26" t="s">
        <v>2755</v>
      </c>
      <c r="C347" s="11"/>
      <c r="D347" s="18" t="s">
        <v>1453</v>
      </c>
      <c r="E347" s="27">
        <v>30.98</v>
      </c>
      <c r="G347" s="96">
        <f t="shared" si="12"/>
        <v>12.392000000000001</v>
      </c>
      <c r="H347" s="97">
        <f t="shared" si="13"/>
        <v>12.392000000000001</v>
      </c>
      <c r="I347" s="18"/>
      <c r="J347" s="222">
        <f t="shared" si="14"/>
        <v>15.490000000000002</v>
      </c>
      <c r="K347" s="223">
        <v>0.25</v>
      </c>
      <c r="L347" s="224" t="s">
        <v>4193</v>
      </c>
    </row>
    <row r="348" spans="1:12" s="4" customFormat="1" ht="13.95" customHeight="1" x14ac:dyDescent="0.25">
      <c r="A348" s="33">
        <v>469</v>
      </c>
      <c r="B348" s="26" t="s">
        <v>2733</v>
      </c>
      <c r="C348" s="11"/>
      <c r="D348" s="18" t="s">
        <v>1453</v>
      </c>
      <c r="E348" s="27">
        <v>30.98</v>
      </c>
      <c r="G348" s="96">
        <f t="shared" si="12"/>
        <v>12.392000000000001</v>
      </c>
      <c r="H348" s="97">
        <f t="shared" si="13"/>
        <v>12.392000000000001</v>
      </c>
      <c r="I348" s="18"/>
      <c r="J348" s="222">
        <f t="shared" si="14"/>
        <v>15.490000000000002</v>
      </c>
      <c r="K348" s="223">
        <v>0.25</v>
      </c>
      <c r="L348" s="224" t="s">
        <v>4193</v>
      </c>
    </row>
    <row r="349" spans="1:12" s="4" customFormat="1" ht="13.95" customHeight="1" x14ac:dyDescent="0.25">
      <c r="A349" s="33">
        <v>470</v>
      </c>
      <c r="B349" s="26" t="s">
        <v>2179</v>
      </c>
      <c r="C349" s="11"/>
      <c r="D349" s="18" t="s">
        <v>1453</v>
      </c>
      <c r="E349" s="27">
        <v>30.98</v>
      </c>
      <c r="G349" s="96">
        <f t="shared" si="12"/>
        <v>12.392000000000001</v>
      </c>
      <c r="H349" s="97">
        <f t="shared" si="13"/>
        <v>12.392000000000001</v>
      </c>
      <c r="I349" s="18"/>
      <c r="J349" s="222">
        <f t="shared" si="14"/>
        <v>15.490000000000002</v>
      </c>
      <c r="K349" s="223">
        <v>0.25</v>
      </c>
      <c r="L349" s="224" t="s">
        <v>4193</v>
      </c>
    </row>
    <row r="350" spans="1:12" s="4" customFormat="1" ht="13.95" customHeight="1" x14ac:dyDescent="0.25">
      <c r="A350" s="33">
        <v>471</v>
      </c>
      <c r="B350" s="26" t="s">
        <v>2180</v>
      </c>
      <c r="C350" s="11"/>
      <c r="D350" s="18" t="s">
        <v>1453</v>
      </c>
      <c r="E350" s="27">
        <v>30.98</v>
      </c>
      <c r="G350" s="96">
        <f t="shared" si="12"/>
        <v>12.392000000000001</v>
      </c>
      <c r="H350" s="97">
        <f t="shared" si="13"/>
        <v>12.392000000000001</v>
      </c>
      <c r="I350" s="18"/>
      <c r="J350" s="222">
        <f t="shared" si="14"/>
        <v>15.490000000000002</v>
      </c>
      <c r="K350" s="223">
        <v>0.25</v>
      </c>
      <c r="L350" s="224" t="s">
        <v>4193</v>
      </c>
    </row>
    <row r="351" spans="1:12" ht="24" customHeight="1" x14ac:dyDescent="0.25">
      <c r="A351" s="177" t="s">
        <v>1580</v>
      </c>
      <c r="B351" s="84"/>
      <c r="C351" s="85"/>
      <c r="D351" s="83"/>
      <c r="E351" s="84"/>
      <c r="F351" s="85"/>
      <c r="G351" s="95"/>
      <c r="H351" s="95"/>
      <c r="I351" s="102"/>
    </row>
    <row r="352" spans="1:12" s="4" customFormat="1" ht="13.95" customHeight="1" x14ac:dyDescent="0.25">
      <c r="A352" s="33">
        <v>350</v>
      </c>
      <c r="B352" s="26" t="s">
        <v>1722</v>
      </c>
      <c r="C352" s="11"/>
      <c r="D352" s="18" t="s">
        <v>1453</v>
      </c>
      <c r="E352" s="27">
        <v>40.74</v>
      </c>
      <c r="G352" s="96">
        <f t="shared" ref="G352:G387" si="15">SUM(E352)*0.4</f>
        <v>16.296000000000003</v>
      </c>
      <c r="H352" s="97">
        <f t="shared" ref="H352:H387" si="16">SUM(E352)*0.4</f>
        <v>16.296000000000003</v>
      </c>
      <c r="I352" s="18"/>
    </row>
    <row r="353" spans="1:9" s="4" customFormat="1" ht="13.95" customHeight="1" x14ac:dyDescent="0.25">
      <c r="A353" s="33">
        <v>351</v>
      </c>
      <c r="B353" s="26" t="s">
        <v>1723</v>
      </c>
      <c r="C353" s="11"/>
      <c r="D353" s="18" t="s">
        <v>1453</v>
      </c>
      <c r="E353" s="27">
        <v>40.74</v>
      </c>
      <c r="G353" s="96">
        <f t="shared" si="15"/>
        <v>16.296000000000003</v>
      </c>
      <c r="H353" s="97">
        <f t="shared" si="16"/>
        <v>16.296000000000003</v>
      </c>
      <c r="I353" s="18"/>
    </row>
    <row r="354" spans="1:9" s="4" customFormat="1" ht="13.95" customHeight="1" x14ac:dyDescent="0.25">
      <c r="A354" s="33">
        <v>352</v>
      </c>
      <c r="B354" s="26" t="s">
        <v>1724</v>
      </c>
      <c r="C354" s="11"/>
      <c r="D354" s="18" t="s">
        <v>1453</v>
      </c>
      <c r="E354" s="27">
        <v>40.74</v>
      </c>
      <c r="G354" s="96">
        <f t="shared" si="15"/>
        <v>16.296000000000003</v>
      </c>
      <c r="H354" s="97">
        <f t="shared" si="16"/>
        <v>16.296000000000003</v>
      </c>
      <c r="I354" s="18"/>
    </row>
    <row r="355" spans="1:9" s="4" customFormat="1" ht="13.95" customHeight="1" x14ac:dyDescent="0.25">
      <c r="A355" s="33">
        <v>353</v>
      </c>
      <c r="B355" s="26" t="s">
        <v>1581</v>
      </c>
      <c r="C355" s="11"/>
      <c r="D355" s="18" t="s">
        <v>1453</v>
      </c>
      <c r="E355" s="27">
        <v>40.74</v>
      </c>
      <c r="G355" s="96">
        <f t="shared" si="15"/>
        <v>16.296000000000003</v>
      </c>
      <c r="H355" s="97">
        <f t="shared" si="16"/>
        <v>16.296000000000003</v>
      </c>
      <c r="I355" s="18"/>
    </row>
    <row r="356" spans="1:9" s="4" customFormat="1" ht="13.95" customHeight="1" x14ac:dyDescent="0.25">
      <c r="A356" s="33">
        <v>354</v>
      </c>
      <c r="B356" s="26" t="s">
        <v>1725</v>
      </c>
      <c r="C356" s="11"/>
      <c r="D356" s="18" t="s">
        <v>1453</v>
      </c>
      <c r="E356" s="27">
        <v>40.74</v>
      </c>
      <c r="G356" s="96">
        <f t="shared" si="15"/>
        <v>16.296000000000003</v>
      </c>
      <c r="H356" s="97">
        <f t="shared" si="16"/>
        <v>16.296000000000003</v>
      </c>
      <c r="I356" s="18"/>
    </row>
    <row r="357" spans="1:9" s="4" customFormat="1" ht="13.95" customHeight="1" x14ac:dyDescent="0.25">
      <c r="A357" s="33">
        <v>355</v>
      </c>
      <c r="B357" s="26" t="s">
        <v>1726</v>
      </c>
      <c r="C357" s="11"/>
      <c r="D357" s="18" t="s">
        <v>1453</v>
      </c>
      <c r="E357" s="27">
        <v>40.74</v>
      </c>
      <c r="G357" s="96">
        <f t="shared" si="15"/>
        <v>16.296000000000003</v>
      </c>
      <c r="H357" s="97">
        <f t="shared" si="16"/>
        <v>16.296000000000003</v>
      </c>
      <c r="I357" s="18"/>
    </row>
    <row r="358" spans="1:9" s="4" customFormat="1" ht="13.95" customHeight="1" x14ac:dyDescent="0.25">
      <c r="A358" s="33">
        <v>20000</v>
      </c>
      <c r="B358" s="26" t="s">
        <v>3355</v>
      </c>
      <c r="C358" s="11"/>
      <c r="D358" s="18" t="s">
        <v>1453</v>
      </c>
      <c r="E358" s="28">
        <v>46.2</v>
      </c>
      <c r="G358" s="96">
        <f t="shared" si="15"/>
        <v>18.48</v>
      </c>
      <c r="H358" s="97">
        <f t="shared" si="16"/>
        <v>18.48</v>
      </c>
      <c r="I358" s="18"/>
    </row>
    <row r="359" spans="1:9" s="4" customFormat="1" ht="13.95" customHeight="1" x14ac:dyDescent="0.25">
      <c r="A359" s="33">
        <v>20001</v>
      </c>
      <c r="B359" s="26" t="s">
        <v>3356</v>
      </c>
      <c r="C359" s="11"/>
      <c r="D359" s="18" t="s">
        <v>1453</v>
      </c>
      <c r="E359" s="28">
        <v>46.2</v>
      </c>
      <c r="G359" s="96">
        <f t="shared" si="15"/>
        <v>18.48</v>
      </c>
      <c r="H359" s="97">
        <f t="shared" si="16"/>
        <v>18.48</v>
      </c>
      <c r="I359" s="18"/>
    </row>
    <row r="360" spans="1:9" s="4" customFormat="1" ht="13.95" customHeight="1" x14ac:dyDescent="0.25">
      <c r="A360" s="33">
        <v>20003</v>
      </c>
      <c r="B360" s="26" t="s">
        <v>3357</v>
      </c>
      <c r="C360" s="11"/>
      <c r="D360" s="18" t="s">
        <v>1453</v>
      </c>
      <c r="E360" s="28">
        <v>46.2</v>
      </c>
      <c r="G360" s="96">
        <f t="shared" si="15"/>
        <v>18.48</v>
      </c>
      <c r="H360" s="97">
        <f t="shared" si="16"/>
        <v>18.48</v>
      </c>
      <c r="I360" s="18"/>
    </row>
    <row r="361" spans="1:9" s="4" customFormat="1" ht="13.95" customHeight="1" x14ac:dyDescent="0.25">
      <c r="A361" s="33">
        <v>20004</v>
      </c>
      <c r="B361" s="26" t="s">
        <v>3358</v>
      </c>
      <c r="C361" s="11"/>
      <c r="D361" s="18" t="s">
        <v>1453</v>
      </c>
      <c r="E361" s="28">
        <v>46.2</v>
      </c>
      <c r="G361" s="96">
        <f t="shared" si="15"/>
        <v>18.48</v>
      </c>
      <c r="H361" s="97">
        <f t="shared" si="16"/>
        <v>18.48</v>
      </c>
      <c r="I361" s="18"/>
    </row>
    <row r="362" spans="1:9" s="4" customFormat="1" ht="13.95" customHeight="1" x14ac:dyDescent="0.25">
      <c r="A362" s="33">
        <v>356</v>
      </c>
      <c r="B362" s="26" t="s">
        <v>1582</v>
      </c>
      <c r="C362" s="11"/>
      <c r="D362" s="18" t="s">
        <v>1453</v>
      </c>
      <c r="E362" s="27">
        <v>48.72</v>
      </c>
      <c r="G362" s="96">
        <f t="shared" si="15"/>
        <v>19.488</v>
      </c>
      <c r="H362" s="97">
        <f t="shared" si="16"/>
        <v>19.488</v>
      </c>
      <c r="I362" s="18"/>
    </row>
    <row r="363" spans="1:9" s="4" customFormat="1" ht="13.95" customHeight="1" x14ac:dyDescent="0.25">
      <c r="A363" s="33">
        <v>357</v>
      </c>
      <c r="B363" s="26" t="s">
        <v>1681</v>
      </c>
      <c r="C363" s="11"/>
      <c r="D363" s="18" t="s">
        <v>1453</v>
      </c>
      <c r="E363" s="27">
        <v>48.72</v>
      </c>
      <c r="G363" s="96">
        <f t="shared" si="15"/>
        <v>19.488</v>
      </c>
      <c r="H363" s="97">
        <f t="shared" si="16"/>
        <v>19.488</v>
      </c>
      <c r="I363" s="18"/>
    </row>
    <row r="364" spans="1:9" s="4" customFormat="1" ht="13.95" customHeight="1" x14ac:dyDescent="0.25">
      <c r="A364" s="33">
        <v>358</v>
      </c>
      <c r="B364" s="26" t="s">
        <v>1775</v>
      </c>
      <c r="C364" s="11"/>
      <c r="D364" s="18" t="s">
        <v>1453</v>
      </c>
      <c r="E364" s="27">
        <v>48.72</v>
      </c>
      <c r="G364" s="96">
        <f t="shared" si="15"/>
        <v>19.488</v>
      </c>
      <c r="H364" s="97">
        <f t="shared" si="16"/>
        <v>19.488</v>
      </c>
      <c r="I364" s="18"/>
    </row>
    <row r="365" spans="1:9" s="4" customFormat="1" ht="13.95" customHeight="1" x14ac:dyDescent="0.25">
      <c r="A365" s="33">
        <v>359</v>
      </c>
      <c r="B365" s="26" t="s">
        <v>1583</v>
      </c>
      <c r="C365" s="11"/>
      <c r="D365" s="18" t="s">
        <v>1453</v>
      </c>
      <c r="E365" s="27">
        <v>48.72</v>
      </c>
      <c r="G365" s="96">
        <f t="shared" si="15"/>
        <v>19.488</v>
      </c>
      <c r="H365" s="97">
        <f t="shared" si="16"/>
        <v>19.488</v>
      </c>
      <c r="I365" s="18"/>
    </row>
    <row r="366" spans="1:9" s="4" customFormat="1" ht="13.95" customHeight="1" x14ac:dyDescent="0.25">
      <c r="A366" s="33">
        <v>360</v>
      </c>
      <c r="B366" s="26" t="s">
        <v>1776</v>
      </c>
      <c r="C366" s="11"/>
      <c r="D366" s="18" t="s">
        <v>1453</v>
      </c>
      <c r="E366" s="27">
        <v>48.72</v>
      </c>
      <c r="G366" s="96">
        <f t="shared" si="15"/>
        <v>19.488</v>
      </c>
      <c r="H366" s="97">
        <f t="shared" si="16"/>
        <v>19.488</v>
      </c>
      <c r="I366" s="18"/>
    </row>
    <row r="367" spans="1:9" s="4" customFormat="1" ht="13.95" customHeight="1" x14ac:dyDescent="0.25">
      <c r="A367" s="33">
        <v>361</v>
      </c>
      <c r="B367" s="26" t="s">
        <v>1584</v>
      </c>
      <c r="C367" s="11"/>
      <c r="D367" s="18" t="s">
        <v>1453</v>
      </c>
      <c r="E367" s="27">
        <v>48.72</v>
      </c>
      <c r="G367" s="96">
        <f t="shared" si="15"/>
        <v>19.488</v>
      </c>
      <c r="H367" s="97">
        <f t="shared" si="16"/>
        <v>19.488</v>
      </c>
      <c r="I367" s="18"/>
    </row>
    <row r="368" spans="1:9" s="4" customFormat="1" ht="13.95" customHeight="1" x14ac:dyDescent="0.25">
      <c r="A368" s="33">
        <v>939</v>
      </c>
      <c r="B368" s="26" t="s">
        <v>3117</v>
      </c>
      <c r="C368" s="11"/>
      <c r="D368" s="18" t="s">
        <v>1453</v>
      </c>
      <c r="E368" s="28">
        <v>56.6</v>
      </c>
      <c r="G368" s="96">
        <f t="shared" si="15"/>
        <v>22.64</v>
      </c>
      <c r="H368" s="97">
        <f t="shared" si="16"/>
        <v>22.64</v>
      </c>
      <c r="I368" s="18"/>
    </row>
    <row r="369" spans="1:9" s="4" customFormat="1" ht="13.95" customHeight="1" x14ac:dyDescent="0.25">
      <c r="A369" s="33">
        <v>940</v>
      </c>
      <c r="B369" s="26" t="s">
        <v>3118</v>
      </c>
      <c r="C369" s="11"/>
      <c r="D369" s="18" t="s">
        <v>1453</v>
      </c>
      <c r="E369" s="28">
        <v>56.6</v>
      </c>
      <c r="G369" s="96">
        <f t="shared" si="15"/>
        <v>22.64</v>
      </c>
      <c r="H369" s="97">
        <f t="shared" si="16"/>
        <v>22.64</v>
      </c>
      <c r="I369" s="18"/>
    </row>
    <row r="370" spans="1:9" s="4" customFormat="1" ht="13.95" customHeight="1" x14ac:dyDescent="0.25">
      <c r="A370" s="33">
        <v>362</v>
      </c>
      <c r="B370" s="26" t="s">
        <v>1585</v>
      </c>
      <c r="C370" s="11"/>
      <c r="D370" s="18" t="s">
        <v>1453</v>
      </c>
      <c r="E370" s="27">
        <v>62.9</v>
      </c>
      <c r="G370" s="96">
        <f t="shared" si="15"/>
        <v>25.16</v>
      </c>
      <c r="H370" s="97">
        <f t="shared" si="16"/>
        <v>25.16</v>
      </c>
      <c r="I370" s="18"/>
    </row>
    <row r="371" spans="1:9" s="4" customFormat="1" ht="13.95" customHeight="1" x14ac:dyDescent="0.25">
      <c r="A371" s="33">
        <v>363</v>
      </c>
      <c r="B371" s="26" t="s">
        <v>1586</v>
      </c>
      <c r="C371" s="11"/>
      <c r="D371" s="18" t="s">
        <v>1453</v>
      </c>
      <c r="E371" s="27">
        <v>62.9</v>
      </c>
      <c r="G371" s="96">
        <f t="shared" si="15"/>
        <v>25.16</v>
      </c>
      <c r="H371" s="97">
        <f t="shared" si="16"/>
        <v>25.16</v>
      </c>
      <c r="I371" s="18"/>
    </row>
    <row r="372" spans="1:9" s="4" customFormat="1" ht="13.95" customHeight="1" x14ac:dyDescent="0.25">
      <c r="A372" s="33">
        <v>364</v>
      </c>
      <c r="B372" s="26" t="s">
        <v>1587</v>
      </c>
      <c r="C372" s="11"/>
      <c r="D372" s="18" t="s">
        <v>1453</v>
      </c>
      <c r="E372" s="27">
        <v>62.9</v>
      </c>
      <c r="G372" s="96">
        <f t="shared" si="15"/>
        <v>25.16</v>
      </c>
      <c r="H372" s="97">
        <f t="shared" si="16"/>
        <v>25.16</v>
      </c>
      <c r="I372" s="18"/>
    </row>
    <row r="373" spans="1:9" s="4" customFormat="1" ht="13.95" customHeight="1" x14ac:dyDescent="0.25">
      <c r="A373" s="33">
        <v>365</v>
      </c>
      <c r="B373" s="26" t="s">
        <v>1777</v>
      </c>
      <c r="C373" s="11"/>
      <c r="D373" s="18" t="s">
        <v>1453</v>
      </c>
      <c r="E373" s="27">
        <v>62.9</v>
      </c>
      <c r="G373" s="96">
        <f t="shared" si="15"/>
        <v>25.16</v>
      </c>
      <c r="H373" s="97">
        <f t="shared" si="16"/>
        <v>25.16</v>
      </c>
      <c r="I373" s="18"/>
    </row>
    <row r="374" spans="1:9" s="4" customFormat="1" ht="13.95" customHeight="1" x14ac:dyDescent="0.25">
      <c r="A374" s="33">
        <v>366</v>
      </c>
      <c r="B374" s="26" t="s">
        <v>1682</v>
      </c>
      <c r="C374" s="11"/>
      <c r="D374" s="18" t="s">
        <v>1453</v>
      </c>
      <c r="E374" s="27">
        <v>62.9</v>
      </c>
      <c r="G374" s="96">
        <f t="shared" si="15"/>
        <v>25.16</v>
      </c>
      <c r="H374" s="97">
        <f t="shared" si="16"/>
        <v>25.16</v>
      </c>
      <c r="I374" s="18"/>
    </row>
    <row r="375" spans="1:9" s="4" customFormat="1" ht="13.95" customHeight="1" x14ac:dyDescent="0.25">
      <c r="A375" s="33">
        <v>367</v>
      </c>
      <c r="B375" s="26" t="s">
        <v>1778</v>
      </c>
      <c r="C375" s="11"/>
      <c r="D375" s="18" t="s">
        <v>1453</v>
      </c>
      <c r="E375" s="27">
        <v>62.9</v>
      </c>
      <c r="G375" s="96">
        <f t="shared" si="15"/>
        <v>25.16</v>
      </c>
      <c r="H375" s="97">
        <f t="shared" si="16"/>
        <v>25.16</v>
      </c>
      <c r="I375" s="18"/>
    </row>
    <row r="376" spans="1:9" s="4" customFormat="1" ht="13.95" customHeight="1" x14ac:dyDescent="0.25">
      <c r="A376" s="33">
        <v>20006</v>
      </c>
      <c r="B376" s="26" t="s">
        <v>3359</v>
      </c>
      <c r="C376" s="11"/>
      <c r="D376" s="18" t="s">
        <v>1453</v>
      </c>
      <c r="E376" s="28">
        <v>69.3</v>
      </c>
      <c r="G376" s="96">
        <f t="shared" si="15"/>
        <v>27.72</v>
      </c>
      <c r="H376" s="97">
        <f t="shared" si="16"/>
        <v>27.72</v>
      </c>
      <c r="I376" s="18"/>
    </row>
    <row r="377" spans="1:9" s="4" customFormat="1" ht="13.95" customHeight="1" x14ac:dyDescent="0.25">
      <c r="A377" s="33">
        <v>20007</v>
      </c>
      <c r="B377" s="26" t="s">
        <v>3360</v>
      </c>
      <c r="C377" s="11"/>
      <c r="D377" s="18" t="s">
        <v>1453</v>
      </c>
      <c r="E377" s="28">
        <v>69.3</v>
      </c>
      <c r="G377" s="96">
        <f t="shared" si="15"/>
        <v>27.72</v>
      </c>
      <c r="H377" s="97">
        <f t="shared" si="16"/>
        <v>27.72</v>
      </c>
      <c r="I377" s="18"/>
    </row>
    <row r="378" spans="1:9" s="4" customFormat="1" ht="13.95" customHeight="1" x14ac:dyDescent="0.25">
      <c r="A378" s="33">
        <v>20009</v>
      </c>
      <c r="B378" s="26" t="s">
        <v>3361</v>
      </c>
      <c r="C378" s="11"/>
      <c r="D378" s="18" t="s">
        <v>1453</v>
      </c>
      <c r="E378" s="28">
        <v>69.3</v>
      </c>
      <c r="G378" s="96">
        <f t="shared" si="15"/>
        <v>27.72</v>
      </c>
      <c r="H378" s="97">
        <f t="shared" si="16"/>
        <v>27.72</v>
      </c>
      <c r="I378" s="18"/>
    </row>
    <row r="379" spans="1:9" s="4" customFormat="1" ht="13.95" customHeight="1" x14ac:dyDescent="0.25">
      <c r="A379" s="33">
        <v>20010</v>
      </c>
      <c r="B379" s="26" t="s">
        <v>3362</v>
      </c>
      <c r="C379" s="11"/>
      <c r="D379" s="18" t="s">
        <v>1453</v>
      </c>
      <c r="E379" s="28">
        <v>69.3</v>
      </c>
      <c r="G379" s="96">
        <f t="shared" si="15"/>
        <v>27.72</v>
      </c>
      <c r="H379" s="97">
        <f t="shared" si="16"/>
        <v>27.72</v>
      </c>
      <c r="I379" s="18"/>
    </row>
    <row r="380" spans="1:9" s="4" customFormat="1" ht="13.95" customHeight="1" x14ac:dyDescent="0.25">
      <c r="A380" s="33">
        <v>941</v>
      </c>
      <c r="B380" s="26" t="s">
        <v>3119</v>
      </c>
      <c r="C380" s="11"/>
      <c r="D380" s="18" t="s">
        <v>1453</v>
      </c>
      <c r="E380" s="28">
        <v>73.400000000000006</v>
      </c>
      <c r="G380" s="96">
        <f t="shared" si="15"/>
        <v>29.360000000000003</v>
      </c>
      <c r="H380" s="97">
        <f t="shared" si="16"/>
        <v>29.360000000000003</v>
      </c>
      <c r="I380" s="18"/>
    </row>
    <row r="381" spans="1:9" s="4" customFormat="1" ht="13.95" customHeight="1" x14ac:dyDescent="0.25">
      <c r="A381" s="33">
        <v>942</v>
      </c>
      <c r="B381" s="26" t="s">
        <v>3120</v>
      </c>
      <c r="C381" s="11"/>
      <c r="D381" s="18" t="s">
        <v>1453</v>
      </c>
      <c r="E381" s="28">
        <v>73.400000000000006</v>
      </c>
      <c r="G381" s="96">
        <f t="shared" si="15"/>
        <v>29.360000000000003</v>
      </c>
      <c r="H381" s="97">
        <f t="shared" si="16"/>
        <v>29.360000000000003</v>
      </c>
      <c r="I381" s="18"/>
    </row>
    <row r="382" spans="1:9" s="4" customFormat="1" ht="13.95" customHeight="1" x14ac:dyDescent="0.25">
      <c r="A382" s="33">
        <v>368</v>
      </c>
      <c r="B382" s="26" t="s">
        <v>1848</v>
      </c>
      <c r="C382" s="11"/>
      <c r="D382" s="18" t="s">
        <v>1453</v>
      </c>
      <c r="E382" s="27">
        <v>78.650000000000006</v>
      </c>
      <c r="G382" s="96">
        <f t="shared" si="15"/>
        <v>31.460000000000004</v>
      </c>
      <c r="H382" s="97">
        <f t="shared" si="16"/>
        <v>31.460000000000004</v>
      </c>
      <c r="I382" s="18"/>
    </row>
    <row r="383" spans="1:9" s="4" customFormat="1" ht="13.95" customHeight="1" x14ac:dyDescent="0.25">
      <c r="A383" s="33">
        <v>369</v>
      </c>
      <c r="B383" s="26" t="s">
        <v>1849</v>
      </c>
      <c r="C383" s="11"/>
      <c r="D383" s="18" t="s">
        <v>1453</v>
      </c>
      <c r="E383" s="27">
        <v>78.650000000000006</v>
      </c>
      <c r="G383" s="96">
        <f t="shared" si="15"/>
        <v>31.460000000000004</v>
      </c>
      <c r="H383" s="97">
        <f t="shared" si="16"/>
        <v>31.460000000000004</v>
      </c>
      <c r="I383" s="18"/>
    </row>
    <row r="384" spans="1:9" s="4" customFormat="1" ht="13.95" customHeight="1" x14ac:dyDescent="0.25">
      <c r="A384" s="33">
        <v>370</v>
      </c>
      <c r="B384" s="26" t="s">
        <v>1850</v>
      </c>
      <c r="C384" s="11"/>
      <c r="D384" s="18" t="s">
        <v>1453</v>
      </c>
      <c r="E384" s="27">
        <v>78.650000000000006</v>
      </c>
      <c r="G384" s="96">
        <f t="shared" si="15"/>
        <v>31.460000000000004</v>
      </c>
      <c r="H384" s="97">
        <f t="shared" si="16"/>
        <v>31.460000000000004</v>
      </c>
      <c r="I384" s="18"/>
    </row>
    <row r="385" spans="1:9" s="4" customFormat="1" ht="13.95" customHeight="1" x14ac:dyDescent="0.25">
      <c r="A385" s="33">
        <v>371</v>
      </c>
      <c r="B385" s="26" t="s">
        <v>1851</v>
      </c>
      <c r="C385" s="11"/>
      <c r="D385" s="18" t="s">
        <v>1453</v>
      </c>
      <c r="E385" s="27">
        <v>78.650000000000006</v>
      </c>
      <c r="G385" s="96">
        <f t="shared" si="15"/>
        <v>31.460000000000004</v>
      </c>
      <c r="H385" s="97">
        <f t="shared" si="16"/>
        <v>31.460000000000004</v>
      </c>
      <c r="I385" s="18"/>
    </row>
    <row r="386" spans="1:9" s="4" customFormat="1" ht="13.95" customHeight="1" x14ac:dyDescent="0.25">
      <c r="A386" s="33">
        <v>372</v>
      </c>
      <c r="B386" s="26" t="s">
        <v>3363</v>
      </c>
      <c r="C386" s="11"/>
      <c r="D386" s="18" t="s">
        <v>1453</v>
      </c>
      <c r="E386" s="27">
        <v>78.650000000000006</v>
      </c>
      <c r="G386" s="96">
        <f t="shared" si="15"/>
        <v>31.460000000000004</v>
      </c>
      <c r="H386" s="97">
        <f t="shared" si="16"/>
        <v>31.460000000000004</v>
      </c>
      <c r="I386" s="18"/>
    </row>
    <row r="387" spans="1:9" s="4" customFormat="1" ht="13.95" customHeight="1" x14ac:dyDescent="0.25">
      <c r="A387" s="33">
        <v>373</v>
      </c>
      <c r="B387" s="26" t="s">
        <v>1852</v>
      </c>
      <c r="C387" s="11"/>
      <c r="D387" s="18" t="s">
        <v>1453</v>
      </c>
      <c r="E387" s="27">
        <v>78.650000000000006</v>
      </c>
      <c r="G387" s="96">
        <f t="shared" si="15"/>
        <v>31.460000000000004</v>
      </c>
      <c r="H387" s="97">
        <f t="shared" si="16"/>
        <v>31.460000000000004</v>
      </c>
      <c r="I387" s="18"/>
    </row>
    <row r="388" spans="1:9" ht="24" customHeight="1" x14ac:dyDescent="0.25">
      <c r="A388" s="177" t="s">
        <v>1485</v>
      </c>
      <c r="B388" s="84"/>
      <c r="C388" s="85"/>
      <c r="D388" s="83"/>
      <c r="E388" s="84"/>
      <c r="F388" s="85"/>
      <c r="G388" s="95"/>
      <c r="H388" s="95"/>
      <c r="I388" s="102"/>
    </row>
    <row r="389" spans="1:9" s="4" customFormat="1" ht="13.95" customHeight="1" x14ac:dyDescent="0.25">
      <c r="A389" s="33">
        <v>659</v>
      </c>
      <c r="B389" s="26" t="s">
        <v>1813</v>
      </c>
      <c r="C389" s="11"/>
      <c r="D389" s="18" t="s">
        <v>1453</v>
      </c>
      <c r="E389" s="27">
        <v>6.62</v>
      </c>
      <c r="G389" s="96">
        <f t="shared" ref="G389:G442" si="17">SUM(E389)*0.4</f>
        <v>2.6480000000000001</v>
      </c>
      <c r="H389" s="97">
        <f t="shared" ref="H389:H442" si="18">SUM(E389)*0.4</f>
        <v>2.6480000000000001</v>
      </c>
      <c r="I389" s="18"/>
    </row>
    <row r="390" spans="1:9" s="4" customFormat="1" ht="13.95" customHeight="1" x14ac:dyDescent="0.25">
      <c r="A390" s="33">
        <v>660</v>
      </c>
      <c r="B390" s="26" t="s">
        <v>1779</v>
      </c>
      <c r="C390" s="11"/>
      <c r="D390" s="18" t="s">
        <v>1453</v>
      </c>
      <c r="E390" s="27">
        <v>6.62</v>
      </c>
      <c r="G390" s="96">
        <f t="shared" si="17"/>
        <v>2.6480000000000001</v>
      </c>
      <c r="H390" s="97">
        <f t="shared" si="18"/>
        <v>2.6480000000000001</v>
      </c>
      <c r="I390" s="18"/>
    </row>
    <row r="391" spans="1:9" s="4" customFormat="1" ht="13.95" customHeight="1" x14ac:dyDescent="0.25">
      <c r="A391" s="33">
        <v>661</v>
      </c>
      <c r="B391" s="26" t="s">
        <v>1780</v>
      </c>
      <c r="C391" s="11"/>
      <c r="D391" s="18" t="s">
        <v>1453</v>
      </c>
      <c r="E391" s="27">
        <v>6.62</v>
      </c>
      <c r="G391" s="96">
        <f t="shared" si="17"/>
        <v>2.6480000000000001</v>
      </c>
      <c r="H391" s="97">
        <f t="shared" si="18"/>
        <v>2.6480000000000001</v>
      </c>
      <c r="I391" s="18"/>
    </row>
    <row r="392" spans="1:9" s="4" customFormat="1" ht="13.95" customHeight="1" x14ac:dyDescent="0.25">
      <c r="A392" s="33">
        <v>662</v>
      </c>
      <c r="B392" s="26" t="s">
        <v>1781</v>
      </c>
      <c r="C392" s="11"/>
      <c r="D392" s="18" t="s">
        <v>1453</v>
      </c>
      <c r="E392" s="27">
        <v>10.48</v>
      </c>
      <c r="G392" s="96">
        <f t="shared" si="17"/>
        <v>4.1920000000000002</v>
      </c>
      <c r="H392" s="97">
        <f t="shared" si="18"/>
        <v>4.1920000000000002</v>
      </c>
      <c r="I392" s="18"/>
    </row>
    <row r="393" spans="1:9" s="4" customFormat="1" ht="13.95" customHeight="1" x14ac:dyDescent="0.25">
      <c r="A393" s="33">
        <v>663</v>
      </c>
      <c r="B393" s="26" t="s">
        <v>1814</v>
      </c>
      <c r="C393" s="11"/>
      <c r="D393" s="18" t="s">
        <v>1453</v>
      </c>
      <c r="E393" s="27">
        <v>10.48</v>
      </c>
      <c r="G393" s="96">
        <f t="shared" si="17"/>
        <v>4.1920000000000002</v>
      </c>
      <c r="H393" s="97">
        <f t="shared" si="18"/>
        <v>4.1920000000000002</v>
      </c>
      <c r="I393" s="18"/>
    </row>
    <row r="394" spans="1:9" s="4" customFormat="1" ht="13.95" customHeight="1" x14ac:dyDescent="0.25">
      <c r="A394" s="33">
        <v>664</v>
      </c>
      <c r="B394" s="26" t="s">
        <v>1805</v>
      </c>
      <c r="C394" s="11"/>
      <c r="D394" s="18" t="s">
        <v>1453</v>
      </c>
      <c r="E394" s="27">
        <v>10.48</v>
      </c>
      <c r="G394" s="96">
        <f t="shared" si="17"/>
        <v>4.1920000000000002</v>
      </c>
      <c r="H394" s="97">
        <f t="shared" si="18"/>
        <v>4.1920000000000002</v>
      </c>
      <c r="I394" s="18"/>
    </row>
    <row r="395" spans="1:9" s="4" customFormat="1" ht="13.95" customHeight="1" x14ac:dyDescent="0.25">
      <c r="A395" s="33">
        <v>665</v>
      </c>
      <c r="B395" s="26" t="s">
        <v>1842</v>
      </c>
      <c r="C395" s="11"/>
      <c r="D395" s="18" t="s">
        <v>1453</v>
      </c>
      <c r="E395" s="27">
        <v>22.05</v>
      </c>
      <c r="G395" s="96">
        <f t="shared" si="17"/>
        <v>8.82</v>
      </c>
      <c r="H395" s="97">
        <f t="shared" si="18"/>
        <v>8.82</v>
      </c>
      <c r="I395" s="18"/>
    </row>
    <row r="396" spans="1:9" s="4" customFormat="1" ht="13.95" customHeight="1" x14ac:dyDescent="0.25">
      <c r="A396" s="33">
        <v>666</v>
      </c>
      <c r="B396" s="26" t="s">
        <v>1843</v>
      </c>
      <c r="C396" s="11"/>
      <c r="D396" s="18" t="s">
        <v>1453</v>
      </c>
      <c r="E396" s="27">
        <v>22.05</v>
      </c>
      <c r="G396" s="96">
        <f t="shared" si="17"/>
        <v>8.82</v>
      </c>
      <c r="H396" s="97">
        <f t="shared" si="18"/>
        <v>8.82</v>
      </c>
      <c r="I396" s="18"/>
    </row>
    <row r="397" spans="1:9" s="4" customFormat="1" ht="13.95" customHeight="1" x14ac:dyDescent="0.25">
      <c r="A397" s="33">
        <v>667</v>
      </c>
      <c r="B397" s="26" t="s">
        <v>1844</v>
      </c>
      <c r="C397" s="11"/>
      <c r="D397" s="18" t="s">
        <v>1453</v>
      </c>
      <c r="E397" s="27">
        <v>22.05</v>
      </c>
      <c r="G397" s="96">
        <f t="shared" si="17"/>
        <v>8.82</v>
      </c>
      <c r="H397" s="97">
        <f t="shared" si="18"/>
        <v>8.82</v>
      </c>
      <c r="I397" s="18"/>
    </row>
    <row r="398" spans="1:9" s="4" customFormat="1" ht="13.95" customHeight="1" x14ac:dyDescent="0.25">
      <c r="A398" s="33">
        <v>668</v>
      </c>
      <c r="B398" s="26" t="s">
        <v>1853</v>
      </c>
      <c r="C398" s="11"/>
      <c r="D398" s="18" t="s">
        <v>1453</v>
      </c>
      <c r="E398" s="27">
        <v>28.25</v>
      </c>
      <c r="G398" s="96">
        <f t="shared" si="17"/>
        <v>11.3</v>
      </c>
      <c r="H398" s="97">
        <f t="shared" si="18"/>
        <v>11.3</v>
      </c>
      <c r="I398" s="18"/>
    </row>
    <row r="399" spans="1:9" s="4" customFormat="1" ht="13.95" customHeight="1" x14ac:dyDescent="0.25">
      <c r="A399" s="33">
        <v>669</v>
      </c>
      <c r="B399" s="26" t="s">
        <v>1854</v>
      </c>
      <c r="C399" s="11"/>
      <c r="D399" s="18" t="s">
        <v>1453</v>
      </c>
      <c r="E399" s="27">
        <v>28.25</v>
      </c>
      <c r="G399" s="96">
        <f t="shared" si="17"/>
        <v>11.3</v>
      </c>
      <c r="H399" s="97">
        <f t="shared" si="18"/>
        <v>11.3</v>
      </c>
      <c r="I399" s="18"/>
    </row>
    <row r="400" spans="1:9" s="4" customFormat="1" ht="13.95" customHeight="1" x14ac:dyDescent="0.25">
      <c r="A400" s="33">
        <v>670</v>
      </c>
      <c r="B400" s="26" t="s">
        <v>1845</v>
      </c>
      <c r="C400" s="11"/>
      <c r="D400" s="18" t="s">
        <v>1453</v>
      </c>
      <c r="E400" s="27">
        <v>34.229999999999997</v>
      </c>
      <c r="G400" s="96">
        <f t="shared" si="17"/>
        <v>13.692</v>
      </c>
      <c r="H400" s="97">
        <f t="shared" si="18"/>
        <v>13.692</v>
      </c>
      <c r="I400" s="18"/>
    </row>
    <row r="401" spans="1:9" s="4" customFormat="1" ht="13.95" customHeight="1" x14ac:dyDescent="0.25">
      <c r="A401" s="33">
        <v>671</v>
      </c>
      <c r="B401" s="26" t="s">
        <v>1846</v>
      </c>
      <c r="C401" s="11"/>
      <c r="D401" s="18" t="s">
        <v>1453</v>
      </c>
      <c r="E401" s="27">
        <v>34.229999999999997</v>
      </c>
      <c r="G401" s="96">
        <f t="shared" si="17"/>
        <v>13.692</v>
      </c>
      <c r="H401" s="97">
        <f t="shared" si="18"/>
        <v>13.692</v>
      </c>
      <c r="I401" s="18"/>
    </row>
    <row r="402" spans="1:9" s="4" customFormat="1" ht="13.95" customHeight="1" x14ac:dyDescent="0.25">
      <c r="A402" s="33">
        <v>689</v>
      </c>
      <c r="B402" s="26" t="s">
        <v>2784</v>
      </c>
      <c r="C402" s="11"/>
      <c r="D402" s="18" t="s">
        <v>1453</v>
      </c>
      <c r="E402" s="27">
        <v>5.51</v>
      </c>
      <c r="G402" s="96">
        <f t="shared" si="17"/>
        <v>2.2040000000000002</v>
      </c>
      <c r="H402" s="97">
        <f t="shared" si="18"/>
        <v>2.2040000000000002</v>
      </c>
      <c r="I402" s="18"/>
    </row>
    <row r="403" spans="1:9" s="4" customFormat="1" ht="13.95" customHeight="1" x14ac:dyDescent="0.25">
      <c r="A403" s="33">
        <v>690</v>
      </c>
      <c r="B403" s="26" t="s">
        <v>2785</v>
      </c>
      <c r="C403" s="11"/>
      <c r="D403" s="18" t="s">
        <v>1453</v>
      </c>
      <c r="E403" s="27">
        <v>5.51</v>
      </c>
      <c r="G403" s="96">
        <f t="shared" si="17"/>
        <v>2.2040000000000002</v>
      </c>
      <c r="H403" s="97">
        <f t="shared" si="18"/>
        <v>2.2040000000000002</v>
      </c>
      <c r="I403" s="18"/>
    </row>
    <row r="404" spans="1:9" s="4" customFormat="1" ht="13.95" customHeight="1" x14ac:dyDescent="0.25">
      <c r="A404" s="33">
        <v>691</v>
      </c>
      <c r="B404" s="26" t="s">
        <v>2786</v>
      </c>
      <c r="C404" s="11"/>
      <c r="D404" s="18" t="s">
        <v>1453</v>
      </c>
      <c r="E404" s="27">
        <v>5.51</v>
      </c>
      <c r="G404" s="96">
        <f t="shared" si="17"/>
        <v>2.2040000000000002</v>
      </c>
      <c r="H404" s="97">
        <f t="shared" si="18"/>
        <v>2.2040000000000002</v>
      </c>
      <c r="I404" s="18"/>
    </row>
    <row r="405" spans="1:9" s="4" customFormat="1" ht="13.95" customHeight="1" x14ac:dyDescent="0.25">
      <c r="A405" s="33">
        <v>692</v>
      </c>
      <c r="B405" s="26" t="s">
        <v>2787</v>
      </c>
      <c r="C405" s="11"/>
      <c r="D405" s="18" t="s">
        <v>1453</v>
      </c>
      <c r="E405" s="27">
        <v>6.83</v>
      </c>
      <c r="G405" s="96">
        <f t="shared" si="17"/>
        <v>2.7320000000000002</v>
      </c>
      <c r="H405" s="97">
        <f t="shared" si="18"/>
        <v>2.7320000000000002</v>
      </c>
      <c r="I405" s="18"/>
    </row>
    <row r="406" spans="1:9" s="4" customFormat="1" ht="13.95" customHeight="1" x14ac:dyDescent="0.25">
      <c r="A406" s="33">
        <v>693</v>
      </c>
      <c r="B406" s="26" t="s">
        <v>2788</v>
      </c>
      <c r="C406" s="11"/>
      <c r="D406" s="18" t="s">
        <v>1453</v>
      </c>
      <c r="E406" s="27">
        <v>6.83</v>
      </c>
      <c r="G406" s="96">
        <f t="shared" si="17"/>
        <v>2.7320000000000002</v>
      </c>
      <c r="H406" s="97">
        <f t="shared" si="18"/>
        <v>2.7320000000000002</v>
      </c>
      <c r="I406" s="18"/>
    </row>
    <row r="407" spans="1:9" s="4" customFormat="1" ht="13.95" customHeight="1" x14ac:dyDescent="0.25">
      <c r="A407" s="33">
        <v>694</v>
      </c>
      <c r="B407" s="26" t="s">
        <v>2789</v>
      </c>
      <c r="C407" s="11"/>
      <c r="D407" s="18" t="s">
        <v>1453</v>
      </c>
      <c r="E407" s="27">
        <v>6.83</v>
      </c>
      <c r="G407" s="96">
        <f t="shared" si="17"/>
        <v>2.7320000000000002</v>
      </c>
      <c r="H407" s="97">
        <f t="shared" si="18"/>
        <v>2.7320000000000002</v>
      </c>
      <c r="I407" s="18"/>
    </row>
    <row r="408" spans="1:9" s="4" customFormat="1" ht="13.95" customHeight="1" x14ac:dyDescent="0.25">
      <c r="A408" s="33">
        <v>695</v>
      </c>
      <c r="B408" s="26" t="s">
        <v>2530</v>
      </c>
      <c r="C408" s="11"/>
      <c r="D408" s="18" t="s">
        <v>1453</v>
      </c>
      <c r="E408" s="27">
        <v>9.98</v>
      </c>
      <c r="G408" s="96">
        <f t="shared" si="17"/>
        <v>3.9920000000000004</v>
      </c>
      <c r="H408" s="97">
        <f t="shared" si="18"/>
        <v>3.9920000000000004</v>
      </c>
      <c r="I408" s="18"/>
    </row>
    <row r="409" spans="1:9" s="4" customFormat="1" ht="13.95" customHeight="1" x14ac:dyDescent="0.25">
      <c r="A409" s="33">
        <v>696</v>
      </c>
      <c r="B409" s="26" t="s">
        <v>2790</v>
      </c>
      <c r="C409" s="11"/>
      <c r="D409" s="18" t="s">
        <v>1453</v>
      </c>
      <c r="E409" s="27">
        <v>9.98</v>
      </c>
      <c r="G409" s="96">
        <f t="shared" si="17"/>
        <v>3.9920000000000004</v>
      </c>
      <c r="H409" s="97">
        <f t="shared" si="18"/>
        <v>3.9920000000000004</v>
      </c>
      <c r="I409" s="18"/>
    </row>
    <row r="410" spans="1:9" s="4" customFormat="1" ht="13.95" customHeight="1" x14ac:dyDescent="0.25">
      <c r="A410" s="33">
        <v>697</v>
      </c>
      <c r="B410" s="26" t="s">
        <v>2531</v>
      </c>
      <c r="C410" s="11"/>
      <c r="D410" s="18" t="s">
        <v>1453</v>
      </c>
      <c r="E410" s="27">
        <v>9.98</v>
      </c>
      <c r="G410" s="96">
        <f t="shared" si="17"/>
        <v>3.9920000000000004</v>
      </c>
      <c r="H410" s="97">
        <f t="shared" si="18"/>
        <v>3.9920000000000004</v>
      </c>
      <c r="I410" s="18"/>
    </row>
    <row r="411" spans="1:9" s="4" customFormat="1" ht="13.95" customHeight="1" x14ac:dyDescent="0.25">
      <c r="A411" s="33">
        <v>6442</v>
      </c>
      <c r="B411" s="26" t="s">
        <v>2532</v>
      </c>
      <c r="C411" s="11"/>
      <c r="D411" s="18" t="s">
        <v>1453</v>
      </c>
      <c r="E411" s="27">
        <v>15.75</v>
      </c>
      <c r="G411" s="96">
        <f t="shared" si="17"/>
        <v>6.3000000000000007</v>
      </c>
      <c r="H411" s="97">
        <f t="shared" si="18"/>
        <v>6.3000000000000007</v>
      </c>
      <c r="I411" s="18"/>
    </row>
    <row r="412" spans="1:9" s="4" customFormat="1" ht="13.95" customHeight="1" x14ac:dyDescent="0.25">
      <c r="A412" s="33">
        <v>6443</v>
      </c>
      <c r="B412" s="26" t="s">
        <v>2533</v>
      </c>
      <c r="C412" s="11"/>
      <c r="D412" s="18" t="s">
        <v>1453</v>
      </c>
      <c r="E412" s="27">
        <v>15.75</v>
      </c>
      <c r="G412" s="96">
        <f t="shared" si="17"/>
        <v>6.3000000000000007</v>
      </c>
      <c r="H412" s="97">
        <f t="shared" si="18"/>
        <v>6.3000000000000007</v>
      </c>
      <c r="I412" s="18"/>
    </row>
    <row r="413" spans="1:9" s="4" customFormat="1" ht="13.95" customHeight="1" x14ac:dyDescent="0.25">
      <c r="A413" s="33">
        <v>6444</v>
      </c>
      <c r="B413" s="26" t="s">
        <v>1782</v>
      </c>
      <c r="C413" s="11"/>
      <c r="D413" s="18" t="s">
        <v>1453</v>
      </c>
      <c r="E413" s="27">
        <v>22.05</v>
      </c>
      <c r="G413" s="96">
        <f t="shared" si="17"/>
        <v>8.82</v>
      </c>
      <c r="H413" s="97">
        <f t="shared" si="18"/>
        <v>8.82</v>
      </c>
      <c r="I413" s="18"/>
    </row>
    <row r="414" spans="1:9" s="4" customFormat="1" ht="13.95" customHeight="1" x14ac:dyDescent="0.25">
      <c r="A414" s="33">
        <v>6445</v>
      </c>
      <c r="B414" s="26" t="s">
        <v>1806</v>
      </c>
      <c r="C414" s="11"/>
      <c r="D414" s="18" t="s">
        <v>1453</v>
      </c>
      <c r="E414" s="27">
        <v>22.05</v>
      </c>
      <c r="G414" s="96">
        <f t="shared" si="17"/>
        <v>8.82</v>
      </c>
      <c r="H414" s="97">
        <f t="shared" si="18"/>
        <v>8.82</v>
      </c>
      <c r="I414" s="18"/>
    </row>
    <row r="415" spans="1:9" s="4" customFormat="1" ht="13.95" customHeight="1" x14ac:dyDescent="0.25">
      <c r="A415" s="33">
        <v>6438</v>
      </c>
      <c r="B415" s="26" t="s">
        <v>2534</v>
      </c>
      <c r="C415" s="11"/>
      <c r="D415" s="18" t="s">
        <v>1453</v>
      </c>
      <c r="E415" s="27">
        <v>18.899999999999999</v>
      </c>
      <c r="G415" s="96">
        <f t="shared" si="17"/>
        <v>7.56</v>
      </c>
      <c r="H415" s="97">
        <f t="shared" si="18"/>
        <v>7.56</v>
      </c>
      <c r="I415" s="18"/>
    </row>
    <row r="416" spans="1:9" s="4" customFormat="1" ht="13.95" customHeight="1" x14ac:dyDescent="0.25">
      <c r="A416" s="33">
        <v>6439</v>
      </c>
      <c r="B416" s="26" t="s">
        <v>2535</v>
      </c>
      <c r="C416" s="11"/>
      <c r="D416" s="18" t="s">
        <v>1453</v>
      </c>
      <c r="E416" s="27">
        <v>18.899999999999999</v>
      </c>
      <c r="G416" s="96">
        <f t="shared" si="17"/>
        <v>7.56</v>
      </c>
      <c r="H416" s="97">
        <f t="shared" si="18"/>
        <v>7.56</v>
      </c>
      <c r="I416" s="18"/>
    </row>
    <row r="417" spans="1:9" s="4" customFormat="1" ht="13.95" customHeight="1" x14ac:dyDescent="0.25">
      <c r="A417" s="33">
        <v>6440</v>
      </c>
      <c r="B417" s="26" t="s">
        <v>1807</v>
      </c>
      <c r="C417" s="11"/>
      <c r="D417" s="18" t="s">
        <v>1453</v>
      </c>
      <c r="E417" s="27">
        <v>27.3</v>
      </c>
      <c r="G417" s="96">
        <f t="shared" si="17"/>
        <v>10.920000000000002</v>
      </c>
      <c r="H417" s="97">
        <f t="shared" si="18"/>
        <v>10.920000000000002</v>
      </c>
      <c r="I417" s="18"/>
    </row>
    <row r="418" spans="1:9" s="4" customFormat="1" ht="13.95" customHeight="1" x14ac:dyDescent="0.25">
      <c r="A418" s="33">
        <v>6441</v>
      </c>
      <c r="B418" s="26" t="s">
        <v>1783</v>
      </c>
      <c r="C418" s="11"/>
      <c r="D418" s="18" t="s">
        <v>1453</v>
      </c>
      <c r="E418" s="27">
        <v>27.3</v>
      </c>
      <c r="G418" s="96">
        <f t="shared" si="17"/>
        <v>10.920000000000002</v>
      </c>
      <c r="H418" s="97">
        <f t="shared" si="18"/>
        <v>10.920000000000002</v>
      </c>
      <c r="I418" s="18"/>
    </row>
    <row r="419" spans="1:9" s="4" customFormat="1" ht="13.95" customHeight="1" x14ac:dyDescent="0.25">
      <c r="A419" s="33">
        <v>650</v>
      </c>
      <c r="B419" s="26" t="s">
        <v>1670</v>
      </c>
      <c r="C419" s="11"/>
      <c r="D419" s="18" t="s">
        <v>1453</v>
      </c>
      <c r="E419" s="27">
        <v>5.25</v>
      </c>
      <c r="G419" s="96">
        <f t="shared" si="17"/>
        <v>2.1</v>
      </c>
      <c r="H419" s="97">
        <f t="shared" si="18"/>
        <v>2.1</v>
      </c>
      <c r="I419" s="62" t="s">
        <v>3722</v>
      </c>
    </row>
    <row r="420" spans="1:9" s="4" customFormat="1" ht="13.95" customHeight="1" x14ac:dyDescent="0.25">
      <c r="A420" s="33">
        <v>651</v>
      </c>
      <c r="B420" s="26" t="s">
        <v>1671</v>
      </c>
      <c r="C420" s="11"/>
      <c r="D420" s="18" t="s">
        <v>1453</v>
      </c>
      <c r="E420" s="27">
        <v>5.25</v>
      </c>
      <c r="G420" s="96">
        <f t="shared" si="17"/>
        <v>2.1</v>
      </c>
      <c r="H420" s="97">
        <f t="shared" si="18"/>
        <v>2.1</v>
      </c>
      <c r="I420" s="62" t="s">
        <v>3722</v>
      </c>
    </row>
    <row r="421" spans="1:9" s="4" customFormat="1" ht="13.95" customHeight="1" x14ac:dyDescent="0.25">
      <c r="A421" s="33">
        <v>652</v>
      </c>
      <c r="B421" s="26" t="s">
        <v>1672</v>
      </c>
      <c r="C421" s="11"/>
      <c r="D421" s="18" t="s">
        <v>1453</v>
      </c>
      <c r="E421" s="27">
        <v>5.25</v>
      </c>
      <c r="G421" s="96">
        <f t="shared" si="17"/>
        <v>2.1</v>
      </c>
      <c r="H421" s="97">
        <f t="shared" si="18"/>
        <v>2.1</v>
      </c>
      <c r="I421" s="62" t="s">
        <v>3722</v>
      </c>
    </row>
    <row r="422" spans="1:9" s="4" customFormat="1" ht="13.95" customHeight="1" x14ac:dyDescent="0.25">
      <c r="A422" s="33">
        <v>798</v>
      </c>
      <c r="B422" s="26" t="s">
        <v>3004</v>
      </c>
      <c r="C422" s="11"/>
      <c r="D422" s="18" t="s">
        <v>1453</v>
      </c>
      <c r="E422" s="28">
        <v>5.78</v>
      </c>
      <c r="G422" s="96">
        <f t="shared" si="17"/>
        <v>2.3120000000000003</v>
      </c>
      <c r="H422" s="97">
        <f t="shared" si="18"/>
        <v>2.3120000000000003</v>
      </c>
      <c r="I422" s="18"/>
    </row>
    <row r="423" spans="1:9" s="4" customFormat="1" ht="13.95" customHeight="1" x14ac:dyDescent="0.25">
      <c r="A423" s="33">
        <v>686</v>
      </c>
      <c r="B423" s="26" t="s">
        <v>2536</v>
      </c>
      <c r="C423" s="11"/>
      <c r="D423" s="18" t="s">
        <v>1453</v>
      </c>
      <c r="E423" s="27">
        <v>5.78</v>
      </c>
      <c r="G423" s="96">
        <f t="shared" si="17"/>
        <v>2.3120000000000003</v>
      </c>
      <c r="H423" s="97">
        <f t="shared" si="18"/>
        <v>2.3120000000000003</v>
      </c>
      <c r="I423" s="18"/>
    </row>
    <row r="424" spans="1:9" s="4" customFormat="1" ht="13.95" customHeight="1" x14ac:dyDescent="0.25">
      <c r="A424" s="33">
        <v>687</v>
      </c>
      <c r="B424" s="26" t="s">
        <v>2537</v>
      </c>
      <c r="C424" s="11"/>
      <c r="D424" s="18" t="s">
        <v>1453</v>
      </c>
      <c r="E424" s="27">
        <v>5.78</v>
      </c>
      <c r="G424" s="96">
        <f t="shared" si="17"/>
        <v>2.3120000000000003</v>
      </c>
      <c r="H424" s="97">
        <f t="shared" si="18"/>
        <v>2.3120000000000003</v>
      </c>
      <c r="I424" s="18"/>
    </row>
    <row r="425" spans="1:9" s="4" customFormat="1" ht="13.95" customHeight="1" x14ac:dyDescent="0.25">
      <c r="A425" s="33">
        <v>653</v>
      </c>
      <c r="B425" s="26" t="s">
        <v>1486</v>
      </c>
      <c r="C425" s="11"/>
      <c r="D425" s="18" t="s">
        <v>1453</v>
      </c>
      <c r="E425" s="27">
        <v>8.3000000000000007</v>
      </c>
      <c r="G425" s="96">
        <f t="shared" si="17"/>
        <v>3.3200000000000003</v>
      </c>
      <c r="H425" s="97">
        <f t="shared" si="18"/>
        <v>3.3200000000000003</v>
      </c>
      <c r="I425" s="62" t="s">
        <v>3723</v>
      </c>
    </row>
    <row r="426" spans="1:9" s="4" customFormat="1" ht="13.95" customHeight="1" x14ac:dyDescent="0.25">
      <c r="A426" s="33">
        <v>654</v>
      </c>
      <c r="B426" s="26" t="s">
        <v>1487</v>
      </c>
      <c r="C426" s="11"/>
      <c r="D426" s="18" t="s">
        <v>1453</v>
      </c>
      <c r="E426" s="27">
        <v>8.3000000000000007</v>
      </c>
      <c r="G426" s="96">
        <f t="shared" si="17"/>
        <v>3.3200000000000003</v>
      </c>
      <c r="H426" s="97">
        <f t="shared" si="18"/>
        <v>3.3200000000000003</v>
      </c>
      <c r="I426" s="62" t="s">
        <v>3723</v>
      </c>
    </row>
    <row r="427" spans="1:9" s="4" customFormat="1" ht="13.95" customHeight="1" x14ac:dyDescent="0.25">
      <c r="A427" s="33">
        <v>655</v>
      </c>
      <c r="B427" s="26" t="s">
        <v>1488</v>
      </c>
      <c r="C427" s="11"/>
      <c r="D427" s="18" t="s">
        <v>1453</v>
      </c>
      <c r="E427" s="27">
        <v>8.3000000000000007</v>
      </c>
      <c r="G427" s="96">
        <f t="shared" si="17"/>
        <v>3.3200000000000003</v>
      </c>
      <c r="H427" s="97">
        <f t="shared" si="18"/>
        <v>3.3200000000000003</v>
      </c>
      <c r="I427" s="62" t="s">
        <v>3723</v>
      </c>
    </row>
    <row r="428" spans="1:9" s="4" customFormat="1" ht="13.95" customHeight="1" x14ac:dyDescent="0.25">
      <c r="A428" s="33">
        <v>688</v>
      </c>
      <c r="B428" s="26" t="s">
        <v>1588</v>
      </c>
      <c r="C428" s="11"/>
      <c r="D428" s="18" t="s">
        <v>1453</v>
      </c>
      <c r="E428" s="27">
        <v>12.5</v>
      </c>
      <c r="G428" s="96">
        <f t="shared" si="17"/>
        <v>5</v>
      </c>
      <c r="H428" s="97">
        <f t="shared" si="18"/>
        <v>5</v>
      </c>
      <c r="I428" s="62" t="s">
        <v>3724</v>
      </c>
    </row>
    <row r="429" spans="1:9" s="4" customFormat="1" ht="13.5" customHeight="1" x14ac:dyDescent="0.25">
      <c r="A429" s="33">
        <v>672</v>
      </c>
      <c r="B429" s="26" t="s">
        <v>1588</v>
      </c>
      <c r="C429" s="11"/>
      <c r="D429" s="18" t="s">
        <v>1453</v>
      </c>
      <c r="E429" s="27">
        <v>12.5</v>
      </c>
      <c r="G429" s="96">
        <f t="shared" si="17"/>
        <v>5</v>
      </c>
      <c r="H429" s="97">
        <f t="shared" si="18"/>
        <v>5</v>
      </c>
      <c r="I429" s="62" t="s">
        <v>3724</v>
      </c>
    </row>
    <row r="430" spans="1:9" s="4" customFormat="1" ht="13.95" customHeight="1" x14ac:dyDescent="0.25">
      <c r="A430" s="33">
        <v>673</v>
      </c>
      <c r="B430" s="26" t="s">
        <v>1589</v>
      </c>
      <c r="C430" s="11"/>
      <c r="D430" s="18" t="s">
        <v>1453</v>
      </c>
      <c r="E430" s="27">
        <v>12.5</v>
      </c>
      <c r="G430" s="96">
        <f t="shared" si="17"/>
        <v>5</v>
      </c>
      <c r="H430" s="97">
        <f t="shared" si="18"/>
        <v>5</v>
      </c>
      <c r="I430" s="62" t="s">
        <v>3724</v>
      </c>
    </row>
    <row r="431" spans="1:9" s="4" customFormat="1" ht="13.95" customHeight="1" x14ac:dyDescent="0.25">
      <c r="A431" s="33">
        <v>656</v>
      </c>
      <c r="B431" s="26" t="s">
        <v>1673</v>
      </c>
      <c r="C431" s="11"/>
      <c r="D431" s="18" t="s">
        <v>1453</v>
      </c>
      <c r="E431" s="27">
        <v>11.03</v>
      </c>
      <c r="G431" s="96">
        <f t="shared" si="17"/>
        <v>4.4119999999999999</v>
      </c>
      <c r="H431" s="97">
        <f t="shared" si="18"/>
        <v>4.4119999999999999</v>
      </c>
      <c r="I431" s="62" t="s">
        <v>3724</v>
      </c>
    </row>
    <row r="432" spans="1:9" s="4" customFormat="1" ht="13.5" customHeight="1" x14ac:dyDescent="0.25">
      <c r="A432" s="33">
        <v>657</v>
      </c>
      <c r="B432" s="26" t="s">
        <v>1674</v>
      </c>
      <c r="C432" s="11"/>
      <c r="D432" s="18" t="s">
        <v>1453</v>
      </c>
      <c r="E432" s="27">
        <v>11.03</v>
      </c>
      <c r="G432" s="96">
        <f t="shared" si="17"/>
        <v>4.4119999999999999</v>
      </c>
      <c r="H432" s="97">
        <f t="shared" si="18"/>
        <v>4.4119999999999999</v>
      </c>
      <c r="I432" s="62" t="s">
        <v>3724</v>
      </c>
    </row>
    <row r="433" spans="1:9" s="4" customFormat="1" ht="13.95" customHeight="1" x14ac:dyDescent="0.25">
      <c r="A433" s="33">
        <v>658</v>
      </c>
      <c r="B433" s="26" t="s">
        <v>1675</v>
      </c>
      <c r="C433" s="11"/>
      <c r="D433" s="18" t="s">
        <v>1453</v>
      </c>
      <c r="E433" s="27">
        <v>11.03</v>
      </c>
      <c r="G433" s="96">
        <f t="shared" si="17"/>
        <v>4.4119999999999999</v>
      </c>
      <c r="H433" s="97">
        <f t="shared" si="18"/>
        <v>4.4119999999999999</v>
      </c>
      <c r="I433" s="62" t="s">
        <v>3724</v>
      </c>
    </row>
    <row r="434" spans="1:9" s="4" customFormat="1" ht="13.95" customHeight="1" x14ac:dyDescent="0.25">
      <c r="A434" s="33">
        <v>799</v>
      </c>
      <c r="B434" s="26" t="s">
        <v>3042</v>
      </c>
      <c r="C434" s="11"/>
      <c r="D434" s="18" t="s">
        <v>1453</v>
      </c>
      <c r="E434" s="28">
        <v>15.65</v>
      </c>
      <c r="G434" s="96">
        <f t="shared" si="17"/>
        <v>6.2600000000000007</v>
      </c>
      <c r="H434" s="97">
        <f t="shared" si="18"/>
        <v>6.2600000000000007</v>
      </c>
      <c r="I434" s="62" t="s">
        <v>3725</v>
      </c>
    </row>
    <row r="435" spans="1:9" s="4" customFormat="1" ht="13.95" customHeight="1" x14ac:dyDescent="0.25">
      <c r="A435" s="33">
        <v>674</v>
      </c>
      <c r="B435" s="26" t="s">
        <v>1676</v>
      </c>
      <c r="C435" s="11"/>
      <c r="D435" s="18" t="s">
        <v>1453</v>
      </c>
      <c r="E435" s="27">
        <v>15.65</v>
      </c>
      <c r="G435" s="96">
        <f t="shared" si="17"/>
        <v>6.2600000000000007</v>
      </c>
      <c r="H435" s="97">
        <f t="shared" si="18"/>
        <v>6.2600000000000007</v>
      </c>
      <c r="I435" s="62" t="s">
        <v>3725</v>
      </c>
    </row>
    <row r="436" spans="1:9" s="4" customFormat="1" ht="13.95" customHeight="1" x14ac:dyDescent="0.25">
      <c r="A436" s="33">
        <v>675</v>
      </c>
      <c r="B436" s="26" t="s">
        <v>1815</v>
      </c>
      <c r="C436" s="11"/>
      <c r="D436" s="18" t="s">
        <v>1453</v>
      </c>
      <c r="E436" s="27">
        <v>15.65</v>
      </c>
      <c r="G436" s="96">
        <f t="shared" si="17"/>
        <v>6.2600000000000007</v>
      </c>
      <c r="H436" s="97">
        <f t="shared" si="18"/>
        <v>6.2600000000000007</v>
      </c>
      <c r="I436" s="62" t="s">
        <v>3725</v>
      </c>
    </row>
    <row r="437" spans="1:9" s="4" customFormat="1" ht="13.95" customHeight="1" x14ac:dyDescent="0.25">
      <c r="A437" s="33">
        <v>678</v>
      </c>
      <c r="B437" s="26" t="s">
        <v>1784</v>
      </c>
      <c r="C437" s="11"/>
      <c r="D437" s="18" t="s">
        <v>1453</v>
      </c>
      <c r="E437" s="27">
        <v>73.400000000000006</v>
      </c>
      <c r="G437" s="96">
        <f t="shared" si="17"/>
        <v>29.360000000000003</v>
      </c>
      <c r="H437" s="97">
        <f t="shared" si="18"/>
        <v>29.360000000000003</v>
      </c>
      <c r="I437" s="18"/>
    </row>
    <row r="438" spans="1:9" s="4" customFormat="1" ht="13.95" customHeight="1" x14ac:dyDescent="0.25">
      <c r="A438" s="33">
        <v>679</v>
      </c>
      <c r="B438" s="26" t="s">
        <v>1785</v>
      </c>
      <c r="C438" s="11"/>
      <c r="D438" s="18" t="s">
        <v>1453</v>
      </c>
      <c r="E438" s="27">
        <v>73.400000000000006</v>
      </c>
      <c r="G438" s="96">
        <f t="shared" si="17"/>
        <v>29.360000000000003</v>
      </c>
      <c r="H438" s="97">
        <f t="shared" si="18"/>
        <v>29.360000000000003</v>
      </c>
      <c r="I438" s="18"/>
    </row>
    <row r="439" spans="1:9" s="4" customFormat="1" ht="13.95" customHeight="1" x14ac:dyDescent="0.25">
      <c r="A439" s="33">
        <v>676</v>
      </c>
      <c r="B439" s="26" t="s">
        <v>1786</v>
      </c>
      <c r="C439" s="11"/>
      <c r="D439" s="18" t="s">
        <v>1453</v>
      </c>
      <c r="E439" s="27">
        <v>94.4</v>
      </c>
      <c r="G439" s="96">
        <f t="shared" si="17"/>
        <v>37.760000000000005</v>
      </c>
      <c r="H439" s="97">
        <f t="shared" si="18"/>
        <v>37.760000000000005</v>
      </c>
      <c r="I439" s="18"/>
    </row>
    <row r="440" spans="1:9" s="4" customFormat="1" ht="13.95" customHeight="1" x14ac:dyDescent="0.25">
      <c r="A440" s="33">
        <v>677</v>
      </c>
      <c r="B440" s="26" t="s">
        <v>1787</v>
      </c>
      <c r="C440" s="11"/>
      <c r="D440" s="18" t="s">
        <v>1453</v>
      </c>
      <c r="E440" s="27">
        <v>94.4</v>
      </c>
      <c r="G440" s="96">
        <f t="shared" si="17"/>
        <v>37.760000000000005</v>
      </c>
      <c r="H440" s="97">
        <f t="shared" si="18"/>
        <v>37.760000000000005</v>
      </c>
      <c r="I440" s="18"/>
    </row>
    <row r="441" spans="1:9" s="4" customFormat="1" ht="13.95" customHeight="1" x14ac:dyDescent="0.25">
      <c r="A441" s="33">
        <v>680</v>
      </c>
      <c r="B441" s="26" t="s">
        <v>1788</v>
      </c>
      <c r="C441" s="11"/>
      <c r="D441" s="18" t="s">
        <v>1453</v>
      </c>
      <c r="E441" s="27">
        <v>44.1</v>
      </c>
      <c r="G441" s="96">
        <f t="shared" si="17"/>
        <v>17.64</v>
      </c>
      <c r="H441" s="97">
        <f t="shared" si="18"/>
        <v>17.64</v>
      </c>
      <c r="I441" s="18"/>
    </row>
    <row r="442" spans="1:9" s="4" customFormat="1" ht="13.95" customHeight="1" x14ac:dyDescent="0.25">
      <c r="A442" s="33">
        <v>681</v>
      </c>
      <c r="B442" s="26" t="s">
        <v>1789</v>
      </c>
      <c r="C442" s="11"/>
      <c r="D442" s="18" t="s">
        <v>1453</v>
      </c>
      <c r="E442" s="27">
        <v>44.1</v>
      </c>
      <c r="G442" s="96">
        <f t="shared" si="17"/>
        <v>17.64</v>
      </c>
      <c r="H442" s="97">
        <f t="shared" si="18"/>
        <v>17.64</v>
      </c>
      <c r="I442" s="18"/>
    </row>
    <row r="443" spans="1:9" s="4" customFormat="1" ht="24.75" customHeight="1" x14ac:dyDescent="0.25">
      <c r="A443" s="177" t="s">
        <v>2014</v>
      </c>
      <c r="B443" s="84"/>
      <c r="C443" s="103"/>
      <c r="D443" s="91"/>
      <c r="E443" s="84"/>
      <c r="F443" s="104"/>
      <c r="G443" s="95"/>
      <c r="H443" s="95"/>
      <c r="I443" s="91"/>
    </row>
    <row r="444" spans="1:9" s="4" customFormat="1" ht="13.95" customHeight="1" x14ac:dyDescent="0.25">
      <c r="A444" s="33">
        <v>882</v>
      </c>
      <c r="B444" s="26" t="s">
        <v>2538</v>
      </c>
      <c r="C444" s="11"/>
      <c r="D444" s="18" t="s">
        <v>1453</v>
      </c>
      <c r="E444" s="27">
        <v>79.59</v>
      </c>
      <c r="G444" s="96">
        <f t="shared" ref="G444:G480" si="19">SUM(E444)*0.4</f>
        <v>31.836000000000002</v>
      </c>
      <c r="H444" s="97">
        <f t="shared" ref="H444:H480" si="20">SUM(E444)*0.4</f>
        <v>31.836000000000002</v>
      </c>
      <c r="I444" s="18"/>
    </row>
    <row r="445" spans="1:9" s="4" customFormat="1" ht="13.95" customHeight="1" x14ac:dyDescent="0.25">
      <c r="A445" s="33">
        <v>374</v>
      </c>
      <c r="B445" s="26" t="s">
        <v>2072</v>
      </c>
      <c r="C445" s="11"/>
      <c r="D445" s="18" t="s">
        <v>1453</v>
      </c>
      <c r="E445" s="27">
        <v>79.59</v>
      </c>
      <c r="G445" s="96">
        <f t="shared" si="19"/>
        <v>31.836000000000002</v>
      </c>
      <c r="H445" s="97">
        <f t="shared" si="20"/>
        <v>31.836000000000002</v>
      </c>
      <c r="I445" s="18"/>
    </row>
    <row r="446" spans="1:9" s="4" customFormat="1" ht="13.95" customHeight="1" x14ac:dyDescent="0.25">
      <c r="A446" s="33">
        <v>375</v>
      </c>
      <c r="B446" s="26" t="s">
        <v>2073</v>
      </c>
      <c r="C446" s="11"/>
      <c r="D446" s="18" t="s">
        <v>1453</v>
      </c>
      <c r="E446" s="27">
        <v>79.59</v>
      </c>
      <c r="G446" s="96">
        <f t="shared" si="19"/>
        <v>31.836000000000002</v>
      </c>
      <c r="H446" s="97">
        <f t="shared" si="20"/>
        <v>31.836000000000002</v>
      </c>
      <c r="I446" s="18"/>
    </row>
    <row r="447" spans="1:9" s="4" customFormat="1" ht="13.95" customHeight="1" x14ac:dyDescent="0.25">
      <c r="A447" s="33">
        <v>376</v>
      </c>
      <c r="B447" s="26" t="s">
        <v>2074</v>
      </c>
      <c r="C447" s="11"/>
      <c r="D447" s="18" t="s">
        <v>1453</v>
      </c>
      <c r="E447" s="27">
        <v>79.59</v>
      </c>
      <c r="G447" s="96">
        <f t="shared" si="19"/>
        <v>31.836000000000002</v>
      </c>
      <c r="H447" s="97">
        <f t="shared" si="20"/>
        <v>31.836000000000002</v>
      </c>
      <c r="I447" s="18"/>
    </row>
    <row r="448" spans="1:9" s="4" customFormat="1" ht="13.95" customHeight="1" x14ac:dyDescent="0.25">
      <c r="A448" s="33">
        <v>600</v>
      </c>
      <c r="B448" s="26" t="s">
        <v>2075</v>
      </c>
      <c r="C448" s="11"/>
      <c r="D448" s="18" t="s">
        <v>1453</v>
      </c>
      <c r="E448" s="27">
        <v>79.59</v>
      </c>
      <c r="G448" s="96">
        <f t="shared" si="19"/>
        <v>31.836000000000002</v>
      </c>
      <c r="H448" s="97">
        <f t="shared" si="20"/>
        <v>31.836000000000002</v>
      </c>
      <c r="I448" s="18"/>
    </row>
    <row r="449" spans="1:9" s="4" customFormat="1" ht="13.95" customHeight="1" x14ac:dyDescent="0.25">
      <c r="A449" s="33">
        <v>601</v>
      </c>
      <c r="B449" s="26" t="s">
        <v>2076</v>
      </c>
      <c r="C449" s="11"/>
      <c r="D449" s="18" t="s">
        <v>1453</v>
      </c>
      <c r="E449" s="27">
        <v>79.59</v>
      </c>
      <c r="G449" s="96">
        <f t="shared" si="19"/>
        <v>31.836000000000002</v>
      </c>
      <c r="H449" s="97">
        <f t="shared" si="20"/>
        <v>31.836000000000002</v>
      </c>
      <c r="I449" s="18"/>
    </row>
    <row r="450" spans="1:9" s="4" customFormat="1" ht="13.95" customHeight="1" x14ac:dyDescent="0.25">
      <c r="A450" s="33">
        <v>602</v>
      </c>
      <c r="B450" s="26" t="s">
        <v>2077</v>
      </c>
      <c r="C450" s="11"/>
      <c r="D450" s="18" t="s">
        <v>1453</v>
      </c>
      <c r="E450" s="27">
        <v>79.59</v>
      </c>
      <c r="G450" s="96">
        <f t="shared" si="19"/>
        <v>31.836000000000002</v>
      </c>
      <c r="H450" s="97">
        <f t="shared" si="20"/>
        <v>31.836000000000002</v>
      </c>
      <c r="I450" s="18"/>
    </row>
    <row r="451" spans="1:9" s="4" customFormat="1" ht="13.95" customHeight="1" x14ac:dyDescent="0.25">
      <c r="A451" s="33">
        <v>20060</v>
      </c>
      <c r="B451" s="26" t="s">
        <v>3568</v>
      </c>
      <c r="C451" s="11"/>
      <c r="D451" s="18" t="s">
        <v>1453</v>
      </c>
      <c r="E451" s="28">
        <v>83.9</v>
      </c>
      <c r="G451" s="96">
        <f t="shared" si="19"/>
        <v>33.56</v>
      </c>
      <c r="H451" s="97">
        <f t="shared" si="20"/>
        <v>33.56</v>
      </c>
      <c r="I451" s="18"/>
    </row>
    <row r="452" spans="1:9" s="4" customFormat="1" ht="13.95" customHeight="1" x14ac:dyDescent="0.25">
      <c r="A452" s="33">
        <v>380</v>
      </c>
      <c r="B452" s="26" t="s">
        <v>2078</v>
      </c>
      <c r="C452" s="11"/>
      <c r="D452" s="18" t="s">
        <v>1453</v>
      </c>
      <c r="E452" s="27">
        <v>89.25</v>
      </c>
      <c r="G452" s="96">
        <f t="shared" si="19"/>
        <v>35.700000000000003</v>
      </c>
      <c r="H452" s="97">
        <f t="shared" si="20"/>
        <v>35.700000000000003</v>
      </c>
      <c r="I452" s="18"/>
    </row>
    <row r="453" spans="1:9" s="4" customFormat="1" ht="13.95" customHeight="1" x14ac:dyDescent="0.25">
      <c r="A453" s="33">
        <v>381</v>
      </c>
      <c r="B453" s="26" t="s">
        <v>2079</v>
      </c>
      <c r="C453" s="11"/>
      <c r="D453" s="18" t="s">
        <v>1453</v>
      </c>
      <c r="E453" s="27">
        <v>89.25</v>
      </c>
      <c r="G453" s="96">
        <f t="shared" si="19"/>
        <v>35.700000000000003</v>
      </c>
      <c r="H453" s="97">
        <f t="shared" si="20"/>
        <v>35.700000000000003</v>
      </c>
      <c r="I453" s="18"/>
    </row>
    <row r="454" spans="1:9" s="4" customFormat="1" ht="13.95" customHeight="1" x14ac:dyDescent="0.25">
      <c r="A454" s="33">
        <v>603</v>
      </c>
      <c r="B454" s="26" t="s">
        <v>2220</v>
      </c>
      <c r="C454" s="11"/>
      <c r="D454" s="18" t="s">
        <v>1453</v>
      </c>
      <c r="E454" s="27">
        <v>89.25</v>
      </c>
      <c r="G454" s="96">
        <f t="shared" si="19"/>
        <v>35.700000000000003</v>
      </c>
      <c r="H454" s="97">
        <f t="shared" si="20"/>
        <v>35.700000000000003</v>
      </c>
      <c r="I454" s="18"/>
    </row>
    <row r="455" spans="1:9" s="4" customFormat="1" ht="13.95" customHeight="1" x14ac:dyDescent="0.25">
      <c r="A455" s="33">
        <v>604</v>
      </c>
      <c r="B455" s="26" t="s">
        <v>2080</v>
      </c>
      <c r="C455" s="11"/>
      <c r="D455" s="18" t="s">
        <v>1453</v>
      </c>
      <c r="E455" s="27">
        <v>89.25</v>
      </c>
      <c r="G455" s="96">
        <f t="shared" si="19"/>
        <v>35.700000000000003</v>
      </c>
      <c r="H455" s="97">
        <f t="shared" si="20"/>
        <v>35.700000000000003</v>
      </c>
      <c r="I455" s="18"/>
    </row>
    <row r="456" spans="1:9" s="4" customFormat="1" ht="13.95" customHeight="1" x14ac:dyDescent="0.25">
      <c r="A456" s="33">
        <v>382</v>
      </c>
      <c r="B456" s="26" t="s">
        <v>2081</v>
      </c>
      <c r="C456" s="11"/>
      <c r="D456" s="18" t="s">
        <v>1453</v>
      </c>
      <c r="E456" s="27">
        <v>89.25</v>
      </c>
      <c r="G456" s="96">
        <f t="shared" si="19"/>
        <v>35.700000000000003</v>
      </c>
      <c r="H456" s="97">
        <f t="shared" si="20"/>
        <v>35.700000000000003</v>
      </c>
      <c r="I456" s="18"/>
    </row>
    <row r="457" spans="1:9" s="4" customFormat="1" ht="13.95" customHeight="1" x14ac:dyDescent="0.25">
      <c r="A457" s="33">
        <v>383</v>
      </c>
      <c r="B457" s="26" t="s">
        <v>2082</v>
      </c>
      <c r="C457" s="11"/>
      <c r="D457" s="18" t="s">
        <v>1453</v>
      </c>
      <c r="E457" s="27">
        <v>100.33</v>
      </c>
      <c r="G457" s="96">
        <f t="shared" si="19"/>
        <v>40.132000000000005</v>
      </c>
      <c r="H457" s="97">
        <f t="shared" si="20"/>
        <v>40.132000000000005</v>
      </c>
      <c r="I457" s="18"/>
    </row>
    <row r="458" spans="1:9" s="4" customFormat="1" ht="13.95" customHeight="1" x14ac:dyDescent="0.25">
      <c r="A458" s="33">
        <v>384</v>
      </c>
      <c r="B458" s="26" t="s">
        <v>2083</v>
      </c>
      <c r="C458" s="11"/>
      <c r="D458" s="18" t="s">
        <v>1453</v>
      </c>
      <c r="E458" s="27">
        <v>100.33</v>
      </c>
      <c r="G458" s="96">
        <f t="shared" si="19"/>
        <v>40.132000000000005</v>
      </c>
      <c r="H458" s="97">
        <f t="shared" si="20"/>
        <v>40.132000000000005</v>
      </c>
      <c r="I458" s="18"/>
    </row>
    <row r="459" spans="1:9" s="4" customFormat="1" ht="13.95" customHeight="1" x14ac:dyDescent="0.25">
      <c r="A459" s="33">
        <v>377</v>
      </c>
      <c r="B459" s="26" t="s">
        <v>2084</v>
      </c>
      <c r="C459" s="11"/>
      <c r="D459" s="18" t="s">
        <v>1453</v>
      </c>
      <c r="E459" s="27">
        <v>199.5</v>
      </c>
      <c r="G459" s="96">
        <f t="shared" si="19"/>
        <v>79.800000000000011</v>
      </c>
      <c r="H459" s="97">
        <f t="shared" si="20"/>
        <v>79.800000000000011</v>
      </c>
      <c r="I459" s="18"/>
    </row>
    <row r="460" spans="1:9" s="4" customFormat="1" ht="13.95" customHeight="1" x14ac:dyDescent="0.25">
      <c r="A460" s="33">
        <v>378</v>
      </c>
      <c r="B460" s="26" t="s">
        <v>2085</v>
      </c>
      <c r="C460" s="11"/>
      <c r="D460" s="18" t="s">
        <v>1453</v>
      </c>
      <c r="E460" s="27">
        <v>199.5</v>
      </c>
      <c r="G460" s="96">
        <f t="shared" si="19"/>
        <v>79.800000000000011</v>
      </c>
      <c r="H460" s="97">
        <f t="shared" si="20"/>
        <v>79.800000000000011</v>
      </c>
      <c r="I460" s="18"/>
    </row>
    <row r="461" spans="1:9" s="4" customFormat="1" ht="13.95" customHeight="1" x14ac:dyDescent="0.25">
      <c r="A461" s="33">
        <v>379</v>
      </c>
      <c r="B461" s="26" t="s">
        <v>2086</v>
      </c>
      <c r="C461" s="11"/>
      <c r="D461" s="18" t="s">
        <v>1453</v>
      </c>
      <c r="E461" s="27">
        <v>199.5</v>
      </c>
      <c r="G461" s="96">
        <f t="shared" si="19"/>
        <v>79.800000000000011</v>
      </c>
      <c r="H461" s="97">
        <f t="shared" si="20"/>
        <v>79.800000000000011</v>
      </c>
      <c r="I461" s="18"/>
    </row>
    <row r="462" spans="1:9" s="4" customFormat="1" ht="13.95" customHeight="1" x14ac:dyDescent="0.25">
      <c r="A462" s="33">
        <v>606</v>
      </c>
      <c r="B462" s="26" t="s">
        <v>2087</v>
      </c>
      <c r="C462" s="11"/>
      <c r="D462" s="18" t="s">
        <v>1453</v>
      </c>
      <c r="E462" s="27">
        <v>367.5</v>
      </c>
      <c r="G462" s="96">
        <f t="shared" si="19"/>
        <v>147</v>
      </c>
      <c r="H462" s="97">
        <f t="shared" si="20"/>
        <v>147</v>
      </c>
      <c r="I462" s="18"/>
    </row>
    <row r="463" spans="1:9" s="4" customFormat="1" ht="13.95" customHeight="1" x14ac:dyDescent="0.25">
      <c r="A463" s="33">
        <v>607</v>
      </c>
      <c r="B463" s="26" t="s">
        <v>2088</v>
      </c>
      <c r="C463" s="11"/>
      <c r="D463" s="18" t="s">
        <v>1453</v>
      </c>
      <c r="E463" s="27">
        <v>367.5</v>
      </c>
      <c r="G463" s="96">
        <f t="shared" si="19"/>
        <v>147</v>
      </c>
      <c r="H463" s="97">
        <f t="shared" si="20"/>
        <v>147</v>
      </c>
      <c r="I463" s="18"/>
    </row>
    <row r="464" spans="1:9" s="4" customFormat="1" ht="13.95" customHeight="1" x14ac:dyDescent="0.25">
      <c r="A464" s="33">
        <v>608</v>
      </c>
      <c r="B464" s="26" t="s">
        <v>2089</v>
      </c>
      <c r="C464" s="11"/>
      <c r="D464" s="18" t="s">
        <v>1453</v>
      </c>
      <c r="E464" s="27">
        <v>411.6</v>
      </c>
      <c r="G464" s="96">
        <f t="shared" si="19"/>
        <v>164.64000000000001</v>
      </c>
      <c r="H464" s="97">
        <f t="shared" si="20"/>
        <v>164.64000000000001</v>
      </c>
      <c r="I464" s="18"/>
    </row>
    <row r="465" spans="1:9" s="4" customFormat="1" ht="13.95" customHeight="1" x14ac:dyDescent="0.25">
      <c r="A465" s="33">
        <v>609</v>
      </c>
      <c r="B465" s="26" t="s">
        <v>2090</v>
      </c>
      <c r="C465" s="11"/>
      <c r="D465" s="18" t="s">
        <v>1453</v>
      </c>
      <c r="E465" s="27">
        <v>411.6</v>
      </c>
      <c r="G465" s="96">
        <f t="shared" si="19"/>
        <v>164.64000000000001</v>
      </c>
      <c r="H465" s="97">
        <f t="shared" si="20"/>
        <v>164.64000000000001</v>
      </c>
      <c r="I465" s="18"/>
    </row>
    <row r="466" spans="1:9" s="4" customFormat="1" ht="13.95" customHeight="1" x14ac:dyDescent="0.25">
      <c r="A466" s="33">
        <v>385</v>
      </c>
      <c r="B466" s="26" t="s">
        <v>2137</v>
      </c>
      <c r="C466" s="11"/>
      <c r="D466" s="18" t="s">
        <v>1453</v>
      </c>
      <c r="E466" s="27">
        <v>49.61</v>
      </c>
      <c r="G466" s="96">
        <f t="shared" si="19"/>
        <v>19.844000000000001</v>
      </c>
      <c r="H466" s="97">
        <f t="shared" si="20"/>
        <v>19.844000000000001</v>
      </c>
      <c r="I466" s="18"/>
    </row>
    <row r="467" spans="1:9" s="4" customFormat="1" ht="13.95" customHeight="1" x14ac:dyDescent="0.25">
      <c r="A467" s="33">
        <v>386</v>
      </c>
      <c r="B467" s="26" t="s">
        <v>2138</v>
      </c>
      <c r="C467" s="11"/>
      <c r="D467" s="18" t="s">
        <v>1453</v>
      </c>
      <c r="E467" s="27">
        <v>49.61</v>
      </c>
      <c r="G467" s="96">
        <f t="shared" si="19"/>
        <v>19.844000000000001</v>
      </c>
      <c r="H467" s="97">
        <f t="shared" si="20"/>
        <v>19.844000000000001</v>
      </c>
      <c r="I467" s="18"/>
    </row>
    <row r="468" spans="1:9" s="4" customFormat="1" ht="13.95" customHeight="1" x14ac:dyDescent="0.25">
      <c r="A468" s="33">
        <v>387</v>
      </c>
      <c r="B468" s="26" t="s">
        <v>2139</v>
      </c>
      <c r="C468" s="11"/>
      <c r="D468" s="18" t="s">
        <v>1453</v>
      </c>
      <c r="E468" s="27">
        <v>49.61</v>
      </c>
      <c r="G468" s="96">
        <f t="shared" si="19"/>
        <v>19.844000000000001</v>
      </c>
      <c r="H468" s="97">
        <f t="shared" si="20"/>
        <v>19.844000000000001</v>
      </c>
      <c r="I468" s="18"/>
    </row>
    <row r="469" spans="1:9" s="4" customFormat="1" ht="13.95" customHeight="1" x14ac:dyDescent="0.25">
      <c r="A469" s="33">
        <v>388</v>
      </c>
      <c r="B469" s="26" t="s">
        <v>2140</v>
      </c>
      <c r="C469" s="11"/>
      <c r="D469" s="18" t="s">
        <v>1453</v>
      </c>
      <c r="E469" s="27">
        <v>49.61</v>
      </c>
      <c r="G469" s="96">
        <f t="shared" si="19"/>
        <v>19.844000000000001</v>
      </c>
      <c r="H469" s="97">
        <f t="shared" si="20"/>
        <v>19.844000000000001</v>
      </c>
      <c r="I469" s="18"/>
    </row>
    <row r="470" spans="1:9" s="4" customFormat="1" ht="13.95" customHeight="1" x14ac:dyDescent="0.25">
      <c r="A470" s="33">
        <v>389</v>
      </c>
      <c r="B470" s="26" t="s">
        <v>2141</v>
      </c>
      <c r="C470" s="11"/>
      <c r="D470" s="18" t="s">
        <v>1453</v>
      </c>
      <c r="E470" s="27">
        <v>49.61</v>
      </c>
      <c r="G470" s="96">
        <f t="shared" si="19"/>
        <v>19.844000000000001</v>
      </c>
      <c r="H470" s="97">
        <f t="shared" si="20"/>
        <v>19.844000000000001</v>
      </c>
      <c r="I470" s="18"/>
    </row>
    <row r="471" spans="1:9" s="4" customFormat="1" ht="13.95" customHeight="1" x14ac:dyDescent="0.25">
      <c r="A471" s="33">
        <v>390</v>
      </c>
      <c r="B471" s="26" t="s">
        <v>2142</v>
      </c>
      <c r="C471" s="11"/>
      <c r="D471" s="18" t="s">
        <v>1453</v>
      </c>
      <c r="E471" s="27">
        <v>49.61</v>
      </c>
      <c r="G471" s="96">
        <f t="shared" si="19"/>
        <v>19.844000000000001</v>
      </c>
      <c r="H471" s="97">
        <f t="shared" si="20"/>
        <v>19.844000000000001</v>
      </c>
      <c r="I471" s="18"/>
    </row>
    <row r="472" spans="1:9" s="4" customFormat="1" ht="13.95" customHeight="1" x14ac:dyDescent="0.25">
      <c r="A472" s="33">
        <v>391</v>
      </c>
      <c r="B472" s="26" t="s">
        <v>2143</v>
      </c>
      <c r="C472" s="11"/>
      <c r="D472" s="18" t="s">
        <v>1453</v>
      </c>
      <c r="E472" s="27">
        <v>55.13</v>
      </c>
      <c r="G472" s="96">
        <f t="shared" si="19"/>
        <v>22.052000000000003</v>
      </c>
      <c r="H472" s="97">
        <f t="shared" si="20"/>
        <v>22.052000000000003</v>
      </c>
      <c r="I472" s="18"/>
    </row>
    <row r="473" spans="1:9" s="4" customFormat="1" ht="13.95" customHeight="1" x14ac:dyDescent="0.25">
      <c r="A473" s="33">
        <v>392</v>
      </c>
      <c r="B473" s="26" t="s">
        <v>2144</v>
      </c>
      <c r="C473" s="11"/>
      <c r="D473" s="18" t="s">
        <v>1453</v>
      </c>
      <c r="E473" s="27">
        <v>55.13</v>
      </c>
      <c r="G473" s="96">
        <f t="shared" si="19"/>
        <v>22.052000000000003</v>
      </c>
      <c r="H473" s="97">
        <f t="shared" si="20"/>
        <v>22.052000000000003</v>
      </c>
      <c r="I473" s="18"/>
    </row>
    <row r="474" spans="1:9" s="4" customFormat="1" ht="13.95" customHeight="1" x14ac:dyDescent="0.25">
      <c r="A474" s="33">
        <v>393</v>
      </c>
      <c r="B474" s="26" t="s">
        <v>2145</v>
      </c>
      <c r="C474" s="11"/>
      <c r="D474" s="18" t="s">
        <v>1453</v>
      </c>
      <c r="E474" s="27">
        <v>62.48</v>
      </c>
      <c r="G474" s="96">
        <f t="shared" si="19"/>
        <v>24.992000000000001</v>
      </c>
      <c r="H474" s="97">
        <f t="shared" si="20"/>
        <v>24.992000000000001</v>
      </c>
      <c r="I474" s="18"/>
    </row>
    <row r="475" spans="1:9" s="4" customFormat="1" ht="13.95" customHeight="1" x14ac:dyDescent="0.25">
      <c r="A475" s="33">
        <v>394</v>
      </c>
      <c r="B475" s="26" t="s">
        <v>2146</v>
      </c>
      <c r="C475" s="11"/>
      <c r="D475" s="18" t="s">
        <v>1453</v>
      </c>
      <c r="E475" s="27">
        <v>62.48</v>
      </c>
      <c r="G475" s="96">
        <f t="shared" si="19"/>
        <v>24.992000000000001</v>
      </c>
      <c r="H475" s="97">
        <f t="shared" si="20"/>
        <v>24.992000000000001</v>
      </c>
      <c r="I475" s="18"/>
    </row>
    <row r="476" spans="1:9" s="4" customFormat="1" ht="13.95" customHeight="1" x14ac:dyDescent="0.25">
      <c r="A476" s="33">
        <v>395</v>
      </c>
      <c r="B476" s="26" t="s">
        <v>2147</v>
      </c>
      <c r="C476" s="11"/>
      <c r="D476" s="18" t="s">
        <v>1453</v>
      </c>
      <c r="E476" s="27">
        <v>55.13</v>
      </c>
      <c r="G476" s="96">
        <f t="shared" si="19"/>
        <v>22.052000000000003</v>
      </c>
      <c r="H476" s="97">
        <f t="shared" si="20"/>
        <v>22.052000000000003</v>
      </c>
      <c r="I476" s="18"/>
    </row>
    <row r="477" spans="1:9" s="4" customFormat="1" ht="13.95" customHeight="1" x14ac:dyDescent="0.25">
      <c r="A477" s="33">
        <v>396</v>
      </c>
      <c r="B477" s="26" t="s">
        <v>2148</v>
      </c>
      <c r="C477" s="11"/>
      <c r="D477" s="18" t="s">
        <v>1453</v>
      </c>
      <c r="E477" s="27">
        <v>55.13</v>
      </c>
      <c r="G477" s="96">
        <f t="shared" si="19"/>
        <v>22.052000000000003</v>
      </c>
      <c r="H477" s="97">
        <f t="shared" si="20"/>
        <v>22.052000000000003</v>
      </c>
      <c r="I477" s="18"/>
    </row>
    <row r="478" spans="1:9" s="4" customFormat="1" ht="13.95" customHeight="1" x14ac:dyDescent="0.25">
      <c r="A478" s="33">
        <v>397</v>
      </c>
      <c r="B478" s="26" t="s">
        <v>2149</v>
      </c>
      <c r="C478" s="11"/>
      <c r="D478" s="18" t="s">
        <v>1453</v>
      </c>
      <c r="E478" s="27">
        <v>55.13</v>
      </c>
      <c r="G478" s="96">
        <f t="shared" si="19"/>
        <v>22.052000000000003</v>
      </c>
      <c r="H478" s="97">
        <f t="shared" si="20"/>
        <v>22.052000000000003</v>
      </c>
      <c r="I478" s="18"/>
    </row>
    <row r="479" spans="1:9" s="4" customFormat="1" ht="13.95" customHeight="1" x14ac:dyDescent="0.25">
      <c r="A479" s="33">
        <v>398</v>
      </c>
      <c r="B479" s="26" t="s">
        <v>2150</v>
      </c>
      <c r="C479" s="11"/>
      <c r="D479" s="18" t="s">
        <v>1453</v>
      </c>
      <c r="E479" s="27">
        <v>58.8</v>
      </c>
      <c r="G479" s="96">
        <f t="shared" si="19"/>
        <v>23.52</v>
      </c>
      <c r="H479" s="97">
        <f t="shared" si="20"/>
        <v>23.52</v>
      </c>
      <c r="I479" s="18"/>
    </row>
    <row r="480" spans="1:9" s="4" customFormat="1" ht="13.95" customHeight="1" x14ac:dyDescent="0.25">
      <c r="A480" s="33">
        <v>399</v>
      </c>
      <c r="B480" s="26" t="s">
        <v>2151</v>
      </c>
      <c r="C480" s="11"/>
      <c r="D480" s="18" t="s">
        <v>1453</v>
      </c>
      <c r="E480" s="27">
        <v>69.83</v>
      </c>
      <c r="G480" s="96">
        <f t="shared" si="19"/>
        <v>27.932000000000002</v>
      </c>
      <c r="H480" s="97">
        <f t="shared" si="20"/>
        <v>27.932000000000002</v>
      </c>
      <c r="I480" s="18"/>
    </row>
    <row r="481" spans="1:12" ht="24" customHeight="1" x14ac:dyDescent="0.25">
      <c r="A481" s="177" t="s">
        <v>1489</v>
      </c>
      <c r="B481" s="86"/>
      <c r="C481" s="103"/>
      <c r="D481" s="83"/>
      <c r="E481" s="86"/>
      <c r="F481" s="85"/>
      <c r="G481" s="99"/>
      <c r="H481" s="99"/>
      <c r="I481" s="102"/>
    </row>
    <row r="482" spans="1:12" s="4" customFormat="1" ht="13.95" customHeight="1" x14ac:dyDescent="0.25">
      <c r="A482" s="114">
        <v>320</v>
      </c>
      <c r="B482" s="72" t="s">
        <v>3877</v>
      </c>
      <c r="C482" s="11"/>
      <c r="D482" s="18" t="s">
        <v>1453</v>
      </c>
      <c r="E482" s="27">
        <v>11.45</v>
      </c>
      <c r="F482" s="73" t="s">
        <v>3876</v>
      </c>
      <c r="G482" s="96">
        <f t="shared" ref="G482:G487" si="21">SUM(E482)*0.4*10</f>
        <v>45.8</v>
      </c>
      <c r="H482" s="97">
        <f t="shared" ref="H482:H487" si="22">SUM(E482)*0.4*10</f>
        <v>45.8</v>
      </c>
      <c r="I482" s="18"/>
      <c r="J482" s="222">
        <f>SUM(H482)*1.25</f>
        <v>57.25</v>
      </c>
      <c r="K482" s="223">
        <v>0.25</v>
      </c>
      <c r="L482" s="224" t="s">
        <v>4188</v>
      </c>
    </row>
    <row r="483" spans="1:12" s="4" customFormat="1" ht="13.95" customHeight="1" x14ac:dyDescent="0.25">
      <c r="A483" s="114">
        <v>321</v>
      </c>
      <c r="B483" s="72" t="s">
        <v>3878</v>
      </c>
      <c r="C483" s="11"/>
      <c r="D483" s="18" t="s">
        <v>1453</v>
      </c>
      <c r="E483" s="27">
        <v>11.45</v>
      </c>
      <c r="F483" s="73" t="s">
        <v>3876</v>
      </c>
      <c r="G483" s="96">
        <f t="shared" si="21"/>
        <v>45.8</v>
      </c>
      <c r="H483" s="97">
        <f t="shared" si="22"/>
        <v>45.8</v>
      </c>
      <c r="I483" s="18"/>
      <c r="J483" s="222">
        <f t="shared" ref="J483:J493" si="23">SUM(H483)*1.25</f>
        <v>57.25</v>
      </c>
      <c r="K483" s="223">
        <v>0.25</v>
      </c>
      <c r="L483" s="224" t="s">
        <v>4188</v>
      </c>
    </row>
    <row r="484" spans="1:12" s="4" customFormat="1" ht="13.95" customHeight="1" x14ac:dyDescent="0.25">
      <c r="A484" s="114">
        <v>322</v>
      </c>
      <c r="B484" s="72" t="s">
        <v>3879</v>
      </c>
      <c r="C484" s="11"/>
      <c r="D484" s="18" t="s">
        <v>1453</v>
      </c>
      <c r="E484" s="27">
        <v>11.45</v>
      </c>
      <c r="F484" s="73" t="s">
        <v>3876</v>
      </c>
      <c r="G484" s="96">
        <f t="shared" si="21"/>
        <v>45.8</v>
      </c>
      <c r="H484" s="97">
        <f t="shared" si="22"/>
        <v>45.8</v>
      </c>
      <c r="I484" s="18"/>
      <c r="J484" s="222">
        <f t="shared" si="23"/>
        <v>57.25</v>
      </c>
      <c r="K484" s="223">
        <v>0.25</v>
      </c>
      <c r="L484" s="224" t="s">
        <v>4188</v>
      </c>
    </row>
    <row r="485" spans="1:12" s="4" customFormat="1" ht="13.95" customHeight="1" x14ac:dyDescent="0.25">
      <c r="A485" s="114">
        <v>331</v>
      </c>
      <c r="B485" s="72" t="s">
        <v>3873</v>
      </c>
      <c r="C485" s="11"/>
      <c r="D485" s="18" t="s">
        <v>1453</v>
      </c>
      <c r="E485" s="27">
        <v>12.5</v>
      </c>
      <c r="F485" s="73" t="s">
        <v>3876</v>
      </c>
      <c r="G485" s="96">
        <f t="shared" si="21"/>
        <v>50</v>
      </c>
      <c r="H485" s="97">
        <f t="shared" si="22"/>
        <v>50</v>
      </c>
      <c r="I485" s="18"/>
      <c r="J485" s="222">
        <f t="shared" si="23"/>
        <v>62.5</v>
      </c>
      <c r="K485" s="223">
        <v>0.25</v>
      </c>
      <c r="L485" s="224" t="s">
        <v>4188</v>
      </c>
    </row>
    <row r="486" spans="1:12" s="4" customFormat="1" ht="13.95" customHeight="1" x14ac:dyDescent="0.25">
      <c r="A486" s="114">
        <v>332</v>
      </c>
      <c r="B486" s="72" t="s">
        <v>3874</v>
      </c>
      <c r="C486" s="11"/>
      <c r="D486" s="18" t="s">
        <v>1453</v>
      </c>
      <c r="E486" s="27">
        <v>12.5</v>
      </c>
      <c r="F486" s="73" t="s">
        <v>3876</v>
      </c>
      <c r="G486" s="96">
        <f t="shared" si="21"/>
        <v>50</v>
      </c>
      <c r="H486" s="97">
        <f t="shared" si="22"/>
        <v>50</v>
      </c>
      <c r="I486" s="18"/>
      <c r="J486" s="222">
        <f t="shared" si="23"/>
        <v>62.5</v>
      </c>
      <c r="K486" s="223">
        <v>0.25</v>
      </c>
      <c r="L486" s="224" t="s">
        <v>4188</v>
      </c>
    </row>
    <row r="487" spans="1:12" s="4" customFormat="1" ht="13.95" customHeight="1" x14ac:dyDescent="0.25">
      <c r="A487" s="114">
        <v>333</v>
      </c>
      <c r="B487" s="72" t="s">
        <v>3875</v>
      </c>
      <c r="C487" s="11"/>
      <c r="D487" s="18" t="s">
        <v>1453</v>
      </c>
      <c r="E487" s="27">
        <v>12.5</v>
      </c>
      <c r="F487" s="73" t="s">
        <v>3876</v>
      </c>
      <c r="G487" s="96">
        <f t="shared" si="21"/>
        <v>50</v>
      </c>
      <c r="H487" s="97">
        <f t="shared" si="22"/>
        <v>50</v>
      </c>
      <c r="I487" s="18"/>
      <c r="J487" s="222">
        <f t="shared" si="23"/>
        <v>62.5</v>
      </c>
      <c r="K487" s="223">
        <v>0.25</v>
      </c>
      <c r="L487" s="224" t="s">
        <v>4188</v>
      </c>
    </row>
    <row r="488" spans="1:12" s="4" customFormat="1" ht="13.95" customHeight="1" x14ac:dyDescent="0.25">
      <c r="A488" s="115">
        <v>323</v>
      </c>
      <c r="B488" s="71" t="s">
        <v>3880</v>
      </c>
      <c r="C488" s="11"/>
      <c r="D488" s="18" t="s">
        <v>1453</v>
      </c>
      <c r="E488" s="27">
        <v>6.3</v>
      </c>
      <c r="F488" s="74" t="s">
        <v>3883</v>
      </c>
      <c r="G488" s="96">
        <f t="shared" ref="G488:G493" si="24">SUM(E488)*0.4*5</f>
        <v>12.6</v>
      </c>
      <c r="H488" s="97">
        <f t="shared" ref="H488:H493" si="25">SUM(E488)*0.4*5</f>
        <v>12.6</v>
      </c>
      <c r="I488" s="18"/>
      <c r="J488" s="222">
        <f t="shared" si="23"/>
        <v>15.75</v>
      </c>
      <c r="K488" s="223">
        <v>0.25</v>
      </c>
    </row>
    <row r="489" spans="1:12" s="4" customFormat="1" ht="13.95" customHeight="1" x14ac:dyDescent="0.25">
      <c r="A489" s="115">
        <v>324</v>
      </c>
      <c r="B489" s="71" t="s">
        <v>3881</v>
      </c>
      <c r="C489" s="11"/>
      <c r="D489" s="18" t="s">
        <v>1453</v>
      </c>
      <c r="E489" s="27">
        <v>6.3</v>
      </c>
      <c r="F489" s="74" t="s">
        <v>3883</v>
      </c>
      <c r="G489" s="96">
        <f t="shared" si="24"/>
        <v>12.6</v>
      </c>
      <c r="H489" s="97">
        <f t="shared" si="25"/>
        <v>12.6</v>
      </c>
      <c r="I489" s="18"/>
      <c r="J489" s="222">
        <f t="shared" si="23"/>
        <v>15.75</v>
      </c>
      <c r="K489" s="223">
        <v>0.25</v>
      </c>
    </row>
    <row r="490" spans="1:12" s="4" customFormat="1" ht="13.95" customHeight="1" x14ac:dyDescent="0.25">
      <c r="A490" s="115">
        <v>325</v>
      </c>
      <c r="B490" s="71" t="s">
        <v>3882</v>
      </c>
      <c r="C490" s="11"/>
      <c r="D490" s="18" t="s">
        <v>1453</v>
      </c>
      <c r="E490" s="27">
        <v>6.3</v>
      </c>
      <c r="F490" s="74" t="s">
        <v>3883</v>
      </c>
      <c r="G490" s="96">
        <f t="shared" si="24"/>
        <v>12.6</v>
      </c>
      <c r="H490" s="97">
        <f t="shared" si="25"/>
        <v>12.6</v>
      </c>
      <c r="I490" s="18"/>
      <c r="J490" s="222">
        <f t="shared" si="23"/>
        <v>15.75</v>
      </c>
      <c r="K490" s="223">
        <v>0.25</v>
      </c>
    </row>
    <row r="491" spans="1:12" s="4" customFormat="1" ht="13.95" customHeight="1" x14ac:dyDescent="0.25">
      <c r="A491" s="115">
        <v>326</v>
      </c>
      <c r="B491" s="71" t="s">
        <v>3884</v>
      </c>
      <c r="C491" s="11"/>
      <c r="D491" s="18" t="s">
        <v>1453</v>
      </c>
      <c r="E491" s="27">
        <v>11.03</v>
      </c>
      <c r="F491" s="74" t="s">
        <v>3883</v>
      </c>
      <c r="G491" s="96">
        <f t="shared" si="24"/>
        <v>22.06</v>
      </c>
      <c r="H491" s="97">
        <f t="shared" si="25"/>
        <v>22.06</v>
      </c>
      <c r="I491" s="18"/>
      <c r="J491" s="222">
        <f t="shared" si="23"/>
        <v>27.574999999999999</v>
      </c>
      <c r="K491" s="223">
        <v>0.25</v>
      </c>
      <c r="L491" s="224" t="s">
        <v>4189</v>
      </c>
    </row>
    <row r="492" spans="1:12" s="4" customFormat="1" ht="13.95" customHeight="1" x14ac:dyDescent="0.25">
      <c r="A492" s="115">
        <v>327</v>
      </c>
      <c r="B492" s="71" t="s">
        <v>3885</v>
      </c>
      <c r="C492" s="11"/>
      <c r="D492" s="18" t="s">
        <v>1453</v>
      </c>
      <c r="E492" s="27">
        <v>11.03</v>
      </c>
      <c r="F492" s="74" t="s">
        <v>3883</v>
      </c>
      <c r="G492" s="96">
        <f t="shared" si="24"/>
        <v>22.06</v>
      </c>
      <c r="H492" s="97">
        <f t="shared" si="25"/>
        <v>22.06</v>
      </c>
      <c r="I492" s="18"/>
      <c r="J492" s="222">
        <f t="shared" si="23"/>
        <v>27.574999999999999</v>
      </c>
      <c r="K492" s="223">
        <v>0.25</v>
      </c>
      <c r="L492" s="224" t="s">
        <v>4189</v>
      </c>
    </row>
    <row r="493" spans="1:12" s="4" customFormat="1" ht="13.95" customHeight="1" x14ac:dyDescent="0.25">
      <c r="A493" s="115">
        <v>328</v>
      </c>
      <c r="B493" s="71" t="s">
        <v>3886</v>
      </c>
      <c r="C493" s="11"/>
      <c r="D493" s="18" t="s">
        <v>1453</v>
      </c>
      <c r="E493" s="27">
        <v>11.03</v>
      </c>
      <c r="F493" s="74" t="s">
        <v>3883</v>
      </c>
      <c r="G493" s="96">
        <f t="shared" si="24"/>
        <v>22.06</v>
      </c>
      <c r="H493" s="97">
        <f t="shared" si="25"/>
        <v>22.06</v>
      </c>
      <c r="I493" s="18"/>
      <c r="J493" s="222">
        <f t="shared" si="23"/>
        <v>27.574999999999999</v>
      </c>
      <c r="K493" s="223">
        <v>0.25</v>
      </c>
      <c r="L493" s="224" t="s">
        <v>4189</v>
      </c>
    </row>
    <row r="494" spans="1:12" ht="24" customHeight="1" x14ac:dyDescent="0.25">
      <c r="A494" s="177" t="s">
        <v>1590</v>
      </c>
      <c r="B494" s="84"/>
      <c r="C494" s="85"/>
      <c r="D494" s="83"/>
      <c r="E494" s="84"/>
      <c r="F494" s="85"/>
      <c r="G494" s="95"/>
      <c r="H494" s="95"/>
      <c r="I494" s="102"/>
    </row>
    <row r="495" spans="1:12" s="4" customFormat="1" ht="13.95" customHeight="1" x14ac:dyDescent="0.25">
      <c r="A495" s="33">
        <v>703</v>
      </c>
      <c r="B495" s="26" t="s">
        <v>2610</v>
      </c>
      <c r="C495" s="11"/>
      <c r="D495" s="18" t="s">
        <v>1453</v>
      </c>
      <c r="E495" s="27">
        <v>7.88</v>
      </c>
      <c r="G495" s="96">
        <f t="shared" ref="G495:G542" si="26">SUM(E495)*0.4</f>
        <v>3.1520000000000001</v>
      </c>
      <c r="H495" s="97">
        <f t="shared" ref="H495:H542" si="27">SUM(E495)*0.4</f>
        <v>3.1520000000000001</v>
      </c>
    </row>
    <row r="496" spans="1:12" s="4" customFormat="1" ht="13.95" customHeight="1" x14ac:dyDescent="0.25">
      <c r="A496" s="33">
        <v>704</v>
      </c>
      <c r="B496" s="26" t="s">
        <v>2539</v>
      </c>
      <c r="C496" s="11"/>
      <c r="D496" s="18" t="s">
        <v>1453</v>
      </c>
      <c r="E496" s="27">
        <v>7.88</v>
      </c>
      <c r="G496" s="96">
        <f t="shared" si="26"/>
        <v>3.1520000000000001</v>
      </c>
      <c r="H496" s="97">
        <f t="shared" si="27"/>
        <v>3.1520000000000001</v>
      </c>
      <c r="I496" s="18"/>
    </row>
    <row r="497" spans="1:9" s="4" customFormat="1" ht="13.95" customHeight="1" x14ac:dyDescent="0.25">
      <c r="A497" s="33">
        <v>705</v>
      </c>
      <c r="B497" s="26" t="s">
        <v>2611</v>
      </c>
      <c r="C497" s="11"/>
      <c r="D497" s="18" t="s">
        <v>1453</v>
      </c>
      <c r="E497" s="27">
        <v>7.88</v>
      </c>
      <c r="G497" s="96">
        <f t="shared" si="26"/>
        <v>3.1520000000000001</v>
      </c>
      <c r="H497" s="97">
        <f t="shared" si="27"/>
        <v>3.1520000000000001</v>
      </c>
      <c r="I497" s="18"/>
    </row>
    <row r="498" spans="1:9" s="4" customFormat="1" ht="13.95" customHeight="1" x14ac:dyDescent="0.25">
      <c r="A498" s="33">
        <v>706</v>
      </c>
      <c r="B498" s="26" t="s">
        <v>2540</v>
      </c>
      <c r="C498" s="11"/>
      <c r="D498" s="18" t="s">
        <v>1453</v>
      </c>
      <c r="E498" s="27">
        <v>7.88</v>
      </c>
      <c r="G498" s="96">
        <f t="shared" si="26"/>
        <v>3.1520000000000001</v>
      </c>
      <c r="H498" s="97">
        <f t="shared" si="27"/>
        <v>3.1520000000000001</v>
      </c>
      <c r="I498" s="18"/>
    </row>
    <row r="499" spans="1:9" s="4" customFormat="1" ht="13.95" customHeight="1" x14ac:dyDescent="0.25">
      <c r="A499" s="33">
        <v>707</v>
      </c>
      <c r="B499" s="26" t="s">
        <v>2647</v>
      </c>
      <c r="C499" s="11"/>
      <c r="D499" s="18" t="s">
        <v>1453</v>
      </c>
      <c r="E499" s="27">
        <v>7.88</v>
      </c>
      <c r="G499" s="96">
        <f t="shared" si="26"/>
        <v>3.1520000000000001</v>
      </c>
      <c r="H499" s="97">
        <f t="shared" si="27"/>
        <v>3.1520000000000001</v>
      </c>
      <c r="I499" s="18"/>
    </row>
    <row r="500" spans="1:9" s="4" customFormat="1" ht="13.95" customHeight="1" x14ac:dyDescent="0.25">
      <c r="A500" s="33">
        <v>708</v>
      </c>
      <c r="B500" s="26" t="s">
        <v>2648</v>
      </c>
      <c r="C500" s="11"/>
      <c r="D500" s="18" t="s">
        <v>1453</v>
      </c>
      <c r="E500" s="27">
        <v>7.88</v>
      </c>
      <c r="G500" s="96">
        <f t="shared" si="26"/>
        <v>3.1520000000000001</v>
      </c>
      <c r="H500" s="97">
        <f t="shared" si="27"/>
        <v>3.1520000000000001</v>
      </c>
      <c r="I500" s="18"/>
    </row>
    <row r="501" spans="1:9" s="4" customFormat="1" ht="13.95" customHeight="1" x14ac:dyDescent="0.25">
      <c r="A501" s="33">
        <v>727</v>
      </c>
      <c r="B501" s="26" t="s">
        <v>3139</v>
      </c>
      <c r="C501" s="11"/>
      <c r="D501" s="18" t="s">
        <v>1453</v>
      </c>
      <c r="E501" s="27">
        <v>9.66</v>
      </c>
      <c r="G501" s="96">
        <f t="shared" si="26"/>
        <v>3.8640000000000003</v>
      </c>
      <c r="H501" s="97">
        <f t="shared" si="27"/>
        <v>3.8640000000000003</v>
      </c>
      <c r="I501" s="18"/>
    </row>
    <row r="502" spans="1:9" s="4" customFormat="1" ht="13.95" customHeight="1" x14ac:dyDescent="0.25">
      <c r="A502" s="33">
        <v>728</v>
      </c>
      <c r="B502" s="26" t="s">
        <v>3140</v>
      </c>
      <c r="C502" s="11"/>
      <c r="D502" s="18" t="s">
        <v>1453</v>
      </c>
      <c r="E502" s="27">
        <v>9.66</v>
      </c>
      <c r="G502" s="96">
        <f t="shared" si="26"/>
        <v>3.8640000000000003</v>
      </c>
      <c r="H502" s="97">
        <f t="shared" si="27"/>
        <v>3.8640000000000003</v>
      </c>
      <c r="I502" s="18"/>
    </row>
    <row r="503" spans="1:9" s="4" customFormat="1" ht="13.95" customHeight="1" x14ac:dyDescent="0.25">
      <c r="A503" s="33">
        <v>729</v>
      </c>
      <c r="B503" s="26" t="s">
        <v>3141</v>
      </c>
      <c r="C503" s="11"/>
      <c r="D503" s="18" t="s">
        <v>1453</v>
      </c>
      <c r="E503" s="27">
        <v>9.66</v>
      </c>
      <c r="G503" s="96">
        <f t="shared" si="26"/>
        <v>3.8640000000000003</v>
      </c>
      <c r="H503" s="97">
        <f t="shared" si="27"/>
        <v>3.8640000000000003</v>
      </c>
      <c r="I503" s="18"/>
    </row>
    <row r="504" spans="1:9" s="4" customFormat="1" ht="13.95" customHeight="1" x14ac:dyDescent="0.25">
      <c r="A504" s="33">
        <v>730</v>
      </c>
      <c r="B504" s="26" t="s">
        <v>3142</v>
      </c>
      <c r="C504" s="11"/>
      <c r="D504" s="18" t="s">
        <v>1453</v>
      </c>
      <c r="E504" s="27">
        <v>9.66</v>
      </c>
      <c r="G504" s="96">
        <f t="shared" si="26"/>
        <v>3.8640000000000003</v>
      </c>
      <c r="H504" s="97">
        <f t="shared" si="27"/>
        <v>3.8640000000000003</v>
      </c>
      <c r="I504" s="18"/>
    </row>
    <row r="505" spans="1:9" s="4" customFormat="1" ht="13.95" customHeight="1" x14ac:dyDescent="0.25">
      <c r="A505" s="33">
        <v>731</v>
      </c>
      <c r="B505" s="26" t="s">
        <v>3143</v>
      </c>
      <c r="C505" s="11"/>
      <c r="D505" s="18" t="s">
        <v>1453</v>
      </c>
      <c r="E505" s="27">
        <v>9.66</v>
      </c>
      <c r="G505" s="96">
        <f t="shared" si="26"/>
        <v>3.8640000000000003</v>
      </c>
      <c r="H505" s="97">
        <f t="shared" si="27"/>
        <v>3.8640000000000003</v>
      </c>
      <c r="I505" s="18"/>
    </row>
    <row r="506" spans="1:9" s="4" customFormat="1" ht="13.95" customHeight="1" x14ac:dyDescent="0.25">
      <c r="A506" s="33">
        <v>732</v>
      </c>
      <c r="B506" s="26" t="s">
        <v>3144</v>
      </c>
      <c r="C506" s="11"/>
      <c r="D506" s="18" t="s">
        <v>1453</v>
      </c>
      <c r="E506" s="27">
        <v>9.66</v>
      </c>
      <c r="G506" s="96">
        <f t="shared" si="26"/>
        <v>3.8640000000000003</v>
      </c>
      <c r="H506" s="97">
        <f t="shared" si="27"/>
        <v>3.8640000000000003</v>
      </c>
      <c r="I506" s="18"/>
    </row>
    <row r="507" spans="1:9" s="4" customFormat="1" ht="13.95" customHeight="1" x14ac:dyDescent="0.25">
      <c r="A507" s="33">
        <v>709</v>
      </c>
      <c r="B507" s="26" t="s">
        <v>2541</v>
      </c>
      <c r="C507" s="11"/>
      <c r="D507" s="18" t="s">
        <v>1453</v>
      </c>
      <c r="E507" s="27">
        <v>11.45</v>
      </c>
      <c r="G507" s="96">
        <f t="shared" si="26"/>
        <v>4.58</v>
      </c>
      <c r="H507" s="97">
        <f t="shared" si="27"/>
        <v>4.58</v>
      </c>
      <c r="I507" s="62" t="s">
        <v>3726</v>
      </c>
    </row>
    <row r="508" spans="1:9" s="4" customFormat="1" ht="13.95" customHeight="1" x14ac:dyDescent="0.25">
      <c r="A508" s="33">
        <v>710</v>
      </c>
      <c r="B508" s="26" t="s">
        <v>2542</v>
      </c>
      <c r="C508" s="11"/>
      <c r="D508" s="18" t="s">
        <v>1453</v>
      </c>
      <c r="E508" s="27">
        <v>11.45</v>
      </c>
      <c r="G508" s="96">
        <f t="shared" si="26"/>
        <v>4.58</v>
      </c>
      <c r="H508" s="97">
        <f t="shared" si="27"/>
        <v>4.58</v>
      </c>
      <c r="I508" s="62" t="s">
        <v>3726</v>
      </c>
    </row>
    <row r="509" spans="1:9" s="4" customFormat="1" ht="13.95" customHeight="1" x14ac:dyDescent="0.25">
      <c r="A509" s="33">
        <v>711</v>
      </c>
      <c r="B509" s="26" t="s">
        <v>2543</v>
      </c>
      <c r="C509" s="11"/>
      <c r="D509" s="18" t="s">
        <v>1453</v>
      </c>
      <c r="E509" s="27">
        <v>11.45</v>
      </c>
      <c r="G509" s="96">
        <f t="shared" si="26"/>
        <v>4.58</v>
      </c>
      <c r="H509" s="97">
        <f t="shared" si="27"/>
        <v>4.58</v>
      </c>
      <c r="I509" s="62" t="s">
        <v>3726</v>
      </c>
    </row>
    <row r="510" spans="1:9" s="4" customFormat="1" ht="13.95" customHeight="1" x14ac:dyDescent="0.25">
      <c r="A510" s="33">
        <v>712</v>
      </c>
      <c r="B510" s="26" t="s">
        <v>2544</v>
      </c>
      <c r="C510" s="11"/>
      <c r="D510" s="18" t="s">
        <v>1453</v>
      </c>
      <c r="E510" s="27">
        <v>11.45</v>
      </c>
      <c r="G510" s="96">
        <f t="shared" si="26"/>
        <v>4.58</v>
      </c>
      <c r="H510" s="97">
        <f t="shared" si="27"/>
        <v>4.58</v>
      </c>
      <c r="I510" s="62" t="s">
        <v>3726</v>
      </c>
    </row>
    <row r="511" spans="1:9" s="4" customFormat="1" ht="13.95" customHeight="1" x14ac:dyDescent="0.25">
      <c r="A511" s="33">
        <v>713</v>
      </c>
      <c r="B511" s="26" t="s">
        <v>2545</v>
      </c>
      <c r="C511" s="11"/>
      <c r="D511" s="18" t="s">
        <v>1453</v>
      </c>
      <c r="E511" s="27">
        <v>11.45</v>
      </c>
      <c r="G511" s="96">
        <f t="shared" si="26"/>
        <v>4.58</v>
      </c>
      <c r="H511" s="97">
        <f t="shared" si="27"/>
        <v>4.58</v>
      </c>
      <c r="I511" s="62" t="s">
        <v>3726</v>
      </c>
    </row>
    <row r="512" spans="1:9" s="4" customFormat="1" ht="13.95" customHeight="1" x14ac:dyDescent="0.25">
      <c r="A512" s="33">
        <v>714</v>
      </c>
      <c r="B512" s="26" t="s">
        <v>2612</v>
      </c>
      <c r="C512" s="11"/>
      <c r="D512" s="18" t="s">
        <v>1453</v>
      </c>
      <c r="E512" s="27">
        <v>11.45</v>
      </c>
      <c r="G512" s="96">
        <f t="shared" si="26"/>
        <v>4.58</v>
      </c>
      <c r="H512" s="97">
        <f t="shared" si="27"/>
        <v>4.58</v>
      </c>
      <c r="I512" s="62" t="s">
        <v>3726</v>
      </c>
    </row>
    <row r="513" spans="1:10" s="4" customFormat="1" ht="13.95" customHeight="1" x14ac:dyDescent="0.25">
      <c r="A513" s="33">
        <v>618</v>
      </c>
      <c r="B513" s="26" t="s">
        <v>1727</v>
      </c>
      <c r="C513" s="11"/>
      <c r="D513" s="18" t="s">
        <v>1453</v>
      </c>
      <c r="E513" s="27">
        <v>20.9</v>
      </c>
      <c r="G513" s="96">
        <f t="shared" si="26"/>
        <v>8.36</v>
      </c>
      <c r="H513" s="98">
        <v>1.58</v>
      </c>
      <c r="I513" s="63" t="s">
        <v>3727</v>
      </c>
      <c r="J513" s="119" t="s">
        <v>4046</v>
      </c>
    </row>
    <row r="514" spans="1:10" s="4" customFormat="1" ht="13.95" customHeight="1" x14ac:dyDescent="0.25">
      <c r="A514" s="33">
        <v>619</v>
      </c>
      <c r="B514" s="26" t="s">
        <v>1728</v>
      </c>
      <c r="C514" s="11"/>
      <c r="D514" s="18" t="s">
        <v>1453</v>
      </c>
      <c r="E514" s="27">
        <v>20.9</v>
      </c>
      <c r="G514" s="96">
        <f t="shared" si="26"/>
        <v>8.36</v>
      </c>
      <c r="H514" s="98">
        <v>1.58</v>
      </c>
      <c r="I514" s="63" t="s">
        <v>3727</v>
      </c>
      <c r="J514" s="119" t="s">
        <v>4046</v>
      </c>
    </row>
    <row r="515" spans="1:10" s="4" customFormat="1" ht="13.95" customHeight="1" x14ac:dyDescent="0.25">
      <c r="A515" s="33">
        <v>715</v>
      </c>
      <c r="B515" s="26" t="s">
        <v>2613</v>
      </c>
      <c r="C515" s="11"/>
      <c r="D515" s="18" t="s">
        <v>1453</v>
      </c>
      <c r="E515" s="27">
        <v>13.55</v>
      </c>
      <c r="G515" s="96">
        <f t="shared" si="26"/>
        <v>5.4200000000000008</v>
      </c>
      <c r="H515" s="97">
        <f t="shared" si="27"/>
        <v>5.4200000000000008</v>
      </c>
      <c r="I515" s="62" t="s">
        <v>3728</v>
      </c>
    </row>
    <row r="516" spans="1:10" s="4" customFormat="1" ht="13.95" customHeight="1" x14ac:dyDescent="0.25">
      <c r="A516" s="33">
        <v>716</v>
      </c>
      <c r="B516" s="26" t="s">
        <v>2614</v>
      </c>
      <c r="C516" s="11"/>
      <c r="D516" s="18" t="s">
        <v>1453</v>
      </c>
      <c r="E516" s="27">
        <v>13.55</v>
      </c>
      <c r="G516" s="96">
        <f t="shared" si="26"/>
        <v>5.4200000000000008</v>
      </c>
      <c r="H516" s="97">
        <f t="shared" si="27"/>
        <v>5.4200000000000008</v>
      </c>
      <c r="I516" s="62" t="s">
        <v>3728</v>
      </c>
    </row>
    <row r="517" spans="1:10" s="4" customFormat="1" ht="13.95" customHeight="1" x14ac:dyDescent="0.25">
      <c r="A517" s="33">
        <v>717</v>
      </c>
      <c r="B517" s="26" t="s">
        <v>2615</v>
      </c>
      <c r="C517" s="11"/>
      <c r="D517" s="18" t="s">
        <v>1453</v>
      </c>
      <c r="E517" s="27">
        <v>13.55</v>
      </c>
      <c r="G517" s="96">
        <f t="shared" si="26"/>
        <v>5.4200000000000008</v>
      </c>
      <c r="H517" s="97">
        <f t="shared" si="27"/>
        <v>5.4200000000000008</v>
      </c>
      <c r="I517" s="62" t="s">
        <v>3728</v>
      </c>
    </row>
    <row r="518" spans="1:10" s="4" customFormat="1" ht="13.95" customHeight="1" x14ac:dyDescent="0.25">
      <c r="A518" s="33">
        <v>718</v>
      </c>
      <c r="B518" s="26" t="s">
        <v>2448</v>
      </c>
      <c r="C518" s="11"/>
      <c r="D518" s="18" t="s">
        <v>1453</v>
      </c>
      <c r="E518" s="27">
        <v>13.55</v>
      </c>
      <c r="G518" s="96">
        <f t="shared" si="26"/>
        <v>5.4200000000000008</v>
      </c>
      <c r="H518" s="97">
        <f t="shared" si="27"/>
        <v>5.4200000000000008</v>
      </c>
      <c r="I518" s="62" t="s">
        <v>3728</v>
      </c>
    </row>
    <row r="519" spans="1:10" s="4" customFormat="1" ht="13.95" customHeight="1" x14ac:dyDescent="0.25">
      <c r="A519" s="33">
        <v>719</v>
      </c>
      <c r="B519" s="26" t="s">
        <v>2449</v>
      </c>
      <c r="C519" s="11"/>
      <c r="D519" s="18" t="s">
        <v>1453</v>
      </c>
      <c r="E519" s="27">
        <v>13.55</v>
      </c>
      <c r="G519" s="96">
        <f t="shared" si="26"/>
        <v>5.4200000000000008</v>
      </c>
      <c r="H519" s="97">
        <f t="shared" si="27"/>
        <v>5.4200000000000008</v>
      </c>
      <c r="I519" s="62" t="s">
        <v>3728</v>
      </c>
    </row>
    <row r="520" spans="1:10" s="4" customFormat="1" ht="13.95" customHeight="1" x14ac:dyDescent="0.25">
      <c r="A520" s="33">
        <v>720</v>
      </c>
      <c r="B520" s="26" t="s">
        <v>2450</v>
      </c>
      <c r="C520" s="11"/>
      <c r="D520" s="18" t="s">
        <v>1453</v>
      </c>
      <c r="E520" s="27">
        <v>13.55</v>
      </c>
      <c r="G520" s="96">
        <f t="shared" si="26"/>
        <v>5.4200000000000008</v>
      </c>
      <c r="H520" s="97">
        <f t="shared" si="27"/>
        <v>5.4200000000000008</v>
      </c>
      <c r="I520" s="62" t="s">
        <v>3728</v>
      </c>
    </row>
    <row r="521" spans="1:10" s="4" customFormat="1" ht="13.95" customHeight="1" x14ac:dyDescent="0.25">
      <c r="A521" s="33">
        <v>733</v>
      </c>
      <c r="B521" s="26" t="s">
        <v>2638</v>
      </c>
      <c r="C521" s="11"/>
      <c r="D521" s="18" t="s">
        <v>1453</v>
      </c>
      <c r="E521" s="27">
        <v>15.86</v>
      </c>
      <c r="G521" s="96">
        <f t="shared" si="26"/>
        <v>6.3440000000000003</v>
      </c>
      <c r="H521" s="97">
        <f t="shared" si="27"/>
        <v>6.3440000000000003</v>
      </c>
      <c r="I521" s="18"/>
    </row>
    <row r="522" spans="1:10" s="4" customFormat="1" ht="13.95" customHeight="1" x14ac:dyDescent="0.25">
      <c r="A522" s="33">
        <v>734</v>
      </c>
      <c r="B522" s="26" t="s">
        <v>2639</v>
      </c>
      <c r="C522" s="11"/>
      <c r="D522" s="18" t="s">
        <v>1453</v>
      </c>
      <c r="E522" s="27">
        <v>15.86</v>
      </c>
      <c r="G522" s="96">
        <f t="shared" si="26"/>
        <v>6.3440000000000003</v>
      </c>
      <c r="H522" s="97">
        <f t="shared" si="27"/>
        <v>6.3440000000000003</v>
      </c>
      <c r="I522" s="18"/>
    </row>
    <row r="523" spans="1:10" s="4" customFormat="1" ht="13.95" customHeight="1" x14ac:dyDescent="0.25">
      <c r="A523" s="33">
        <v>735</v>
      </c>
      <c r="B523" s="26" t="s">
        <v>2640</v>
      </c>
      <c r="C523" s="11"/>
      <c r="D523" s="18" t="s">
        <v>1453</v>
      </c>
      <c r="E523" s="27">
        <v>15.86</v>
      </c>
      <c r="G523" s="96">
        <f t="shared" si="26"/>
        <v>6.3440000000000003</v>
      </c>
      <c r="H523" s="97">
        <f t="shared" si="27"/>
        <v>6.3440000000000003</v>
      </c>
      <c r="I523" s="18"/>
    </row>
    <row r="524" spans="1:10" s="4" customFormat="1" ht="13.95" customHeight="1" x14ac:dyDescent="0.25">
      <c r="A524" s="33">
        <v>736</v>
      </c>
      <c r="B524" s="26" t="s">
        <v>2641</v>
      </c>
      <c r="C524" s="11"/>
      <c r="D524" s="18" t="s">
        <v>1453</v>
      </c>
      <c r="E524" s="27">
        <v>15.86</v>
      </c>
      <c r="G524" s="96">
        <f t="shared" si="26"/>
        <v>6.3440000000000003</v>
      </c>
      <c r="H524" s="97">
        <f t="shared" si="27"/>
        <v>6.3440000000000003</v>
      </c>
      <c r="I524" s="18"/>
    </row>
    <row r="525" spans="1:10" s="4" customFormat="1" ht="13.95" customHeight="1" x14ac:dyDescent="0.25">
      <c r="A525" s="33">
        <v>737</v>
      </c>
      <c r="B525" s="26" t="s">
        <v>2642</v>
      </c>
      <c r="C525" s="11"/>
      <c r="D525" s="18" t="s">
        <v>1453</v>
      </c>
      <c r="E525" s="27">
        <v>15.86</v>
      </c>
      <c r="G525" s="96">
        <f t="shared" si="26"/>
        <v>6.3440000000000003</v>
      </c>
      <c r="H525" s="97">
        <f t="shared" si="27"/>
        <v>6.3440000000000003</v>
      </c>
      <c r="I525" s="18"/>
    </row>
    <row r="526" spans="1:10" s="4" customFormat="1" ht="13.95" customHeight="1" x14ac:dyDescent="0.25">
      <c r="A526" s="33">
        <v>738</v>
      </c>
      <c r="B526" s="26" t="s">
        <v>2643</v>
      </c>
      <c r="C526" s="11"/>
      <c r="D526" s="18" t="s">
        <v>1453</v>
      </c>
      <c r="E526" s="27">
        <v>15.86</v>
      </c>
      <c r="G526" s="96">
        <f t="shared" si="26"/>
        <v>6.3440000000000003</v>
      </c>
      <c r="H526" s="97">
        <f t="shared" si="27"/>
        <v>6.3440000000000003</v>
      </c>
      <c r="I526" s="18"/>
    </row>
    <row r="527" spans="1:10" s="4" customFormat="1" ht="13.95" customHeight="1" x14ac:dyDescent="0.25">
      <c r="A527" s="33">
        <v>611</v>
      </c>
      <c r="B527" s="26" t="s">
        <v>1729</v>
      </c>
      <c r="C527" s="11"/>
      <c r="D527" s="18" t="s">
        <v>1453</v>
      </c>
      <c r="E527" s="27">
        <v>31.4</v>
      </c>
      <c r="G527" s="96">
        <f t="shared" si="26"/>
        <v>12.56</v>
      </c>
      <c r="H527" s="98">
        <v>2.1</v>
      </c>
      <c r="I527" s="63" t="s">
        <v>3729</v>
      </c>
      <c r="J527" s="119" t="s">
        <v>4046</v>
      </c>
    </row>
    <row r="528" spans="1:10" s="4" customFormat="1" ht="13.95" customHeight="1" x14ac:dyDescent="0.25">
      <c r="A528" s="33">
        <v>612</v>
      </c>
      <c r="B528" s="26" t="s">
        <v>1591</v>
      </c>
      <c r="C528" s="11"/>
      <c r="D528" s="18" t="s">
        <v>1453</v>
      </c>
      <c r="E528" s="27">
        <v>31.4</v>
      </c>
      <c r="G528" s="96">
        <f t="shared" si="26"/>
        <v>12.56</v>
      </c>
      <c r="H528" s="98">
        <v>2.1</v>
      </c>
      <c r="I528" s="63" t="s">
        <v>3729</v>
      </c>
      <c r="J528" s="119" t="s">
        <v>4046</v>
      </c>
    </row>
    <row r="529" spans="1:10" s="4" customFormat="1" ht="13.95" customHeight="1" x14ac:dyDescent="0.25">
      <c r="A529" s="33">
        <v>613</v>
      </c>
      <c r="B529" s="26" t="s">
        <v>1730</v>
      </c>
      <c r="C529" s="11"/>
      <c r="D529" s="18" t="s">
        <v>1453</v>
      </c>
      <c r="E529" s="27">
        <v>31.4</v>
      </c>
      <c r="G529" s="96">
        <f t="shared" si="26"/>
        <v>12.56</v>
      </c>
      <c r="H529" s="98">
        <v>2.1</v>
      </c>
      <c r="I529" s="63" t="s">
        <v>3729</v>
      </c>
      <c r="J529" s="119" t="s">
        <v>4046</v>
      </c>
    </row>
    <row r="530" spans="1:10" s="4" customFormat="1" ht="13.95" customHeight="1" x14ac:dyDescent="0.25">
      <c r="A530" s="33">
        <v>615</v>
      </c>
      <c r="B530" s="26" t="s">
        <v>1592</v>
      </c>
      <c r="C530" s="11"/>
      <c r="D530" s="18" t="s">
        <v>1453</v>
      </c>
      <c r="E530" s="27">
        <v>31.4</v>
      </c>
      <c r="G530" s="96">
        <f t="shared" si="26"/>
        <v>12.56</v>
      </c>
      <c r="H530" s="98">
        <v>2.1</v>
      </c>
      <c r="I530" s="63" t="s">
        <v>3729</v>
      </c>
      <c r="J530" s="119" t="s">
        <v>4046</v>
      </c>
    </row>
    <row r="531" spans="1:10" s="4" customFormat="1" ht="13.95" customHeight="1" x14ac:dyDescent="0.25">
      <c r="A531" s="33">
        <v>721</v>
      </c>
      <c r="B531" s="26" t="s">
        <v>2546</v>
      </c>
      <c r="C531" s="11"/>
      <c r="D531" s="18" t="s">
        <v>1453</v>
      </c>
      <c r="E531" s="27">
        <v>19.850000000000001</v>
      </c>
      <c r="G531" s="96">
        <f t="shared" si="26"/>
        <v>7.9400000000000013</v>
      </c>
      <c r="H531" s="97">
        <f t="shared" si="27"/>
        <v>7.9400000000000013</v>
      </c>
      <c r="I531" s="18"/>
    </row>
    <row r="532" spans="1:10" s="4" customFormat="1" ht="13.95" customHeight="1" x14ac:dyDescent="0.25">
      <c r="A532" s="33">
        <v>722</v>
      </c>
      <c r="B532" s="26" t="s">
        <v>2547</v>
      </c>
      <c r="C532" s="11"/>
      <c r="D532" s="18" t="s">
        <v>1453</v>
      </c>
      <c r="E532" s="27">
        <v>19.850000000000001</v>
      </c>
      <c r="G532" s="96">
        <f t="shared" si="26"/>
        <v>7.9400000000000013</v>
      </c>
      <c r="H532" s="97">
        <f t="shared" si="27"/>
        <v>7.9400000000000013</v>
      </c>
      <c r="I532" s="18"/>
    </row>
    <row r="533" spans="1:10" s="4" customFormat="1" ht="13.95" customHeight="1" x14ac:dyDescent="0.25">
      <c r="A533" s="33">
        <v>723</v>
      </c>
      <c r="B533" s="26" t="s">
        <v>2548</v>
      </c>
      <c r="C533" s="11"/>
      <c r="D533" s="18" t="s">
        <v>1453</v>
      </c>
      <c r="E533" s="27">
        <v>19.850000000000001</v>
      </c>
      <c r="G533" s="96">
        <f t="shared" si="26"/>
        <v>7.9400000000000013</v>
      </c>
      <c r="H533" s="97">
        <f t="shared" si="27"/>
        <v>7.9400000000000013</v>
      </c>
      <c r="I533" s="18"/>
    </row>
    <row r="534" spans="1:10" s="4" customFormat="1" ht="13.95" customHeight="1" x14ac:dyDescent="0.25">
      <c r="A534" s="33">
        <v>724</v>
      </c>
      <c r="B534" s="26" t="s">
        <v>2616</v>
      </c>
      <c r="C534" s="11"/>
      <c r="D534" s="18" t="s">
        <v>1453</v>
      </c>
      <c r="E534" s="27">
        <v>19.850000000000001</v>
      </c>
      <c r="G534" s="96">
        <f t="shared" si="26"/>
        <v>7.9400000000000013</v>
      </c>
      <c r="H534" s="97">
        <f t="shared" si="27"/>
        <v>7.9400000000000013</v>
      </c>
      <c r="I534" s="18"/>
    </row>
    <row r="535" spans="1:10" s="4" customFormat="1" ht="13.95" customHeight="1" x14ac:dyDescent="0.25">
      <c r="A535" s="33">
        <v>725</v>
      </c>
      <c r="B535" s="26" t="s">
        <v>2549</v>
      </c>
      <c r="C535" s="11"/>
      <c r="D535" s="18" t="s">
        <v>1453</v>
      </c>
      <c r="E535" s="27">
        <v>19.850000000000001</v>
      </c>
      <c r="G535" s="96">
        <f t="shared" si="26"/>
        <v>7.9400000000000013</v>
      </c>
      <c r="H535" s="97">
        <f t="shared" si="27"/>
        <v>7.9400000000000013</v>
      </c>
      <c r="I535" s="18"/>
    </row>
    <row r="536" spans="1:10" s="4" customFormat="1" ht="13.95" customHeight="1" x14ac:dyDescent="0.25">
      <c r="A536" s="33">
        <v>726</v>
      </c>
      <c r="B536" s="26" t="s">
        <v>2617</v>
      </c>
      <c r="C536" s="11"/>
      <c r="D536" s="18" t="s">
        <v>1453</v>
      </c>
      <c r="E536" s="27">
        <v>19.850000000000001</v>
      </c>
      <c r="G536" s="96">
        <f t="shared" si="26"/>
        <v>7.9400000000000013</v>
      </c>
      <c r="H536" s="97">
        <f t="shared" si="27"/>
        <v>7.9400000000000013</v>
      </c>
      <c r="I536" s="18"/>
    </row>
    <row r="537" spans="1:10" s="4" customFormat="1" ht="13.95" customHeight="1" x14ac:dyDescent="0.25">
      <c r="A537" s="33">
        <v>739</v>
      </c>
      <c r="B537" s="26" t="s">
        <v>2796</v>
      </c>
      <c r="C537" s="11"/>
      <c r="D537" s="18" t="s">
        <v>1453</v>
      </c>
      <c r="E537" s="27">
        <v>21.53</v>
      </c>
      <c r="G537" s="96">
        <f t="shared" si="26"/>
        <v>8.6120000000000001</v>
      </c>
      <c r="H537" s="97">
        <f t="shared" si="27"/>
        <v>8.6120000000000001</v>
      </c>
      <c r="I537" s="18"/>
    </row>
    <row r="538" spans="1:10" s="4" customFormat="1" ht="13.95" customHeight="1" x14ac:dyDescent="0.25">
      <c r="A538" s="33">
        <v>740</v>
      </c>
      <c r="B538" s="26" t="s">
        <v>2797</v>
      </c>
      <c r="C538" s="11"/>
      <c r="D538" s="18" t="s">
        <v>1453</v>
      </c>
      <c r="E538" s="27">
        <v>21.53</v>
      </c>
      <c r="G538" s="96">
        <f t="shared" si="26"/>
        <v>8.6120000000000001</v>
      </c>
      <c r="H538" s="97">
        <f t="shared" si="27"/>
        <v>8.6120000000000001</v>
      </c>
      <c r="I538" s="18"/>
    </row>
    <row r="539" spans="1:10" s="4" customFormat="1" ht="13.95" customHeight="1" x14ac:dyDescent="0.25">
      <c r="A539" s="33">
        <v>741</v>
      </c>
      <c r="B539" s="26" t="s">
        <v>2798</v>
      </c>
      <c r="C539" s="11"/>
      <c r="D539" s="18" t="s">
        <v>1453</v>
      </c>
      <c r="E539" s="27">
        <v>21.53</v>
      </c>
      <c r="G539" s="96">
        <f t="shared" si="26"/>
        <v>8.6120000000000001</v>
      </c>
      <c r="H539" s="97">
        <f t="shared" si="27"/>
        <v>8.6120000000000001</v>
      </c>
      <c r="I539" s="18"/>
    </row>
    <row r="540" spans="1:10" s="4" customFormat="1" ht="13.95" customHeight="1" x14ac:dyDescent="0.25">
      <c r="A540" s="33">
        <v>742</v>
      </c>
      <c r="B540" s="26" t="s">
        <v>2644</v>
      </c>
      <c r="C540" s="11"/>
      <c r="D540" s="18" t="s">
        <v>1453</v>
      </c>
      <c r="E540" s="27">
        <v>21.53</v>
      </c>
      <c r="G540" s="96">
        <f t="shared" si="26"/>
        <v>8.6120000000000001</v>
      </c>
      <c r="H540" s="97">
        <f t="shared" si="27"/>
        <v>8.6120000000000001</v>
      </c>
      <c r="I540" s="18"/>
    </row>
    <row r="541" spans="1:10" s="4" customFormat="1" ht="13.95" customHeight="1" x14ac:dyDescent="0.25">
      <c r="A541" s="33">
        <v>743</v>
      </c>
      <c r="B541" s="26" t="s">
        <v>2645</v>
      </c>
      <c r="C541" s="11"/>
      <c r="D541" s="18" t="s">
        <v>1453</v>
      </c>
      <c r="E541" s="27">
        <v>21.53</v>
      </c>
      <c r="G541" s="96">
        <f t="shared" si="26"/>
        <v>8.6120000000000001</v>
      </c>
      <c r="H541" s="97">
        <f t="shared" si="27"/>
        <v>8.6120000000000001</v>
      </c>
      <c r="I541" s="18"/>
    </row>
    <row r="542" spans="1:10" s="4" customFormat="1" ht="13.95" customHeight="1" x14ac:dyDescent="0.25">
      <c r="A542" s="33">
        <v>744</v>
      </c>
      <c r="B542" s="26" t="s">
        <v>2646</v>
      </c>
      <c r="C542" s="11"/>
      <c r="D542" s="18" t="s">
        <v>1453</v>
      </c>
      <c r="E542" s="27">
        <v>21.53</v>
      </c>
      <c r="G542" s="96">
        <f t="shared" si="26"/>
        <v>8.6120000000000001</v>
      </c>
      <c r="H542" s="97">
        <f t="shared" si="27"/>
        <v>8.6120000000000001</v>
      </c>
      <c r="I542" s="18"/>
    </row>
    <row r="543" spans="1:10" ht="24" customHeight="1" x14ac:dyDescent="0.25">
      <c r="A543" s="177" t="s">
        <v>1836</v>
      </c>
      <c r="B543" s="84"/>
      <c r="C543" s="85"/>
      <c r="D543" s="102"/>
      <c r="E543" s="84"/>
      <c r="F543" s="85"/>
      <c r="G543" s="95"/>
      <c r="H543" s="95"/>
      <c r="I543" s="102"/>
    </row>
    <row r="544" spans="1:10" s="4" customFormat="1" ht="13.95" customHeight="1" x14ac:dyDescent="0.25">
      <c r="A544" s="33">
        <v>807</v>
      </c>
      <c r="B544" s="26" t="s">
        <v>2550</v>
      </c>
      <c r="C544" s="11"/>
      <c r="D544" s="18" t="s">
        <v>1453</v>
      </c>
      <c r="E544" s="27">
        <v>24.05</v>
      </c>
      <c r="G544" s="96">
        <f t="shared" ref="G544:G607" si="28">SUM(E544)*0.4</f>
        <v>9.620000000000001</v>
      </c>
      <c r="H544" s="97">
        <f t="shared" ref="H544:H607" si="29">SUM(E544)*0.4</f>
        <v>9.620000000000001</v>
      </c>
      <c r="I544" s="18"/>
    </row>
    <row r="545" spans="1:9" s="4" customFormat="1" ht="13.95" customHeight="1" x14ac:dyDescent="0.25">
      <c r="A545" s="33">
        <v>808</v>
      </c>
      <c r="B545" s="26" t="s">
        <v>2551</v>
      </c>
      <c r="C545" s="11"/>
      <c r="D545" s="18" t="s">
        <v>1453</v>
      </c>
      <c r="E545" s="27">
        <v>24.05</v>
      </c>
      <c r="G545" s="96">
        <f t="shared" si="28"/>
        <v>9.620000000000001</v>
      </c>
      <c r="H545" s="97">
        <f t="shared" si="29"/>
        <v>9.620000000000001</v>
      </c>
      <c r="I545" s="18"/>
    </row>
    <row r="546" spans="1:9" s="4" customFormat="1" ht="13.95" customHeight="1" x14ac:dyDescent="0.25">
      <c r="A546" s="33">
        <v>809</v>
      </c>
      <c r="B546" s="26" t="s">
        <v>2552</v>
      </c>
      <c r="C546" s="11"/>
      <c r="D546" s="18" t="s">
        <v>1453</v>
      </c>
      <c r="E546" s="27">
        <v>24.05</v>
      </c>
      <c r="G546" s="96">
        <f t="shared" si="28"/>
        <v>9.620000000000001</v>
      </c>
      <c r="H546" s="97">
        <f t="shared" si="29"/>
        <v>9.620000000000001</v>
      </c>
      <c r="I546" s="18"/>
    </row>
    <row r="547" spans="1:9" s="4" customFormat="1" ht="13.95" customHeight="1" x14ac:dyDescent="0.25">
      <c r="A547" s="33">
        <v>935</v>
      </c>
      <c r="B547" s="26" t="s">
        <v>2966</v>
      </c>
      <c r="C547" s="11"/>
      <c r="D547" s="18" t="s">
        <v>1453</v>
      </c>
      <c r="E547" s="28">
        <v>30.45</v>
      </c>
      <c r="G547" s="96">
        <f t="shared" si="28"/>
        <v>12.18</v>
      </c>
      <c r="H547" s="97">
        <f t="shared" si="29"/>
        <v>12.18</v>
      </c>
      <c r="I547" s="18"/>
    </row>
    <row r="548" spans="1:9" s="4" customFormat="1" ht="13.95" customHeight="1" x14ac:dyDescent="0.25">
      <c r="A548" s="33">
        <v>820</v>
      </c>
      <c r="B548" s="26" t="s">
        <v>3730</v>
      </c>
      <c r="C548" s="11"/>
      <c r="D548" s="18" t="s">
        <v>1453</v>
      </c>
      <c r="E548" s="27">
        <v>30.45</v>
      </c>
      <c r="G548" s="96">
        <f t="shared" si="28"/>
        <v>12.18</v>
      </c>
      <c r="H548" s="97">
        <f t="shared" si="29"/>
        <v>12.18</v>
      </c>
      <c r="I548" s="18"/>
    </row>
    <row r="549" spans="1:9" s="4" customFormat="1" ht="13.95" customHeight="1" x14ac:dyDescent="0.25">
      <c r="A549" s="33">
        <v>936</v>
      </c>
      <c r="B549" s="26" t="s">
        <v>2967</v>
      </c>
      <c r="C549" s="11"/>
      <c r="D549" s="18" t="s">
        <v>1453</v>
      </c>
      <c r="E549" s="28">
        <v>30.45</v>
      </c>
      <c r="G549" s="96">
        <f t="shared" si="28"/>
        <v>12.18</v>
      </c>
      <c r="H549" s="97">
        <f t="shared" si="29"/>
        <v>12.18</v>
      </c>
      <c r="I549" s="18"/>
    </row>
    <row r="550" spans="1:9" s="4" customFormat="1" ht="13.95" customHeight="1" x14ac:dyDescent="0.25">
      <c r="A550" s="33">
        <v>937</v>
      </c>
      <c r="B550" s="26" t="s">
        <v>3013</v>
      </c>
      <c r="C550" s="11"/>
      <c r="D550" s="18" t="s">
        <v>1453</v>
      </c>
      <c r="E550" s="28">
        <v>45.05</v>
      </c>
      <c r="G550" s="96">
        <f t="shared" si="28"/>
        <v>18.02</v>
      </c>
      <c r="H550" s="97">
        <f t="shared" si="29"/>
        <v>18.02</v>
      </c>
      <c r="I550" s="18"/>
    </row>
    <row r="551" spans="1:9" s="4" customFormat="1" ht="13.95" customHeight="1" x14ac:dyDescent="0.25">
      <c r="A551" s="33">
        <v>821</v>
      </c>
      <c r="B551" s="26" t="s">
        <v>3014</v>
      </c>
      <c r="C551" s="11"/>
      <c r="D551" s="18" t="s">
        <v>1453</v>
      </c>
      <c r="E551" s="28">
        <v>45.05</v>
      </c>
      <c r="G551" s="96">
        <f t="shared" si="28"/>
        <v>18.02</v>
      </c>
      <c r="H551" s="97">
        <f t="shared" si="29"/>
        <v>18.02</v>
      </c>
      <c r="I551" s="18"/>
    </row>
    <row r="552" spans="1:9" s="4" customFormat="1" ht="13.95" customHeight="1" x14ac:dyDescent="0.25">
      <c r="A552" s="33">
        <v>938</v>
      </c>
      <c r="B552" s="26" t="s">
        <v>3015</v>
      </c>
      <c r="C552" s="11"/>
      <c r="D552" s="18" t="s">
        <v>1453</v>
      </c>
      <c r="E552" s="28">
        <v>45.05</v>
      </c>
      <c r="G552" s="96">
        <f t="shared" si="28"/>
        <v>18.02</v>
      </c>
      <c r="H552" s="97">
        <f t="shared" si="29"/>
        <v>18.02</v>
      </c>
      <c r="I552" s="18"/>
    </row>
    <row r="553" spans="1:9" s="4" customFormat="1" ht="13.95" customHeight="1" x14ac:dyDescent="0.25">
      <c r="A553" s="33">
        <v>20088</v>
      </c>
      <c r="B553" s="26" t="s">
        <v>3731</v>
      </c>
      <c r="C553" s="11"/>
      <c r="D553" s="18" t="s">
        <v>1453</v>
      </c>
      <c r="E553" s="28">
        <v>36.75</v>
      </c>
      <c r="G553" s="96">
        <f t="shared" si="28"/>
        <v>14.700000000000001</v>
      </c>
      <c r="H553" s="97">
        <f t="shared" si="29"/>
        <v>14.700000000000001</v>
      </c>
      <c r="I553" s="18"/>
    </row>
    <row r="554" spans="1:9" s="4" customFormat="1" ht="13.95" customHeight="1" x14ac:dyDescent="0.25">
      <c r="A554" s="33">
        <v>801</v>
      </c>
      <c r="B554" s="26" t="s">
        <v>1837</v>
      </c>
      <c r="C554" s="11"/>
      <c r="D554" s="18" t="s">
        <v>1453</v>
      </c>
      <c r="E554" s="27">
        <v>32.549999999999997</v>
      </c>
      <c r="G554" s="96">
        <f t="shared" si="28"/>
        <v>13.02</v>
      </c>
      <c r="H554" s="97">
        <f t="shared" si="29"/>
        <v>13.02</v>
      </c>
      <c r="I554" s="18"/>
    </row>
    <row r="555" spans="1:9" s="4" customFormat="1" ht="13.95" customHeight="1" x14ac:dyDescent="0.25">
      <c r="A555" s="33">
        <v>802</v>
      </c>
      <c r="B555" s="26" t="s">
        <v>2909</v>
      </c>
      <c r="C555" s="11"/>
      <c r="D555" s="18" t="s">
        <v>1453</v>
      </c>
      <c r="E555" s="27">
        <v>32.549999999999997</v>
      </c>
      <c r="G555" s="96">
        <f t="shared" si="28"/>
        <v>13.02</v>
      </c>
      <c r="H555" s="97">
        <f t="shared" si="29"/>
        <v>13.02</v>
      </c>
      <c r="I555" s="18"/>
    </row>
    <row r="556" spans="1:9" s="4" customFormat="1" ht="13.95" customHeight="1" x14ac:dyDescent="0.25">
      <c r="A556" s="33">
        <v>803</v>
      </c>
      <c r="B556" s="26" t="s">
        <v>1880</v>
      </c>
      <c r="C556" s="11"/>
      <c r="D556" s="18" t="s">
        <v>1453</v>
      </c>
      <c r="E556" s="27">
        <v>47.78</v>
      </c>
      <c r="G556" s="96">
        <f t="shared" si="28"/>
        <v>19.112000000000002</v>
      </c>
      <c r="H556" s="97">
        <f t="shared" si="29"/>
        <v>19.112000000000002</v>
      </c>
      <c r="I556" s="18"/>
    </row>
    <row r="557" spans="1:9" s="4" customFormat="1" ht="13.95" customHeight="1" x14ac:dyDescent="0.25">
      <c r="A557" s="33">
        <v>804</v>
      </c>
      <c r="B557" s="26" t="s">
        <v>1881</v>
      </c>
      <c r="C557" s="11"/>
      <c r="D557" s="18" t="s">
        <v>1453</v>
      </c>
      <c r="E557" s="27">
        <v>47.78</v>
      </c>
      <c r="G557" s="96">
        <f t="shared" si="28"/>
        <v>19.112000000000002</v>
      </c>
      <c r="H557" s="97">
        <f t="shared" si="29"/>
        <v>19.112000000000002</v>
      </c>
      <c r="I557" s="18"/>
    </row>
    <row r="558" spans="1:9" s="4" customFormat="1" ht="13.95" customHeight="1" x14ac:dyDescent="0.25">
      <c r="A558" s="33">
        <v>805</v>
      </c>
      <c r="B558" s="26" t="s">
        <v>2968</v>
      </c>
      <c r="C558" s="11"/>
      <c r="D558" s="18" t="s">
        <v>1453</v>
      </c>
      <c r="E558" s="28">
        <v>47.78</v>
      </c>
      <c r="G558" s="96">
        <f t="shared" si="28"/>
        <v>19.112000000000002</v>
      </c>
      <c r="H558" s="97">
        <f t="shared" si="29"/>
        <v>19.112000000000002</v>
      </c>
      <c r="I558" s="18"/>
    </row>
    <row r="559" spans="1:9" s="4" customFormat="1" ht="13.95" customHeight="1" x14ac:dyDescent="0.25">
      <c r="A559" s="33">
        <v>806</v>
      </c>
      <c r="B559" s="26" t="s">
        <v>1891</v>
      </c>
      <c r="C559" s="11"/>
      <c r="D559" s="18" t="s">
        <v>1453</v>
      </c>
      <c r="E559" s="27">
        <v>62.9</v>
      </c>
      <c r="G559" s="96">
        <f t="shared" si="28"/>
        <v>25.16</v>
      </c>
      <c r="H559" s="97">
        <f t="shared" si="29"/>
        <v>25.16</v>
      </c>
      <c r="I559" s="18"/>
    </row>
    <row r="560" spans="1:9" s="4" customFormat="1" ht="13.95" customHeight="1" x14ac:dyDescent="0.25">
      <c r="A560" s="33">
        <v>812</v>
      </c>
      <c r="B560" s="26" t="s">
        <v>1892</v>
      </c>
      <c r="C560" s="11"/>
      <c r="D560" s="18" t="s">
        <v>1453</v>
      </c>
      <c r="E560" s="27">
        <v>77.180000000000007</v>
      </c>
      <c r="G560" s="96">
        <f t="shared" si="28"/>
        <v>30.872000000000003</v>
      </c>
      <c r="H560" s="97">
        <f t="shared" si="29"/>
        <v>30.872000000000003</v>
      </c>
      <c r="I560" s="18"/>
    </row>
    <row r="561" spans="1:9" s="4" customFormat="1" ht="13.95" customHeight="1" x14ac:dyDescent="0.25">
      <c r="A561" s="33">
        <v>20016</v>
      </c>
      <c r="B561" s="26" t="s">
        <v>3121</v>
      </c>
      <c r="C561" s="11"/>
      <c r="D561" s="18" t="s">
        <v>1453</v>
      </c>
      <c r="E561" s="28">
        <v>41.9</v>
      </c>
      <c r="G561" s="96">
        <f t="shared" si="28"/>
        <v>16.760000000000002</v>
      </c>
      <c r="H561" s="97">
        <f t="shared" si="29"/>
        <v>16.760000000000002</v>
      </c>
      <c r="I561" s="18"/>
    </row>
    <row r="562" spans="1:9" s="4" customFormat="1" ht="13.95" customHeight="1" x14ac:dyDescent="0.25">
      <c r="A562" s="33">
        <v>13889</v>
      </c>
      <c r="B562" s="50" t="s">
        <v>3592</v>
      </c>
      <c r="C562" s="11"/>
      <c r="D562" s="18" t="s">
        <v>1453</v>
      </c>
      <c r="E562" s="28">
        <v>18.38</v>
      </c>
      <c r="G562" s="96">
        <f t="shared" si="28"/>
        <v>7.3520000000000003</v>
      </c>
      <c r="H562" s="97">
        <f t="shared" si="29"/>
        <v>7.3520000000000003</v>
      </c>
      <c r="I562" s="18"/>
    </row>
    <row r="563" spans="1:9" s="4" customFormat="1" ht="13.95" customHeight="1" x14ac:dyDescent="0.25">
      <c r="A563" s="33">
        <v>55669</v>
      </c>
      <c r="B563" s="50" t="s">
        <v>3593</v>
      </c>
      <c r="C563" s="11"/>
      <c r="D563" s="18" t="s">
        <v>1453</v>
      </c>
      <c r="E563" s="28">
        <v>18.38</v>
      </c>
      <c r="G563" s="96">
        <f t="shared" si="28"/>
        <v>7.3520000000000003</v>
      </c>
      <c r="H563" s="97">
        <f t="shared" si="29"/>
        <v>7.3520000000000003</v>
      </c>
      <c r="I563" s="18"/>
    </row>
    <row r="564" spans="1:9" s="4" customFormat="1" ht="13.95" customHeight="1" x14ac:dyDescent="0.25">
      <c r="A564" s="33">
        <v>13899</v>
      </c>
      <c r="B564" s="50" t="s">
        <v>3594</v>
      </c>
      <c r="C564" s="11"/>
      <c r="D564" s="18" t="s">
        <v>1453</v>
      </c>
      <c r="E564" s="28">
        <v>18.38</v>
      </c>
      <c r="G564" s="96">
        <f t="shared" si="28"/>
        <v>7.3520000000000003</v>
      </c>
      <c r="H564" s="97">
        <f t="shared" si="29"/>
        <v>7.3520000000000003</v>
      </c>
      <c r="I564" s="18"/>
    </row>
    <row r="565" spans="1:9" s="4" customFormat="1" ht="13.95" customHeight="1" x14ac:dyDescent="0.25">
      <c r="A565" s="33">
        <v>13909</v>
      </c>
      <c r="B565" s="50" t="s">
        <v>3595</v>
      </c>
      <c r="C565" s="11"/>
      <c r="D565" s="18" t="s">
        <v>1453</v>
      </c>
      <c r="E565" s="28">
        <v>18.38</v>
      </c>
      <c r="G565" s="96">
        <f t="shared" si="28"/>
        <v>7.3520000000000003</v>
      </c>
      <c r="H565" s="97">
        <f t="shared" si="29"/>
        <v>7.3520000000000003</v>
      </c>
      <c r="I565" s="18"/>
    </row>
    <row r="566" spans="1:9" s="4" customFormat="1" ht="13.95" customHeight="1" x14ac:dyDescent="0.25">
      <c r="A566" s="33">
        <v>55679</v>
      </c>
      <c r="B566" s="50" t="s">
        <v>3596</v>
      </c>
      <c r="C566" s="11"/>
      <c r="D566" s="18" t="s">
        <v>1453</v>
      </c>
      <c r="E566" s="28">
        <v>18.38</v>
      </c>
      <c r="G566" s="96">
        <f t="shared" si="28"/>
        <v>7.3520000000000003</v>
      </c>
      <c r="H566" s="97">
        <f t="shared" si="29"/>
        <v>7.3520000000000003</v>
      </c>
      <c r="I566" s="18"/>
    </row>
    <row r="567" spans="1:9" s="4" customFormat="1" ht="13.95" customHeight="1" x14ac:dyDescent="0.25">
      <c r="A567" s="33">
        <v>13919</v>
      </c>
      <c r="B567" s="50" t="s">
        <v>3597</v>
      </c>
      <c r="C567" s="11"/>
      <c r="D567" s="18" t="s">
        <v>1453</v>
      </c>
      <c r="E567" s="28">
        <v>18.38</v>
      </c>
      <c r="G567" s="96">
        <f t="shared" si="28"/>
        <v>7.3520000000000003</v>
      </c>
      <c r="H567" s="97">
        <f t="shared" si="29"/>
        <v>7.3520000000000003</v>
      </c>
      <c r="I567" s="18"/>
    </row>
    <row r="568" spans="1:9" s="4" customFormat="1" ht="13.95" customHeight="1" x14ac:dyDescent="0.25">
      <c r="A568" s="33">
        <v>20093</v>
      </c>
      <c r="B568" s="26" t="s">
        <v>3732</v>
      </c>
      <c r="C568" s="11"/>
      <c r="D568" s="18" t="s">
        <v>1453</v>
      </c>
      <c r="E568" s="28">
        <v>49.25</v>
      </c>
      <c r="G568" s="96">
        <f t="shared" si="28"/>
        <v>19.700000000000003</v>
      </c>
      <c r="H568" s="97">
        <f t="shared" si="29"/>
        <v>19.700000000000003</v>
      </c>
      <c r="I568" s="18"/>
    </row>
    <row r="569" spans="1:9" s="4" customFormat="1" ht="13.95" customHeight="1" x14ac:dyDescent="0.25">
      <c r="A569" s="33">
        <v>13929</v>
      </c>
      <c r="B569" s="50" t="s">
        <v>3598</v>
      </c>
      <c r="C569" s="11"/>
      <c r="D569" s="18" t="s">
        <v>1453</v>
      </c>
      <c r="E569" s="28">
        <v>30.98</v>
      </c>
      <c r="G569" s="96">
        <f t="shared" si="28"/>
        <v>12.392000000000001</v>
      </c>
      <c r="H569" s="97">
        <f t="shared" si="29"/>
        <v>12.392000000000001</v>
      </c>
      <c r="I569" s="18"/>
    </row>
    <row r="570" spans="1:9" s="4" customFormat="1" ht="13.95" customHeight="1" x14ac:dyDescent="0.25">
      <c r="A570" s="33">
        <v>13939</v>
      </c>
      <c r="B570" s="50" t="s">
        <v>3599</v>
      </c>
      <c r="C570" s="11"/>
      <c r="D570" s="18" t="s">
        <v>1453</v>
      </c>
      <c r="E570" s="28">
        <v>30.98</v>
      </c>
      <c r="G570" s="96">
        <f t="shared" si="28"/>
        <v>12.392000000000001</v>
      </c>
      <c r="H570" s="97">
        <f t="shared" si="29"/>
        <v>12.392000000000001</v>
      </c>
      <c r="I570" s="18"/>
    </row>
    <row r="571" spans="1:9" s="4" customFormat="1" ht="13.95" customHeight="1" x14ac:dyDescent="0.25">
      <c r="A571" s="33">
        <v>13949</v>
      </c>
      <c r="B571" s="50" t="s">
        <v>3600</v>
      </c>
      <c r="C571" s="11"/>
      <c r="D571" s="18" t="s">
        <v>1453</v>
      </c>
      <c r="E571" s="28">
        <v>30.98</v>
      </c>
      <c r="G571" s="96">
        <f t="shared" si="28"/>
        <v>12.392000000000001</v>
      </c>
      <c r="H571" s="97">
        <f t="shared" si="29"/>
        <v>12.392000000000001</v>
      </c>
      <c r="I571" s="18"/>
    </row>
    <row r="572" spans="1:9" s="4" customFormat="1" ht="13.95" customHeight="1" x14ac:dyDescent="0.25">
      <c r="A572" s="33">
        <v>13959</v>
      </c>
      <c r="B572" s="50" t="s">
        <v>3601</v>
      </c>
      <c r="C572" s="11"/>
      <c r="D572" s="18" t="s">
        <v>1453</v>
      </c>
      <c r="E572" s="28">
        <v>30.98</v>
      </c>
      <c r="G572" s="96">
        <f t="shared" si="28"/>
        <v>12.392000000000001</v>
      </c>
      <c r="H572" s="97">
        <f t="shared" si="29"/>
        <v>12.392000000000001</v>
      </c>
      <c r="I572" s="18"/>
    </row>
    <row r="573" spans="1:9" s="4" customFormat="1" ht="13.95" customHeight="1" x14ac:dyDescent="0.25">
      <c r="A573" s="33">
        <v>13969</v>
      </c>
      <c r="B573" s="50" t="s">
        <v>3602</v>
      </c>
      <c r="C573" s="11"/>
      <c r="D573" s="18" t="s">
        <v>1453</v>
      </c>
      <c r="E573" s="28">
        <v>30.98</v>
      </c>
      <c r="G573" s="96">
        <f t="shared" si="28"/>
        <v>12.392000000000001</v>
      </c>
      <c r="H573" s="97">
        <f t="shared" si="29"/>
        <v>12.392000000000001</v>
      </c>
      <c r="I573" s="18"/>
    </row>
    <row r="574" spans="1:9" s="4" customFormat="1" ht="13.95" customHeight="1" x14ac:dyDescent="0.25">
      <c r="A574" s="33">
        <v>13979</v>
      </c>
      <c r="B574" s="50" t="s">
        <v>3603</v>
      </c>
      <c r="C574" s="11"/>
      <c r="D574" s="18" t="s">
        <v>1453</v>
      </c>
      <c r="E574" s="28">
        <v>30.98</v>
      </c>
      <c r="G574" s="96">
        <f t="shared" si="28"/>
        <v>12.392000000000001</v>
      </c>
      <c r="H574" s="97">
        <f t="shared" si="29"/>
        <v>12.392000000000001</v>
      </c>
      <c r="I574" s="18"/>
    </row>
    <row r="575" spans="1:9" s="4" customFormat="1" ht="13.95" customHeight="1" x14ac:dyDescent="0.25">
      <c r="A575" s="33">
        <v>839</v>
      </c>
      <c r="B575" s="26" t="s">
        <v>2649</v>
      </c>
      <c r="C575" s="11"/>
      <c r="D575" s="18" t="s">
        <v>1453</v>
      </c>
      <c r="E575" s="27">
        <v>11.45</v>
      </c>
      <c r="G575" s="96">
        <f t="shared" si="28"/>
        <v>4.58</v>
      </c>
      <c r="H575" s="97">
        <f t="shared" si="29"/>
        <v>4.58</v>
      </c>
      <c r="I575" s="18"/>
    </row>
    <row r="576" spans="1:9" s="4" customFormat="1" ht="13.95" customHeight="1" x14ac:dyDescent="0.25">
      <c r="A576" s="33">
        <v>840</v>
      </c>
      <c r="B576" s="26" t="s">
        <v>2650</v>
      </c>
      <c r="C576" s="11"/>
      <c r="D576" s="18" t="s">
        <v>1453</v>
      </c>
      <c r="E576" s="27">
        <v>11.45</v>
      </c>
      <c r="G576" s="96">
        <f t="shared" si="28"/>
        <v>4.58</v>
      </c>
      <c r="H576" s="97">
        <f t="shared" si="29"/>
        <v>4.58</v>
      </c>
      <c r="I576" s="18"/>
    </row>
    <row r="577" spans="1:9" s="4" customFormat="1" ht="13.95" customHeight="1" x14ac:dyDescent="0.25">
      <c r="A577" s="33">
        <v>841</v>
      </c>
      <c r="B577" s="26" t="s">
        <v>2651</v>
      </c>
      <c r="C577" s="11"/>
      <c r="D577" s="18" t="s">
        <v>1453</v>
      </c>
      <c r="E577" s="27">
        <v>11.45</v>
      </c>
      <c r="G577" s="96">
        <f t="shared" si="28"/>
        <v>4.58</v>
      </c>
      <c r="H577" s="97">
        <f t="shared" si="29"/>
        <v>4.58</v>
      </c>
      <c r="I577" s="18"/>
    </row>
    <row r="578" spans="1:9" s="4" customFormat="1" ht="13.95" customHeight="1" x14ac:dyDescent="0.25">
      <c r="A578" s="33">
        <v>842</v>
      </c>
      <c r="B578" s="26" t="s">
        <v>2652</v>
      </c>
      <c r="C578" s="11"/>
      <c r="D578" s="18" t="s">
        <v>1453</v>
      </c>
      <c r="E578" s="27">
        <v>18.8</v>
      </c>
      <c r="G578" s="96">
        <f t="shared" si="28"/>
        <v>7.5200000000000005</v>
      </c>
      <c r="H578" s="97">
        <f t="shared" si="29"/>
        <v>7.5200000000000005</v>
      </c>
      <c r="I578" s="18"/>
    </row>
    <row r="579" spans="1:9" s="4" customFormat="1" ht="13.95" customHeight="1" x14ac:dyDescent="0.25">
      <c r="A579" s="33">
        <v>843</v>
      </c>
      <c r="B579" s="26" t="s">
        <v>2653</v>
      </c>
      <c r="C579" s="11"/>
      <c r="D579" s="18" t="s">
        <v>1453</v>
      </c>
      <c r="E579" s="27">
        <v>18.8</v>
      </c>
      <c r="G579" s="96">
        <f t="shared" si="28"/>
        <v>7.5200000000000005</v>
      </c>
      <c r="H579" s="97">
        <f t="shared" si="29"/>
        <v>7.5200000000000005</v>
      </c>
      <c r="I579" s="18"/>
    </row>
    <row r="580" spans="1:9" s="4" customFormat="1" ht="13.95" customHeight="1" x14ac:dyDescent="0.25">
      <c r="A580" s="33">
        <v>844</v>
      </c>
      <c r="B580" s="26" t="s">
        <v>2654</v>
      </c>
      <c r="C580" s="11"/>
      <c r="D580" s="18" t="s">
        <v>1453</v>
      </c>
      <c r="E580" s="27">
        <v>18.8</v>
      </c>
      <c r="G580" s="96">
        <f t="shared" si="28"/>
        <v>7.5200000000000005</v>
      </c>
      <c r="H580" s="97">
        <f t="shared" si="29"/>
        <v>7.5200000000000005</v>
      </c>
      <c r="I580" s="18"/>
    </row>
    <row r="581" spans="1:9" s="4" customFormat="1" ht="13.95" customHeight="1" x14ac:dyDescent="0.25">
      <c r="A581" s="33">
        <v>845</v>
      </c>
      <c r="B581" s="26" t="s">
        <v>2770</v>
      </c>
      <c r="C581" s="11"/>
      <c r="D581" s="18" t="s">
        <v>1453</v>
      </c>
      <c r="E581" s="27">
        <v>27.2</v>
      </c>
      <c r="G581" s="96">
        <f t="shared" si="28"/>
        <v>10.88</v>
      </c>
      <c r="H581" s="97">
        <f t="shared" si="29"/>
        <v>10.88</v>
      </c>
      <c r="I581" s="18"/>
    </row>
    <row r="582" spans="1:9" s="4" customFormat="1" ht="13.95" customHeight="1" x14ac:dyDescent="0.25">
      <c r="A582" s="33">
        <v>846</v>
      </c>
      <c r="B582" s="26" t="s">
        <v>2655</v>
      </c>
      <c r="C582" s="11"/>
      <c r="D582" s="18" t="s">
        <v>1453</v>
      </c>
      <c r="E582" s="27">
        <v>27.2</v>
      </c>
      <c r="G582" s="96">
        <f t="shared" si="28"/>
        <v>10.88</v>
      </c>
      <c r="H582" s="97">
        <f t="shared" si="29"/>
        <v>10.88</v>
      </c>
      <c r="I582" s="18"/>
    </row>
    <row r="583" spans="1:9" s="4" customFormat="1" ht="13.95" customHeight="1" x14ac:dyDescent="0.25">
      <c r="A583" s="33">
        <v>832</v>
      </c>
      <c r="B583" s="26" t="s">
        <v>2771</v>
      </c>
      <c r="C583" s="11"/>
      <c r="D583" s="18" t="s">
        <v>1453</v>
      </c>
      <c r="E583" s="27">
        <v>27.2</v>
      </c>
      <c r="G583" s="96">
        <f t="shared" si="28"/>
        <v>10.88</v>
      </c>
      <c r="H583" s="97">
        <f t="shared" si="29"/>
        <v>10.88</v>
      </c>
      <c r="I583" s="18"/>
    </row>
    <row r="584" spans="1:9" s="4" customFormat="1" ht="13.95" customHeight="1" x14ac:dyDescent="0.25">
      <c r="A584" s="33">
        <v>970</v>
      </c>
      <c r="B584" s="26" t="s">
        <v>3186</v>
      </c>
      <c r="C584" s="11"/>
      <c r="D584" s="18" t="s">
        <v>1453</v>
      </c>
      <c r="E584" s="28">
        <v>15.23</v>
      </c>
      <c r="G584" s="96">
        <f t="shared" si="28"/>
        <v>6.0920000000000005</v>
      </c>
      <c r="H584" s="97">
        <f t="shared" si="29"/>
        <v>6.0920000000000005</v>
      </c>
      <c r="I584" s="18"/>
    </row>
    <row r="585" spans="1:9" s="4" customFormat="1" ht="13.95" customHeight="1" x14ac:dyDescent="0.25">
      <c r="A585" s="33">
        <v>971</v>
      </c>
      <c r="B585" s="26" t="s">
        <v>3187</v>
      </c>
      <c r="C585" s="11"/>
      <c r="D585" s="18" t="s">
        <v>1453</v>
      </c>
      <c r="E585" s="28">
        <v>15.23</v>
      </c>
      <c r="G585" s="96">
        <f t="shared" si="28"/>
        <v>6.0920000000000005</v>
      </c>
      <c r="H585" s="97">
        <f t="shared" si="29"/>
        <v>6.0920000000000005</v>
      </c>
      <c r="I585" s="18"/>
    </row>
    <row r="586" spans="1:9" s="4" customFormat="1" ht="13.95" customHeight="1" x14ac:dyDescent="0.25">
      <c r="A586" s="33">
        <v>972</v>
      </c>
      <c r="B586" s="26" t="s">
        <v>3188</v>
      </c>
      <c r="C586" s="11"/>
      <c r="D586" s="18" t="s">
        <v>1453</v>
      </c>
      <c r="E586" s="28">
        <v>15.23</v>
      </c>
      <c r="G586" s="96">
        <f t="shared" si="28"/>
        <v>6.0920000000000005</v>
      </c>
      <c r="H586" s="97">
        <f t="shared" si="29"/>
        <v>6.0920000000000005</v>
      </c>
      <c r="I586" s="18"/>
    </row>
    <row r="587" spans="1:9" s="4" customFormat="1" ht="13.95" customHeight="1" x14ac:dyDescent="0.25">
      <c r="A587" s="33">
        <v>985</v>
      </c>
      <c r="B587" s="26" t="s">
        <v>3189</v>
      </c>
      <c r="C587" s="11"/>
      <c r="D587" s="18" t="s">
        <v>1453</v>
      </c>
      <c r="E587" s="28">
        <v>15.23</v>
      </c>
      <c r="G587" s="96">
        <f t="shared" si="28"/>
        <v>6.0920000000000005</v>
      </c>
      <c r="H587" s="97">
        <f t="shared" si="29"/>
        <v>6.0920000000000005</v>
      </c>
      <c r="I587" s="18"/>
    </row>
    <row r="588" spans="1:9" s="4" customFormat="1" ht="13.95" customHeight="1" x14ac:dyDescent="0.25">
      <c r="A588" s="33">
        <v>986</v>
      </c>
      <c r="B588" s="26" t="s">
        <v>3190</v>
      </c>
      <c r="C588" s="11"/>
      <c r="D588" s="18" t="s">
        <v>1453</v>
      </c>
      <c r="E588" s="28">
        <v>15.23</v>
      </c>
      <c r="G588" s="96">
        <f t="shared" si="28"/>
        <v>6.0920000000000005</v>
      </c>
      <c r="H588" s="97">
        <f t="shared" si="29"/>
        <v>6.0920000000000005</v>
      </c>
      <c r="I588" s="18"/>
    </row>
    <row r="589" spans="1:9" s="4" customFormat="1" ht="13.95" customHeight="1" x14ac:dyDescent="0.25">
      <c r="A589" s="33">
        <v>987</v>
      </c>
      <c r="B589" s="26" t="s">
        <v>3191</v>
      </c>
      <c r="C589" s="11"/>
      <c r="D589" s="18" t="s">
        <v>1453</v>
      </c>
      <c r="E589" s="28">
        <v>15.23</v>
      </c>
      <c r="G589" s="96">
        <f t="shared" si="28"/>
        <v>6.0920000000000005</v>
      </c>
      <c r="H589" s="97">
        <f t="shared" si="29"/>
        <v>6.0920000000000005</v>
      </c>
      <c r="I589" s="18"/>
    </row>
    <row r="590" spans="1:9" s="4" customFormat="1" ht="13.95" customHeight="1" x14ac:dyDescent="0.25">
      <c r="A590" s="33">
        <v>20049</v>
      </c>
      <c r="B590" s="26" t="s">
        <v>3492</v>
      </c>
      <c r="C590" s="11"/>
      <c r="D590" s="18" t="s">
        <v>1453</v>
      </c>
      <c r="E590" s="28">
        <v>41.9</v>
      </c>
      <c r="G590" s="96">
        <f t="shared" si="28"/>
        <v>16.760000000000002</v>
      </c>
      <c r="H590" s="97">
        <f t="shared" si="29"/>
        <v>16.760000000000002</v>
      </c>
      <c r="I590" s="18"/>
    </row>
    <row r="591" spans="1:9" s="4" customFormat="1" ht="13.95" customHeight="1" x14ac:dyDescent="0.25">
      <c r="A591" s="33">
        <v>20050</v>
      </c>
      <c r="B591" s="26" t="s">
        <v>3493</v>
      </c>
      <c r="C591" s="11"/>
      <c r="D591" s="18" t="s">
        <v>1453</v>
      </c>
      <c r="E591" s="28">
        <v>82.95</v>
      </c>
      <c r="G591" s="96">
        <f t="shared" si="28"/>
        <v>33.18</v>
      </c>
      <c r="H591" s="97">
        <f t="shared" si="29"/>
        <v>33.18</v>
      </c>
      <c r="I591" s="18"/>
    </row>
    <row r="592" spans="1:9" s="4" customFormat="1" ht="13.95" customHeight="1" x14ac:dyDescent="0.25">
      <c r="A592" s="33">
        <v>20051</v>
      </c>
      <c r="B592" s="26" t="s">
        <v>3464</v>
      </c>
      <c r="C592" s="11"/>
      <c r="D592" s="18" t="s">
        <v>1453</v>
      </c>
      <c r="E592" s="28">
        <v>18.8</v>
      </c>
      <c r="G592" s="96">
        <f t="shared" si="28"/>
        <v>7.5200000000000005</v>
      </c>
      <c r="H592" s="97">
        <f t="shared" si="29"/>
        <v>7.5200000000000005</v>
      </c>
      <c r="I592" s="18"/>
    </row>
    <row r="593" spans="1:9" s="4" customFormat="1" ht="13.95" customHeight="1" x14ac:dyDescent="0.25">
      <c r="A593" s="33">
        <v>20052</v>
      </c>
      <c r="B593" s="26" t="s">
        <v>3465</v>
      </c>
      <c r="C593" s="11"/>
      <c r="D593" s="18" t="s">
        <v>1453</v>
      </c>
      <c r="E593" s="28">
        <v>18.8</v>
      </c>
      <c r="G593" s="96">
        <f t="shared" si="28"/>
        <v>7.5200000000000005</v>
      </c>
      <c r="H593" s="97">
        <f t="shared" si="29"/>
        <v>7.5200000000000005</v>
      </c>
      <c r="I593" s="18"/>
    </row>
    <row r="594" spans="1:9" s="4" customFormat="1" ht="13.95" customHeight="1" x14ac:dyDescent="0.25">
      <c r="A594" s="33">
        <v>20053</v>
      </c>
      <c r="B594" s="26" t="s">
        <v>3466</v>
      </c>
      <c r="C594" s="11"/>
      <c r="D594" s="18" t="s">
        <v>1453</v>
      </c>
      <c r="E594" s="28">
        <v>18.8</v>
      </c>
      <c r="G594" s="96">
        <f t="shared" si="28"/>
        <v>7.5200000000000005</v>
      </c>
      <c r="H594" s="97">
        <f t="shared" si="29"/>
        <v>7.5200000000000005</v>
      </c>
      <c r="I594" s="18"/>
    </row>
    <row r="595" spans="1:9" s="4" customFormat="1" ht="13.95" customHeight="1" x14ac:dyDescent="0.25">
      <c r="A595" s="33">
        <v>973</v>
      </c>
      <c r="B595" s="26" t="s">
        <v>3192</v>
      </c>
      <c r="C595" s="11"/>
      <c r="D595" s="18" t="s">
        <v>1453</v>
      </c>
      <c r="E595" s="28">
        <v>28.88</v>
      </c>
      <c r="G595" s="96">
        <f t="shared" si="28"/>
        <v>11.552</v>
      </c>
      <c r="H595" s="97">
        <f t="shared" si="29"/>
        <v>11.552</v>
      </c>
      <c r="I595" s="18"/>
    </row>
    <row r="596" spans="1:9" s="4" customFormat="1" ht="13.95" customHeight="1" x14ac:dyDescent="0.25">
      <c r="A596" s="33">
        <v>974</v>
      </c>
      <c r="B596" s="26" t="s">
        <v>3193</v>
      </c>
      <c r="C596" s="11"/>
      <c r="D596" s="18" t="s">
        <v>1453</v>
      </c>
      <c r="E596" s="28">
        <v>28.88</v>
      </c>
      <c r="G596" s="96">
        <f t="shared" si="28"/>
        <v>11.552</v>
      </c>
      <c r="H596" s="97">
        <f t="shared" si="29"/>
        <v>11.552</v>
      </c>
      <c r="I596" s="18"/>
    </row>
    <row r="597" spans="1:9" s="4" customFormat="1" ht="13.95" customHeight="1" x14ac:dyDescent="0.25">
      <c r="A597" s="33">
        <v>975</v>
      </c>
      <c r="B597" s="26" t="s">
        <v>3194</v>
      </c>
      <c r="C597" s="11"/>
      <c r="D597" s="18" t="s">
        <v>1453</v>
      </c>
      <c r="E597" s="28">
        <v>28.88</v>
      </c>
      <c r="G597" s="96">
        <f t="shared" si="28"/>
        <v>11.552</v>
      </c>
      <c r="H597" s="97">
        <f t="shared" si="29"/>
        <v>11.552</v>
      </c>
      <c r="I597" s="18"/>
    </row>
    <row r="598" spans="1:9" s="4" customFormat="1" ht="13.95" customHeight="1" x14ac:dyDescent="0.25">
      <c r="A598" s="33">
        <v>988</v>
      </c>
      <c r="B598" s="26" t="s">
        <v>3195</v>
      </c>
      <c r="C598" s="11"/>
      <c r="D598" s="18" t="s">
        <v>1453</v>
      </c>
      <c r="E598" s="28">
        <v>28.88</v>
      </c>
      <c r="G598" s="96">
        <f t="shared" si="28"/>
        <v>11.552</v>
      </c>
      <c r="H598" s="97">
        <f t="shared" si="29"/>
        <v>11.552</v>
      </c>
      <c r="I598" s="18"/>
    </row>
    <row r="599" spans="1:9" s="4" customFormat="1" ht="13.95" customHeight="1" x14ac:dyDescent="0.25">
      <c r="A599" s="33">
        <v>989</v>
      </c>
      <c r="B599" s="26" t="s">
        <v>3196</v>
      </c>
      <c r="C599" s="11"/>
      <c r="D599" s="18" t="s">
        <v>1453</v>
      </c>
      <c r="E599" s="28">
        <v>28.88</v>
      </c>
      <c r="G599" s="96">
        <f t="shared" si="28"/>
        <v>11.552</v>
      </c>
      <c r="H599" s="97">
        <f t="shared" si="29"/>
        <v>11.552</v>
      </c>
      <c r="I599" s="18"/>
    </row>
    <row r="600" spans="1:9" s="4" customFormat="1" ht="13.95" customHeight="1" x14ac:dyDescent="0.25">
      <c r="A600" s="33">
        <v>990</v>
      </c>
      <c r="B600" s="26" t="s">
        <v>3197</v>
      </c>
      <c r="C600" s="11"/>
      <c r="D600" s="18" t="s">
        <v>1453</v>
      </c>
      <c r="E600" s="28">
        <v>28.88</v>
      </c>
      <c r="G600" s="96">
        <f t="shared" si="28"/>
        <v>11.552</v>
      </c>
      <c r="H600" s="97">
        <f t="shared" si="29"/>
        <v>11.552</v>
      </c>
      <c r="I600" s="18"/>
    </row>
    <row r="601" spans="1:9" s="4" customFormat="1" ht="13.95" customHeight="1" x14ac:dyDescent="0.25">
      <c r="A601" s="33">
        <v>976</v>
      </c>
      <c r="B601" s="26" t="s">
        <v>3198</v>
      </c>
      <c r="C601" s="11"/>
      <c r="D601" s="18" t="s">
        <v>1453</v>
      </c>
      <c r="E601" s="28">
        <v>39.799999999999997</v>
      </c>
      <c r="G601" s="96">
        <f t="shared" si="28"/>
        <v>15.92</v>
      </c>
      <c r="H601" s="97">
        <f t="shared" si="29"/>
        <v>15.92</v>
      </c>
      <c r="I601" s="18"/>
    </row>
    <row r="602" spans="1:9" s="4" customFormat="1" ht="13.95" customHeight="1" x14ac:dyDescent="0.25">
      <c r="A602" s="33">
        <v>977</v>
      </c>
      <c r="B602" s="26" t="s">
        <v>3199</v>
      </c>
      <c r="C602" s="11"/>
      <c r="D602" s="18" t="s">
        <v>1453</v>
      </c>
      <c r="E602" s="28">
        <v>39.799999999999997</v>
      </c>
      <c r="G602" s="96">
        <f t="shared" si="28"/>
        <v>15.92</v>
      </c>
      <c r="H602" s="97">
        <f t="shared" si="29"/>
        <v>15.92</v>
      </c>
      <c r="I602" s="18"/>
    </row>
    <row r="603" spans="1:9" s="4" customFormat="1" ht="13.95" customHeight="1" x14ac:dyDescent="0.25">
      <c r="A603" s="33">
        <v>978</v>
      </c>
      <c r="B603" s="26" t="s">
        <v>3200</v>
      </c>
      <c r="C603" s="11"/>
      <c r="D603" s="18" t="s">
        <v>1453</v>
      </c>
      <c r="E603" s="28">
        <v>39.799999999999997</v>
      </c>
      <c r="G603" s="96">
        <f t="shared" si="28"/>
        <v>15.92</v>
      </c>
      <c r="H603" s="97">
        <f t="shared" si="29"/>
        <v>15.92</v>
      </c>
      <c r="I603" s="18"/>
    </row>
    <row r="604" spans="1:9" s="4" customFormat="1" ht="13.95" customHeight="1" x14ac:dyDescent="0.25">
      <c r="A604" s="33">
        <v>991</v>
      </c>
      <c r="B604" s="26" t="s">
        <v>3201</v>
      </c>
      <c r="C604" s="11"/>
      <c r="D604" s="18" t="s">
        <v>1453</v>
      </c>
      <c r="E604" s="28">
        <v>39.799999999999997</v>
      </c>
      <c r="G604" s="96">
        <f t="shared" si="28"/>
        <v>15.92</v>
      </c>
      <c r="H604" s="97">
        <f t="shared" si="29"/>
        <v>15.92</v>
      </c>
      <c r="I604" s="18"/>
    </row>
    <row r="605" spans="1:9" s="4" customFormat="1" ht="13.95" customHeight="1" x14ac:dyDescent="0.25">
      <c r="A605" s="33">
        <v>992</v>
      </c>
      <c r="B605" s="26" t="s">
        <v>3202</v>
      </c>
      <c r="C605" s="11"/>
      <c r="D605" s="18" t="s">
        <v>1453</v>
      </c>
      <c r="E605" s="28">
        <v>39.799999999999997</v>
      </c>
      <c r="G605" s="96">
        <f t="shared" si="28"/>
        <v>15.92</v>
      </c>
      <c r="H605" s="97">
        <f t="shared" si="29"/>
        <v>15.92</v>
      </c>
      <c r="I605" s="18"/>
    </row>
    <row r="606" spans="1:9" s="4" customFormat="1" ht="13.95" customHeight="1" x14ac:dyDescent="0.25">
      <c r="A606" s="33">
        <v>993</v>
      </c>
      <c r="B606" s="26" t="s">
        <v>3203</v>
      </c>
      <c r="C606" s="11"/>
      <c r="D606" s="18" t="s">
        <v>1453</v>
      </c>
      <c r="E606" s="28">
        <v>39.799999999999997</v>
      </c>
      <c r="G606" s="96">
        <f t="shared" si="28"/>
        <v>15.92</v>
      </c>
      <c r="H606" s="97">
        <f t="shared" si="29"/>
        <v>15.92</v>
      </c>
      <c r="I606" s="18"/>
    </row>
    <row r="607" spans="1:9" s="4" customFormat="1" ht="13.95" customHeight="1" x14ac:dyDescent="0.25">
      <c r="A607" s="33">
        <v>20054</v>
      </c>
      <c r="B607" s="26" t="s">
        <v>3467</v>
      </c>
      <c r="C607" s="11"/>
      <c r="D607" s="18" t="s">
        <v>1453</v>
      </c>
      <c r="E607" s="28">
        <v>41.9</v>
      </c>
      <c r="G607" s="96">
        <f t="shared" si="28"/>
        <v>16.760000000000002</v>
      </c>
      <c r="H607" s="97">
        <f t="shared" si="29"/>
        <v>16.760000000000002</v>
      </c>
      <c r="I607" s="18"/>
    </row>
    <row r="608" spans="1:9" s="4" customFormat="1" ht="13.95" customHeight="1" x14ac:dyDescent="0.25">
      <c r="A608" s="33">
        <v>20055</v>
      </c>
      <c r="B608" s="26" t="s">
        <v>3468</v>
      </c>
      <c r="C608" s="11"/>
      <c r="D608" s="18" t="s">
        <v>1453</v>
      </c>
      <c r="E608" s="28">
        <v>41.9</v>
      </c>
      <c r="G608" s="96">
        <f t="shared" ref="G608:G626" si="30">SUM(E608)*0.4</f>
        <v>16.760000000000002</v>
      </c>
      <c r="H608" s="97">
        <f t="shared" ref="H608:H626" si="31">SUM(E608)*0.4</f>
        <v>16.760000000000002</v>
      </c>
      <c r="I608" s="18"/>
    </row>
    <row r="609" spans="1:9" s="4" customFormat="1" ht="13.95" customHeight="1" x14ac:dyDescent="0.25">
      <c r="A609" s="33">
        <v>20056</v>
      </c>
      <c r="B609" s="26" t="s">
        <v>3469</v>
      </c>
      <c r="C609" s="11"/>
      <c r="D609" s="18" t="s">
        <v>1453</v>
      </c>
      <c r="E609" s="28">
        <v>41.9</v>
      </c>
      <c r="G609" s="96">
        <f t="shared" si="30"/>
        <v>16.760000000000002</v>
      </c>
      <c r="H609" s="97">
        <f t="shared" si="31"/>
        <v>16.760000000000002</v>
      </c>
      <c r="I609" s="18"/>
    </row>
    <row r="610" spans="1:9" s="4" customFormat="1" ht="13.95" customHeight="1" x14ac:dyDescent="0.25">
      <c r="A610" s="33">
        <v>979</v>
      </c>
      <c r="B610" s="26" t="s">
        <v>3204</v>
      </c>
      <c r="C610" s="11"/>
      <c r="D610" s="18" t="s">
        <v>1453</v>
      </c>
      <c r="E610" s="28">
        <v>45.05</v>
      </c>
      <c r="G610" s="96">
        <f t="shared" si="30"/>
        <v>18.02</v>
      </c>
      <c r="H610" s="97">
        <f t="shared" si="31"/>
        <v>18.02</v>
      </c>
      <c r="I610" s="18"/>
    </row>
    <row r="611" spans="1:9" s="4" customFormat="1" ht="13.95" customHeight="1" x14ac:dyDescent="0.25">
      <c r="A611" s="33">
        <v>980</v>
      </c>
      <c r="B611" s="26" t="s">
        <v>3205</v>
      </c>
      <c r="C611" s="11"/>
      <c r="D611" s="18" t="s">
        <v>1453</v>
      </c>
      <c r="E611" s="28">
        <v>45.05</v>
      </c>
      <c r="G611" s="96">
        <f t="shared" si="30"/>
        <v>18.02</v>
      </c>
      <c r="H611" s="97">
        <f t="shared" si="31"/>
        <v>18.02</v>
      </c>
      <c r="I611" s="18"/>
    </row>
    <row r="612" spans="1:9" s="4" customFormat="1" ht="13.95" customHeight="1" x14ac:dyDescent="0.25">
      <c r="A612" s="33">
        <v>981</v>
      </c>
      <c r="B612" s="26" t="s">
        <v>3206</v>
      </c>
      <c r="C612" s="11"/>
      <c r="D612" s="18" t="s">
        <v>1453</v>
      </c>
      <c r="E612" s="28">
        <v>45.05</v>
      </c>
      <c r="G612" s="96">
        <f t="shared" si="30"/>
        <v>18.02</v>
      </c>
      <c r="H612" s="97">
        <f t="shared" si="31"/>
        <v>18.02</v>
      </c>
      <c r="I612" s="18"/>
    </row>
    <row r="613" spans="1:9" s="4" customFormat="1" ht="13.95" customHeight="1" x14ac:dyDescent="0.25">
      <c r="A613" s="33">
        <v>994</v>
      </c>
      <c r="B613" s="26" t="s">
        <v>3207</v>
      </c>
      <c r="C613" s="11"/>
      <c r="D613" s="18" t="s">
        <v>1453</v>
      </c>
      <c r="E613" s="28">
        <v>45.05</v>
      </c>
      <c r="G613" s="96">
        <f t="shared" si="30"/>
        <v>18.02</v>
      </c>
      <c r="H613" s="97">
        <f t="shared" si="31"/>
        <v>18.02</v>
      </c>
      <c r="I613" s="18"/>
    </row>
    <row r="614" spans="1:9" s="4" customFormat="1" ht="13.5" customHeight="1" x14ac:dyDescent="0.25">
      <c r="A614" s="33">
        <v>995</v>
      </c>
      <c r="B614" s="26" t="s">
        <v>3208</v>
      </c>
      <c r="C614" s="11"/>
      <c r="D614" s="18" t="s">
        <v>1453</v>
      </c>
      <c r="E614" s="28">
        <v>45.05</v>
      </c>
      <c r="G614" s="96">
        <f t="shared" si="30"/>
        <v>18.02</v>
      </c>
      <c r="H614" s="97">
        <f t="shared" si="31"/>
        <v>18.02</v>
      </c>
      <c r="I614" s="18"/>
    </row>
    <row r="615" spans="1:9" s="4" customFormat="1" ht="13.95" customHeight="1" x14ac:dyDescent="0.25">
      <c r="A615" s="33">
        <v>996</v>
      </c>
      <c r="B615" s="26" t="s">
        <v>3209</v>
      </c>
      <c r="C615" s="11"/>
      <c r="D615" s="18" t="s">
        <v>1453</v>
      </c>
      <c r="E615" s="28">
        <v>45.05</v>
      </c>
      <c r="G615" s="96">
        <f t="shared" si="30"/>
        <v>18.02</v>
      </c>
      <c r="H615" s="97">
        <f t="shared" si="31"/>
        <v>18.02</v>
      </c>
      <c r="I615" s="18"/>
    </row>
    <row r="616" spans="1:9" s="4" customFormat="1" ht="13.95" customHeight="1" x14ac:dyDescent="0.25">
      <c r="A616" s="33">
        <v>20057</v>
      </c>
      <c r="B616" s="26" t="s">
        <v>3470</v>
      </c>
      <c r="C616" s="11"/>
      <c r="D616" s="18" t="s">
        <v>1453</v>
      </c>
      <c r="E616" s="28">
        <v>55.65</v>
      </c>
      <c r="G616" s="96">
        <f t="shared" si="30"/>
        <v>22.26</v>
      </c>
      <c r="H616" s="97">
        <f t="shared" si="31"/>
        <v>22.26</v>
      </c>
      <c r="I616" s="18"/>
    </row>
    <row r="617" spans="1:9" s="4" customFormat="1" ht="13.95" customHeight="1" x14ac:dyDescent="0.25">
      <c r="A617" s="33">
        <v>20058</v>
      </c>
      <c r="B617" s="26" t="s">
        <v>3471</v>
      </c>
      <c r="C617" s="11"/>
      <c r="D617" s="18" t="s">
        <v>1453</v>
      </c>
      <c r="E617" s="28">
        <v>55.65</v>
      </c>
      <c r="G617" s="96">
        <f t="shared" si="30"/>
        <v>22.26</v>
      </c>
      <c r="H617" s="97">
        <f t="shared" si="31"/>
        <v>22.26</v>
      </c>
      <c r="I617" s="18"/>
    </row>
    <row r="618" spans="1:9" s="4" customFormat="1" ht="13.95" customHeight="1" x14ac:dyDescent="0.25">
      <c r="A618" s="33">
        <v>20059</v>
      </c>
      <c r="B618" s="26" t="s">
        <v>3472</v>
      </c>
      <c r="C618" s="11"/>
      <c r="D618" s="18" t="s">
        <v>1453</v>
      </c>
      <c r="E618" s="28">
        <v>55.65</v>
      </c>
      <c r="G618" s="96">
        <f t="shared" si="30"/>
        <v>22.26</v>
      </c>
      <c r="H618" s="97">
        <f t="shared" si="31"/>
        <v>22.26</v>
      </c>
      <c r="I618" s="18"/>
    </row>
    <row r="619" spans="1:9" s="4" customFormat="1" ht="13.95" customHeight="1" x14ac:dyDescent="0.25">
      <c r="A619" s="33">
        <v>982</v>
      </c>
      <c r="B619" s="26" t="s">
        <v>3210</v>
      </c>
      <c r="C619" s="11"/>
      <c r="D619" s="18" t="s">
        <v>1453</v>
      </c>
      <c r="E619" s="28">
        <v>58.7</v>
      </c>
      <c r="G619" s="96">
        <f t="shared" si="30"/>
        <v>23.480000000000004</v>
      </c>
      <c r="H619" s="97">
        <f t="shared" si="31"/>
        <v>23.480000000000004</v>
      </c>
      <c r="I619" s="18"/>
    </row>
    <row r="620" spans="1:9" s="4" customFormat="1" ht="13.95" customHeight="1" x14ac:dyDescent="0.25">
      <c r="A620" s="33">
        <v>983</v>
      </c>
      <c r="B620" s="26" t="s">
        <v>3211</v>
      </c>
      <c r="C620" s="11"/>
      <c r="D620" s="18" t="s">
        <v>1453</v>
      </c>
      <c r="E620" s="28">
        <v>58.7</v>
      </c>
      <c r="G620" s="96">
        <f t="shared" si="30"/>
        <v>23.480000000000004</v>
      </c>
      <c r="H620" s="97">
        <f t="shared" si="31"/>
        <v>23.480000000000004</v>
      </c>
      <c r="I620" s="18"/>
    </row>
    <row r="621" spans="1:9" s="4" customFormat="1" ht="13.95" customHeight="1" x14ac:dyDescent="0.25">
      <c r="A621" s="33">
        <v>984</v>
      </c>
      <c r="B621" s="26" t="s">
        <v>3212</v>
      </c>
      <c r="C621" s="11"/>
      <c r="D621" s="18" t="s">
        <v>1453</v>
      </c>
      <c r="E621" s="28">
        <v>58.7</v>
      </c>
      <c r="G621" s="96">
        <f t="shared" si="30"/>
        <v>23.480000000000004</v>
      </c>
      <c r="H621" s="97">
        <f t="shared" si="31"/>
        <v>23.480000000000004</v>
      </c>
      <c r="I621" s="18"/>
    </row>
    <row r="622" spans="1:9" s="4" customFormat="1" ht="13.95" customHeight="1" x14ac:dyDescent="0.25">
      <c r="A622" s="33">
        <v>997</v>
      </c>
      <c r="B622" s="26" t="s">
        <v>3213</v>
      </c>
      <c r="C622" s="11"/>
      <c r="D622" s="18" t="s">
        <v>1453</v>
      </c>
      <c r="E622" s="28">
        <v>58.7</v>
      </c>
      <c r="G622" s="96">
        <f t="shared" si="30"/>
        <v>23.480000000000004</v>
      </c>
      <c r="H622" s="97">
        <f t="shared" si="31"/>
        <v>23.480000000000004</v>
      </c>
      <c r="I622" s="18"/>
    </row>
    <row r="623" spans="1:9" s="4" customFormat="1" ht="13.95" customHeight="1" x14ac:dyDescent="0.25">
      <c r="A623" s="33">
        <v>998</v>
      </c>
      <c r="B623" s="26" t="s">
        <v>3214</v>
      </c>
      <c r="C623" s="11"/>
      <c r="D623" s="18" t="s">
        <v>1453</v>
      </c>
      <c r="E623" s="28">
        <v>58.7</v>
      </c>
      <c r="G623" s="96">
        <f t="shared" si="30"/>
        <v>23.480000000000004</v>
      </c>
      <c r="H623" s="97">
        <f t="shared" si="31"/>
        <v>23.480000000000004</v>
      </c>
      <c r="I623" s="18"/>
    </row>
    <row r="624" spans="1:9" s="4" customFormat="1" ht="13.95" customHeight="1" x14ac:dyDescent="0.25">
      <c r="A624" s="33">
        <v>999</v>
      </c>
      <c r="B624" s="26" t="s">
        <v>3215</v>
      </c>
      <c r="C624" s="11"/>
      <c r="D624" s="18" t="s">
        <v>1453</v>
      </c>
      <c r="E624" s="28">
        <v>58.7</v>
      </c>
      <c r="G624" s="96">
        <f t="shared" si="30"/>
        <v>23.480000000000004</v>
      </c>
      <c r="H624" s="97">
        <f t="shared" si="31"/>
        <v>23.480000000000004</v>
      </c>
      <c r="I624" s="18"/>
    </row>
    <row r="625" spans="1:9" s="4" customFormat="1" ht="13.95" customHeight="1" x14ac:dyDescent="0.25">
      <c r="A625" s="33">
        <v>813</v>
      </c>
      <c r="B625" s="26" t="s">
        <v>1984</v>
      </c>
      <c r="C625" s="11"/>
      <c r="D625" s="18" t="s">
        <v>1453</v>
      </c>
      <c r="E625" s="27">
        <v>9.66</v>
      </c>
      <c r="G625" s="96">
        <f t="shared" si="30"/>
        <v>3.8640000000000003</v>
      </c>
      <c r="H625" s="97">
        <f t="shared" si="31"/>
        <v>3.8640000000000003</v>
      </c>
      <c r="I625" s="18"/>
    </row>
    <row r="626" spans="1:9" s="4" customFormat="1" ht="13.95" customHeight="1" x14ac:dyDescent="0.25">
      <c r="A626" s="33">
        <v>814</v>
      </c>
      <c r="B626" s="26" t="s">
        <v>1985</v>
      </c>
      <c r="C626" s="11"/>
      <c r="D626" s="18" t="s">
        <v>1453</v>
      </c>
      <c r="E626" s="27">
        <v>14.28</v>
      </c>
      <c r="G626" s="96">
        <f t="shared" si="30"/>
        <v>5.7119999999999997</v>
      </c>
      <c r="H626" s="97">
        <f t="shared" si="31"/>
        <v>5.7119999999999997</v>
      </c>
      <c r="I626" s="18"/>
    </row>
    <row r="627" spans="1:9" ht="24" customHeight="1" x14ac:dyDescent="0.25">
      <c r="A627" s="177" t="s">
        <v>1490</v>
      </c>
      <c r="B627" s="84"/>
      <c r="C627" s="103"/>
      <c r="D627" s="83"/>
      <c r="E627" s="84"/>
      <c r="F627" s="85"/>
      <c r="G627" s="95"/>
      <c r="H627" s="95"/>
      <c r="I627" s="102"/>
    </row>
    <row r="628" spans="1:9" s="4" customFormat="1" ht="13.95" customHeight="1" x14ac:dyDescent="0.25">
      <c r="A628" s="33">
        <v>556</v>
      </c>
      <c r="B628" s="26" t="s">
        <v>1731</v>
      </c>
      <c r="C628" s="11"/>
      <c r="D628" s="18" t="s">
        <v>1453</v>
      </c>
      <c r="E628" s="27">
        <v>68.150000000000006</v>
      </c>
      <c r="G628" s="96">
        <f t="shared" ref="G628:G678" si="32">SUM(E628)*0.4</f>
        <v>27.260000000000005</v>
      </c>
      <c r="H628" s="97">
        <f t="shared" ref="H628:H678" si="33">SUM(E628)*0.4</f>
        <v>27.260000000000005</v>
      </c>
      <c r="I628" s="18"/>
    </row>
    <row r="629" spans="1:9" s="4" customFormat="1" ht="13.95" customHeight="1" x14ac:dyDescent="0.25">
      <c r="A629" s="33">
        <v>557</v>
      </c>
      <c r="B629" s="26" t="s">
        <v>1816</v>
      </c>
      <c r="C629" s="11"/>
      <c r="D629" s="18" t="s">
        <v>1453</v>
      </c>
      <c r="E629" s="27">
        <v>68.150000000000006</v>
      </c>
      <c r="G629" s="96">
        <f t="shared" si="32"/>
        <v>27.260000000000005</v>
      </c>
      <c r="H629" s="97">
        <f t="shared" si="33"/>
        <v>27.260000000000005</v>
      </c>
      <c r="I629" s="18"/>
    </row>
    <row r="630" spans="1:9" s="4" customFormat="1" ht="13.95" customHeight="1" x14ac:dyDescent="0.25">
      <c r="A630" s="33">
        <v>554</v>
      </c>
      <c r="B630" s="26" t="s">
        <v>1732</v>
      </c>
      <c r="C630" s="11"/>
      <c r="D630" s="18" t="s">
        <v>1453</v>
      </c>
      <c r="E630" s="27">
        <v>68.150000000000006</v>
      </c>
      <c r="G630" s="96">
        <f t="shared" si="32"/>
        <v>27.260000000000005</v>
      </c>
      <c r="H630" s="97">
        <f t="shared" si="33"/>
        <v>27.260000000000005</v>
      </c>
      <c r="I630" s="18"/>
    </row>
    <row r="631" spans="1:9" s="4" customFormat="1" ht="13.95" customHeight="1" x14ac:dyDescent="0.25">
      <c r="A631" s="33">
        <v>555</v>
      </c>
      <c r="B631" s="26" t="s">
        <v>1817</v>
      </c>
      <c r="C631" s="11"/>
      <c r="D631" s="18" t="s">
        <v>1453</v>
      </c>
      <c r="E631" s="27">
        <v>68.150000000000006</v>
      </c>
      <c r="G631" s="96">
        <f t="shared" si="32"/>
        <v>27.260000000000005</v>
      </c>
      <c r="H631" s="97">
        <f t="shared" si="33"/>
        <v>27.260000000000005</v>
      </c>
      <c r="I631" s="18"/>
    </row>
    <row r="632" spans="1:9" s="4" customFormat="1" ht="13.95" customHeight="1" x14ac:dyDescent="0.25">
      <c r="A632" s="33">
        <v>589</v>
      </c>
      <c r="B632" s="26" t="s">
        <v>2821</v>
      </c>
      <c r="C632" s="11"/>
      <c r="D632" s="18" t="s">
        <v>1453</v>
      </c>
      <c r="E632" s="27">
        <v>62.9</v>
      </c>
      <c r="G632" s="96">
        <f t="shared" si="32"/>
        <v>25.16</v>
      </c>
      <c r="H632" s="97">
        <f t="shared" si="33"/>
        <v>25.16</v>
      </c>
      <c r="I632" s="18"/>
    </row>
    <row r="633" spans="1:9" s="4" customFormat="1" ht="13.95" customHeight="1" x14ac:dyDescent="0.25">
      <c r="A633" s="33">
        <v>590</v>
      </c>
      <c r="B633" s="26" t="s">
        <v>2834</v>
      </c>
      <c r="C633" s="11"/>
      <c r="D633" s="18" t="s">
        <v>1453</v>
      </c>
      <c r="E633" s="27">
        <v>62.9</v>
      </c>
      <c r="G633" s="96">
        <f t="shared" si="32"/>
        <v>25.16</v>
      </c>
      <c r="H633" s="97">
        <f t="shared" si="33"/>
        <v>25.16</v>
      </c>
      <c r="I633" s="18"/>
    </row>
    <row r="634" spans="1:9" s="4" customFormat="1" ht="13.95" customHeight="1" x14ac:dyDescent="0.25">
      <c r="A634" s="33">
        <v>891</v>
      </c>
      <c r="B634" s="26" t="s">
        <v>3122</v>
      </c>
      <c r="C634" s="11"/>
      <c r="D634" s="18" t="s">
        <v>1453</v>
      </c>
      <c r="E634" s="28">
        <v>103.95</v>
      </c>
      <c r="G634" s="96">
        <f t="shared" si="32"/>
        <v>41.580000000000005</v>
      </c>
      <c r="H634" s="97">
        <f t="shared" si="33"/>
        <v>41.580000000000005</v>
      </c>
      <c r="I634" s="18"/>
    </row>
    <row r="635" spans="1:9" s="4" customFormat="1" ht="13.95" customHeight="1" x14ac:dyDescent="0.25">
      <c r="A635" s="33">
        <v>892</v>
      </c>
      <c r="B635" s="26" t="s">
        <v>3216</v>
      </c>
      <c r="C635" s="11"/>
      <c r="D635" s="18" t="s">
        <v>1453</v>
      </c>
      <c r="E635" s="28">
        <v>103.95</v>
      </c>
      <c r="G635" s="96">
        <f t="shared" si="32"/>
        <v>41.580000000000005</v>
      </c>
      <c r="H635" s="97">
        <f t="shared" si="33"/>
        <v>41.580000000000005</v>
      </c>
      <c r="I635" s="18"/>
    </row>
    <row r="636" spans="1:9" s="4" customFormat="1" ht="13.95" customHeight="1" x14ac:dyDescent="0.25">
      <c r="A636" s="33">
        <v>577</v>
      </c>
      <c r="B636" s="26" t="s">
        <v>3148</v>
      </c>
      <c r="C636" s="11"/>
      <c r="D636" s="18" t="s">
        <v>1453</v>
      </c>
      <c r="E636" s="27">
        <v>166.95</v>
      </c>
      <c r="G636" s="96">
        <f t="shared" si="32"/>
        <v>66.78</v>
      </c>
      <c r="H636" s="97">
        <f t="shared" si="33"/>
        <v>66.78</v>
      </c>
      <c r="I636" s="18"/>
    </row>
    <row r="637" spans="1:9" s="4" customFormat="1" ht="13.95" customHeight="1" x14ac:dyDescent="0.25">
      <c r="A637" s="33">
        <v>578</v>
      </c>
      <c r="B637" s="26" t="s">
        <v>3149</v>
      </c>
      <c r="C637" s="11"/>
      <c r="D637" s="18" t="s">
        <v>1453</v>
      </c>
      <c r="E637" s="27">
        <v>166.95</v>
      </c>
      <c r="G637" s="96">
        <f t="shared" si="32"/>
        <v>66.78</v>
      </c>
      <c r="H637" s="97">
        <f t="shared" si="33"/>
        <v>66.78</v>
      </c>
      <c r="I637" s="18"/>
    </row>
    <row r="638" spans="1:9" s="4" customFormat="1" ht="13.95" customHeight="1" x14ac:dyDescent="0.25">
      <c r="A638" s="33">
        <v>583</v>
      </c>
      <c r="B638" s="26" t="s">
        <v>2154</v>
      </c>
      <c r="C638" s="11"/>
      <c r="D638" s="18" t="s">
        <v>1453</v>
      </c>
      <c r="E638" s="27">
        <v>166.95</v>
      </c>
      <c r="G638" s="96">
        <f t="shared" si="32"/>
        <v>66.78</v>
      </c>
      <c r="H638" s="97">
        <f t="shared" si="33"/>
        <v>66.78</v>
      </c>
      <c r="I638" s="18"/>
    </row>
    <row r="639" spans="1:9" s="20" customFormat="1" ht="13.95" customHeight="1" x14ac:dyDescent="0.25">
      <c r="A639" s="33">
        <v>584</v>
      </c>
      <c r="B639" s="26" t="s">
        <v>2155</v>
      </c>
      <c r="C639" s="11"/>
      <c r="D639" s="18" t="s">
        <v>1453</v>
      </c>
      <c r="E639" s="27">
        <v>166.95</v>
      </c>
      <c r="G639" s="96">
        <f t="shared" si="32"/>
        <v>66.78</v>
      </c>
      <c r="H639" s="97">
        <f t="shared" si="33"/>
        <v>66.78</v>
      </c>
      <c r="I639" s="18"/>
    </row>
    <row r="640" spans="1:9" s="20" customFormat="1" ht="13.95" customHeight="1" x14ac:dyDescent="0.25">
      <c r="A640" s="33">
        <v>20063</v>
      </c>
      <c r="B640" s="26" t="s">
        <v>3570</v>
      </c>
      <c r="C640" s="11"/>
      <c r="D640" s="18" t="s">
        <v>1453</v>
      </c>
      <c r="E640" s="28">
        <v>135.44999999999999</v>
      </c>
      <c r="G640" s="96">
        <f t="shared" si="32"/>
        <v>54.18</v>
      </c>
      <c r="H640" s="97">
        <f t="shared" si="33"/>
        <v>54.18</v>
      </c>
      <c r="I640" s="18"/>
    </row>
    <row r="641" spans="1:9" s="20" customFormat="1" ht="13.95" customHeight="1" x14ac:dyDescent="0.25">
      <c r="A641" s="33">
        <v>20064</v>
      </c>
      <c r="B641" s="26" t="s">
        <v>3573</v>
      </c>
      <c r="C641" s="11"/>
      <c r="D641" s="18" t="s">
        <v>1453</v>
      </c>
      <c r="E641" s="28">
        <v>135.44999999999999</v>
      </c>
      <c r="G641" s="96">
        <f t="shared" si="32"/>
        <v>54.18</v>
      </c>
      <c r="H641" s="97">
        <f t="shared" si="33"/>
        <v>54.18</v>
      </c>
      <c r="I641" s="18"/>
    </row>
    <row r="642" spans="1:9" s="20" customFormat="1" ht="13.95" customHeight="1" x14ac:dyDescent="0.25">
      <c r="A642" s="33">
        <v>20024</v>
      </c>
      <c r="B642" s="26" t="s">
        <v>3291</v>
      </c>
      <c r="C642" s="11"/>
      <c r="D642" s="18" t="s">
        <v>1453</v>
      </c>
      <c r="E642" s="28">
        <v>177.45</v>
      </c>
      <c r="G642" s="96">
        <f t="shared" si="32"/>
        <v>70.98</v>
      </c>
      <c r="H642" s="97">
        <f t="shared" si="33"/>
        <v>70.98</v>
      </c>
      <c r="I642" s="18"/>
    </row>
    <row r="643" spans="1:9" s="20" customFormat="1" ht="13.95" customHeight="1" x14ac:dyDescent="0.25">
      <c r="A643" s="33">
        <v>20025</v>
      </c>
      <c r="B643" s="26" t="s">
        <v>3292</v>
      </c>
      <c r="C643" s="11"/>
      <c r="D643" s="18" t="s">
        <v>1453</v>
      </c>
      <c r="E643" s="28">
        <v>177.45</v>
      </c>
      <c r="G643" s="96">
        <f t="shared" si="32"/>
        <v>70.98</v>
      </c>
      <c r="H643" s="97">
        <f t="shared" si="33"/>
        <v>70.98</v>
      </c>
      <c r="I643" s="18"/>
    </row>
    <row r="644" spans="1:9" s="20" customFormat="1" ht="13.95" customHeight="1" x14ac:dyDescent="0.25">
      <c r="A644" s="33">
        <v>585</v>
      </c>
      <c r="B644" s="26" t="s">
        <v>1929</v>
      </c>
      <c r="C644" s="11"/>
      <c r="D644" s="18" t="s">
        <v>1453</v>
      </c>
      <c r="E644" s="27">
        <v>202.13</v>
      </c>
      <c r="G644" s="96">
        <f t="shared" si="32"/>
        <v>80.852000000000004</v>
      </c>
      <c r="H644" s="97">
        <f t="shared" si="33"/>
        <v>80.852000000000004</v>
      </c>
      <c r="I644" s="18"/>
    </row>
    <row r="645" spans="1:9" s="4" customFormat="1" ht="13.95" customHeight="1" x14ac:dyDescent="0.25">
      <c r="A645" s="33">
        <v>575</v>
      </c>
      <c r="B645" s="26" t="s">
        <v>1855</v>
      </c>
      <c r="C645" s="11"/>
      <c r="D645" s="18" t="s">
        <v>1453</v>
      </c>
      <c r="E645" s="27">
        <v>249.9</v>
      </c>
      <c r="G645" s="96">
        <f t="shared" si="32"/>
        <v>99.960000000000008</v>
      </c>
      <c r="H645" s="97">
        <f t="shared" si="33"/>
        <v>99.960000000000008</v>
      </c>
      <c r="I645" s="18"/>
    </row>
    <row r="646" spans="1:9" s="4" customFormat="1" ht="13.95" customHeight="1" x14ac:dyDescent="0.25">
      <c r="A646" s="33">
        <v>576</v>
      </c>
      <c r="B646" s="26" t="s">
        <v>1856</v>
      </c>
      <c r="C646" s="11"/>
      <c r="D646" s="18" t="s">
        <v>1453</v>
      </c>
      <c r="E646" s="27">
        <v>249.9</v>
      </c>
      <c r="G646" s="96">
        <f t="shared" si="32"/>
        <v>99.960000000000008</v>
      </c>
      <c r="H646" s="97">
        <f t="shared" si="33"/>
        <v>99.960000000000008</v>
      </c>
      <c r="I646" s="18"/>
    </row>
    <row r="647" spans="1:9" s="4" customFormat="1" ht="13.95" customHeight="1" x14ac:dyDescent="0.25">
      <c r="A647" s="33">
        <v>564</v>
      </c>
      <c r="B647" s="26" t="s">
        <v>1647</v>
      </c>
      <c r="C647" s="11"/>
      <c r="D647" s="18" t="s">
        <v>1453</v>
      </c>
      <c r="E647" s="27">
        <v>187.95</v>
      </c>
      <c r="G647" s="96">
        <f t="shared" si="32"/>
        <v>75.179999999999993</v>
      </c>
      <c r="H647" s="97">
        <f t="shared" si="33"/>
        <v>75.179999999999993</v>
      </c>
      <c r="I647" s="18"/>
    </row>
    <row r="648" spans="1:9" s="4" customFormat="1" ht="13.95" customHeight="1" x14ac:dyDescent="0.25">
      <c r="A648" s="33">
        <v>565</v>
      </c>
      <c r="B648" s="26" t="s">
        <v>1648</v>
      </c>
      <c r="C648" s="11"/>
      <c r="D648" s="18" t="s">
        <v>1453</v>
      </c>
      <c r="E648" s="27">
        <v>187.95</v>
      </c>
      <c r="G648" s="96">
        <f t="shared" si="32"/>
        <v>75.179999999999993</v>
      </c>
      <c r="H648" s="97">
        <f t="shared" si="33"/>
        <v>75.179999999999993</v>
      </c>
      <c r="I648" s="18"/>
    </row>
    <row r="649" spans="1:9" s="4" customFormat="1" ht="13.95" customHeight="1" x14ac:dyDescent="0.25">
      <c r="A649" s="33">
        <v>562</v>
      </c>
      <c r="B649" s="26" t="s">
        <v>1649</v>
      </c>
      <c r="C649" s="11"/>
      <c r="D649" s="18" t="s">
        <v>1453</v>
      </c>
      <c r="E649" s="27">
        <v>187.95</v>
      </c>
      <c r="G649" s="96">
        <f t="shared" si="32"/>
        <v>75.179999999999993</v>
      </c>
      <c r="H649" s="97">
        <f t="shared" si="33"/>
        <v>75.179999999999993</v>
      </c>
      <c r="I649" s="18"/>
    </row>
    <row r="650" spans="1:9" s="4" customFormat="1" ht="13.95" customHeight="1" x14ac:dyDescent="0.25">
      <c r="A650" s="33">
        <v>563</v>
      </c>
      <c r="B650" s="26" t="s">
        <v>1650</v>
      </c>
      <c r="C650" s="11"/>
      <c r="D650" s="18" t="s">
        <v>1453</v>
      </c>
      <c r="E650" s="27">
        <v>187.95</v>
      </c>
      <c r="G650" s="96">
        <f t="shared" si="32"/>
        <v>75.179999999999993</v>
      </c>
      <c r="H650" s="97">
        <f t="shared" si="33"/>
        <v>75.179999999999993</v>
      </c>
      <c r="I650" s="18"/>
    </row>
    <row r="651" spans="1:9" s="4" customFormat="1" ht="13.95" customHeight="1" x14ac:dyDescent="0.25">
      <c r="A651" s="33">
        <v>566</v>
      </c>
      <c r="B651" s="26" t="s">
        <v>1651</v>
      </c>
      <c r="C651" s="11"/>
      <c r="D651" s="18" t="s">
        <v>1453</v>
      </c>
      <c r="E651" s="27">
        <v>306.60000000000002</v>
      </c>
      <c r="G651" s="96">
        <f t="shared" si="32"/>
        <v>122.64000000000001</v>
      </c>
      <c r="H651" s="97">
        <f t="shared" si="33"/>
        <v>122.64000000000001</v>
      </c>
      <c r="I651" s="18"/>
    </row>
    <row r="652" spans="1:9" s="4" customFormat="1" ht="13.95" customHeight="1" x14ac:dyDescent="0.25">
      <c r="A652" s="33">
        <v>567</v>
      </c>
      <c r="B652" s="26" t="s">
        <v>1652</v>
      </c>
      <c r="C652" s="11"/>
      <c r="D652" s="18" t="s">
        <v>1453</v>
      </c>
      <c r="E652" s="27">
        <v>306.60000000000002</v>
      </c>
      <c r="G652" s="96">
        <f t="shared" si="32"/>
        <v>122.64000000000001</v>
      </c>
      <c r="H652" s="97">
        <f t="shared" si="33"/>
        <v>122.64000000000001</v>
      </c>
      <c r="I652" s="18"/>
    </row>
    <row r="653" spans="1:9" s="4" customFormat="1" ht="13.95" customHeight="1" x14ac:dyDescent="0.25">
      <c r="A653" s="33">
        <v>568</v>
      </c>
      <c r="B653" s="26" t="s">
        <v>1653</v>
      </c>
      <c r="C653" s="11"/>
      <c r="D653" s="18" t="s">
        <v>1453</v>
      </c>
      <c r="E653" s="27">
        <v>336</v>
      </c>
      <c r="G653" s="96">
        <f t="shared" si="32"/>
        <v>134.4</v>
      </c>
      <c r="H653" s="97">
        <f t="shared" si="33"/>
        <v>134.4</v>
      </c>
      <c r="I653" s="18"/>
    </row>
    <row r="654" spans="1:9" s="4" customFormat="1" ht="13.95" customHeight="1" x14ac:dyDescent="0.25">
      <c r="A654" s="33">
        <v>569</v>
      </c>
      <c r="B654" s="26" t="s">
        <v>1654</v>
      </c>
      <c r="C654" s="11"/>
      <c r="D654" s="18" t="s">
        <v>1453</v>
      </c>
      <c r="E654" s="27">
        <v>336</v>
      </c>
      <c r="G654" s="96">
        <f t="shared" si="32"/>
        <v>134.4</v>
      </c>
      <c r="H654" s="97">
        <f t="shared" si="33"/>
        <v>134.4</v>
      </c>
      <c r="I654" s="18"/>
    </row>
    <row r="655" spans="1:9" s="4" customFormat="1" ht="13.95" customHeight="1" x14ac:dyDescent="0.25">
      <c r="A655" s="33">
        <v>893</v>
      </c>
      <c r="B655" s="26" t="s">
        <v>3145</v>
      </c>
      <c r="C655" s="11"/>
      <c r="D655" s="18" t="s">
        <v>1453</v>
      </c>
      <c r="E655" s="28">
        <v>145.94999999999999</v>
      </c>
      <c r="G655" s="96">
        <f t="shared" si="32"/>
        <v>58.379999999999995</v>
      </c>
      <c r="H655" s="97">
        <f t="shared" si="33"/>
        <v>58.379999999999995</v>
      </c>
      <c r="I655" s="18"/>
    </row>
    <row r="656" spans="1:9" s="4" customFormat="1" ht="13.95" customHeight="1" x14ac:dyDescent="0.25">
      <c r="A656" s="33">
        <v>894</v>
      </c>
      <c r="B656" s="26" t="s">
        <v>3172</v>
      </c>
      <c r="C656" s="11"/>
      <c r="D656" s="18" t="s">
        <v>1453</v>
      </c>
      <c r="E656" s="28">
        <v>145.94999999999999</v>
      </c>
      <c r="G656" s="96">
        <f t="shared" si="32"/>
        <v>58.379999999999995</v>
      </c>
      <c r="H656" s="97">
        <f t="shared" si="33"/>
        <v>58.379999999999995</v>
      </c>
      <c r="I656" s="18"/>
    </row>
    <row r="657" spans="1:9" s="4" customFormat="1" ht="13.95" customHeight="1" x14ac:dyDescent="0.25">
      <c r="A657" s="33">
        <v>55811</v>
      </c>
      <c r="B657" s="26" t="s">
        <v>3579</v>
      </c>
      <c r="C657" s="11"/>
      <c r="D657" s="18" t="s">
        <v>1453</v>
      </c>
      <c r="E657" s="28">
        <v>208.95</v>
      </c>
      <c r="G657" s="96">
        <f t="shared" si="32"/>
        <v>83.58</v>
      </c>
      <c r="H657" s="97">
        <f t="shared" si="33"/>
        <v>83.58</v>
      </c>
      <c r="I657" s="18"/>
    </row>
    <row r="658" spans="1:9" s="4" customFormat="1" ht="13.95" customHeight="1" x14ac:dyDescent="0.25">
      <c r="A658" s="33">
        <v>552</v>
      </c>
      <c r="B658" s="26" t="s">
        <v>1733</v>
      </c>
      <c r="C658" s="11"/>
      <c r="D658" s="18" t="s">
        <v>1453</v>
      </c>
      <c r="E658" s="27">
        <v>112.25</v>
      </c>
      <c r="G658" s="96">
        <f t="shared" si="32"/>
        <v>44.900000000000006</v>
      </c>
      <c r="H658" s="97">
        <f t="shared" si="33"/>
        <v>44.900000000000006</v>
      </c>
      <c r="I658" s="18"/>
    </row>
    <row r="659" spans="1:9" s="4" customFormat="1" ht="13.95" customHeight="1" x14ac:dyDescent="0.25">
      <c r="A659" s="33">
        <v>553</v>
      </c>
      <c r="B659" s="26" t="s">
        <v>1790</v>
      </c>
      <c r="C659" s="11"/>
      <c r="D659" s="18" t="s">
        <v>1453</v>
      </c>
      <c r="E659" s="27">
        <v>112.25</v>
      </c>
      <c r="G659" s="96">
        <f t="shared" si="32"/>
        <v>44.900000000000006</v>
      </c>
      <c r="H659" s="97">
        <f t="shared" si="33"/>
        <v>44.900000000000006</v>
      </c>
      <c r="I659" s="18"/>
    </row>
    <row r="660" spans="1:9" s="4" customFormat="1" ht="13.95" customHeight="1" x14ac:dyDescent="0.25">
      <c r="A660" s="33">
        <v>550</v>
      </c>
      <c r="B660" s="26" t="s">
        <v>1734</v>
      </c>
      <c r="C660" s="11"/>
      <c r="D660" s="18" t="s">
        <v>1453</v>
      </c>
      <c r="E660" s="27">
        <v>112.25</v>
      </c>
      <c r="G660" s="96">
        <f t="shared" si="32"/>
        <v>44.900000000000006</v>
      </c>
      <c r="H660" s="97">
        <f t="shared" si="33"/>
        <v>44.900000000000006</v>
      </c>
      <c r="I660" s="18"/>
    </row>
    <row r="661" spans="1:9" s="4" customFormat="1" ht="13.95" customHeight="1" x14ac:dyDescent="0.25">
      <c r="A661" s="33">
        <v>551</v>
      </c>
      <c r="B661" s="26" t="s">
        <v>1791</v>
      </c>
      <c r="C661" s="11"/>
      <c r="D661" s="18" t="s">
        <v>1453</v>
      </c>
      <c r="E661" s="27">
        <v>112.25</v>
      </c>
      <c r="G661" s="96">
        <f t="shared" si="32"/>
        <v>44.900000000000006</v>
      </c>
      <c r="H661" s="97">
        <f t="shared" si="33"/>
        <v>44.900000000000006</v>
      </c>
      <c r="I661" s="18"/>
    </row>
    <row r="662" spans="1:9" s="4" customFormat="1" ht="13.95" customHeight="1" x14ac:dyDescent="0.25">
      <c r="A662" s="33">
        <v>560</v>
      </c>
      <c r="B662" s="26" t="s">
        <v>1655</v>
      </c>
      <c r="C662" s="11"/>
      <c r="D662" s="18" t="s">
        <v>1453</v>
      </c>
      <c r="E662" s="27">
        <v>249.9</v>
      </c>
      <c r="G662" s="96">
        <f t="shared" si="32"/>
        <v>99.960000000000008</v>
      </c>
      <c r="H662" s="97">
        <f t="shared" si="33"/>
        <v>99.960000000000008</v>
      </c>
      <c r="I662" s="18"/>
    </row>
    <row r="663" spans="1:9" s="4" customFormat="1" ht="13.95" customHeight="1" x14ac:dyDescent="0.25">
      <c r="A663" s="33">
        <v>561</v>
      </c>
      <c r="B663" s="26" t="s">
        <v>1656</v>
      </c>
      <c r="C663" s="11"/>
      <c r="D663" s="18" t="s">
        <v>1453</v>
      </c>
      <c r="E663" s="27">
        <v>249.9</v>
      </c>
      <c r="G663" s="96">
        <f t="shared" si="32"/>
        <v>99.960000000000008</v>
      </c>
      <c r="H663" s="97">
        <f t="shared" si="33"/>
        <v>99.960000000000008</v>
      </c>
      <c r="I663" s="18"/>
    </row>
    <row r="664" spans="1:9" s="4" customFormat="1" ht="13.95" customHeight="1" x14ac:dyDescent="0.25">
      <c r="A664" s="33">
        <v>558</v>
      </c>
      <c r="B664" s="26" t="s">
        <v>1657</v>
      </c>
      <c r="C664" s="11"/>
      <c r="D664" s="18" t="s">
        <v>1453</v>
      </c>
      <c r="E664" s="27">
        <v>249.9</v>
      </c>
      <c r="G664" s="96">
        <f t="shared" si="32"/>
        <v>99.960000000000008</v>
      </c>
      <c r="H664" s="97">
        <f t="shared" si="33"/>
        <v>99.960000000000008</v>
      </c>
      <c r="I664" s="18"/>
    </row>
    <row r="665" spans="1:9" s="4" customFormat="1" ht="13.95" customHeight="1" x14ac:dyDescent="0.25">
      <c r="A665" s="33">
        <v>559</v>
      </c>
      <c r="B665" s="26" t="s">
        <v>1658</v>
      </c>
      <c r="C665" s="11"/>
      <c r="D665" s="18" t="s">
        <v>1453</v>
      </c>
      <c r="E665" s="27">
        <v>249.9</v>
      </c>
      <c r="G665" s="96">
        <f t="shared" si="32"/>
        <v>99.960000000000008</v>
      </c>
      <c r="H665" s="97">
        <f t="shared" si="33"/>
        <v>99.960000000000008</v>
      </c>
      <c r="I665" s="18"/>
    </row>
    <row r="666" spans="1:9" s="4" customFormat="1" ht="13.95" customHeight="1" x14ac:dyDescent="0.25">
      <c r="A666" s="33">
        <v>895</v>
      </c>
      <c r="B666" s="26" t="s">
        <v>3146</v>
      </c>
      <c r="C666" s="11"/>
      <c r="D666" s="18" t="s">
        <v>1453</v>
      </c>
      <c r="E666" s="28">
        <v>177.45</v>
      </c>
      <c r="G666" s="96">
        <f t="shared" si="32"/>
        <v>70.98</v>
      </c>
      <c r="H666" s="97">
        <f t="shared" si="33"/>
        <v>70.98</v>
      </c>
      <c r="I666" s="18"/>
    </row>
    <row r="667" spans="1:9" s="4" customFormat="1" ht="13.95" customHeight="1" x14ac:dyDescent="0.25">
      <c r="A667" s="33">
        <v>896</v>
      </c>
      <c r="B667" s="26" t="s">
        <v>3147</v>
      </c>
      <c r="C667" s="11"/>
      <c r="D667" s="18" t="s">
        <v>1453</v>
      </c>
      <c r="E667" s="28">
        <v>177.45</v>
      </c>
      <c r="G667" s="96">
        <f t="shared" si="32"/>
        <v>70.98</v>
      </c>
      <c r="H667" s="97">
        <f t="shared" si="33"/>
        <v>70.98</v>
      </c>
      <c r="I667" s="18"/>
    </row>
    <row r="668" spans="1:9" s="4" customFormat="1" ht="13.95" customHeight="1" x14ac:dyDescent="0.25">
      <c r="A668" s="33">
        <v>58011</v>
      </c>
      <c r="B668" s="26" t="s">
        <v>3571</v>
      </c>
      <c r="C668" s="11"/>
      <c r="D668" s="18" t="s">
        <v>1453</v>
      </c>
      <c r="E668" s="28">
        <v>313.95</v>
      </c>
      <c r="G668" s="96">
        <f t="shared" si="32"/>
        <v>125.58</v>
      </c>
      <c r="H668" s="97">
        <f t="shared" si="33"/>
        <v>125.58</v>
      </c>
      <c r="I668" s="18"/>
    </row>
    <row r="669" spans="1:9" s="4" customFormat="1" ht="13.95" customHeight="1" x14ac:dyDescent="0.25">
      <c r="A669" s="33">
        <v>58111</v>
      </c>
      <c r="B669" s="26" t="s">
        <v>3572</v>
      </c>
      <c r="C669" s="11"/>
      <c r="D669" s="18" t="s">
        <v>1453</v>
      </c>
      <c r="E669" s="28">
        <v>313.95</v>
      </c>
      <c r="G669" s="96">
        <f t="shared" si="32"/>
        <v>125.58</v>
      </c>
      <c r="H669" s="97">
        <f t="shared" si="33"/>
        <v>125.58</v>
      </c>
      <c r="I669" s="18"/>
    </row>
    <row r="670" spans="1:9" s="4" customFormat="1" ht="13.95" customHeight="1" x14ac:dyDescent="0.25">
      <c r="A670" s="33">
        <v>580</v>
      </c>
      <c r="B670" s="26" t="s">
        <v>2152</v>
      </c>
      <c r="C670" s="11"/>
      <c r="D670" s="18" t="s">
        <v>1453</v>
      </c>
      <c r="E670" s="27">
        <v>261.45</v>
      </c>
      <c r="G670" s="96">
        <f t="shared" si="32"/>
        <v>104.58</v>
      </c>
      <c r="H670" s="97">
        <f t="shared" si="33"/>
        <v>104.58</v>
      </c>
      <c r="I670" s="18"/>
    </row>
    <row r="671" spans="1:9" s="4" customFormat="1" ht="13.95" customHeight="1" x14ac:dyDescent="0.25">
      <c r="A671" s="33">
        <v>581</v>
      </c>
      <c r="B671" s="26" t="s">
        <v>2153</v>
      </c>
      <c r="C671" s="11"/>
      <c r="D671" s="18" t="s">
        <v>1453</v>
      </c>
      <c r="E671" s="27">
        <v>261.45</v>
      </c>
      <c r="G671" s="96">
        <f t="shared" si="32"/>
        <v>104.58</v>
      </c>
      <c r="H671" s="97">
        <f t="shared" si="33"/>
        <v>104.58</v>
      </c>
      <c r="I671" s="18"/>
    </row>
    <row r="672" spans="1:9" s="4" customFormat="1" ht="13.95" customHeight="1" x14ac:dyDescent="0.25">
      <c r="A672" s="33">
        <v>509</v>
      </c>
      <c r="B672" s="26" t="s">
        <v>2769</v>
      </c>
      <c r="C672" s="11"/>
      <c r="D672" s="18" t="s">
        <v>1453</v>
      </c>
      <c r="E672" s="27">
        <v>827.3</v>
      </c>
      <c r="G672" s="96">
        <f t="shared" si="32"/>
        <v>330.92</v>
      </c>
      <c r="H672" s="97">
        <f t="shared" si="33"/>
        <v>330.92</v>
      </c>
      <c r="I672" s="18"/>
    </row>
    <row r="673" spans="1:9" s="4" customFormat="1" ht="13.95" customHeight="1" x14ac:dyDescent="0.25">
      <c r="A673" s="33">
        <v>570</v>
      </c>
      <c r="B673" s="26" t="s">
        <v>1491</v>
      </c>
      <c r="C673" s="11"/>
      <c r="D673" s="18" t="s">
        <v>1453</v>
      </c>
      <c r="E673" s="27">
        <v>25.2</v>
      </c>
      <c r="G673" s="96">
        <f t="shared" si="32"/>
        <v>10.08</v>
      </c>
      <c r="H673" s="97">
        <f t="shared" si="33"/>
        <v>10.08</v>
      </c>
      <c r="I673" s="18"/>
    </row>
    <row r="674" spans="1:9" s="4" customFormat="1" ht="13.95" customHeight="1" x14ac:dyDescent="0.25">
      <c r="A674" s="33">
        <v>571</v>
      </c>
      <c r="B674" s="26" t="s">
        <v>1492</v>
      </c>
      <c r="C674" s="11"/>
      <c r="D674" s="18" t="s">
        <v>1453</v>
      </c>
      <c r="E674" s="27">
        <v>25.2</v>
      </c>
      <c r="G674" s="96">
        <f t="shared" si="32"/>
        <v>10.08</v>
      </c>
      <c r="H674" s="97">
        <f t="shared" si="33"/>
        <v>10.08</v>
      </c>
      <c r="I674" s="18"/>
    </row>
    <row r="675" spans="1:9" s="4" customFormat="1" ht="13.95" customHeight="1" x14ac:dyDescent="0.25">
      <c r="A675" s="33">
        <v>574</v>
      </c>
      <c r="B675" s="26" t="s">
        <v>1593</v>
      </c>
      <c r="C675" s="11"/>
      <c r="D675" s="18" t="s">
        <v>1453</v>
      </c>
      <c r="E675" s="27">
        <v>29.4</v>
      </c>
      <c r="G675" s="96">
        <f t="shared" si="32"/>
        <v>11.76</v>
      </c>
      <c r="H675" s="97">
        <f t="shared" si="33"/>
        <v>11.76</v>
      </c>
      <c r="I675" s="18"/>
    </row>
    <row r="676" spans="1:9" s="4" customFormat="1" ht="13.95" customHeight="1" x14ac:dyDescent="0.25">
      <c r="A676" s="33">
        <v>586</v>
      </c>
      <c r="B676" s="26" t="s">
        <v>2156</v>
      </c>
      <c r="C676" s="11"/>
      <c r="D676" s="18" t="s">
        <v>1453</v>
      </c>
      <c r="E676" s="27">
        <v>25.2</v>
      </c>
      <c r="G676" s="96">
        <f t="shared" si="32"/>
        <v>10.08</v>
      </c>
      <c r="H676" s="97">
        <f t="shared" si="33"/>
        <v>10.08</v>
      </c>
      <c r="I676" s="18"/>
    </row>
    <row r="677" spans="1:9" s="4" customFormat="1" ht="13.95" customHeight="1" x14ac:dyDescent="0.25">
      <c r="A677" s="33">
        <v>20123</v>
      </c>
      <c r="B677" s="26" t="s">
        <v>3627</v>
      </c>
      <c r="C677" s="11"/>
      <c r="D677" s="18" t="s">
        <v>1453</v>
      </c>
      <c r="E677" s="28">
        <v>73.5</v>
      </c>
      <c r="G677" s="96">
        <f t="shared" si="32"/>
        <v>29.400000000000002</v>
      </c>
      <c r="H677" s="97">
        <f t="shared" si="33"/>
        <v>29.400000000000002</v>
      </c>
      <c r="I677" s="18"/>
    </row>
    <row r="678" spans="1:9" s="4" customFormat="1" ht="13.95" customHeight="1" x14ac:dyDescent="0.25">
      <c r="A678" s="33">
        <v>579</v>
      </c>
      <c r="B678" s="26" t="s">
        <v>1882</v>
      </c>
      <c r="C678" s="11"/>
      <c r="D678" s="18" t="s">
        <v>1453</v>
      </c>
      <c r="E678" s="27">
        <v>68.25</v>
      </c>
      <c r="G678" s="96">
        <f t="shared" si="32"/>
        <v>27.3</v>
      </c>
      <c r="H678" s="97">
        <f t="shared" si="33"/>
        <v>27.3</v>
      </c>
      <c r="I678" s="18"/>
    </row>
    <row r="679" spans="1:9" s="4" customFormat="1" ht="20.25" customHeight="1" x14ac:dyDescent="0.25">
      <c r="A679" s="177" t="s">
        <v>2317</v>
      </c>
      <c r="B679" s="84"/>
      <c r="C679" s="103"/>
      <c r="D679" s="91"/>
      <c r="E679" s="84"/>
      <c r="F679" s="104"/>
      <c r="G679" s="95"/>
      <c r="H679" s="95"/>
      <c r="I679" s="91"/>
    </row>
    <row r="680" spans="1:9" s="4" customFormat="1" ht="13.95" customHeight="1" x14ac:dyDescent="0.25">
      <c r="A680" s="33">
        <v>525</v>
      </c>
      <c r="B680" s="26" t="s">
        <v>2381</v>
      </c>
      <c r="C680" s="11"/>
      <c r="D680" s="18" t="s">
        <v>1453</v>
      </c>
      <c r="E680" s="27">
        <v>51.45</v>
      </c>
      <c r="G680" s="96">
        <f t="shared" ref="G680:G723" si="34">SUM(E680)*0.4</f>
        <v>20.580000000000002</v>
      </c>
      <c r="H680" s="97">
        <f t="shared" ref="H680:H723" si="35">SUM(E680)*0.4</f>
        <v>20.580000000000002</v>
      </c>
      <c r="I680" s="18"/>
    </row>
    <row r="681" spans="1:9" s="4" customFormat="1" ht="13.95" customHeight="1" x14ac:dyDescent="0.25">
      <c r="A681" s="33">
        <v>526</v>
      </c>
      <c r="B681" s="26" t="s">
        <v>2382</v>
      </c>
      <c r="C681" s="11"/>
      <c r="D681" s="18" t="s">
        <v>1453</v>
      </c>
      <c r="E681" s="27">
        <v>51.45</v>
      </c>
      <c r="G681" s="96">
        <f t="shared" si="34"/>
        <v>20.580000000000002</v>
      </c>
      <c r="H681" s="97">
        <f t="shared" si="35"/>
        <v>20.580000000000002</v>
      </c>
      <c r="I681" s="18"/>
    </row>
    <row r="682" spans="1:9" s="4" customFormat="1" ht="13.95" customHeight="1" x14ac:dyDescent="0.25">
      <c r="A682" s="33">
        <v>537</v>
      </c>
      <c r="B682" s="26" t="s">
        <v>2761</v>
      </c>
      <c r="C682" s="11"/>
      <c r="D682" s="18" t="s">
        <v>1453</v>
      </c>
      <c r="E682" s="27">
        <v>25.73</v>
      </c>
      <c r="G682" s="96">
        <f t="shared" si="34"/>
        <v>10.292000000000002</v>
      </c>
      <c r="H682" s="97">
        <f t="shared" si="35"/>
        <v>10.292000000000002</v>
      </c>
      <c r="I682" s="18"/>
    </row>
    <row r="683" spans="1:9" s="4" customFormat="1" ht="13.95" customHeight="1" x14ac:dyDescent="0.25">
      <c r="A683" s="33">
        <v>538</v>
      </c>
      <c r="B683" s="26" t="s">
        <v>2762</v>
      </c>
      <c r="C683" s="11"/>
      <c r="D683" s="18" t="s">
        <v>1453</v>
      </c>
      <c r="E683" s="27">
        <v>25.73</v>
      </c>
      <c r="G683" s="96">
        <f t="shared" si="34"/>
        <v>10.292000000000002</v>
      </c>
      <c r="H683" s="97">
        <f t="shared" si="35"/>
        <v>10.292000000000002</v>
      </c>
      <c r="I683" s="18"/>
    </row>
    <row r="684" spans="1:9" s="4" customFormat="1" ht="13.95" customHeight="1" x14ac:dyDescent="0.25">
      <c r="A684" s="33">
        <v>956</v>
      </c>
      <c r="B684" s="26" t="s">
        <v>3217</v>
      </c>
      <c r="C684" s="11"/>
      <c r="D684" s="18" t="s">
        <v>1453</v>
      </c>
      <c r="E684" s="31">
        <v>33.5</v>
      </c>
      <c r="G684" s="96">
        <f t="shared" si="34"/>
        <v>13.4</v>
      </c>
      <c r="H684" s="97">
        <f t="shared" si="35"/>
        <v>13.4</v>
      </c>
      <c r="I684" s="18"/>
    </row>
    <row r="685" spans="1:9" s="4" customFormat="1" ht="13.95" customHeight="1" x14ac:dyDescent="0.25">
      <c r="A685" s="33">
        <v>957</v>
      </c>
      <c r="B685" s="26" t="s">
        <v>3218</v>
      </c>
      <c r="C685" s="11"/>
      <c r="D685" s="18" t="s">
        <v>1453</v>
      </c>
      <c r="E685" s="31">
        <v>33.5</v>
      </c>
      <c r="G685" s="96">
        <f t="shared" si="34"/>
        <v>13.4</v>
      </c>
      <c r="H685" s="97">
        <f t="shared" si="35"/>
        <v>13.4</v>
      </c>
      <c r="I685" s="18"/>
    </row>
    <row r="686" spans="1:9" s="4" customFormat="1" ht="13.95" customHeight="1" x14ac:dyDescent="0.25">
      <c r="A686" s="33">
        <v>539</v>
      </c>
      <c r="B686" s="26" t="s">
        <v>2763</v>
      </c>
      <c r="C686" s="11"/>
      <c r="D686" s="18" t="s">
        <v>1453</v>
      </c>
      <c r="E686" s="27">
        <v>39.799999999999997</v>
      </c>
      <c r="G686" s="96">
        <f t="shared" si="34"/>
        <v>15.92</v>
      </c>
      <c r="H686" s="97">
        <f t="shared" si="35"/>
        <v>15.92</v>
      </c>
      <c r="I686" s="18"/>
    </row>
    <row r="687" spans="1:9" s="4" customFormat="1" ht="13.95" customHeight="1" x14ac:dyDescent="0.25">
      <c r="A687" s="33">
        <v>540</v>
      </c>
      <c r="B687" s="26" t="s">
        <v>2820</v>
      </c>
      <c r="C687" s="11"/>
      <c r="D687" s="18" t="s">
        <v>1453</v>
      </c>
      <c r="E687" s="27">
        <v>39.799999999999997</v>
      </c>
      <c r="G687" s="96">
        <f t="shared" si="34"/>
        <v>15.92</v>
      </c>
      <c r="H687" s="97">
        <f t="shared" si="35"/>
        <v>15.92</v>
      </c>
      <c r="I687" s="18"/>
    </row>
    <row r="688" spans="1:9" s="4" customFormat="1" ht="13.95" customHeight="1" x14ac:dyDescent="0.25">
      <c r="A688" s="33">
        <v>527</v>
      </c>
      <c r="B688" s="26" t="s">
        <v>2383</v>
      </c>
      <c r="C688" s="11"/>
      <c r="D688" s="18" t="s">
        <v>1453</v>
      </c>
      <c r="E688" s="27">
        <v>72.98</v>
      </c>
      <c r="G688" s="96">
        <f t="shared" si="34"/>
        <v>29.192000000000004</v>
      </c>
      <c r="H688" s="97">
        <f t="shared" si="35"/>
        <v>29.192000000000004</v>
      </c>
      <c r="I688" s="18"/>
    </row>
    <row r="689" spans="1:9" s="4" customFormat="1" ht="13.95" customHeight="1" x14ac:dyDescent="0.25">
      <c r="A689" s="33">
        <v>528</v>
      </c>
      <c r="B689" s="26" t="s">
        <v>2384</v>
      </c>
      <c r="C689" s="11"/>
      <c r="D689" s="18" t="s">
        <v>1453</v>
      </c>
      <c r="E689" s="27">
        <v>72.98</v>
      </c>
      <c r="G689" s="96">
        <f t="shared" si="34"/>
        <v>29.192000000000004</v>
      </c>
      <c r="H689" s="97">
        <f t="shared" si="35"/>
        <v>29.192000000000004</v>
      </c>
      <c r="I689" s="18"/>
    </row>
    <row r="690" spans="1:9" s="4" customFormat="1" ht="13.95" customHeight="1" x14ac:dyDescent="0.25">
      <c r="A690" s="33">
        <v>958</v>
      </c>
      <c r="B690" s="26" t="s">
        <v>3277</v>
      </c>
      <c r="C690" s="11"/>
      <c r="D690" s="18" t="s">
        <v>1453</v>
      </c>
      <c r="E690" s="28">
        <v>41.9</v>
      </c>
      <c r="G690" s="96">
        <f t="shared" si="34"/>
        <v>16.760000000000002</v>
      </c>
      <c r="H690" s="97">
        <f t="shared" si="35"/>
        <v>16.760000000000002</v>
      </c>
      <c r="I690" s="18"/>
    </row>
    <row r="691" spans="1:9" s="4" customFormat="1" ht="13.95" customHeight="1" x14ac:dyDescent="0.25">
      <c r="A691" s="33">
        <v>959</v>
      </c>
      <c r="B691" s="26" t="s">
        <v>3219</v>
      </c>
      <c r="C691" s="11"/>
      <c r="D691" s="18" t="s">
        <v>1453</v>
      </c>
      <c r="E691" s="28">
        <v>41.9</v>
      </c>
      <c r="G691" s="96">
        <f t="shared" si="34"/>
        <v>16.760000000000002</v>
      </c>
      <c r="H691" s="97">
        <f t="shared" si="35"/>
        <v>16.760000000000002</v>
      </c>
      <c r="I691" s="18"/>
    </row>
    <row r="692" spans="1:9" s="4" customFormat="1" ht="13.95" customHeight="1" x14ac:dyDescent="0.25">
      <c r="A692" s="33">
        <v>535</v>
      </c>
      <c r="B692" s="26" t="s">
        <v>2835</v>
      </c>
      <c r="C692" s="11"/>
      <c r="D692" s="18" t="s">
        <v>1453</v>
      </c>
      <c r="E692" s="27">
        <v>60.8</v>
      </c>
      <c r="G692" s="96">
        <f t="shared" si="34"/>
        <v>24.32</v>
      </c>
      <c r="H692" s="97">
        <f t="shared" si="35"/>
        <v>24.32</v>
      </c>
      <c r="I692" s="18"/>
    </row>
    <row r="693" spans="1:9" s="4" customFormat="1" ht="13.95" customHeight="1" x14ac:dyDescent="0.25">
      <c r="A693" s="33">
        <v>536</v>
      </c>
      <c r="B693" s="26" t="s">
        <v>2836</v>
      </c>
      <c r="C693" s="11"/>
      <c r="D693" s="18" t="s">
        <v>1453</v>
      </c>
      <c r="E693" s="27">
        <v>60.8</v>
      </c>
      <c r="G693" s="96">
        <f t="shared" si="34"/>
        <v>24.32</v>
      </c>
      <c r="H693" s="97">
        <f t="shared" si="35"/>
        <v>24.32</v>
      </c>
      <c r="I693" s="18"/>
    </row>
    <row r="694" spans="1:9" s="4" customFormat="1" ht="13.95" customHeight="1" x14ac:dyDescent="0.25">
      <c r="A694" s="33">
        <v>960</v>
      </c>
      <c r="B694" s="26" t="s">
        <v>3278</v>
      </c>
      <c r="C694" s="11"/>
      <c r="D694" s="18" t="s">
        <v>1453</v>
      </c>
      <c r="E694" s="28">
        <v>69.2</v>
      </c>
      <c r="G694" s="96">
        <f t="shared" si="34"/>
        <v>27.680000000000003</v>
      </c>
      <c r="H694" s="97">
        <f t="shared" si="35"/>
        <v>27.680000000000003</v>
      </c>
      <c r="I694" s="18"/>
    </row>
    <row r="695" spans="1:9" s="4" customFormat="1" ht="13.95" customHeight="1" x14ac:dyDescent="0.25">
      <c r="A695" s="33">
        <v>961</v>
      </c>
      <c r="B695" s="26" t="s">
        <v>3279</v>
      </c>
      <c r="C695" s="11"/>
      <c r="D695" s="18" t="s">
        <v>1453</v>
      </c>
      <c r="E695" s="28">
        <v>69.2</v>
      </c>
      <c r="G695" s="96">
        <f t="shared" si="34"/>
        <v>27.680000000000003</v>
      </c>
      <c r="H695" s="97">
        <f t="shared" si="35"/>
        <v>27.680000000000003</v>
      </c>
      <c r="I695" s="18"/>
    </row>
    <row r="696" spans="1:9" s="4" customFormat="1" ht="13.95" customHeight="1" x14ac:dyDescent="0.25">
      <c r="A696" s="33">
        <v>529</v>
      </c>
      <c r="B696" s="26" t="s">
        <v>2385</v>
      </c>
      <c r="C696" s="11"/>
      <c r="D696" s="18" t="s">
        <v>1453</v>
      </c>
      <c r="E696" s="27">
        <v>114.45</v>
      </c>
      <c r="G696" s="96">
        <f t="shared" si="34"/>
        <v>45.78</v>
      </c>
      <c r="H696" s="97">
        <f t="shared" si="35"/>
        <v>45.78</v>
      </c>
      <c r="I696" s="18"/>
    </row>
    <row r="697" spans="1:9" s="4" customFormat="1" ht="13.95" customHeight="1" x14ac:dyDescent="0.25">
      <c r="A697" s="33">
        <v>530</v>
      </c>
      <c r="B697" s="26" t="s">
        <v>2386</v>
      </c>
      <c r="C697" s="11"/>
      <c r="D697" s="18" t="s">
        <v>1453</v>
      </c>
      <c r="E697" s="27">
        <v>114.45</v>
      </c>
      <c r="G697" s="96">
        <f t="shared" si="34"/>
        <v>45.78</v>
      </c>
      <c r="H697" s="97">
        <f t="shared" si="35"/>
        <v>45.78</v>
      </c>
      <c r="I697" s="18"/>
    </row>
    <row r="698" spans="1:9" s="4" customFormat="1" ht="13.95" customHeight="1" x14ac:dyDescent="0.25">
      <c r="A698" s="33">
        <v>533</v>
      </c>
      <c r="B698" s="26" t="s">
        <v>2783</v>
      </c>
      <c r="C698" s="11"/>
      <c r="D698" s="18" t="s">
        <v>1453</v>
      </c>
      <c r="E698" s="27">
        <v>74.45</v>
      </c>
      <c r="G698" s="96">
        <f t="shared" si="34"/>
        <v>29.78</v>
      </c>
      <c r="H698" s="97">
        <f t="shared" si="35"/>
        <v>29.78</v>
      </c>
      <c r="I698" s="18"/>
    </row>
    <row r="699" spans="1:9" s="4" customFormat="1" ht="13.95" customHeight="1" x14ac:dyDescent="0.25">
      <c r="A699" s="33">
        <v>534</v>
      </c>
      <c r="B699" s="26" t="s">
        <v>2764</v>
      </c>
      <c r="C699" s="11"/>
      <c r="D699" s="18" t="s">
        <v>1453</v>
      </c>
      <c r="E699" s="27">
        <v>74.45</v>
      </c>
      <c r="G699" s="96">
        <f t="shared" si="34"/>
        <v>29.78</v>
      </c>
      <c r="H699" s="97">
        <f t="shared" si="35"/>
        <v>29.78</v>
      </c>
      <c r="I699" s="18"/>
    </row>
    <row r="700" spans="1:9" s="4" customFormat="1" ht="13.95" customHeight="1" x14ac:dyDescent="0.25">
      <c r="A700" s="33">
        <v>962</v>
      </c>
      <c r="B700" s="26" t="s">
        <v>3280</v>
      </c>
      <c r="C700" s="11"/>
      <c r="D700" s="18" t="s">
        <v>1453</v>
      </c>
      <c r="E700" s="28">
        <v>93.45</v>
      </c>
      <c r="G700" s="96">
        <f t="shared" si="34"/>
        <v>37.380000000000003</v>
      </c>
      <c r="H700" s="97">
        <f t="shared" si="35"/>
        <v>37.380000000000003</v>
      </c>
      <c r="I700" s="18"/>
    </row>
    <row r="701" spans="1:9" s="4" customFormat="1" ht="13.95" customHeight="1" x14ac:dyDescent="0.25">
      <c r="A701" s="33">
        <v>963</v>
      </c>
      <c r="B701" s="26" t="s">
        <v>3281</v>
      </c>
      <c r="C701" s="11"/>
      <c r="D701" s="18" t="s">
        <v>1453</v>
      </c>
      <c r="E701" s="28">
        <v>93.45</v>
      </c>
      <c r="G701" s="96">
        <f t="shared" si="34"/>
        <v>37.380000000000003</v>
      </c>
      <c r="H701" s="97">
        <f t="shared" si="35"/>
        <v>37.380000000000003</v>
      </c>
      <c r="I701" s="18"/>
    </row>
    <row r="702" spans="1:9" s="4" customFormat="1" ht="13.95" customHeight="1" x14ac:dyDescent="0.25">
      <c r="A702" s="33">
        <v>531</v>
      </c>
      <c r="B702" s="26" t="s">
        <v>2387</v>
      </c>
      <c r="C702" s="11"/>
      <c r="D702" s="18" t="s">
        <v>1453</v>
      </c>
      <c r="E702" s="27">
        <v>183.75</v>
      </c>
      <c r="G702" s="96">
        <f t="shared" si="34"/>
        <v>73.5</v>
      </c>
      <c r="H702" s="97">
        <f t="shared" si="35"/>
        <v>73.5</v>
      </c>
      <c r="I702" s="18"/>
    </row>
    <row r="703" spans="1:9" s="4" customFormat="1" ht="13.95" customHeight="1" x14ac:dyDescent="0.25">
      <c r="A703" s="33">
        <v>532</v>
      </c>
      <c r="B703" s="26" t="s">
        <v>2388</v>
      </c>
      <c r="C703" s="11"/>
      <c r="D703" s="18" t="s">
        <v>1453</v>
      </c>
      <c r="E703" s="27">
        <v>183.75</v>
      </c>
      <c r="G703" s="96">
        <f t="shared" si="34"/>
        <v>73.5</v>
      </c>
      <c r="H703" s="97">
        <f t="shared" si="35"/>
        <v>73.5</v>
      </c>
      <c r="I703" s="18"/>
    </row>
    <row r="704" spans="1:9" s="4" customFormat="1" ht="13.95" customHeight="1" x14ac:dyDescent="0.25">
      <c r="A704" s="33">
        <v>545</v>
      </c>
      <c r="B704" s="26" t="s">
        <v>2765</v>
      </c>
      <c r="C704" s="11"/>
      <c r="D704" s="18" t="s">
        <v>1453</v>
      </c>
      <c r="E704" s="27">
        <v>532.88</v>
      </c>
      <c r="G704" s="96">
        <f t="shared" si="34"/>
        <v>213.15200000000002</v>
      </c>
      <c r="H704" s="97">
        <f t="shared" si="35"/>
        <v>213.15200000000002</v>
      </c>
      <c r="I704" s="18"/>
    </row>
    <row r="705" spans="1:9" s="4" customFormat="1" ht="13.95" customHeight="1" x14ac:dyDescent="0.25">
      <c r="A705" s="33">
        <v>8679</v>
      </c>
      <c r="B705" s="26" t="s">
        <v>3545</v>
      </c>
      <c r="C705" s="11"/>
      <c r="D705" s="18" t="s">
        <v>1453</v>
      </c>
      <c r="E705" s="28">
        <v>240.45</v>
      </c>
      <c r="G705" s="96">
        <f t="shared" si="34"/>
        <v>96.18</v>
      </c>
      <c r="H705" s="97">
        <f t="shared" si="35"/>
        <v>96.18</v>
      </c>
      <c r="I705" s="18"/>
    </row>
    <row r="706" spans="1:9" s="4" customFormat="1" ht="13.95" customHeight="1" x14ac:dyDescent="0.25">
      <c r="A706" s="33">
        <v>953</v>
      </c>
      <c r="B706" s="26" t="s">
        <v>3085</v>
      </c>
      <c r="C706" s="11"/>
      <c r="D706" s="18" t="s">
        <v>1453</v>
      </c>
      <c r="E706" s="28">
        <v>183.75</v>
      </c>
      <c r="G706" s="96">
        <f t="shared" si="34"/>
        <v>73.5</v>
      </c>
      <c r="H706" s="97">
        <f t="shared" si="35"/>
        <v>73.5</v>
      </c>
      <c r="I706" s="18"/>
    </row>
    <row r="707" spans="1:9" s="4" customFormat="1" ht="13.95" customHeight="1" x14ac:dyDescent="0.25">
      <c r="A707" s="33">
        <v>541</v>
      </c>
      <c r="B707" s="26" t="s">
        <v>2837</v>
      </c>
      <c r="C707" s="11"/>
      <c r="D707" s="18" t="s">
        <v>1453</v>
      </c>
      <c r="E707" s="27">
        <v>314.89999999999998</v>
      </c>
      <c r="G707" s="96">
        <f t="shared" si="34"/>
        <v>125.96</v>
      </c>
      <c r="H707" s="98">
        <v>110.25</v>
      </c>
      <c r="I707" s="63" t="s">
        <v>3734</v>
      </c>
    </row>
    <row r="708" spans="1:9" s="4" customFormat="1" ht="13.95" customHeight="1" x14ac:dyDescent="0.25">
      <c r="A708" s="33">
        <v>954</v>
      </c>
      <c r="B708" s="26" t="s">
        <v>3152</v>
      </c>
      <c r="C708" s="11"/>
      <c r="D708" s="18" t="s">
        <v>1453</v>
      </c>
      <c r="E708" s="28">
        <v>325.5</v>
      </c>
      <c r="G708" s="96">
        <f t="shared" si="34"/>
        <v>130.20000000000002</v>
      </c>
      <c r="H708" s="97">
        <f t="shared" si="35"/>
        <v>130.20000000000002</v>
      </c>
      <c r="I708" s="18"/>
    </row>
    <row r="709" spans="1:9" s="4" customFormat="1" ht="13.95" customHeight="1" x14ac:dyDescent="0.25">
      <c r="A709" s="33">
        <v>883</v>
      </c>
      <c r="B709" s="26" t="s">
        <v>3123</v>
      </c>
      <c r="C709" s="11"/>
      <c r="D709" s="18" t="s">
        <v>1453</v>
      </c>
      <c r="E709" s="28">
        <v>336</v>
      </c>
      <c r="G709" s="96">
        <f t="shared" si="34"/>
        <v>134.4</v>
      </c>
      <c r="H709" s="97">
        <f t="shared" si="35"/>
        <v>134.4</v>
      </c>
      <c r="I709" s="18"/>
    </row>
    <row r="710" spans="1:9" s="4" customFormat="1" ht="13.95" customHeight="1" x14ac:dyDescent="0.25">
      <c r="A710" s="33">
        <v>884</v>
      </c>
      <c r="B710" s="26" t="s">
        <v>3124</v>
      </c>
      <c r="C710" s="11"/>
      <c r="D710" s="18" t="s">
        <v>1453</v>
      </c>
      <c r="E710" s="28">
        <v>336</v>
      </c>
      <c r="G710" s="96">
        <f t="shared" si="34"/>
        <v>134.4</v>
      </c>
      <c r="H710" s="97">
        <f t="shared" si="35"/>
        <v>134.4</v>
      </c>
      <c r="I710" s="18"/>
    </row>
    <row r="711" spans="1:9" s="4" customFormat="1" ht="13.95" customHeight="1" x14ac:dyDescent="0.25">
      <c r="A711" s="33">
        <v>542</v>
      </c>
      <c r="B711" s="26" t="s">
        <v>2766</v>
      </c>
      <c r="C711" s="11"/>
      <c r="D711" s="18" t="s">
        <v>1453</v>
      </c>
      <c r="E711" s="27">
        <v>374.85</v>
      </c>
      <c r="G711" s="96">
        <f t="shared" si="34"/>
        <v>149.94000000000003</v>
      </c>
      <c r="H711" s="98">
        <v>126</v>
      </c>
      <c r="I711" s="63" t="s">
        <v>3736</v>
      </c>
    </row>
    <row r="712" spans="1:9" s="4" customFormat="1" ht="13.95" customHeight="1" x14ac:dyDescent="0.25">
      <c r="A712" s="33">
        <v>885</v>
      </c>
      <c r="B712" s="26" t="s">
        <v>3125</v>
      </c>
      <c r="C712" s="11"/>
      <c r="D712" s="18" t="s">
        <v>1453</v>
      </c>
      <c r="E712" s="28">
        <v>383.25</v>
      </c>
      <c r="G712" s="96">
        <f t="shared" si="34"/>
        <v>153.30000000000001</v>
      </c>
      <c r="H712" s="97">
        <f t="shared" si="35"/>
        <v>153.30000000000001</v>
      </c>
      <c r="I712" s="18"/>
    </row>
    <row r="713" spans="1:9" s="4" customFormat="1" ht="13.95" customHeight="1" x14ac:dyDescent="0.25">
      <c r="A713" s="33">
        <v>886</v>
      </c>
      <c r="B713" s="26" t="s">
        <v>3126</v>
      </c>
      <c r="C713" s="11"/>
      <c r="D713" s="18" t="s">
        <v>1453</v>
      </c>
      <c r="E713" s="28">
        <v>383.25</v>
      </c>
      <c r="G713" s="96">
        <f t="shared" si="34"/>
        <v>153.30000000000001</v>
      </c>
      <c r="H713" s="97">
        <f t="shared" si="35"/>
        <v>153.30000000000001</v>
      </c>
      <c r="I713" s="18"/>
    </row>
    <row r="714" spans="1:9" s="4" customFormat="1" ht="13.95" customHeight="1" x14ac:dyDescent="0.25">
      <c r="A714" s="33">
        <v>955</v>
      </c>
      <c r="B714" s="26" t="s">
        <v>3153</v>
      </c>
      <c r="C714" s="11"/>
      <c r="D714" s="18" t="s">
        <v>1453</v>
      </c>
      <c r="E714" s="28">
        <v>418.95</v>
      </c>
      <c r="G714" s="96">
        <f t="shared" si="34"/>
        <v>167.58</v>
      </c>
      <c r="H714" s="97">
        <f t="shared" si="35"/>
        <v>167.58</v>
      </c>
      <c r="I714" s="18"/>
    </row>
    <row r="715" spans="1:9" s="4" customFormat="1" ht="13.95" customHeight="1" x14ac:dyDescent="0.25">
      <c r="A715" s="33">
        <v>887</v>
      </c>
      <c r="B715" s="26" t="s">
        <v>3127</v>
      </c>
      <c r="C715" s="11"/>
      <c r="D715" s="18" t="s">
        <v>1453</v>
      </c>
      <c r="E715" s="28">
        <v>441</v>
      </c>
      <c r="G715" s="96">
        <f t="shared" si="34"/>
        <v>176.4</v>
      </c>
      <c r="H715" s="97">
        <f t="shared" si="35"/>
        <v>176.4</v>
      </c>
      <c r="I715" s="18"/>
    </row>
    <row r="716" spans="1:9" s="4" customFormat="1" ht="13.95" customHeight="1" x14ac:dyDescent="0.25">
      <c r="A716" s="33">
        <v>888</v>
      </c>
      <c r="B716" s="26" t="s">
        <v>3733</v>
      </c>
      <c r="C716" s="11"/>
      <c r="D716" s="18" t="s">
        <v>1453</v>
      </c>
      <c r="E716" s="28">
        <v>441</v>
      </c>
      <c r="G716" s="96">
        <f t="shared" si="34"/>
        <v>176.4</v>
      </c>
      <c r="H716" s="97">
        <f t="shared" si="35"/>
        <v>176.4</v>
      </c>
      <c r="I716" s="18"/>
    </row>
    <row r="717" spans="1:9" s="4" customFormat="1" ht="13.95" customHeight="1" x14ac:dyDescent="0.25">
      <c r="A717" s="33">
        <v>543</v>
      </c>
      <c r="B717" s="26" t="s">
        <v>2767</v>
      </c>
      <c r="C717" s="11"/>
      <c r="D717" s="18" t="s">
        <v>1453</v>
      </c>
      <c r="E717" s="27">
        <v>496.65</v>
      </c>
      <c r="G717" s="96">
        <f t="shared" si="34"/>
        <v>198.66</v>
      </c>
      <c r="H717" s="98">
        <v>168</v>
      </c>
      <c r="I717" s="63" t="s">
        <v>3735</v>
      </c>
    </row>
    <row r="718" spans="1:9" s="4" customFormat="1" ht="13.95" customHeight="1" x14ac:dyDescent="0.25">
      <c r="A718" s="33">
        <v>544</v>
      </c>
      <c r="B718" s="26" t="s">
        <v>2768</v>
      </c>
      <c r="C718" s="11"/>
      <c r="D718" s="18" t="s">
        <v>1453</v>
      </c>
      <c r="E718" s="27">
        <v>525</v>
      </c>
      <c r="G718" s="96">
        <f t="shared" si="34"/>
        <v>210</v>
      </c>
      <c r="H718" s="98">
        <v>178.5</v>
      </c>
      <c r="I718" s="63" t="s">
        <v>3737</v>
      </c>
    </row>
    <row r="719" spans="1:9" s="4" customFormat="1" ht="13.95" customHeight="1" x14ac:dyDescent="0.25">
      <c r="A719" s="33">
        <v>889</v>
      </c>
      <c r="B719" s="26" t="s">
        <v>3150</v>
      </c>
      <c r="C719" s="11"/>
      <c r="D719" s="18" t="s">
        <v>1453</v>
      </c>
      <c r="E719" s="28">
        <v>576.45000000000005</v>
      </c>
      <c r="G719" s="96">
        <f t="shared" si="34"/>
        <v>230.58000000000004</v>
      </c>
      <c r="H719" s="97">
        <f t="shared" si="35"/>
        <v>230.58000000000004</v>
      </c>
      <c r="I719" s="18"/>
    </row>
    <row r="720" spans="1:9" s="4" customFormat="1" ht="13.95" customHeight="1" x14ac:dyDescent="0.25">
      <c r="A720" s="33">
        <v>890</v>
      </c>
      <c r="B720" s="26" t="s">
        <v>3151</v>
      </c>
      <c r="C720" s="11"/>
      <c r="D720" s="18" t="s">
        <v>1453</v>
      </c>
      <c r="E720" s="28">
        <v>576.45000000000005</v>
      </c>
      <c r="G720" s="96">
        <f t="shared" si="34"/>
        <v>230.58000000000004</v>
      </c>
      <c r="H720" s="97">
        <f t="shared" si="35"/>
        <v>230.58000000000004</v>
      </c>
      <c r="I720" s="18"/>
    </row>
    <row r="721" spans="1:9" s="4" customFormat="1" ht="13.95" customHeight="1" x14ac:dyDescent="0.25">
      <c r="A721" s="33">
        <v>546</v>
      </c>
      <c r="B721" s="34" t="s">
        <v>2838</v>
      </c>
      <c r="C721" s="11"/>
      <c r="D721" s="18" t="s">
        <v>1453</v>
      </c>
      <c r="E721" s="27">
        <v>123.8</v>
      </c>
      <c r="G721" s="96">
        <f t="shared" si="34"/>
        <v>49.52</v>
      </c>
      <c r="H721" s="97">
        <f t="shared" si="35"/>
        <v>49.52</v>
      </c>
      <c r="I721" s="18"/>
    </row>
    <row r="722" spans="1:9" s="4" customFormat="1" ht="13.95" customHeight="1" x14ac:dyDescent="0.25">
      <c r="A722" s="33">
        <v>547</v>
      </c>
      <c r="B722" s="34" t="s">
        <v>2839</v>
      </c>
      <c r="C722" s="11"/>
      <c r="D722" s="18" t="s">
        <v>1453</v>
      </c>
      <c r="E722" s="27">
        <v>125.9</v>
      </c>
      <c r="G722" s="96">
        <f t="shared" si="34"/>
        <v>50.360000000000007</v>
      </c>
      <c r="H722" s="97">
        <f t="shared" si="35"/>
        <v>50.360000000000007</v>
      </c>
      <c r="I722" s="18"/>
    </row>
    <row r="723" spans="1:9" s="4" customFormat="1" ht="13.95" customHeight="1" x14ac:dyDescent="0.25">
      <c r="A723" s="33">
        <v>548</v>
      </c>
      <c r="B723" s="34" t="s">
        <v>2840</v>
      </c>
      <c r="C723" s="11"/>
      <c r="D723" s="18" t="s">
        <v>1453</v>
      </c>
      <c r="E723" s="27">
        <v>148.05000000000001</v>
      </c>
      <c r="G723" s="96">
        <f t="shared" si="34"/>
        <v>59.220000000000006</v>
      </c>
      <c r="H723" s="97">
        <f t="shared" si="35"/>
        <v>59.220000000000006</v>
      </c>
      <c r="I723" s="18"/>
    </row>
    <row r="724" spans="1:9" s="4" customFormat="1" ht="20.25" customHeight="1" x14ac:dyDescent="0.25">
      <c r="A724" s="177" t="s">
        <v>2791</v>
      </c>
      <c r="B724" s="84"/>
      <c r="C724" s="103"/>
      <c r="D724" s="91"/>
      <c r="E724" s="84"/>
      <c r="F724" s="104"/>
      <c r="G724" s="95"/>
      <c r="H724" s="95"/>
      <c r="I724" s="91"/>
    </row>
    <row r="725" spans="1:9" s="4" customFormat="1" ht="13.95" customHeight="1" x14ac:dyDescent="0.25">
      <c r="A725" s="33">
        <v>782</v>
      </c>
      <c r="B725" s="26" t="s">
        <v>2792</v>
      </c>
      <c r="C725" s="11"/>
      <c r="D725" s="18" t="s">
        <v>1453</v>
      </c>
      <c r="E725" s="27">
        <v>349.13</v>
      </c>
      <c r="G725" s="96">
        <f>SUM(E725)*0.4</f>
        <v>139.65200000000002</v>
      </c>
      <c r="H725" s="97">
        <f>SUM(E725)*0.4</f>
        <v>139.65200000000002</v>
      </c>
      <c r="I725" s="18"/>
    </row>
    <row r="726" spans="1:9" s="4" customFormat="1" ht="13.95" customHeight="1" x14ac:dyDescent="0.25">
      <c r="A726" s="33">
        <v>783</v>
      </c>
      <c r="B726" s="26" t="s">
        <v>2793</v>
      </c>
      <c r="C726" s="11"/>
      <c r="D726" s="18" t="s">
        <v>1453</v>
      </c>
      <c r="E726" s="27">
        <v>523.95000000000005</v>
      </c>
      <c r="G726" s="96">
        <f>SUM(E726)*0.4</f>
        <v>209.58000000000004</v>
      </c>
      <c r="H726" s="97">
        <f>SUM(E726)*0.4</f>
        <v>209.58000000000004</v>
      </c>
      <c r="I726" s="18"/>
    </row>
    <row r="727" spans="1:9" s="4" customFormat="1" ht="25.5" customHeight="1" x14ac:dyDescent="0.25">
      <c r="A727" s="178" t="s">
        <v>2656</v>
      </c>
      <c r="B727" s="121"/>
      <c r="C727" s="103"/>
      <c r="D727" s="91"/>
      <c r="E727" s="121"/>
      <c r="F727" s="104"/>
      <c r="G727" s="122"/>
      <c r="H727" s="122"/>
      <c r="I727" s="91"/>
    </row>
    <row r="728" spans="1:9" s="4" customFormat="1" ht="13.95" customHeight="1" x14ac:dyDescent="0.25">
      <c r="A728" s="33">
        <v>780</v>
      </c>
      <c r="B728" s="26" t="s">
        <v>3173</v>
      </c>
      <c r="C728" s="11"/>
      <c r="D728" s="18" t="s">
        <v>1453</v>
      </c>
      <c r="E728" s="27">
        <v>30.19</v>
      </c>
      <c r="G728" s="96">
        <f t="shared" ref="G728:G737" si="36">SUM(E728)*0.4</f>
        <v>12.076000000000001</v>
      </c>
      <c r="H728" s="97">
        <f t="shared" ref="H728:H737" si="37">SUM(E728)*0.4</f>
        <v>12.076000000000001</v>
      </c>
      <c r="I728" s="18"/>
    </row>
    <row r="729" spans="1:9" s="4" customFormat="1" ht="13.95" customHeight="1" x14ac:dyDescent="0.25">
      <c r="A729" s="33">
        <v>781</v>
      </c>
      <c r="B729" s="26" t="s">
        <v>3174</v>
      </c>
      <c r="C729" s="11"/>
      <c r="D729" s="18" t="s">
        <v>1453</v>
      </c>
      <c r="E729" s="27">
        <v>30.19</v>
      </c>
      <c r="G729" s="96">
        <f t="shared" si="36"/>
        <v>12.076000000000001</v>
      </c>
      <c r="H729" s="97">
        <f t="shared" si="37"/>
        <v>12.076000000000001</v>
      </c>
      <c r="I729" s="18"/>
    </row>
    <row r="730" spans="1:9" s="4" customFormat="1" ht="13.95" customHeight="1" x14ac:dyDescent="0.25">
      <c r="A730" s="33">
        <v>784</v>
      </c>
      <c r="B730" s="26" t="s">
        <v>2657</v>
      </c>
      <c r="C730" s="11"/>
      <c r="D730" s="18" t="s">
        <v>1453</v>
      </c>
      <c r="E730" s="27">
        <v>49.88</v>
      </c>
      <c r="G730" s="96">
        <f t="shared" si="36"/>
        <v>19.952000000000002</v>
      </c>
      <c r="H730" s="97">
        <f t="shared" si="37"/>
        <v>19.952000000000002</v>
      </c>
      <c r="I730" s="18"/>
    </row>
    <row r="731" spans="1:9" s="4" customFormat="1" ht="13.95" customHeight="1" x14ac:dyDescent="0.25">
      <c r="A731" s="33">
        <v>785</v>
      </c>
      <c r="B731" s="26" t="s">
        <v>3738</v>
      </c>
      <c r="C731" s="11"/>
      <c r="D731" s="18" t="s">
        <v>1453</v>
      </c>
      <c r="E731" s="27">
        <v>60.38</v>
      </c>
      <c r="G731" s="96">
        <f t="shared" si="36"/>
        <v>24.152000000000001</v>
      </c>
      <c r="H731" s="97">
        <f t="shared" si="37"/>
        <v>24.152000000000001</v>
      </c>
      <c r="I731" s="18"/>
    </row>
    <row r="732" spans="1:9" s="4" customFormat="1" ht="13.95" customHeight="1" x14ac:dyDescent="0.25">
      <c r="A732" s="33">
        <v>20113</v>
      </c>
      <c r="B732" s="26" t="s">
        <v>3635</v>
      </c>
      <c r="C732" s="11"/>
      <c r="D732" s="18" t="s">
        <v>1453</v>
      </c>
      <c r="E732" s="28">
        <v>78.75</v>
      </c>
      <c r="G732" s="96">
        <f t="shared" si="36"/>
        <v>31.5</v>
      </c>
      <c r="H732" s="97">
        <f t="shared" si="37"/>
        <v>31.5</v>
      </c>
      <c r="I732" s="18"/>
    </row>
    <row r="733" spans="1:9" s="4" customFormat="1" ht="13.95" customHeight="1" x14ac:dyDescent="0.25">
      <c r="A733" s="33">
        <v>20114</v>
      </c>
      <c r="B733" s="26" t="s">
        <v>3636</v>
      </c>
      <c r="C733" s="11"/>
      <c r="D733" s="18" t="s">
        <v>1453</v>
      </c>
      <c r="E733" s="28">
        <v>78.75</v>
      </c>
      <c r="G733" s="96">
        <f t="shared" si="36"/>
        <v>31.5</v>
      </c>
      <c r="H733" s="97">
        <f t="shared" si="37"/>
        <v>31.5</v>
      </c>
      <c r="I733" s="18"/>
    </row>
    <row r="734" spans="1:9" s="4" customFormat="1" ht="13.95" customHeight="1" x14ac:dyDescent="0.25">
      <c r="A734" s="33">
        <v>20115</v>
      </c>
      <c r="B734" s="26" t="s">
        <v>3739</v>
      </c>
      <c r="C734" s="11"/>
      <c r="D734" s="18" t="s">
        <v>1453</v>
      </c>
      <c r="E734" s="28">
        <v>78.75</v>
      </c>
      <c r="G734" s="96">
        <f t="shared" si="36"/>
        <v>31.5</v>
      </c>
      <c r="H734" s="97">
        <f t="shared" si="37"/>
        <v>31.5</v>
      </c>
      <c r="I734" s="18"/>
    </row>
    <row r="735" spans="1:9" s="4" customFormat="1" ht="13.95" customHeight="1" x14ac:dyDescent="0.25">
      <c r="A735" s="33">
        <v>20116</v>
      </c>
      <c r="B735" s="26" t="s">
        <v>3656</v>
      </c>
      <c r="C735" s="11"/>
      <c r="D735" s="18" t="s">
        <v>1453</v>
      </c>
      <c r="E735" s="28">
        <v>78.75</v>
      </c>
      <c r="G735" s="96">
        <f t="shared" si="36"/>
        <v>31.5</v>
      </c>
      <c r="H735" s="97">
        <f t="shared" si="37"/>
        <v>31.5</v>
      </c>
      <c r="I735" s="18"/>
    </row>
    <row r="736" spans="1:9" s="4" customFormat="1" ht="13.95" customHeight="1" x14ac:dyDescent="0.25">
      <c r="A736" s="33">
        <v>20117</v>
      </c>
      <c r="B736" s="26" t="s">
        <v>3657</v>
      </c>
      <c r="C736" s="11"/>
      <c r="D736" s="18" t="s">
        <v>1453</v>
      </c>
      <c r="E736" s="28">
        <v>78.75</v>
      </c>
      <c r="G736" s="96">
        <f t="shared" si="36"/>
        <v>31.5</v>
      </c>
      <c r="H736" s="97">
        <f t="shared" si="37"/>
        <v>31.5</v>
      </c>
      <c r="I736" s="18"/>
    </row>
    <row r="737" spans="1:9" s="4" customFormat="1" ht="13.95" customHeight="1" x14ac:dyDescent="0.25">
      <c r="A737" s="33">
        <v>20118</v>
      </c>
      <c r="B737" s="26" t="s">
        <v>3658</v>
      </c>
      <c r="C737" s="11"/>
      <c r="D737" s="18" t="s">
        <v>1453</v>
      </c>
      <c r="E737" s="28">
        <v>78.75</v>
      </c>
      <c r="G737" s="96">
        <f t="shared" si="36"/>
        <v>31.5</v>
      </c>
      <c r="H737" s="97">
        <f t="shared" si="37"/>
        <v>31.5</v>
      </c>
      <c r="I737" s="18"/>
    </row>
    <row r="738" spans="1:9" s="4" customFormat="1" ht="21" customHeight="1" x14ac:dyDescent="0.25">
      <c r="A738" s="178" t="s">
        <v>2553</v>
      </c>
      <c r="B738" s="121"/>
      <c r="C738" s="103"/>
      <c r="D738" s="91"/>
      <c r="E738" s="121"/>
      <c r="F738" s="104"/>
      <c r="G738" s="122"/>
      <c r="H738" s="122"/>
      <c r="I738" s="91"/>
    </row>
    <row r="739" spans="1:9" s="20" customFormat="1" ht="13.95" customHeight="1" x14ac:dyDescent="0.25">
      <c r="A739" s="32">
        <v>20017</v>
      </c>
      <c r="B739" s="30" t="s">
        <v>3371</v>
      </c>
      <c r="C739" s="22"/>
      <c r="D739" s="18" t="s">
        <v>1453</v>
      </c>
      <c r="E739" s="31">
        <v>3.05</v>
      </c>
      <c r="G739" s="96">
        <f t="shared" ref="G739:G754" si="38">SUM(E739)*0.4</f>
        <v>1.22</v>
      </c>
      <c r="H739" s="97">
        <f t="shared" ref="H739:H754" si="39">SUM(E739)*0.4</f>
        <v>1.22</v>
      </c>
      <c r="I739" s="18"/>
    </row>
    <row r="740" spans="1:9" s="20" customFormat="1" ht="13.95" customHeight="1" x14ac:dyDescent="0.25">
      <c r="A740" s="32">
        <v>20018</v>
      </c>
      <c r="B740" s="30" t="s">
        <v>3372</v>
      </c>
      <c r="C740" s="22"/>
      <c r="D740" s="18" t="s">
        <v>1453</v>
      </c>
      <c r="E740" s="31">
        <v>3.05</v>
      </c>
      <c r="G740" s="96">
        <f t="shared" si="38"/>
        <v>1.22</v>
      </c>
      <c r="H740" s="97">
        <f t="shared" si="39"/>
        <v>1.22</v>
      </c>
      <c r="I740" s="18"/>
    </row>
    <row r="741" spans="1:9" s="20" customFormat="1" ht="13.95" customHeight="1" x14ac:dyDescent="0.25">
      <c r="A741" s="32">
        <v>20019</v>
      </c>
      <c r="B741" s="30" t="s">
        <v>3373</v>
      </c>
      <c r="C741" s="22"/>
      <c r="D741" s="18" t="s">
        <v>1453</v>
      </c>
      <c r="E741" s="31">
        <v>3.05</v>
      </c>
      <c r="G741" s="96">
        <f t="shared" si="38"/>
        <v>1.22</v>
      </c>
      <c r="H741" s="97">
        <f t="shared" si="39"/>
        <v>1.22</v>
      </c>
      <c r="I741" s="18"/>
    </row>
    <row r="742" spans="1:9" s="20" customFormat="1" ht="13.95" customHeight="1" x14ac:dyDescent="0.25">
      <c r="A742" s="32">
        <v>20020</v>
      </c>
      <c r="B742" s="30" t="s">
        <v>3374</v>
      </c>
      <c r="C742" s="22"/>
      <c r="D742" s="18" t="s">
        <v>1453</v>
      </c>
      <c r="E742" s="31">
        <v>3.05</v>
      </c>
      <c r="G742" s="96">
        <f t="shared" si="38"/>
        <v>1.22</v>
      </c>
      <c r="H742" s="97">
        <f t="shared" si="39"/>
        <v>1.22</v>
      </c>
      <c r="I742" s="18"/>
    </row>
    <row r="743" spans="1:9" s="20" customFormat="1" ht="13.95" customHeight="1" x14ac:dyDescent="0.25">
      <c r="A743" s="32">
        <v>824</v>
      </c>
      <c r="B743" s="30" t="s">
        <v>2554</v>
      </c>
      <c r="C743" s="22"/>
      <c r="D743" s="18" t="s">
        <v>1453</v>
      </c>
      <c r="E743" s="31">
        <v>3.57</v>
      </c>
      <c r="G743" s="96">
        <f t="shared" si="38"/>
        <v>1.4279999999999999</v>
      </c>
      <c r="H743" s="97">
        <f t="shared" si="39"/>
        <v>1.4279999999999999</v>
      </c>
      <c r="I743" s="62" t="s">
        <v>3740</v>
      </c>
    </row>
    <row r="744" spans="1:9" s="20" customFormat="1" ht="13.95" customHeight="1" x14ac:dyDescent="0.25">
      <c r="A744" s="32">
        <v>825</v>
      </c>
      <c r="B744" s="30" t="s">
        <v>2555</v>
      </c>
      <c r="C744" s="22"/>
      <c r="D744" s="18" t="s">
        <v>1453</v>
      </c>
      <c r="E744" s="31">
        <v>3.57</v>
      </c>
      <c r="G744" s="96">
        <f t="shared" si="38"/>
        <v>1.4279999999999999</v>
      </c>
      <c r="H744" s="97">
        <f t="shared" si="39"/>
        <v>1.4279999999999999</v>
      </c>
      <c r="I744" s="62" t="s">
        <v>3740</v>
      </c>
    </row>
    <row r="745" spans="1:9" s="20" customFormat="1" ht="13.95" customHeight="1" x14ac:dyDescent="0.25">
      <c r="A745" s="32">
        <v>826</v>
      </c>
      <c r="B745" s="30" t="s">
        <v>2556</v>
      </c>
      <c r="C745" s="22"/>
      <c r="D745" s="18" t="s">
        <v>1453</v>
      </c>
      <c r="E745" s="31">
        <v>3.57</v>
      </c>
      <c r="G745" s="96">
        <f t="shared" si="38"/>
        <v>1.4279999999999999</v>
      </c>
      <c r="H745" s="97">
        <f t="shared" si="39"/>
        <v>1.4279999999999999</v>
      </c>
      <c r="I745" s="62" t="s">
        <v>3740</v>
      </c>
    </row>
    <row r="746" spans="1:9" s="20" customFormat="1" ht="13.95" customHeight="1" x14ac:dyDescent="0.25">
      <c r="A746" s="32">
        <v>827</v>
      </c>
      <c r="B746" s="30" t="s">
        <v>2557</v>
      </c>
      <c r="C746" s="22"/>
      <c r="D746" s="18" t="s">
        <v>1453</v>
      </c>
      <c r="E746" s="31">
        <v>3.57</v>
      </c>
      <c r="G746" s="96">
        <f t="shared" si="38"/>
        <v>1.4279999999999999</v>
      </c>
      <c r="H746" s="97">
        <f t="shared" si="39"/>
        <v>1.4279999999999999</v>
      </c>
      <c r="I746" s="62" t="s">
        <v>3740</v>
      </c>
    </row>
    <row r="747" spans="1:9" s="20" customFormat="1" ht="13.95" customHeight="1" x14ac:dyDescent="0.25">
      <c r="A747" s="32">
        <v>828</v>
      </c>
      <c r="B747" s="30" t="s">
        <v>2558</v>
      </c>
      <c r="C747" s="22"/>
      <c r="D747" s="18" t="s">
        <v>1453</v>
      </c>
      <c r="E747" s="31">
        <v>3.57</v>
      </c>
      <c r="G747" s="96">
        <f t="shared" si="38"/>
        <v>1.4279999999999999</v>
      </c>
      <c r="H747" s="97">
        <f t="shared" si="39"/>
        <v>1.4279999999999999</v>
      </c>
      <c r="I747" s="62" t="s">
        <v>3740</v>
      </c>
    </row>
    <row r="748" spans="1:9" s="20" customFormat="1" ht="13.95" customHeight="1" x14ac:dyDescent="0.25">
      <c r="A748" s="32">
        <v>829</v>
      </c>
      <c r="B748" s="30" t="s">
        <v>2559</v>
      </c>
      <c r="C748" s="22"/>
      <c r="D748" s="18" t="s">
        <v>1453</v>
      </c>
      <c r="E748" s="31">
        <v>3.57</v>
      </c>
      <c r="G748" s="96">
        <f t="shared" si="38"/>
        <v>1.4279999999999999</v>
      </c>
      <c r="H748" s="97">
        <f t="shared" si="39"/>
        <v>1.4279999999999999</v>
      </c>
      <c r="I748" s="62" t="s">
        <v>3740</v>
      </c>
    </row>
    <row r="749" spans="1:9" s="20" customFormat="1" ht="13.95" customHeight="1" x14ac:dyDescent="0.25">
      <c r="A749" s="32">
        <v>830</v>
      </c>
      <c r="B749" s="30" t="s">
        <v>2560</v>
      </c>
      <c r="C749" s="22"/>
      <c r="D749" s="18" t="s">
        <v>1453</v>
      </c>
      <c r="E749" s="31">
        <v>3.57</v>
      </c>
      <c r="G749" s="96">
        <f t="shared" si="38"/>
        <v>1.4279999999999999</v>
      </c>
      <c r="H749" s="97">
        <f t="shared" si="39"/>
        <v>1.4279999999999999</v>
      </c>
      <c r="I749" s="62" t="s">
        <v>3740</v>
      </c>
    </row>
    <row r="750" spans="1:9" s="20" customFormat="1" ht="13.95" customHeight="1" x14ac:dyDescent="0.25">
      <c r="A750" s="32">
        <v>831</v>
      </c>
      <c r="B750" s="30" t="s">
        <v>2561</v>
      </c>
      <c r="C750" s="22"/>
      <c r="D750" s="18" t="s">
        <v>1453</v>
      </c>
      <c r="E750" s="31">
        <v>3.57</v>
      </c>
      <c r="G750" s="96">
        <f t="shared" si="38"/>
        <v>1.4279999999999999</v>
      </c>
      <c r="H750" s="97">
        <f t="shared" si="39"/>
        <v>1.4279999999999999</v>
      </c>
      <c r="I750" s="62" t="s">
        <v>3740</v>
      </c>
    </row>
    <row r="751" spans="1:9" s="4" customFormat="1" ht="13.95" customHeight="1" x14ac:dyDescent="0.25">
      <c r="A751" s="32">
        <v>505</v>
      </c>
      <c r="B751" s="30" t="s">
        <v>2945</v>
      </c>
      <c r="C751" s="11"/>
      <c r="D751" s="18" t="s">
        <v>1453</v>
      </c>
      <c r="E751" s="31">
        <v>6.83</v>
      </c>
      <c r="G751" s="96">
        <f t="shared" si="38"/>
        <v>2.7320000000000002</v>
      </c>
      <c r="H751" s="97">
        <f t="shared" si="39"/>
        <v>2.7320000000000002</v>
      </c>
      <c r="I751" s="18"/>
    </row>
    <row r="752" spans="1:9" s="4" customFormat="1" ht="13.95" customHeight="1" x14ac:dyDescent="0.25">
      <c r="A752" s="32">
        <v>506</v>
      </c>
      <c r="B752" s="30" t="s">
        <v>2946</v>
      </c>
      <c r="C752" s="11"/>
      <c r="D752" s="18" t="s">
        <v>1453</v>
      </c>
      <c r="E752" s="31">
        <v>6.83</v>
      </c>
      <c r="G752" s="96">
        <f t="shared" si="38"/>
        <v>2.7320000000000002</v>
      </c>
      <c r="H752" s="97">
        <f t="shared" si="39"/>
        <v>2.7320000000000002</v>
      </c>
      <c r="I752" s="18"/>
    </row>
    <row r="753" spans="1:9" s="4" customFormat="1" ht="13.95" customHeight="1" x14ac:dyDescent="0.25">
      <c r="A753" s="32">
        <v>507</v>
      </c>
      <c r="B753" s="30" t="s">
        <v>2947</v>
      </c>
      <c r="C753" s="11"/>
      <c r="D753" s="18" t="s">
        <v>1453</v>
      </c>
      <c r="E753" s="31">
        <v>6.83</v>
      </c>
      <c r="G753" s="96">
        <f t="shared" si="38"/>
        <v>2.7320000000000002</v>
      </c>
      <c r="H753" s="97">
        <f t="shared" si="39"/>
        <v>2.7320000000000002</v>
      </c>
      <c r="I753" s="18"/>
    </row>
    <row r="754" spans="1:9" s="4" customFormat="1" ht="13.95" customHeight="1" x14ac:dyDescent="0.25">
      <c r="A754" s="32">
        <v>508</v>
      </c>
      <c r="B754" s="30" t="s">
        <v>2948</v>
      </c>
      <c r="C754" s="11"/>
      <c r="D754" s="18" t="s">
        <v>1453</v>
      </c>
      <c r="E754" s="31">
        <v>6.83</v>
      </c>
      <c r="G754" s="96">
        <f t="shared" si="38"/>
        <v>2.7320000000000002</v>
      </c>
      <c r="H754" s="97">
        <f t="shared" si="39"/>
        <v>2.7320000000000002</v>
      </c>
      <c r="I754" s="18"/>
    </row>
    <row r="755" spans="1:9" s="4" customFormat="1" ht="24" customHeight="1" x14ac:dyDescent="0.25">
      <c r="A755" s="178" t="s">
        <v>2258</v>
      </c>
      <c r="B755" s="121"/>
      <c r="C755" s="103"/>
      <c r="D755" s="91"/>
      <c r="E755" s="121"/>
      <c r="F755" s="104"/>
      <c r="G755" s="122"/>
      <c r="H755" s="122"/>
      <c r="I755" s="91"/>
    </row>
    <row r="756" spans="1:9" s="4" customFormat="1" ht="13.95" customHeight="1" x14ac:dyDescent="0.25">
      <c r="A756" s="33">
        <v>835</v>
      </c>
      <c r="B756" s="26" t="s">
        <v>2259</v>
      </c>
      <c r="C756" s="11"/>
      <c r="D756" s="18" t="s">
        <v>1453</v>
      </c>
      <c r="E756" s="27">
        <v>51.66</v>
      </c>
      <c r="G756" s="96">
        <f>SUM(E756)*0.4</f>
        <v>20.664000000000001</v>
      </c>
      <c r="H756" s="97">
        <f>SUM(E756)*0.4</f>
        <v>20.664000000000001</v>
      </c>
      <c r="I756" s="18"/>
    </row>
    <row r="757" spans="1:9" s="4" customFormat="1" ht="13.95" customHeight="1" x14ac:dyDescent="0.25">
      <c r="A757" s="33">
        <v>836</v>
      </c>
      <c r="B757" s="26" t="s">
        <v>2260</v>
      </c>
      <c r="C757" s="11"/>
      <c r="D757" s="18" t="s">
        <v>1453</v>
      </c>
      <c r="E757" s="27">
        <v>51.66</v>
      </c>
      <c r="G757" s="96">
        <f>SUM(E757)*0.4</f>
        <v>20.664000000000001</v>
      </c>
      <c r="H757" s="97">
        <f>SUM(E757)*0.4</f>
        <v>20.664000000000001</v>
      </c>
      <c r="I757" s="18"/>
    </row>
    <row r="758" spans="1:9" s="4" customFormat="1" ht="13.95" customHeight="1" x14ac:dyDescent="0.25">
      <c r="A758" s="33">
        <v>837</v>
      </c>
      <c r="B758" s="26" t="s">
        <v>3741</v>
      </c>
      <c r="C758" s="11"/>
      <c r="D758" s="18" t="s">
        <v>1453</v>
      </c>
      <c r="E758" s="27">
        <v>30.66</v>
      </c>
      <c r="G758" s="96">
        <f>SUM(E758)*0.4</f>
        <v>12.264000000000001</v>
      </c>
      <c r="H758" s="97">
        <f>SUM(E758)*0.4</f>
        <v>12.264000000000001</v>
      </c>
      <c r="I758" s="18"/>
    </row>
    <row r="759" spans="1:9" s="4" customFormat="1" ht="13.95" customHeight="1" x14ac:dyDescent="0.25">
      <c r="A759" s="33">
        <v>899</v>
      </c>
      <c r="B759" s="26" t="s">
        <v>3086</v>
      </c>
      <c r="C759" s="11"/>
      <c r="D759" s="18" t="s">
        <v>1453</v>
      </c>
      <c r="E759" s="28">
        <v>23</v>
      </c>
      <c r="G759" s="96">
        <f>SUM(E759)*0.4</f>
        <v>9.2000000000000011</v>
      </c>
      <c r="H759" s="97">
        <f>SUM(E759)*0.4</f>
        <v>9.2000000000000011</v>
      </c>
      <c r="I759" s="18"/>
    </row>
    <row r="760" spans="1:9" s="4" customFormat="1" ht="13.95" customHeight="1" x14ac:dyDescent="0.25">
      <c r="A760" s="33">
        <v>838</v>
      </c>
      <c r="B760" s="26" t="s">
        <v>1612</v>
      </c>
      <c r="C760" s="11"/>
      <c r="D760" s="18" t="s">
        <v>1453</v>
      </c>
      <c r="E760" s="27">
        <v>37.590000000000003</v>
      </c>
      <c r="G760" s="96">
        <f>SUM(E760)*0.4</f>
        <v>15.036000000000001</v>
      </c>
      <c r="H760" s="97">
        <f>SUM(E760)*0.4</f>
        <v>15.036000000000001</v>
      </c>
      <c r="I760" s="18"/>
    </row>
    <row r="761" spans="1:9" ht="24" customHeight="1" x14ac:dyDescent="0.25">
      <c r="A761" s="177" t="s">
        <v>47</v>
      </c>
      <c r="B761" s="84"/>
      <c r="C761" s="81"/>
      <c r="D761" s="83"/>
      <c r="E761" s="84"/>
      <c r="F761" s="85"/>
      <c r="G761" s="95"/>
      <c r="H761" s="95"/>
      <c r="I761" s="91"/>
    </row>
    <row r="762" spans="1:9" x14ac:dyDescent="0.25">
      <c r="A762" s="33">
        <v>7337</v>
      </c>
      <c r="B762" s="52" t="s">
        <v>2181</v>
      </c>
      <c r="D762" s="18" t="s">
        <v>1453</v>
      </c>
      <c r="E762" s="35">
        <v>2.63</v>
      </c>
      <c r="G762" s="96">
        <f t="shared" ref="G762:G825" si="40">SUM(E762)*0.4</f>
        <v>1.052</v>
      </c>
      <c r="H762" s="97">
        <f t="shared" ref="H762:H824" si="41">SUM(E762)*0.4</f>
        <v>1.052</v>
      </c>
      <c r="I762" s="18"/>
    </row>
    <row r="763" spans="1:9" x14ac:dyDescent="0.25">
      <c r="A763" s="33">
        <v>7338</v>
      </c>
      <c r="B763" s="52" t="s">
        <v>2182</v>
      </c>
      <c r="D763" s="18" t="s">
        <v>1453</v>
      </c>
      <c r="E763" s="35">
        <v>2.63</v>
      </c>
      <c r="G763" s="96">
        <f t="shared" si="40"/>
        <v>1.052</v>
      </c>
      <c r="H763" s="97">
        <f t="shared" si="41"/>
        <v>1.052</v>
      </c>
      <c r="I763" s="18"/>
    </row>
    <row r="764" spans="1:9" x14ac:dyDescent="0.25">
      <c r="A764" s="33">
        <v>7339</v>
      </c>
      <c r="B764" s="52" t="s">
        <v>958</v>
      </c>
      <c r="D764" s="18" t="s">
        <v>1453</v>
      </c>
      <c r="E764" s="35">
        <v>2.63</v>
      </c>
      <c r="G764" s="96">
        <f t="shared" si="40"/>
        <v>1.052</v>
      </c>
      <c r="H764" s="97">
        <f t="shared" si="41"/>
        <v>1.052</v>
      </c>
      <c r="I764" s="18"/>
    </row>
    <row r="765" spans="1:9" x14ac:dyDescent="0.25">
      <c r="A765" s="105">
        <v>7340</v>
      </c>
      <c r="B765" s="127" t="s">
        <v>3074</v>
      </c>
      <c r="D765" s="18" t="s">
        <v>1453</v>
      </c>
      <c r="E765" s="35">
        <v>5.25</v>
      </c>
      <c r="G765" s="96">
        <f t="shared" si="40"/>
        <v>2.1</v>
      </c>
      <c r="H765" s="97">
        <f t="shared" si="41"/>
        <v>2.1</v>
      </c>
      <c r="I765" s="18"/>
    </row>
    <row r="766" spans="1:9" x14ac:dyDescent="0.25">
      <c r="A766" s="33">
        <v>4466</v>
      </c>
      <c r="B766" s="52" t="s">
        <v>3299</v>
      </c>
      <c r="D766" s="18" t="s">
        <v>1453</v>
      </c>
      <c r="E766" s="35">
        <v>3.05</v>
      </c>
      <c r="G766" s="96">
        <f t="shared" si="40"/>
        <v>1.22</v>
      </c>
      <c r="H766" s="97">
        <f t="shared" si="41"/>
        <v>1.22</v>
      </c>
      <c r="I766" s="18"/>
    </row>
    <row r="767" spans="1:9" x14ac:dyDescent="0.25">
      <c r="A767" s="33">
        <v>4467</v>
      </c>
      <c r="B767" s="52" t="s">
        <v>3300</v>
      </c>
      <c r="D767" s="18" t="s">
        <v>1453</v>
      </c>
      <c r="E767" s="35">
        <v>3.05</v>
      </c>
      <c r="G767" s="96">
        <f t="shared" si="40"/>
        <v>1.22</v>
      </c>
      <c r="H767" s="97">
        <f t="shared" si="41"/>
        <v>1.22</v>
      </c>
      <c r="I767" s="18"/>
    </row>
    <row r="768" spans="1:9" x14ac:dyDescent="0.25">
      <c r="A768" s="33">
        <v>4468</v>
      </c>
      <c r="B768" s="52" t="s">
        <v>3301</v>
      </c>
      <c r="D768" s="18" t="s">
        <v>1453</v>
      </c>
      <c r="E768" s="35">
        <v>3.05</v>
      </c>
      <c r="G768" s="96">
        <f t="shared" si="40"/>
        <v>1.22</v>
      </c>
      <c r="H768" s="97">
        <f t="shared" si="41"/>
        <v>1.22</v>
      </c>
      <c r="I768" s="18"/>
    </row>
    <row r="769" spans="1:9" x14ac:dyDescent="0.25">
      <c r="A769" s="33">
        <v>7476</v>
      </c>
      <c r="B769" s="52" t="s">
        <v>2183</v>
      </c>
      <c r="D769" s="18" t="s">
        <v>1453</v>
      </c>
      <c r="E769" s="35">
        <v>3.68</v>
      </c>
      <c r="G769" s="96">
        <f t="shared" si="40"/>
        <v>1.4720000000000002</v>
      </c>
      <c r="H769" s="97">
        <f t="shared" si="41"/>
        <v>1.4720000000000002</v>
      </c>
      <c r="I769" s="18"/>
    </row>
    <row r="770" spans="1:9" x14ac:dyDescent="0.25">
      <c r="A770" s="33">
        <v>7477</v>
      </c>
      <c r="B770" s="52" t="s">
        <v>2184</v>
      </c>
      <c r="D770" s="18" t="s">
        <v>1453</v>
      </c>
      <c r="E770" s="35">
        <v>3.68</v>
      </c>
      <c r="G770" s="96">
        <f t="shared" si="40"/>
        <v>1.4720000000000002</v>
      </c>
      <c r="H770" s="97">
        <f t="shared" si="41"/>
        <v>1.4720000000000002</v>
      </c>
      <c r="I770" s="18"/>
    </row>
    <row r="771" spans="1:9" x14ac:dyDescent="0.25">
      <c r="A771" s="33">
        <v>7478</v>
      </c>
      <c r="B771" s="52" t="s">
        <v>2185</v>
      </c>
      <c r="D771" s="18" t="s">
        <v>1453</v>
      </c>
      <c r="E771" s="35">
        <v>3.68</v>
      </c>
      <c r="G771" s="96">
        <f t="shared" si="40"/>
        <v>1.4720000000000002</v>
      </c>
      <c r="H771" s="97">
        <f t="shared" si="41"/>
        <v>1.4720000000000002</v>
      </c>
      <c r="I771" s="18"/>
    </row>
    <row r="772" spans="1:9" x14ac:dyDescent="0.25">
      <c r="A772" s="105">
        <v>2745</v>
      </c>
      <c r="B772" s="127" t="s">
        <v>2819</v>
      </c>
      <c r="D772" s="18" t="s">
        <v>1453</v>
      </c>
      <c r="E772" s="36">
        <v>16.7</v>
      </c>
      <c r="G772" s="96">
        <f t="shared" si="40"/>
        <v>6.68</v>
      </c>
      <c r="H772" s="97">
        <f t="shared" si="41"/>
        <v>6.68</v>
      </c>
      <c r="I772" s="18"/>
    </row>
    <row r="773" spans="1:9" x14ac:dyDescent="0.25">
      <c r="A773" s="105">
        <v>2746</v>
      </c>
      <c r="B773" s="127" t="s">
        <v>2823</v>
      </c>
      <c r="D773" s="18" t="s">
        <v>1453</v>
      </c>
      <c r="E773" s="36">
        <v>16.7</v>
      </c>
      <c r="G773" s="96">
        <f t="shared" si="40"/>
        <v>6.68</v>
      </c>
      <c r="H773" s="97">
        <f t="shared" si="41"/>
        <v>6.68</v>
      </c>
      <c r="I773" s="18"/>
    </row>
    <row r="774" spans="1:9" x14ac:dyDescent="0.25">
      <c r="A774" s="105">
        <v>2747</v>
      </c>
      <c r="B774" s="127" t="s">
        <v>2824</v>
      </c>
      <c r="D774" s="18" t="s">
        <v>1453</v>
      </c>
      <c r="E774" s="36">
        <v>16.7</v>
      </c>
      <c r="G774" s="96">
        <f t="shared" si="40"/>
        <v>6.68</v>
      </c>
      <c r="H774" s="97">
        <f t="shared" si="41"/>
        <v>6.68</v>
      </c>
      <c r="I774" s="18"/>
    </row>
    <row r="775" spans="1:9" x14ac:dyDescent="0.25">
      <c r="A775" s="33">
        <v>2742</v>
      </c>
      <c r="B775" s="52" t="s">
        <v>3742</v>
      </c>
      <c r="D775" s="18" t="s">
        <v>1453</v>
      </c>
      <c r="E775" s="36">
        <v>4.0999999999999996</v>
      </c>
      <c r="G775" s="96">
        <f t="shared" si="40"/>
        <v>1.64</v>
      </c>
      <c r="H775" s="97">
        <f t="shared" si="41"/>
        <v>1.64</v>
      </c>
      <c r="I775" s="18"/>
    </row>
    <row r="776" spans="1:9" x14ac:dyDescent="0.25">
      <c r="A776" s="33">
        <v>2743</v>
      </c>
      <c r="B776" s="52" t="s">
        <v>3743</v>
      </c>
      <c r="D776" s="18" t="s">
        <v>1453</v>
      </c>
      <c r="E776" s="36">
        <v>4.0999999999999996</v>
      </c>
      <c r="G776" s="96">
        <f t="shared" si="40"/>
        <v>1.64</v>
      </c>
      <c r="H776" s="97">
        <f t="shared" si="41"/>
        <v>1.64</v>
      </c>
      <c r="I776" s="18"/>
    </row>
    <row r="777" spans="1:9" x14ac:dyDescent="0.25">
      <c r="A777" s="33">
        <v>2744</v>
      </c>
      <c r="B777" s="52" t="s">
        <v>3744</v>
      </c>
      <c r="D777" s="18" t="s">
        <v>1453</v>
      </c>
      <c r="E777" s="36">
        <v>4.0999999999999996</v>
      </c>
      <c r="G777" s="96">
        <f t="shared" si="40"/>
        <v>1.64</v>
      </c>
      <c r="H777" s="97">
        <f t="shared" si="41"/>
        <v>1.64</v>
      </c>
      <c r="I777" s="18"/>
    </row>
    <row r="778" spans="1:9" x14ac:dyDescent="0.25">
      <c r="A778" s="32">
        <v>7429</v>
      </c>
      <c r="B778" s="57" t="s">
        <v>2091</v>
      </c>
      <c r="D778" s="18" t="s">
        <v>1453</v>
      </c>
      <c r="E778" s="37">
        <v>6.25</v>
      </c>
      <c r="G778" s="96">
        <f t="shared" si="40"/>
        <v>2.5</v>
      </c>
      <c r="H778" s="97">
        <f t="shared" si="41"/>
        <v>2.5</v>
      </c>
      <c r="I778" s="18"/>
    </row>
    <row r="779" spans="1:9" x14ac:dyDescent="0.25">
      <c r="A779" s="32">
        <v>7430</v>
      </c>
      <c r="B779" s="57" t="s">
        <v>2092</v>
      </c>
      <c r="D779" s="18" t="s">
        <v>1453</v>
      </c>
      <c r="E779" s="37">
        <v>6.25</v>
      </c>
      <c r="G779" s="96">
        <f t="shared" si="40"/>
        <v>2.5</v>
      </c>
      <c r="H779" s="97">
        <f t="shared" si="41"/>
        <v>2.5</v>
      </c>
      <c r="I779" s="18"/>
    </row>
    <row r="780" spans="1:9" x14ac:dyDescent="0.25">
      <c r="A780" s="32">
        <v>7431</v>
      </c>
      <c r="B780" s="57" t="s">
        <v>2093</v>
      </c>
      <c r="D780" s="18" t="s">
        <v>1453</v>
      </c>
      <c r="E780" s="37">
        <v>6.25</v>
      </c>
      <c r="G780" s="96">
        <f t="shared" si="40"/>
        <v>2.5</v>
      </c>
      <c r="H780" s="97">
        <f t="shared" si="41"/>
        <v>2.5</v>
      </c>
      <c r="I780" s="18"/>
    </row>
    <row r="781" spans="1:9" x14ac:dyDescent="0.25">
      <c r="A781" s="33">
        <v>7432</v>
      </c>
      <c r="B781" s="52" t="s">
        <v>3745</v>
      </c>
      <c r="D781" s="18" t="s">
        <v>1453</v>
      </c>
      <c r="E781" s="35">
        <v>4.78</v>
      </c>
      <c r="G781" s="96">
        <f t="shared" si="40"/>
        <v>1.9120000000000001</v>
      </c>
      <c r="H781" s="97">
        <f t="shared" si="41"/>
        <v>1.9120000000000001</v>
      </c>
      <c r="I781" s="18"/>
    </row>
    <row r="782" spans="1:9" x14ac:dyDescent="0.25">
      <c r="A782" s="33">
        <v>7433</v>
      </c>
      <c r="B782" s="52" t="s">
        <v>3746</v>
      </c>
      <c r="D782" s="18" t="s">
        <v>1453</v>
      </c>
      <c r="E782" s="35">
        <v>4.78</v>
      </c>
      <c r="G782" s="96">
        <f t="shared" si="40"/>
        <v>1.9120000000000001</v>
      </c>
      <c r="H782" s="97">
        <f t="shared" si="41"/>
        <v>1.9120000000000001</v>
      </c>
      <c r="I782" s="18"/>
    </row>
    <row r="783" spans="1:9" x14ac:dyDescent="0.25">
      <c r="A783" s="33">
        <v>7434</v>
      </c>
      <c r="B783" s="52" t="s">
        <v>3747</v>
      </c>
      <c r="D783" s="18" t="s">
        <v>1453</v>
      </c>
      <c r="E783" s="35">
        <v>4.78</v>
      </c>
      <c r="G783" s="96">
        <f t="shared" si="40"/>
        <v>1.9120000000000001</v>
      </c>
      <c r="H783" s="97">
        <f t="shared" si="41"/>
        <v>1.9120000000000001</v>
      </c>
      <c r="I783" s="18"/>
    </row>
    <row r="784" spans="1:9" x14ac:dyDescent="0.25">
      <c r="A784" s="32">
        <v>2719</v>
      </c>
      <c r="B784" s="57" t="s">
        <v>2658</v>
      </c>
      <c r="D784" s="18" t="s">
        <v>1453</v>
      </c>
      <c r="E784" s="37">
        <v>4.41</v>
      </c>
      <c r="G784" s="96">
        <f t="shared" si="40"/>
        <v>1.7640000000000002</v>
      </c>
      <c r="H784" s="97">
        <f t="shared" si="41"/>
        <v>1.7640000000000002</v>
      </c>
      <c r="I784" s="18"/>
    </row>
    <row r="785" spans="1:9" x14ac:dyDescent="0.25">
      <c r="A785" s="32">
        <v>2720</v>
      </c>
      <c r="B785" s="57" t="s">
        <v>2659</v>
      </c>
      <c r="D785" s="18" t="s">
        <v>1453</v>
      </c>
      <c r="E785" s="37">
        <v>4.41</v>
      </c>
      <c r="G785" s="96">
        <f t="shared" si="40"/>
        <v>1.7640000000000002</v>
      </c>
      <c r="H785" s="97">
        <f t="shared" si="41"/>
        <v>1.7640000000000002</v>
      </c>
      <c r="I785" s="18"/>
    </row>
    <row r="786" spans="1:9" x14ac:dyDescent="0.25">
      <c r="A786" s="32">
        <v>2721</v>
      </c>
      <c r="B786" s="57" t="s">
        <v>2660</v>
      </c>
      <c r="D786" s="18" t="s">
        <v>1453</v>
      </c>
      <c r="E786" s="37">
        <v>4.41</v>
      </c>
      <c r="G786" s="96">
        <f t="shared" si="40"/>
        <v>1.7640000000000002</v>
      </c>
      <c r="H786" s="97">
        <f t="shared" si="41"/>
        <v>1.7640000000000002</v>
      </c>
      <c r="I786" s="18"/>
    </row>
    <row r="787" spans="1:9" x14ac:dyDescent="0.25">
      <c r="A787" s="32">
        <v>2722</v>
      </c>
      <c r="B787" s="57" t="s">
        <v>2725</v>
      </c>
      <c r="D787" s="18" t="s">
        <v>1453</v>
      </c>
      <c r="E787" s="37">
        <v>4.99</v>
      </c>
      <c r="G787" s="96">
        <f t="shared" si="40"/>
        <v>1.9960000000000002</v>
      </c>
      <c r="H787" s="97">
        <f t="shared" si="41"/>
        <v>1.9960000000000002</v>
      </c>
      <c r="I787" s="18"/>
    </row>
    <row r="788" spans="1:9" x14ac:dyDescent="0.25">
      <c r="A788" s="32">
        <v>2723</v>
      </c>
      <c r="B788" s="57" t="s">
        <v>2735</v>
      </c>
      <c r="D788" s="18" t="s">
        <v>1453</v>
      </c>
      <c r="E788" s="37">
        <v>4.99</v>
      </c>
      <c r="G788" s="96">
        <f t="shared" si="40"/>
        <v>1.9960000000000002</v>
      </c>
      <c r="H788" s="97">
        <f t="shared" si="41"/>
        <v>1.9960000000000002</v>
      </c>
      <c r="I788" s="18"/>
    </row>
    <row r="789" spans="1:9" x14ac:dyDescent="0.25">
      <c r="A789" s="32">
        <v>2724</v>
      </c>
      <c r="B789" s="57" t="s">
        <v>2726</v>
      </c>
      <c r="D789" s="18" t="s">
        <v>1453</v>
      </c>
      <c r="E789" s="37">
        <v>4.99</v>
      </c>
      <c r="G789" s="96">
        <f t="shared" si="40"/>
        <v>1.9960000000000002</v>
      </c>
      <c r="H789" s="97">
        <f t="shared" si="41"/>
        <v>1.9960000000000002</v>
      </c>
      <c r="I789" s="18"/>
    </row>
    <row r="790" spans="1:9" x14ac:dyDescent="0.25">
      <c r="A790" s="32">
        <v>7123</v>
      </c>
      <c r="B790" s="57" t="s">
        <v>588</v>
      </c>
      <c r="D790" s="18" t="s">
        <v>1453</v>
      </c>
      <c r="E790" s="37">
        <v>8.93</v>
      </c>
      <c r="G790" s="96">
        <f t="shared" si="40"/>
        <v>3.5720000000000001</v>
      </c>
      <c r="H790" s="97">
        <f t="shared" si="41"/>
        <v>3.5720000000000001</v>
      </c>
      <c r="I790" s="18"/>
    </row>
    <row r="791" spans="1:9" s="1" customFormat="1" x14ac:dyDescent="0.25">
      <c r="A791" s="32">
        <v>7124</v>
      </c>
      <c r="B791" s="57" t="s">
        <v>589</v>
      </c>
      <c r="C791" s="12"/>
      <c r="D791" s="18" t="s">
        <v>1453</v>
      </c>
      <c r="E791" s="37">
        <v>8.93</v>
      </c>
      <c r="G791" s="96">
        <f t="shared" si="40"/>
        <v>3.5720000000000001</v>
      </c>
      <c r="H791" s="97">
        <f t="shared" si="41"/>
        <v>3.5720000000000001</v>
      </c>
      <c r="I791" s="18"/>
    </row>
    <row r="792" spans="1:9" s="1" customFormat="1" x14ac:dyDescent="0.25">
      <c r="A792" s="32">
        <v>2713</v>
      </c>
      <c r="B792" s="57" t="s">
        <v>2727</v>
      </c>
      <c r="C792" s="12"/>
      <c r="D792" s="18" t="s">
        <v>1453</v>
      </c>
      <c r="E792" s="37">
        <v>6.2</v>
      </c>
      <c r="G792" s="96">
        <f t="shared" si="40"/>
        <v>2.4800000000000004</v>
      </c>
      <c r="H792" s="97">
        <f t="shared" si="41"/>
        <v>2.4800000000000004</v>
      </c>
      <c r="I792" s="18"/>
    </row>
    <row r="793" spans="1:9" s="1" customFormat="1" x14ac:dyDescent="0.25">
      <c r="A793" s="32">
        <v>2714</v>
      </c>
      <c r="B793" s="57" t="s">
        <v>2728</v>
      </c>
      <c r="C793" s="12"/>
      <c r="D793" s="18" t="s">
        <v>1453</v>
      </c>
      <c r="E793" s="37">
        <v>6.2</v>
      </c>
      <c r="G793" s="96">
        <f t="shared" si="40"/>
        <v>2.4800000000000004</v>
      </c>
      <c r="H793" s="97">
        <f t="shared" si="41"/>
        <v>2.4800000000000004</v>
      </c>
      <c r="I793" s="18"/>
    </row>
    <row r="794" spans="1:9" s="1" customFormat="1" x14ac:dyDescent="0.25">
      <c r="A794" s="32">
        <v>2715</v>
      </c>
      <c r="B794" s="57" t="s">
        <v>2729</v>
      </c>
      <c r="C794" s="12"/>
      <c r="D794" s="18" t="s">
        <v>1453</v>
      </c>
      <c r="E794" s="37">
        <v>6.2</v>
      </c>
      <c r="G794" s="96">
        <f t="shared" si="40"/>
        <v>2.4800000000000004</v>
      </c>
      <c r="H794" s="97">
        <f t="shared" si="41"/>
        <v>2.4800000000000004</v>
      </c>
      <c r="I794" s="18"/>
    </row>
    <row r="795" spans="1:9" s="1" customFormat="1" x14ac:dyDescent="0.25">
      <c r="A795" s="33">
        <v>4369</v>
      </c>
      <c r="B795" s="52" t="s">
        <v>417</v>
      </c>
      <c r="C795" s="12"/>
      <c r="D795" s="18" t="s">
        <v>1453</v>
      </c>
      <c r="E795" s="37">
        <v>10.4</v>
      </c>
      <c r="G795" s="96">
        <f t="shared" si="40"/>
        <v>4.16</v>
      </c>
      <c r="H795" s="97">
        <f t="shared" si="41"/>
        <v>4.16</v>
      </c>
      <c r="I795" s="18"/>
    </row>
    <row r="796" spans="1:9" x14ac:dyDescent="0.25">
      <c r="A796" s="33">
        <v>4390</v>
      </c>
      <c r="B796" s="52" t="s">
        <v>418</v>
      </c>
      <c r="D796" s="18" t="s">
        <v>1453</v>
      </c>
      <c r="E796" s="37">
        <v>10.4</v>
      </c>
      <c r="G796" s="96">
        <f t="shared" si="40"/>
        <v>4.16</v>
      </c>
      <c r="H796" s="97">
        <f t="shared" si="41"/>
        <v>4.16</v>
      </c>
      <c r="I796" s="18"/>
    </row>
    <row r="797" spans="1:9" x14ac:dyDescent="0.25">
      <c r="A797" s="32">
        <v>2716</v>
      </c>
      <c r="B797" s="57" t="s">
        <v>2775</v>
      </c>
      <c r="D797" s="18" t="s">
        <v>1453</v>
      </c>
      <c r="E797" s="37">
        <v>7.25</v>
      </c>
      <c r="G797" s="96">
        <f t="shared" si="40"/>
        <v>2.9000000000000004</v>
      </c>
      <c r="H797" s="97">
        <f t="shared" si="41"/>
        <v>2.9000000000000004</v>
      </c>
      <c r="I797" s="18"/>
    </row>
    <row r="798" spans="1:9" x14ac:dyDescent="0.25">
      <c r="A798" s="32">
        <v>2717</v>
      </c>
      <c r="B798" s="57" t="s">
        <v>2776</v>
      </c>
      <c r="D798" s="18" t="s">
        <v>1453</v>
      </c>
      <c r="E798" s="37">
        <v>7.25</v>
      </c>
      <c r="G798" s="96">
        <f t="shared" si="40"/>
        <v>2.9000000000000004</v>
      </c>
      <c r="H798" s="97">
        <f t="shared" si="41"/>
        <v>2.9000000000000004</v>
      </c>
      <c r="I798" s="18"/>
    </row>
    <row r="799" spans="1:9" x14ac:dyDescent="0.25">
      <c r="A799" s="32">
        <v>2718</v>
      </c>
      <c r="B799" s="57" t="s">
        <v>2777</v>
      </c>
      <c r="D799" s="18" t="s">
        <v>1453</v>
      </c>
      <c r="E799" s="37">
        <v>7.25</v>
      </c>
      <c r="G799" s="96">
        <f t="shared" si="40"/>
        <v>2.9000000000000004</v>
      </c>
      <c r="H799" s="97">
        <f t="shared" si="41"/>
        <v>2.9000000000000004</v>
      </c>
      <c r="I799" s="18"/>
    </row>
    <row r="800" spans="1:9" x14ac:dyDescent="0.25">
      <c r="A800" s="33">
        <v>2834</v>
      </c>
      <c r="B800" s="52" t="s">
        <v>3611</v>
      </c>
      <c r="D800" s="18" t="s">
        <v>1453</v>
      </c>
      <c r="E800" s="36">
        <v>12.5</v>
      </c>
      <c r="G800" s="96">
        <f t="shared" si="40"/>
        <v>5</v>
      </c>
      <c r="H800" s="97">
        <f t="shared" si="41"/>
        <v>5</v>
      </c>
      <c r="I800" s="18"/>
    </row>
    <row r="801" spans="1:9" x14ac:dyDescent="0.25">
      <c r="A801" s="33">
        <v>2835</v>
      </c>
      <c r="B801" s="52" t="s">
        <v>3612</v>
      </c>
      <c r="D801" s="18" t="s">
        <v>1453</v>
      </c>
      <c r="E801" s="36">
        <v>12.5</v>
      </c>
      <c r="G801" s="96">
        <f t="shared" si="40"/>
        <v>5</v>
      </c>
      <c r="H801" s="97">
        <f t="shared" si="41"/>
        <v>5</v>
      </c>
      <c r="I801" s="18"/>
    </row>
    <row r="802" spans="1:9" x14ac:dyDescent="0.25">
      <c r="A802" s="33">
        <v>2836</v>
      </c>
      <c r="B802" s="52" t="s">
        <v>3613</v>
      </c>
      <c r="D802" s="18" t="s">
        <v>1453</v>
      </c>
      <c r="E802" s="36">
        <v>12.5</v>
      </c>
      <c r="G802" s="96">
        <f t="shared" si="40"/>
        <v>5</v>
      </c>
      <c r="H802" s="97">
        <f t="shared" si="41"/>
        <v>5</v>
      </c>
      <c r="I802" s="18"/>
    </row>
    <row r="803" spans="1:9" x14ac:dyDescent="0.25">
      <c r="A803" s="33">
        <v>4061</v>
      </c>
      <c r="B803" s="53" t="s">
        <v>258</v>
      </c>
      <c r="D803" s="18" t="s">
        <v>1453</v>
      </c>
      <c r="E803" s="35">
        <v>17.75</v>
      </c>
      <c r="G803" s="96">
        <f t="shared" si="40"/>
        <v>7.1000000000000005</v>
      </c>
      <c r="H803" s="97">
        <f t="shared" si="41"/>
        <v>7.1000000000000005</v>
      </c>
      <c r="I803" s="18"/>
    </row>
    <row r="804" spans="1:9" x14ac:dyDescent="0.25">
      <c r="A804" s="33">
        <v>4062</v>
      </c>
      <c r="B804" s="53" t="s">
        <v>182</v>
      </c>
      <c r="D804" s="18" t="s">
        <v>1453</v>
      </c>
      <c r="E804" s="35">
        <v>17.75</v>
      </c>
      <c r="G804" s="96">
        <f t="shared" si="40"/>
        <v>7.1000000000000005</v>
      </c>
      <c r="H804" s="97">
        <f t="shared" si="41"/>
        <v>7.1000000000000005</v>
      </c>
      <c r="I804" s="18"/>
    </row>
    <row r="805" spans="1:9" x14ac:dyDescent="0.25">
      <c r="A805" s="33">
        <v>4084</v>
      </c>
      <c r="B805" s="53" t="s">
        <v>379</v>
      </c>
      <c r="D805" s="18" t="s">
        <v>1453</v>
      </c>
      <c r="E805" s="35">
        <v>17.75</v>
      </c>
      <c r="G805" s="96">
        <f t="shared" si="40"/>
        <v>7.1000000000000005</v>
      </c>
      <c r="H805" s="97">
        <f t="shared" si="41"/>
        <v>7.1000000000000005</v>
      </c>
      <c r="I805" s="18"/>
    </row>
    <row r="806" spans="1:9" x14ac:dyDescent="0.25">
      <c r="A806" s="33">
        <v>4255</v>
      </c>
      <c r="B806" s="53" t="s">
        <v>259</v>
      </c>
      <c r="D806" s="18" t="s">
        <v>1453</v>
      </c>
      <c r="E806" s="35">
        <v>17.75</v>
      </c>
      <c r="G806" s="96">
        <f t="shared" si="40"/>
        <v>7.1000000000000005</v>
      </c>
      <c r="H806" s="97">
        <f t="shared" si="41"/>
        <v>7.1000000000000005</v>
      </c>
      <c r="I806" s="18"/>
    </row>
    <row r="807" spans="1:9" customFormat="1" ht="14.4" x14ac:dyDescent="0.3">
      <c r="A807" s="33">
        <v>4256</v>
      </c>
      <c r="B807" s="53" t="s">
        <v>183</v>
      </c>
      <c r="C807" s="10"/>
      <c r="D807" s="18" t="s">
        <v>1453</v>
      </c>
      <c r="E807" s="35">
        <v>17.75</v>
      </c>
      <c r="G807" s="96">
        <f t="shared" si="40"/>
        <v>7.1000000000000005</v>
      </c>
      <c r="H807" s="97">
        <f t="shared" si="41"/>
        <v>7.1000000000000005</v>
      </c>
      <c r="I807" s="18"/>
    </row>
    <row r="808" spans="1:9" customFormat="1" ht="14.4" x14ac:dyDescent="0.3">
      <c r="A808" s="33">
        <v>4257</v>
      </c>
      <c r="B808" s="53" t="s">
        <v>380</v>
      </c>
      <c r="C808" s="10"/>
      <c r="D808" s="18" t="s">
        <v>1453</v>
      </c>
      <c r="E808" s="35">
        <v>17.75</v>
      </c>
      <c r="G808" s="96">
        <f t="shared" si="40"/>
        <v>7.1000000000000005</v>
      </c>
      <c r="H808" s="97">
        <f t="shared" si="41"/>
        <v>7.1000000000000005</v>
      </c>
      <c r="I808" s="18"/>
    </row>
    <row r="809" spans="1:9" customFormat="1" ht="14.4" x14ac:dyDescent="0.3">
      <c r="A809" s="33">
        <v>4225</v>
      </c>
      <c r="B809" s="53" t="s">
        <v>260</v>
      </c>
      <c r="C809" s="10"/>
      <c r="D809" s="18" t="s">
        <v>1453</v>
      </c>
      <c r="E809" s="35">
        <v>24.05</v>
      </c>
      <c r="G809" s="96">
        <f t="shared" si="40"/>
        <v>9.620000000000001</v>
      </c>
      <c r="H809" s="97">
        <f t="shared" si="41"/>
        <v>9.620000000000001</v>
      </c>
      <c r="I809" s="18"/>
    </row>
    <row r="810" spans="1:9" customFormat="1" ht="14.4" x14ac:dyDescent="0.3">
      <c r="A810" s="33">
        <v>4223</v>
      </c>
      <c r="B810" s="53" t="s">
        <v>184</v>
      </c>
      <c r="C810" s="10"/>
      <c r="D810" s="18" t="s">
        <v>1453</v>
      </c>
      <c r="E810" s="35">
        <v>24.05</v>
      </c>
      <c r="G810" s="96">
        <f t="shared" si="40"/>
        <v>9.620000000000001</v>
      </c>
      <c r="H810" s="97">
        <f t="shared" si="41"/>
        <v>9.620000000000001</v>
      </c>
      <c r="I810" s="18"/>
    </row>
    <row r="811" spans="1:9" customFormat="1" ht="14.4" x14ac:dyDescent="0.3">
      <c r="A811" s="33">
        <v>4224</v>
      </c>
      <c r="B811" s="53" t="s">
        <v>381</v>
      </c>
      <c r="C811" s="10"/>
      <c r="D811" s="18" t="s">
        <v>1453</v>
      </c>
      <c r="E811" s="35">
        <v>24.05</v>
      </c>
      <c r="G811" s="96">
        <f t="shared" si="40"/>
        <v>9.620000000000001</v>
      </c>
      <c r="H811" s="97">
        <f t="shared" si="41"/>
        <v>9.620000000000001</v>
      </c>
      <c r="I811" s="18"/>
    </row>
    <row r="812" spans="1:9" customFormat="1" ht="14.4" x14ac:dyDescent="0.3">
      <c r="A812" s="33">
        <v>7236</v>
      </c>
      <c r="B812" s="53" t="s">
        <v>670</v>
      </c>
      <c r="C812" s="10"/>
      <c r="D812" s="18" t="s">
        <v>1453</v>
      </c>
      <c r="E812" s="35">
        <v>26.15</v>
      </c>
      <c r="G812" s="96">
        <f t="shared" si="40"/>
        <v>10.46</v>
      </c>
      <c r="H812" s="97">
        <f t="shared" si="41"/>
        <v>10.46</v>
      </c>
      <c r="I812" s="18"/>
    </row>
    <row r="813" spans="1:9" customFormat="1" ht="14.4" x14ac:dyDescent="0.3">
      <c r="A813" s="33">
        <v>7235</v>
      </c>
      <c r="B813" s="53" t="s">
        <v>671</v>
      </c>
      <c r="C813" s="10"/>
      <c r="D813" s="18" t="s">
        <v>1453</v>
      </c>
      <c r="E813" s="35">
        <v>26.15</v>
      </c>
      <c r="G813" s="96">
        <f t="shared" si="40"/>
        <v>10.46</v>
      </c>
      <c r="H813" s="97">
        <f t="shared" si="41"/>
        <v>10.46</v>
      </c>
      <c r="I813" s="18"/>
    </row>
    <row r="814" spans="1:9" customFormat="1" ht="14.4" x14ac:dyDescent="0.3">
      <c r="A814" s="33">
        <v>7234</v>
      </c>
      <c r="B814" s="53" t="s">
        <v>672</v>
      </c>
      <c r="C814" s="10"/>
      <c r="D814" s="18" t="s">
        <v>1453</v>
      </c>
      <c r="E814" s="35">
        <v>26.15</v>
      </c>
      <c r="G814" s="96">
        <f t="shared" si="40"/>
        <v>10.46</v>
      </c>
      <c r="H814" s="97">
        <f t="shared" si="41"/>
        <v>10.46</v>
      </c>
      <c r="I814" s="18"/>
    </row>
    <row r="815" spans="1:9" customFormat="1" ht="14.4" x14ac:dyDescent="0.3">
      <c r="A815" s="33">
        <v>1243</v>
      </c>
      <c r="B815" s="53" t="s">
        <v>4047</v>
      </c>
      <c r="C815" s="10"/>
      <c r="D815" s="18" t="s">
        <v>1453</v>
      </c>
      <c r="E815" s="35">
        <v>22.05</v>
      </c>
      <c r="G815" s="96">
        <f t="shared" si="40"/>
        <v>8.82</v>
      </c>
      <c r="H815" s="97">
        <f t="shared" si="41"/>
        <v>8.82</v>
      </c>
      <c r="I815" s="18"/>
    </row>
    <row r="816" spans="1:9" customFormat="1" ht="14.4" x14ac:dyDescent="0.3">
      <c r="A816" s="33">
        <v>1244</v>
      </c>
      <c r="B816" s="53" t="s">
        <v>363</v>
      </c>
      <c r="C816" s="10"/>
      <c r="D816" s="18" t="s">
        <v>1453</v>
      </c>
      <c r="E816" s="35">
        <v>22.05</v>
      </c>
      <c r="G816" s="96">
        <f t="shared" si="40"/>
        <v>8.82</v>
      </c>
      <c r="H816" s="97">
        <f t="shared" si="41"/>
        <v>8.82</v>
      </c>
      <c r="I816" s="18"/>
    </row>
    <row r="817" spans="1:9" customFormat="1" ht="14.4" x14ac:dyDescent="0.3">
      <c r="A817" s="33">
        <v>1245</v>
      </c>
      <c r="B817" s="53" t="s">
        <v>364</v>
      </c>
      <c r="C817" s="10"/>
      <c r="D817" s="18" t="s">
        <v>1453</v>
      </c>
      <c r="E817" s="35">
        <v>22.05</v>
      </c>
      <c r="G817" s="96">
        <f t="shared" si="40"/>
        <v>8.82</v>
      </c>
      <c r="H817" s="97">
        <f t="shared" si="41"/>
        <v>8.82</v>
      </c>
      <c r="I817" s="18"/>
    </row>
    <row r="818" spans="1:9" customFormat="1" ht="14.4" x14ac:dyDescent="0.3">
      <c r="A818" s="33">
        <v>1246</v>
      </c>
      <c r="B818" s="53" t="s">
        <v>382</v>
      </c>
      <c r="C818" s="10"/>
      <c r="D818" s="18" t="s">
        <v>1453</v>
      </c>
      <c r="E818" s="35">
        <v>22.05</v>
      </c>
      <c r="G818" s="96">
        <f t="shared" si="40"/>
        <v>8.82</v>
      </c>
      <c r="H818" s="97">
        <f t="shared" si="41"/>
        <v>8.82</v>
      </c>
      <c r="I818" s="18"/>
    </row>
    <row r="819" spans="1:9" customFormat="1" ht="14.4" x14ac:dyDescent="0.3">
      <c r="A819" s="33">
        <v>1247</v>
      </c>
      <c r="B819" s="53" t="s">
        <v>365</v>
      </c>
      <c r="C819" s="10"/>
      <c r="D819" s="18" t="s">
        <v>1453</v>
      </c>
      <c r="E819" s="35">
        <v>22.05</v>
      </c>
      <c r="G819" s="96">
        <f t="shared" si="40"/>
        <v>8.82</v>
      </c>
      <c r="H819" s="97">
        <f t="shared" si="41"/>
        <v>8.82</v>
      </c>
      <c r="I819" s="18"/>
    </row>
    <row r="820" spans="1:9" customFormat="1" ht="14.4" x14ac:dyDescent="0.3">
      <c r="A820" s="33">
        <v>1248</v>
      </c>
      <c r="B820" s="53" t="s">
        <v>366</v>
      </c>
      <c r="C820" s="10"/>
      <c r="D820" s="18" t="s">
        <v>1453</v>
      </c>
      <c r="E820" s="35">
        <v>22.05</v>
      </c>
      <c r="G820" s="96">
        <f t="shared" si="40"/>
        <v>8.82</v>
      </c>
      <c r="H820" s="97">
        <f t="shared" si="41"/>
        <v>8.82</v>
      </c>
      <c r="I820" s="18"/>
    </row>
    <row r="821" spans="1:9" customFormat="1" ht="14.4" x14ac:dyDescent="0.3">
      <c r="A821" s="33">
        <v>2792</v>
      </c>
      <c r="B821" s="53" t="s">
        <v>3133</v>
      </c>
      <c r="C821" s="10"/>
      <c r="D821" s="18" t="s">
        <v>1453</v>
      </c>
      <c r="E821" s="36">
        <v>25.73</v>
      </c>
      <c r="G821" s="96">
        <f t="shared" si="40"/>
        <v>10.292000000000002</v>
      </c>
      <c r="H821" s="97">
        <f t="shared" si="41"/>
        <v>10.292000000000002</v>
      </c>
      <c r="I821" s="18"/>
    </row>
    <row r="822" spans="1:9" customFormat="1" ht="14.4" x14ac:dyDescent="0.3">
      <c r="A822" s="33">
        <v>2793</v>
      </c>
      <c r="B822" s="53" t="s">
        <v>3296</v>
      </c>
      <c r="C822" s="10"/>
      <c r="D822" s="18" t="s">
        <v>1453</v>
      </c>
      <c r="E822" s="36">
        <v>25.73</v>
      </c>
      <c r="G822" s="96">
        <f t="shared" si="40"/>
        <v>10.292000000000002</v>
      </c>
      <c r="H822" s="97">
        <f t="shared" si="41"/>
        <v>10.292000000000002</v>
      </c>
      <c r="I822" s="18"/>
    </row>
    <row r="823" spans="1:9" customFormat="1" ht="14.4" x14ac:dyDescent="0.3">
      <c r="A823" s="33">
        <v>2794</v>
      </c>
      <c r="B823" s="53" t="s">
        <v>3297</v>
      </c>
      <c r="C823" s="10"/>
      <c r="D823" s="18" t="s">
        <v>1453</v>
      </c>
      <c r="E823" s="36">
        <v>25.73</v>
      </c>
      <c r="G823" s="96">
        <f t="shared" si="40"/>
        <v>10.292000000000002</v>
      </c>
      <c r="H823" s="97">
        <f t="shared" si="41"/>
        <v>10.292000000000002</v>
      </c>
      <c r="I823" s="18"/>
    </row>
    <row r="824" spans="1:9" customFormat="1" ht="14.4" x14ac:dyDescent="0.3">
      <c r="A824" s="33">
        <v>11140</v>
      </c>
      <c r="B824" s="53" t="s">
        <v>3298</v>
      </c>
      <c r="C824" s="10"/>
      <c r="D824" s="18" t="s">
        <v>1453</v>
      </c>
      <c r="E824" s="36">
        <v>20.9</v>
      </c>
      <c r="G824" s="96">
        <f t="shared" si="40"/>
        <v>8.36</v>
      </c>
      <c r="H824" s="97">
        <f t="shared" si="41"/>
        <v>8.36</v>
      </c>
      <c r="I824" s="18"/>
    </row>
    <row r="825" spans="1:9" customFormat="1" ht="14.4" x14ac:dyDescent="0.3">
      <c r="A825" s="33">
        <v>7126</v>
      </c>
      <c r="B825" s="53" t="s">
        <v>590</v>
      </c>
      <c r="C825" s="10"/>
      <c r="D825" s="18" t="s">
        <v>1453</v>
      </c>
      <c r="E825" s="35">
        <v>1.47</v>
      </c>
      <c r="G825" s="96">
        <f t="shared" si="40"/>
        <v>0.58799999999999997</v>
      </c>
      <c r="H825" s="98">
        <v>0.37</v>
      </c>
      <c r="I825" s="63" t="s">
        <v>3748</v>
      </c>
    </row>
    <row r="826" spans="1:9" customFormat="1" ht="14.4" x14ac:dyDescent="0.3">
      <c r="A826" s="33">
        <v>7127</v>
      </c>
      <c r="B826" s="53" t="s">
        <v>591</v>
      </c>
      <c r="C826" s="10"/>
      <c r="D826" s="18" t="s">
        <v>1453</v>
      </c>
      <c r="E826" s="35">
        <v>1.47</v>
      </c>
      <c r="G826" s="96">
        <f t="shared" ref="G826:G866" si="42">SUM(E826)*0.4</f>
        <v>0.58799999999999997</v>
      </c>
      <c r="H826" s="98">
        <v>0.37</v>
      </c>
      <c r="I826" s="63" t="s">
        <v>3748</v>
      </c>
    </row>
    <row r="827" spans="1:9" customFormat="1" ht="14.4" x14ac:dyDescent="0.3">
      <c r="A827" s="33">
        <v>7128</v>
      </c>
      <c r="B827" s="53" t="s">
        <v>592</v>
      </c>
      <c r="C827" s="10"/>
      <c r="D827" s="18" t="s">
        <v>1453</v>
      </c>
      <c r="E827" s="35">
        <v>1.47</v>
      </c>
      <c r="G827" s="96">
        <f t="shared" si="42"/>
        <v>0.58799999999999997</v>
      </c>
      <c r="H827" s="98">
        <v>0.37</v>
      </c>
      <c r="I827" s="63" t="s">
        <v>3748</v>
      </c>
    </row>
    <row r="828" spans="1:9" customFormat="1" ht="14.4" x14ac:dyDescent="0.3">
      <c r="A828" s="33">
        <v>2778</v>
      </c>
      <c r="B828" s="53" t="s">
        <v>3065</v>
      </c>
      <c r="C828" s="10"/>
      <c r="D828" s="18" t="s">
        <v>1453</v>
      </c>
      <c r="E828" s="36">
        <v>6.83</v>
      </c>
      <c r="G828" s="96">
        <f t="shared" si="42"/>
        <v>2.7320000000000002</v>
      </c>
      <c r="H828" s="97">
        <f t="shared" ref="H828:H866" si="43">SUM(E828)*0.4</f>
        <v>2.7320000000000002</v>
      </c>
      <c r="I828" s="18"/>
    </row>
    <row r="829" spans="1:9" customFormat="1" ht="14.4" x14ac:dyDescent="0.3">
      <c r="A829" s="33">
        <v>2779</v>
      </c>
      <c r="B829" s="53" t="s">
        <v>3066</v>
      </c>
      <c r="C829" s="10"/>
      <c r="D829" s="18" t="s">
        <v>1453</v>
      </c>
      <c r="E829" s="36">
        <v>6.83</v>
      </c>
      <c r="G829" s="96">
        <f t="shared" si="42"/>
        <v>2.7320000000000002</v>
      </c>
      <c r="H829" s="97">
        <f t="shared" si="43"/>
        <v>2.7320000000000002</v>
      </c>
      <c r="I829" s="18"/>
    </row>
    <row r="830" spans="1:9" customFormat="1" ht="14.4" x14ac:dyDescent="0.3">
      <c r="A830" s="33">
        <v>2780</v>
      </c>
      <c r="B830" s="53" t="s">
        <v>3067</v>
      </c>
      <c r="C830" s="10"/>
      <c r="D830" s="18" t="s">
        <v>1453</v>
      </c>
      <c r="E830" s="36">
        <v>6.83</v>
      </c>
      <c r="G830" s="96">
        <f t="shared" si="42"/>
        <v>2.7320000000000002</v>
      </c>
      <c r="H830" s="97">
        <f t="shared" si="43"/>
        <v>2.7320000000000002</v>
      </c>
      <c r="I830" s="18"/>
    </row>
    <row r="831" spans="1:9" customFormat="1" ht="14.4" x14ac:dyDescent="0.3">
      <c r="A831" s="33">
        <v>1685</v>
      </c>
      <c r="B831" s="53" t="s">
        <v>383</v>
      </c>
      <c r="C831" s="10"/>
      <c r="D831" s="18" t="s">
        <v>1453</v>
      </c>
      <c r="E831" s="37">
        <v>2.09</v>
      </c>
      <c r="G831" s="96">
        <f t="shared" si="42"/>
        <v>0.83599999999999997</v>
      </c>
      <c r="H831" s="98">
        <v>0.62</v>
      </c>
      <c r="I831" s="63" t="s">
        <v>3749</v>
      </c>
    </row>
    <row r="832" spans="1:9" customFormat="1" ht="14.4" x14ac:dyDescent="0.3">
      <c r="A832" s="33">
        <v>1686</v>
      </c>
      <c r="B832" s="53" t="s">
        <v>432</v>
      </c>
      <c r="C832" s="10"/>
      <c r="D832" s="18" t="s">
        <v>1453</v>
      </c>
      <c r="E832" s="37">
        <v>2.09</v>
      </c>
      <c r="G832" s="96">
        <f t="shared" si="42"/>
        <v>0.83599999999999997</v>
      </c>
      <c r="H832" s="98">
        <v>0.62</v>
      </c>
      <c r="I832" s="63" t="s">
        <v>3749</v>
      </c>
    </row>
    <row r="833" spans="1:9" customFormat="1" ht="14.4" x14ac:dyDescent="0.3">
      <c r="A833" s="33">
        <v>1687</v>
      </c>
      <c r="B833" s="53" t="s">
        <v>2202</v>
      </c>
      <c r="C833" s="10"/>
      <c r="D833" s="18" t="s">
        <v>1453</v>
      </c>
      <c r="E833" s="37">
        <v>2.09</v>
      </c>
      <c r="G833" s="96">
        <f t="shared" si="42"/>
        <v>0.83599999999999997</v>
      </c>
      <c r="H833" s="98">
        <v>0.62</v>
      </c>
      <c r="I833" s="63" t="s">
        <v>3749</v>
      </c>
    </row>
    <row r="834" spans="1:9" customFormat="1" ht="14.4" x14ac:dyDescent="0.3">
      <c r="A834" s="105">
        <v>7269</v>
      </c>
      <c r="B834" s="126" t="s">
        <v>867</v>
      </c>
      <c r="C834" s="10"/>
      <c r="D834" s="18" t="s">
        <v>1453</v>
      </c>
      <c r="E834" s="37">
        <v>6.27</v>
      </c>
      <c r="G834" s="96">
        <f t="shared" si="42"/>
        <v>2.508</v>
      </c>
      <c r="H834" s="98">
        <v>1.88</v>
      </c>
      <c r="I834" s="63" t="s">
        <v>3750</v>
      </c>
    </row>
    <row r="835" spans="1:9" customFormat="1" ht="14.4" x14ac:dyDescent="0.3">
      <c r="A835" s="105">
        <v>7270</v>
      </c>
      <c r="B835" s="126" t="s">
        <v>868</v>
      </c>
      <c r="C835" s="10"/>
      <c r="D835" s="18" t="s">
        <v>1453</v>
      </c>
      <c r="E835" s="37">
        <v>6.27</v>
      </c>
      <c r="G835" s="96">
        <f t="shared" si="42"/>
        <v>2.508</v>
      </c>
      <c r="H835" s="98">
        <v>1.88</v>
      </c>
      <c r="I835" s="63" t="s">
        <v>3750</v>
      </c>
    </row>
    <row r="836" spans="1:9" customFormat="1" ht="14.4" x14ac:dyDescent="0.3">
      <c r="A836" s="105">
        <v>7271</v>
      </c>
      <c r="B836" s="126" t="s">
        <v>869</v>
      </c>
      <c r="C836" s="10"/>
      <c r="D836" s="18" t="s">
        <v>1453</v>
      </c>
      <c r="E836" s="37">
        <v>6.27</v>
      </c>
      <c r="G836" s="96">
        <f t="shared" si="42"/>
        <v>2.508</v>
      </c>
      <c r="H836" s="98">
        <v>1.88</v>
      </c>
      <c r="I836" s="63" t="s">
        <v>3750</v>
      </c>
    </row>
    <row r="837" spans="1:9" customFormat="1" ht="14.4" x14ac:dyDescent="0.3">
      <c r="A837" s="105">
        <v>8881</v>
      </c>
      <c r="B837" s="126" t="s">
        <v>3128</v>
      </c>
      <c r="C837" s="10"/>
      <c r="D837" s="18" t="s">
        <v>1453</v>
      </c>
      <c r="E837" s="36">
        <v>16.28</v>
      </c>
      <c r="G837" s="96">
        <f t="shared" si="42"/>
        <v>6.5120000000000005</v>
      </c>
      <c r="H837" s="97">
        <f t="shared" si="43"/>
        <v>6.5120000000000005</v>
      </c>
      <c r="I837" s="18"/>
    </row>
    <row r="838" spans="1:9" customFormat="1" ht="14.4" x14ac:dyDescent="0.3">
      <c r="A838" s="105">
        <v>8882</v>
      </c>
      <c r="B838" s="126" t="s">
        <v>3129</v>
      </c>
      <c r="C838" s="10"/>
      <c r="D838" s="18" t="s">
        <v>1453</v>
      </c>
      <c r="E838" s="36">
        <v>16.28</v>
      </c>
      <c r="G838" s="96">
        <f t="shared" si="42"/>
        <v>6.5120000000000005</v>
      </c>
      <c r="H838" s="97">
        <f t="shared" si="43"/>
        <v>6.5120000000000005</v>
      </c>
      <c r="I838" s="18"/>
    </row>
    <row r="839" spans="1:9" customFormat="1" ht="14.4" x14ac:dyDescent="0.3">
      <c r="A839" s="105">
        <v>8883</v>
      </c>
      <c r="B839" s="126" t="s">
        <v>3302</v>
      </c>
      <c r="C839" s="10"/>
      <c r="D839" s="18" t="s">
        <v>1453</v>
      </c>
      <c r="E839" s="36">
        <v>16.28</v>
      </c>
      <c r="G839" s="96">
        <f t="shared" si="42"/>
        <v>6.5120000000000005</v>
      </c>
      <c r="H839" s="97">
        <f t="shared" si="43"/>
        <v>6.5120000000000005</v>
      </c>
      <c r="I839" s="18"/>
    </row>
    <row r="840" spans="1:9" customFormat="1" ht="14.4" x14ac:dyDescent="0.3">
      <c r="A840" s="105">
        <v>8884</v>
      </c>
      <c r="B840" s="126" t="s">
        <v>3130</v>
      </c>
      <c r="C840" s="10"/>
      <c r="D840" s="18" t="s">
        <v>1453</v>
      </c>
      <c r="E840" s="36">
        <v>18.38</v>
      </c>
      <c r="G840" s="96">
        <f t="shared" si="42"/>
        <v>7.3520000000000003</v>
      </c>
      <c r="H840" s="97">
        <f t="shared" si="43"/>
        <v>7.3520000000000003</v>
      </c>
      <c r="I840" s="18"/>
    </row>
    <row r="841" spans="1:9" customFormat="1" ht="14.4" x14ac:dyDescent="0.3">
      <c r="A841" s="105">
        <v>8885</v>
      </c>
      <c r="B841" s="126" t="s">
        <v>3131</v>
      </c>
      <c r="C841" s="10"/>
      <c r="D841" s="18" t="s">
        <v>1453</v>
      </c>
      <c r="E841" s="36">
        <v>18.38</v>
      </c>
      <c r="G841" s="96">
        <f t="shared" si="42"/>
        <v>7.3520000000000003</v>
      </c>
      <c r="H841" s="97">
        <f t="shared" si="43"/>
        <v>7.3520000000000003</v>
      </c>
      <c r="I841" s="18"/>
    </row>
    <row r="842" spans="1:9" customFormat="1" ht="14.4" x14ac:dyDescent="0.3">
      <c r="A842" s="105">
        <v>8886</v>
      </c>
      <c r="B842" s="126" t="s">
        <v>3132</v>
      </c>
      <c r="C842" s="10"/>
      <c r="D842" s="18" t="s">
        <v>1453</v>
      </c>
      <c r="E842" s="36">
        <v>18.38</v>
      </c>
      <c r="G842" s="96">
        <f t="shared" si="42"/>
        <v>7.3520000000000003</v>
      </c>
      <c r="H842" s="97">
        <f t="shared" si="43"/>
        <v>7.3520000000000003</v>
      </c>
      <c r="I842" s="18"/>
    </row>
    <row r="843" spans="1:9" customFormat="1" ht="14.4" x14ac:dyDescent="0.3">
      <c r="A843" s="105">
        <v>2739</v>
      </c>
      <c r="B843" s="126" t="s">
        <v>2772</v>
      </c>
      <c r="C843" s="10"/>
      <c r="D843" s="18" t="s">
        <v>1453</v>
      </c>
      <c r="E843" s="36">
        <v>12.5</v>
      </c>
      <c r="G843" s="96">
        <f t="shared" si="42"/>
        <v>5</v>
      </c>
      <c r="H843" s="97">
        <f t="shared" si="43"/>
        <v>5</v>
      </c>
      <c r="I843" s="62" t="s">
        <v>3751</v>
      </c>
    </row>
    <row r="844" spans="1:9" customFormat="1" ht="14.4" x14ac:dyDescent="0.3">
      <c r="A844" s="105">
        <v>2740</v>
      </c>
      <c r="B844" s="126" t="s">
        <v>2773</v>
      </c>
      <c r="C844" s="10"/>
      <c r="D844" s="18" t="s">
        <v>1453</v>
      </c>
      <c r="E844" s="36">
        <v>12.5</v>
      </c>
      <c r="G844" s="96">
        <f t="shared" si="42"/>
        <v>5</v>
      </c>
      <c r="H844" s="97">
        <f t="shared" si="43"/>
        <v>5</v>
      </c>
      <c r="I844" s="62" t="s">
        <v>3751</v>
      </c>
    </row>
    <row r="845" spans="1:9" customFormat="1" ht="14.4" x14ac:dyDescent="0.3">
      <c r="A845" s="105">
        <v>2741</v>
      </c>
      <c r="B845" s="126" t="s">
        <v>2774</v>
      </c>
      <c r="C845" s="10"/>
      <c r="D845" s="18" t="s">
        <v>1453</v>
      </c>
      <c r="E845" s="36">
        <v>12.5</v>
      </c>
      <c r="G845" s="96">
        <f t="shared" si="42"/>
        <v>5</v>
      </c>
      <c r="H845" s="97">
        <f t="shared" si="43"/>
        <v>5</v>
      </c>
      <c r="I845" s="62" t="s">
        <v>3751</v>
      </c>
    </row>
    <row r="846" spans="1:9" customFormat="1" ht="14.4" x14ac:dyDescent="0.3">
      <c r="A846" s="33">
        <v>7497</v>
      </c>
      <c r="B846" s="53" t="s">
        <v>2562</v>
      </c>
      <c r="C846" s="10"/>
      <c r="D846" s="18" t="s">
        <v>1453</v>
      </c>
      <c r="E846" s="36">
        <v>2.73</v>
      </c>
      <c r="G846" s="96">
        <f t="shared" si="42"/>
        <v>1.0920000000000001</v>
      </c>
      <c r="H846" s="97">
        <f t="shared" si="43"/>
        <v>1.0920000000000001</v>
      </c>
      <c r="I846" s="18"/>
    </row>
    <row r="847" spans="1:9" customFormat="1" ht="14.4" x14ac:dyDescent="0.3">
      <c r="A847" s="33">
        <v>7498</v>
      </c>
      <c r="B847" s="53" t="s">
        <v>2563</v>
      </c>
      <c r="C847" s="10"/>
      <c r="D847" s="18" t="s">
        <v>1453</v>
      </c>
      <c r="E847" s="36">
        <v>2.73</v>
      </c>
      <c r="G847" s="96">
        <f t="shared" si="42"/>
        <v>1.0920000000000001</v>
      </c>
      <c r="H847" s="97">
        <f t="shared" si="43"/>
        <v>1.0920000000000001</v>
      </c>
      <c r="I847" s="18"/>
    </row>
    <row r="848" spans="1:9" customFormat="1" ht="14.4" x14ac:dyDescent="0.3">
      <c r="A848" s="33">
        <v>7499</v>
      </c>
      <c r="B848" s="53" t="s">
        <v>2564</v>
      </c>
      <c r="C848" s="10"/>
      <c r="D848" s="18" t="s">
        <v>1453</v>
      </c>
      <c r="E848" s="36">
        <v>2.73</v>
      </c>
      <c r="G848" s="96">
        <f t="shared" si="42"/>
        <v>1.0920000000000001</v>
      </c>
      <c r="H848" s="97">
        <f t="shared" si="43"/>
        <v>1.0920000000000001</v>
      </c>
      <c r="I848" s="18"/>
    </row>
    <row r="849" spans="1:9" customFormat="1" ht="14.4" x14ac:dyDescent="0.3">
      <c r="A849" s="33">
        <v>7310</v>
      </c>
      <c r="B849" s="53" t="s">
        <v>870</v>
      </c>
      <c r="C849" s="10"/>
      <c r="D849" s="18" t="s">
        <v>1453</v>
      </c>
      <c r="E849" s="37">
        <v>2.63</v>
      </c>
      <c r="G849" s="96">
        <f t="shared" si="42"/>
        <v>1.052</v>
      </c>
      <c r="H849" s="98">
        <v>0.83</v>
      </c>
      <c r="I849" s="63" t="s">
        <v>3752</v>
      </c>
    </row>
    <row r="850" spans="1:9" customFormat="1" ht="14.4" x14ac:dyDescent="0.3">
      <c r="A850" s="33">
        <v>1672</v>
      </c>
      <c r="B850" s="53" t="s">
        <v>384</v>
      </c>
      <c r="C850" s="10"/>
      <c r="D850" s="18" t="s">
        <v>1453</v>
      </c>
      <c r="E850" s="37">
        <v>2.94</v>
      </c>
      <c r="G850" s="96">
        <f t="shared" si="42"/>
        <v>1.1759999999999999</v>
      </c>
      <c r="H850" s="98">
        <v>0.93</v>
      </c>
      <c r="I850" s="63" t="s">
        <v>3753</v>
      </c>
    </row>
    <row r="851" spans="1:9" customFormat="1" ht="14.4" x14ac:dyDescent="0.3">
      <c r="A851" s="33">
        <v>1673</v>
      </c>
      <c r="B851" s="53" t="s">
        <v>168</v>
      </c>
      <c r="C851" s="10"/>
      <c r="D851" s="18" t="s">
        <v>1453</v>
      </c>
      <c r="E851" s="37">
        <v>2.94</v>
      </c>
      <c r="G851" s="96">
        <f t="shared" si="42"/>
        <v>1.1759999999999999</v>
      </c>
      <c r="H851" s="98">
        <v>0.93</v>
      </c>
      <c r="I851" s="63" t="s">
        <v>3753</v>
      </c>
    </row>
    <row r="852" spans="1:9" customFormat="1" ht="14.4" x14ac:dyDescent="0.3">
      <c r="A852" s="33">
        <v>1674</v>
      </c>
      <c r="B852" s="53" t="s">
        <v>261</v>
      </c>
      <c r="C852" s="10"/>
      <c r="D852" s="18" t="s">
        <v>1453</v>
      </c>
      <c r="E852" s="37">
        <v>2.94</v>
      </c>
      <c r="G852" s="96">
        <f t="shared" si="42"/>
        <v>1.1759999999999999</v>
      </c>
      <c r="H852" s="98">
        <v>0.93</v>
      </c>
      <c r="I852" s="63" t="s">
        <v>3753</v>
      </c>
    </row>
    <row r="853" spans="1:9" ht="15.75" customHeight="1" x14ac:dyDescent="0.25">
      <c r="A853" s="33">
        <v>1657</v>
      </c>
      <c r="B853" s="53" t="s">
        <v>503</v>
      </c>
      <c r="D853" s="18" t="s">
        <v>1453</v>
      </c>
      <c r="E853" s="37">
        <v>2.94</v>
      </c>
      <c r="G853" s="96">
        <f t="shared" si="42"/>
        <v>1.1759999999999999</v>
      </c>
      <c r="H853" s="98">
        <v>0.93</v>
      </c>
      <c r="I853" s="63" t="s">
        <v>3753</v>
      </c>
    </row>
    <row r="854" spans="1:9" ht="15.75" customHeight="1" x14ac:dyDescent="0.25">
      <c r="A854" s="33">
        <v>1658</v>
      </c>
      <c r="B854" s="53" t="s">
        <v>558</v>
      </c>
      <c r="D854" s="18" t="s">
        <v>1453</v>
      </c>
      <c r="E854" s="37">
        <v>2.94</v>
      </c>
      <c r="G854" s="96">
        <f t="shared" si="42"/>
        <v>1.1759999999999999</v>
      </c>
      <c r="H854" s="98">
        <v>0.93</v>
      </c>
      <c r="I854" s="63" t="s">
        <v>3753</v>
      </c>
    </row>
    <row r="855" spans="1:9" ht="15.75" customHeight="1" x14ac:dyDescent="0.25">
      <c r="A855" s="33">
        <v>1659</v>
      </c>
      <c r="B855" s="53" t="s">
        <v>559</v>
      </c>
      <c r="D855" s="18" t="s">
        <v>1453</v>
      </c>
      <c r="E855" s="37">
        <v>2.94</v>
      </c>
      <c r="G855" s="96">
        <f t="shared" si="42"/>
        <v>1.1759999999999999</v>
      </c>
      <c r="H855" s="98">
        <v>0.93</v>
      </c>
      <c r="I855" s="63" t="s">
        <v>3753</v>
      </c>
    </row>
    <row r="856" spans="1:9" ht="15.75" customHeight="1" x14ac:dyDescent="0.25">
      <c r="A856" s="33">
        <v>1682</v>
      </c>
      <c r="B856" s="53" t="s">
        <v>385</v>
      </c>
      <c r="D856" s="18" t="s">
        <v>1453</v>
      </c>
      <c r="E856" s="37">
        <v>2.94</v>
      </c>
      <c r="G856" s="96">
        <f t="shared" si="42"/>
        <v>1.1759999999999999</v>
      </c>
      <c r="H856" s="98">
        <v>0.93</v>
      </c>
      <c r="I856" s="63" t="s">
        <v>3753</v>
      </c>
    </row>
    <row r="857" spans="1:9" ht="16.2" customHeight="1" x14ac:dyDescent="0.25">
      <c r="A857" s="33">
        <v>1683</v>
      </c>
      <c r="B857" s="53" t="s">
        <v>299</v>
      </c>
      <c r="D857" s="18" t="s">
        <v>1453</v>
      </c>
      <c r="E857" s="37">
        <v>2.94</v>
      </c>
      <c r="G857" s="96">
        <f t="shared" si="42"/>
        <v>1.1759999999999999</v>
      </c>
      <c r="H857" s="98">
        <v>0.93</v>
      </c>
      <c r="I857" s="63" t="s">
        <v>3753</v>
      </c>
    </row>
    <row r="858" spans="1:9" ht="15.75" customHeight="1" x14ac:dyDescent="0.25">
      <c r="A858" s="33">
        <v>1693</v>
      </c>
      <c r="B858" s="53" t="s">
        <v>593</v>
      </c>
      <c r="D858" s="18" t="s">
        <v>1453</v>
      </c>
      <c r="E858" s="37">
        <v>3.15</v>
      </c>
      <c r="G858" s="96">
        <f t="shared" si="42"/>
        <v>1.26</v>
      </c>
      <c r="H858" s="97">
        <f t="shared" si="43"/>
        <v>1.26</v>
      </c>
      <c r="I858" s="62" t="s">
        <v>3754</v>
      </c>
    </row>
    <row r="859" spans="1:9" ht="15.75" customHeight="1" x14ac:dyDescent="0.25">
      <c r="A859" s="33">
        <v>1694</v>
      </c>
      <c r="B859" s="53" t="s">
        <v>594</v>
      </c>
      <c r="D859" s="18" t="s">
        <v>1453</v>
      </c>
      <c r="E859" s="37">
        <v>3.15</v>
      </c>
      <c r="G859" s="96">
        <f t="shared" si="42"/>
        <v>1.26</v>
      </c>
      <c r="H859" s="97">
        <f t="shared" si="43"/>
        <v>1.26</v>
      </c>
      <c r="I859" s="62" t="s">
        <v>3754</v>
      </c>
    </row>
    <row r="860" spans="1:9" ht="15.75" customHeight="1" x14ac:dyDescent="0.25">
      <c r="A860" s="33">
        <v>1695</v>
      </c>
      <c r="B860" s="53" t="s">
        <v>595</v>
      </c>
      <c r="D860" s="18" t="s">
        <v>1453</v>
      </c>
      <c r="E860" s="37">
        <v>3.15</v>
      </c>
      <c r="G860" s="96">
        <f t="shared" si="42"/>
        <v>1.26</v>
      </c>
      <c r="H860" s="97">
        <f t="shared" si="43"/>
        <v>1.26</v>
      </c>
      <c r="I860" s="62" t="s">
        <v>3754</v>
      </c>
    </row>
    <row r="861" spans="1:9" ht="15.75" customHeight="1" x14ac:dyDescent="0.25">
      <c r="A861" s="33">
        <v>1663</v>
      </c>
      <c r="B861" s="53" t="s">
        <v>386</v>
      </c>
      <c r="D861" s="18" t="s">
        <v>1453</v>
      </c>
      <c r="E861" s="37">
        <v>3.68</v>
      </c>
      <c r="G861" s="96">
        <f t="shared" si="42"/>
        <v>1.4720000000000002</v>
      </c>
      <c r="H861" s="97">
        <f t="shared" si="43"/>
        <v>1.4720000000000002</v>
      </c>
      <c r="I861" s="18"/>
    </row>
    <row r="862" spans="1:9" ht="15.75" customHeight="1" x14ac:dyDescent="0.25">
      <c r="A862" s="33">
        <v>1664</v>
      </c>
      <c r="B862" s="53" t="s">
        <v>207</v>
      </c>
      <c r="D862" s="18" t="s">
        <v>1453</v>
      </c>
      <c r="E862" s="37">
        <v>3.68</v>
      </c>
      <c r="G862" s="96">
        <f t="shared" si="42"/>
        <v>1.4720000000000002</v>
      </c>
      <c r="H862" s="97">
        <f t="shared" si="43"/>
        <v>1.4720000000000002</v>
      </c>
      <c r="I862" s="18"/>
    </row>
    <row r="863" spans="1:9" ht="15.75" customHeight="1" x14ac:dyDescent="0.25">
      <c r="A863" s="33">
        <v>1665</v>
      </c>
      <c r="B863" s="53" t="s">
        <v>262</v>
      </c>
      <c r="D863" s="18" t="s">
        <v>1453</v>
      </c>
      <c r="E863" s="37">
        <v>3.68</v>
      </c>
      <c r="G863" s="96">
        <f t="shared" si="42"/>
        <v>1.4720000000000002</v>
      </c>
      <c r="H863" s="97">
        <f t="shared" si="43"/>
        <v>1.4720000000000002</v>
      </c>
      <c r="I863" s="18"/>
    </row>
    <row r="864" spans="1:9" ht="15.75" customHeight="1" x14ac:dyDescent="0.25">
      <c r="A864" s="33">
        <v>1688</v>
      </c>
      <c r="B864" s="53" t="s">
        <v>387</v>
      </c>
      <c r="D864" s="18" t="s">
        <v>1453</v>
      </c>
      <c r="E864" s="37">
        <v>3.68</v>
      </c>
      <c r="G864" s="96">
        <f t="shared" si="42"/>
        <v>1.4720000000000002</v>
      </c>
      <c r="H864" s="97">
        <f t="shared" si="43"/>
        <v>1.4720000000000002</v>
      </c>
      <c r="I864" s="18"/>
    </row>
    <row r="865" spans="1:9" ht="15.75" customHeight="1" x14ac:dyDescent="0.25">
      <c r="A865" s="33">
        <v>1690</v>
      </c>
      <c r="B865" s="53" t="s">
        <v>263</v>
      </c>
      <c r="D865" s="18" t="s">
        <v>1453</v>
      </c>
      <c r="E865" s="37">
        <v>3.68</v>
      </c>
      <c r="G865" s="96">
        <f t="shared" si="42"/>
        <v>1.4720000000000002</v>
      </c>
      <c r="H865" s="97">
        <f t="shared" si="43"/>
        <v>1.4720000000000002</v>
      </c>
      <c r="I865" s="18"/>
    </row>
    <row r="866" spans="1:9" ht="15.75" customHeight="1" x14ac:dyDescent="0.25">
      <c r="A866" s="33">
        <v>7169</v>
      </c>
      <c r="B866" s="53" t="s">
        <v>568</v>
      </c>
      <c r="D866" s="18" t="s">
        <v>1453</v>
      </c>
      <c r="E866" s="37">
        <v>3.68</v>
      </c>
      <c r="G866" s="96">
        <f t="shared" si="42"/>
        <v>1.4720000000000002</v>
      </c>
      <c r="H866" s="97">
        <f t="shared" si="43"/>
        <v>1.4720000000000002</v>
      </c>
      <c r="I866" s="18"/>
    </row>
    <row r="867" spans="1:9" ht="15.6" x14ac:dyDescent="0.25">
      <c r="A867" s="177" t="s">
        <v>25</v>
      </c>
      <c r="B867" s="86"/>
      <c r="C867" s="123"/>
      <c r="D867" s="92"/>
      <c r="E867" s="86"/>
      <c r="F867" s="124"/>
      <c r="G867" s="99"/>
      <c r="H867" s="99"/>
      <c r="I867" s="125"/>
    </row>
    <row r="868" spans="1:9" x14ac:dyDescent="0.25">
      <c r="A868" s="56" t="s">
        <v>3507</v>
      </c>
      <c r="B868" s="53" t="s">
        <v>3508</v>
      </c>
      <c r="D868" s="18" t="s">
        <v>1453</v>
      </c>
      <c r="E868" s="36">
        <v>28.88</v>
      </c>
      <c r="G868" s="96">
        <f t="shared" ref="G868:G931" si="44">SUM(E868)*0.4</f>
        <v>11.552</v>
      </c>
      <c r="H868" s="97">
        <f t="shared" ref="H868:H931" si="45">SUM(E868)*0.4</f>
        <v>11.552</v>
      </c>
      <c r="I868" s="18"/>
    </row>
    <row r="869" spans="1:9" x14ac:dyDescent="0.25">
      <c r="A869" s="56" t="s">
        <v>3509</v>
      </c>
      <c r="B869" s="53" t="s">
        <v>3510</v>
      </c>
      <c r="D869" s="18" t="s">
        <v>1453</v>
      </c>
      <c r="E869" s="36">
        <v>28.88</v>
      </c>
      <c r="G869" s="96">
        <f t="shared" si="44"/>
        <v>11.552</v>
      </c>
      <c r="H869" s="97">
        <f t="shared" si="45"/>
        <v>11.552</v>
      </c>
      <c r="I869" s="18"/>
    </row>
    <row r="870" spans="1:9" ht="15" customHeight="1" x14ac:dyDescent="0.25">
      <c r="A870" s="41">
        <v>71586</v>
      </c>
      <c r="B870" s="53" t="s">
        <v>1808</v>
      </c>
      <c r="D870" s="18" t="s">
        <v>1453</v>
      </c>
      <c r="E870" s="35">
        <v>6.62</v>
      </c>
      <c r="G870" s="96">
        <f t="shared" si="44"/>
        <v>2.6480000000000001</v>
      </c>
      <c r="H870" s="97">
        <f t="shared" si="45"/>
        <v>2.6480000000000001</v>
      </c>
      <c r="I870" s="18"/>
    </row>
    <row r="871" spans="1:9" ht="15" customHeight="1" x14ac:dyDescent="0.25">
      <c r="A871" s="41">
        <v>7159</v>
      </c>
      <c r="B871" s="53" t="s">
        <v>871</v>
      </c>
      <c r="D871" s="18" t="s">
        <v>1453</v>
      </c>
      <c r="E871" s="35">
        <v>6.62</v>
      </c>
      <c r="G871" s="96">
        <f t="shared" si="44"/>
        <v>2.6480000000000001</v>
      </c>
      <c r="H871" s="97">
        <f t="shared" si="45"/>
        <v>2.6480000000000001</v>
      </c>
      <c r="I871" s="18"/>
    </row>
    <row r="872" spans="1:9" ht="15" customHeight="1" x14ac:dyDescent="0.25">
      <c r="A872" s="41">
        <v>7160</v>
      </c>
      <c r="B872" s="53" t="s">
        <v>872</v>
      </c>
      <c r="D872" s="18" t="s">
        <v>1453</v>
      </c>
      <c r="E872" s="35">
        <v>6.62</v>
      </c>
      <c r="G872" s="96">
        <f t="shared" si="44"/>
        <v>2.6480000000000001</v>
      </c>
      <c r="H872" s="97">
        <f t="shared" si="45"/>
        <v>2.6480000000000001</v>
      </c>
      <c r="I872" s="18"/>
    </row>
    <row r="873" spans="1:9" ht="15" customHeight="1" x14ac:dyDescent="0.25">
      <c r="A873" s="41">
        <v>7161</v>
      </c>
      <c r="B873" s="53" t="s">
        <v>873</v>
      </c>
      <c r="D873" s="18" t="s">
        <v>1453</v>
      </c>
      <c r="E873" s="35">
        <v>10.4</v>
      </c>
      <c r="G873" s="96">
        <f t="shared" si="44"/>
        <v>4.16</v>
      </c>
      <c r="H873" s="97">
        <f t="shared" si="45"/>
        <v>4.16</v>
      </c>
      <c r="I873" s="18"/>
    </row>
    <row r="874" spans="1:9" ht="15" customHeight="1" x14ac:dyDescent="0.25">
      <c r="A874" s="41">
        <v>7162</v>
      </c>
      <c r="B874" s="53" t="s">
        <v>874</v>
      </c>
      <c r="D874" s="18" t="s">
        <v>1453</v>
      </c>
      <c r="E874" s="35">
        <v>10.4</v>
      </c>
      <c r="G874" s="96">
        <f t="shared" si="44"/>
        <v>4.16</v>
      </c>
      <c r="H874" s="97">
        <f t="shared" si="45"/>
        <v>4.16</v>
      </c>
      <c r="I874" s="18"/>
    </row>
    <row r="875" spans="1:9" ht="15" customHeight="1" x14ac:dyDescent="0.25">
      <c r="A875" s="41">
        <v>7163</v>
      </c>
      <c r="B875" s="53" t="s">
        <v>876</v>
      </c>
      <c r="D875" s="18" t="s">
        <v>1453</v>
      </c>
      <c r="E875" s="35">
        <v>10.4</v>
      </c>
      <c r="G875" s="96">
        <f t="shared" si="44"/>
        <v>4.16</v>
      </c>
      <c r="H875" s="97">
        <f t="shared" si="45"/>
        <v>4.16</v>
      </c>
      <c r="I875" s="18"/>
    </row>
    <row r="876" spans="1:9" ht="15" customHeight="1" x14ac:dyDescent="0.25">
      <c r="A876" s="41">
        <v>7164</v>
      </c>
      <c r="B876" s="53" t="s">
        <v>875</v>
      </c>
      <c r="D876" s="18" t="s">
        <v>1453</v>
      </c>
      <c r="E876" s="35">
        <v>16.28</v>
      </c>
      <c r="G876" s="96">
        <f t="shared" si="44"/>
        <v>6.5120000000000005</v>
      </c>
      <c r="H876" s="97">
        <f t="shared" si="45"/>
        <v>6.5120000000000005</v>
      </c>
      <c r="I876" s="18"/>
    </row>
    <row r="877" spans="1:9" ht="15" customHeight="1" x14ac:dyDescent="0.25">
      <c r="A877" s="41">
        <v>7165</v>
      </c>
      <c r="B877" s="53" t="s">
        <v>877</v>
      </c>
      <c r="D877" s="18" t="s">
        <v>1453</v>
      </c>
      <c r="E877" s="35">
        <v>16.28</v>
      </c>
      <c r="G877" s="96">
        <f t="shared" si="44"/>
        <v>6.5120000000000005</v>
      </c>
      <c r="H877" s="97">
        <f t="shared" si="45"/>
        <v>6.5120000000000005</v>
      </c>
      <c r="I877" s="18"/>
    </row>
    <row r="878" spans="1:9" ht="15" customHeight="1" x14ac:dyDescent="0.25">
      <c r="A878" s="41">
        <v>7166</v>
      </c>
      <c r="B878" s="53" t="s">
        <v>878</v>
      </c>
      <c r="D878" s="18" t="s">
        <v>1453</v>
      </c>
      <c r="E878" s="35">
        <v>16.28</v>
      </c>
      <c r="G878" s="96">
        <f t="shared" si="44"/>
        <v>6.5120000000000005</v>
      </c>
      <c r="H878" s="97">
        <f t="shared" si="45"/>
        <v>6.5120000000000005</v>
      </c>
      <c r="I878" s="18"/>
    </row>
    <row r="879" spans="1:9" ht="15" customHeight="1" x14ac:dyDescent="0.25">
      <c r="A879" s="106" t="s">
        <v>191</v>
      </c>
      <c r="B879" s="53" t="s">
        <v>2291</v>
      </c>
      <c r="D879" s="18" t="s">
        <v>1453</v>
      </c>
      <c r="E879" s="37">
        <v>4.2</v>
      </c>
      <c r="G879" s="96">
        <f t="shared" si="44"/>
        <v>1.6800000000000002</v>
      </c>
      <c r="H879" s="97">
        <f t="shared" si="45"/>
        <v>1.6800000000000002</v>
      </c>
      <c r="I879" s="62" t="s">
        <v>3760</v>
      </c>
    </row>
    <row r="880" spans="1:9" ht="15" customHeight="1" x14ac:dyDescent="0.25">
      <c r="A880" s="106" t="s">
        <v>2292</v>
      </c>
      <c r="B880" s="53" t="s">
        <v>2293</v>
      </c>
      <c r="D880" s="18" t="s">
        <v>1453</v>
      </c>
      <c r="E880" s="37">
        <v>4.2</v>
      </c>
      <c r="G880" s="96">
        <f t="shared" si="44"/>
        <v>1.6800000000000002</v>
      </c>
      <c r="H880" s="97">
        <f t="shared" si="45"/>
        <v>1.6800000000000002</v>
      </c>
      <c r="I880" s="62" t="s">
        <v>3760</v>
      </c>
    </row>
    <row r="881" spans="1:9" ht="15" customHeight="1" x14ac:dyDescent="0.25">
      <c r="A881" s="106" t="s">
        <v>2294</v>
      </c>
      <c r="B881" s="53" t="s">
        <v>2295</v>
      </c>
      <c r="D881" s="18" t="s">
        <v>1453</v>
      </c>
      <c r="E881" s="37">
        <v>4.2</v>
      </c>
      <c r="G881" s="96">
        <f t="shared" si="44"/>
        <v>1.6800000000000002</v>
      </c>
      <c r="H881" s="97">
        <f t="shared" si="45"/>
        <v>1.6800000000000002</v>
      </c>
      <c r="I881" s="62" t="s">
        <v>3760</v>
      </c>
    </row>
    <row r="882" spans="1:9" ht="15" customHeight="1" x14ac:dyDescent="0.25">
      <c r="A882" s="106" t="s">
        <v>2739</v>
      </c>
      <c r="B882" s="53" t="s">
        <v>2740</v>
      </c>
      <c r="D882" s="18" t="s">
        <v>1453</v>
      </c>
      <c r="E882" s="36">
        <v>5.15</v>
      </c>
      <c r="G882" s="96">
        <f t="shared" si="44"/>
        <v>2.06</v>
      </c>
      <c r="H882" s="97">
        <f t="shared" si="45"/>
        <v>2.06</v>
      </c>
      <c r="I882" s="18"/>
    </row>
    <row r="883" spans="1:9" ht="15" customHeight="1" x14ac:dyDescent="0.25">
      <c r="A883" s="106" t="s">
        <v>2741</v>
      </c>
      <c r="B883" s="53" t="s">
        <v>2742</v>
      </c>
      <c r="D883" s="18" t="s">
        <v>1453</v>
      </c>
      <c r="E883" s="36">
        <v>5.15</v>
      </c>
      <c r="G883" s="96">
        <f t="shared" si="44"/>
        <v>2.06</v>
      </c>
      <c r="H883" s="97">
        <f t="shared" si="45"/>
        <v>2.06</v>
      </c>
      <c r="I883" s="18"/>
    </row>
    <row r="884" spans="1:9" ht="15" customHeight="1" x14ac:dyDescent="0.25">
      <c r="A884" s="106" t="s">
        <v>2743</v>
      </c>
      <c r="B884" s="53" t="s">
        <v>2744</v>
      </c>
      <c r="D884" s="18" t="s">
        <v>1453</v>
      </c>
      <c r="E884" s="36">
        <v>5.15</v>
      </c>
      <c r="G884" s="96">
        <f t="shared" si="44"/>
        <v>2.06</v>
      </c>
      <c r="H884" s="97">
        <f t="shared" si="45"/>
        <v>2.06</v>
      </c>
      <c r="I884" s="18"/>
    </row>
    <row r="885" spans="1:9" ht="15" customHeight="1" x14ac:dyDescent="0.25">
      <c r="A885" s="41">
        <v>4453</v>
      </c>
      <c r="B885" s="53" t="s">
        <v>2296</v>
      </c>
      <c r="D885" s="18" t="s">
        <v>1453</v>
      </c>
      <c r="E885" s="35">
        <v>3.68</v>
      </c>
      <c r="G885" s="96">
        <f t="shared" si="44"/>
        <v>1.4720000000000002</v>
      </c>
      <c r="H885" s="97">
        <f t="shared" si="45"/>
        <v>1.4720000000000002</v>
      </c>
      <c r="I885" s="62" t="s">
        <v>3761</v>
      </c>
    </row>
    <row r="886" spans="1:9" ht="15" customHeight="1" x14ac:dyDescent="0.25">
      <c r="A886" s="41">
        <v>4454</v>
      </c>
      <c r="B886" s="53" t="s">
        <v>2297</v>
      </c>
      <c r="D886" s="18" t="s">
        <v>1453</v>
      </c>
      <c r="E886" s="35">
        <v>3.68</v>
      </c>
      <c r="G886" s="96">
        <f t="shared" si="44"/>
        <v>1.4720000000000002</v>
      </c>
      <c r="H886" s="97">
        <f t="shared" si="45"/>
        <v>1.4720000000000002</v>
      </c>
      <c r="I886" s="62" t="s">
        <v>3761</v>
      </c>
    </row>
    <row r="887" spans="1:9" ht="15" customHeight="1" x14ac:dyDescent="0.25">
      <c r="A887" s="41">
        <v>4455</v>
      </c>
      <c r="B887" s="53" t="s">
        <v>2298</v>
      </c>
      <c r="D887" s="18" t="s">
        <v>1453</v>
      </c>
      <c r="E887" s="35">
        <v>3.68</v>
      </c>
      <c r="G887" s="96">
        <f t="shared" si="44"/>
        <v>1.4720000000000002</v>
      </c>
      <c r="H887" s="97">
        <f t="shared" si="45"/>
        <v>1.4720000000000002</v>
      </c>
      <c r="I887" s="62" t="s">
        <v>3761</v>
      </c>
    </row>
    <row r="888" spans="1:9" ht="15" customHeight="1" x14ac:dyDescent="0.25">
      <c r="A888" s="41">
        <v>2813</v>
      </c>
      <c r="B888" s="53" t="s">
        <v>3511</v>
      </c>
      <c r="D888" s="18" t="s">
        <v>1453</v>
      </c>
      <c r="E888" s="36">
        <v>6.83</v>
      </c>
      <c r="G888" s="96">
        <f t="shared" si="44"/>
        <v>2.7320000000000002</v>
      </c>
      <c r="H888" s="97">
        <f t="shared" si="45"/>
        <v>2.7320000000000002</v>
      </c>
      <c r="I888" s="18"/>
    </row>
    <row r="889" spans="1:9" ht="15" customHeight="1" x14ac:dyDescent="0.25">
      <c r="A889" s="107">
        <v>7300</v>
      </c>
      <c r="B889" s="126" t="s">
        <v>4070</v>
      </c>
      <c r="D889" s="18" t="s">
        <v>1453</v>
      </c>
      <c r="E889" s="35">
        <v>8.3800000000000008</v>
      </c>
      <c r="G889" s="96">
        <f t="shared" si="44"/>
        <v>3.3520000000000003</v>
      </c>
      <c r="H889" s="98">
        <v>2</v>
      </c>
      <c r="I889" s="63" t="s">
        <v>3762</v>
      </c>
    </row>
    <row r="890" spans="1:9" ht="15" customHeight="1" x14ac:dyDescent="0.25">
      <c r="A890" s="107">
        <v>7301</v>
      </c>
      <c r="B890" s="126" t="s">
        <v>4071</v>
      </c>
      <c r="D890" s="18" t="s">
        <v>1453</v>
      </c>
      <c r="E890" s="35">
        <v>8.3800000000000008</v>
      </c>
      <c r="G890" s="96">
        <f t="shared" si="44"/>
        <v>3.3520000000000003</v>
      </c>
      <c r="H890" s="98">
        <v>2</v>
      </c>
      <c r="I890" s="63" t="s">
        <v>3762</v>
      </c>
    </row>
    <row r="891" spans="1:9" ht="15" customHeight="1" x14ac:dyDescent="0.25">
      <c r="A891" s="107">
        <v>7302</v>
      </c>
      <c r="B891" s="126" t="s">
        <v>4072</v>
      </c>
      <c r="D891" s="18" t="s">
        <v>1453</v>
      </c>
      <c r="E891" s="35">
        <v>8.3800000000000008</v>
      </c>
      <c r="G891" s="96">
        <f t="shared" si="44"/>
        <v>3.3520000000000003</v>
      </c>
      <c r="H891" s="98">
        <v>2</v>
      </c>
      <c r="I891" s="63" t="s">
        <v>3762</v>
      </c>
    </row>
    <row r="892" spans="1:9" ht="15" customHeight="1" x14ac:dyDescent="0.25">
      <c r="A892" s="107">
        <v>2818</v>
      </c>
      <c r="B892" s="126" t="s">
        <v>4048</v>
      </c>
      <c r="D892" s="18" t="s">
        <v>1453</v>
      </c>
      <c r="E892" s="36">
        <v>12.5</v>
      </c>
      <c r="G892" s="96">
        <f t="shared" si="44"/>
        <v>5</v>
      </c>
      <c r="H892" s="97">
        <f t="shared" si="45"/>
        <v>5</v>
      </c>
      <c r="I892" s="62" t="s">
        <v>3763</v>
      </c>
    </row>
    <row r="893" spans="1:9" ht="15" customHeight="1" x14ac:dyDescent="0.25">
      <c r="A893" s="107">
        <v>2819</v>
      </c>
      <c r="B893" s="126" t="s">
        <v>4049</v>
      </c>
      <c r="D893" s="18" t="s">
        <v>1453</v>
      </c>
      <c r="E893" s="36">
        <v>12.5</v>
      </c>
      <c r="G893" s="96">
        <f t="shared" si="44"/>
        <v>5</v>
      </c>
      <c r="H893" s="97">
        <f t="shared" si="45"/>
        <v>5</v>
      </c>
      <c r="I893" s="62" t="s">
        <v>3763</v>
      </c>
    </row>
    <row r="894" spans="1:9" ht="15" customHeight="1" x14ac:dyDescent="0.25">
      <c r="A894" s="107">
        <v>2820</v>
      </c>
      <c r="B894" s="126" t="s">
        <v>4050</v>
      </c>
      <c r="D894" s="18" t="s">
        <v>1453</v>
      </c>
      <c r="E894" s="36">
        <v>12.5</v>
      </c>
      <c r="G894" s="96">
        <f t="shared" si="44"/>
        <v>5</v>
      </c>
      <c r="H894" s="97">
        <f t="shared" si="45"/>
        <v>5</v>
      </c>
      <c r="I894" s="62" t="s">
        <v>3763</v>
      </c>
    </row>
    <row r="895" spans="1:9" ht="15" customHeight="1" x14ac:dyDescent="0.25">
      <c r="A895" s="41">
        <v>7482</v>
      </c>
      <c r="B895" s="53" t="s">
        <v>4051</v>
      </c>
      <c r="D895" s="18" t="s">
        <v>1453</v>
      </c>
      <c r="E895" s="36">
        <v>3.57</v>
      </c>
      <c r="G895" s="96">
        <f t="shared" si="44"/>
        <v>1.4279999999999999</v>
      </c>
      <c r="H895" s="97">
        <f t="shared" si="45"/>
        <v>1.4279999999999999</v>
      </c>
      <c r="I895" s="18"/>
    </row>
    <row r="896" spans="1:9" ht="15" customHeight="1" x14ac:dyDescent="0.25">
      <c r="A896" s="41">
        <v>7483</v>
      </c>
      <c r="B896" s="53" t="s">
        <v>4052</v>
      </c>
      <c r="D896" s="18" t="s">
        <v>1453</v>
      </c>
      <c r="E896" s="36">
        <v>3.57</v>
      </c>
      <c r="G896" s="96">
        <f t="shared" si="44"/>
        <v>1.4279999999999999</v>
      </c>
      <c r="H896" s="97">
        <f t="shared" si="45"/>
        <v>1.4279999999999999</v>
      </c>
      <c r="I896" s="18"/>
    </row>
    <row r="897" spans="1:9" ht="15" customHeight="1" x14ac:dyDescent="0.25">
      <c r="A897" s="41">
        <v>7484</v>
      </c>
      <c r="B897" s="53" t="s">
        <v>4053</v>
      </c>
      <c r="D897" s="18" t="s">
        <v>1453</v>
      </c>
      <c r="E897" s="36">
        <v>3.57</v>
      </c>
      <c r="G897" s="96">
        <f t="shared" si="44"/>
        <v>1.4279999999999999</v>
      </c>
      <c r="H897" s="97">
        <f t="shared" si="45"/>
        <v>1.4279999999999999</v>
      </c>
      <c r="I897" s="18"/>
    </row>
    <row r="898" spans="1:9" ht="15" customHeight="1" x14ac:dyDescent="0.25">
      <c r="A898" s="33">
        <v>7350</v>
      </c>
      <c r="B898" s="53" t="s">
        <v>4073</v>
      </c>
      <c r="D898" s="18" t="s">
        <v>1453</v>
      </c>
      <c r="E898" s="35">
        <v>2.89</v>
      </c>
      <c r="G898" s="96">
        <f t="shared" si="44"/>
        <v>1.1560000000000001</v>
      </c>
      <c r="H898" s="98">
        <v>0.72</v>
      </c>
      <c r="I898" s="63" t="s">
        <v>3702</v>
      </c>
    </row>
    <row r="899" spans="1:9" ht="15" customHeight="1" x14ac:dyDescent="0.25">
      <c r="A899" s="33">
        <v>7349</v>
      </c>
      <c r="B899" s="53" t="s">
        <v>4074</v>
      </c>
      <c r="D899" s="18" t="s">
        <v>1453</v>
      </c>
      <c r="E899" s="35">
        <v>2.89</v>
      </c>
      <c r="G899" s="96">
        <f t="shared" si="44"/>
        <v>1.1560000000000001</v>
      </c>
      <c r="H899" s="98">
        <v>0.72</v>
      </c>
      <c r="I899" s="63" t="s">
        <v>3702</v>
      </c>
    </row>
    <row r="900" spans="1:9" ht="15" customHeight="1" x14ac:dyDescent="0.25">
      <c r="A900" s="33">
        <v>7351</v>
      </c>
      <c r="B900" s="53" t="s">
        <v>4075</v>
      </c>
      <c r="D900" s="18" t="s">
        <v>1453</v>
      </c>
      <c r="E900" s="35">
        <v>2.89</v>
      </c>
      <c r="G900" s="96">
        <f t="shared" si="44"/>
        <v>1.1560000000000001</v>
      </c>
      <c r="H900" s="98">
        <v>0.72</v>
      </c>
      <c r="I900" s="63" t="s">
        <v>3702</v>
      </c>
    </row>
    <row r="901" spans="1:9" ht="15" customHeight="1" x14ac:dyDescent="0.25">
      <c r="A901" s="105">
        <v>7297</v>
      </c>
      <c r="B901" s="126" t="s">
        <v>4076</v>
      </c>
      <c r="D901" s="18" t="s">
        <v>1453</v>
      </c>
      <c r="E901" s="35">
        <v>5.78</v>
      </c>
      <c r="G901" s="96">
        <f t="shared" si="44"/>
        <v>2.3120000000000003</v>
      </c>
      <c r="H901" s="97">
        <f t="shared" si="45"/>
        <v>2.3120000000000003</v>
      </c>
      <c r="I901" s="62" t="s">
        <v>3764</v>
      </c>
    </row>
    <row r="902" spans="1:9" ht="15" customHeight="1" x14ac:dyDescent="0.25">
      <c r="A902" s="105">
        <v>7298</v>
      </c>
      <c r="B902" s="126" t="s">
        <v>4077</v>
      </c>
      <c r="D902" s="18" t="s">
        <v>1453</v>
      </c>
      <c r="E902" s="35">
        <v>5.78</v>
      </c>
      <c r="G902" s="96">
        <f t="shared" si="44"/>
        <v>2.3120000000000003</v>
      </c>
      <c r="H902" s="97">
        <f t="shared" si="45"/>
        <v>2.3120000000000003</v>
      </c>
      <c r="I902" s="62" t="s">
        <v>3764</v>
      </c>
    </row>
    <row r="903" spans="1:9" ht="15" customHeight="1" x14ac:dyDescent="0.25">
      <c r="A903" s="105">
        <v>7299</v>
      </c>
      <c r="B903" s="126" t="s">
        <v>4078</v>
      </c>
      <c r="D903" s="18" t="s">
        <v>1453</v>
      </c>
      <c r="E903" s="35">
        <v>5.78</v>
      </c>
      <c r="G903" s="96">
        <f t="shared" si="44"/>
        <v>2.3120000000000003</v>
      </c>
      <c r="H903" s="97">
        <f t="shared" si="45"/>
        <v>2.3120000000000003</v>
      </c>
      <c r="I903" s="62" t="s">
        <v>3764</v>
      </c>
    </row>
    <row r="904" spans="1:9" ht="15" customHeight="1" x14ac:dyDescent="0.25">
      <c r="A904" s="105">
        <v>7352</v>
      </c>
      <c r="B904" s="126" t="s">
        <v>4079</v>
      </c>
      <c r="D904" s="18" t="s">
        <v>1453</v>
      </c>
      <c r="E904" s="35">
        <v>8.66</v>
      </c>
      <c r="G904" s="96">
        <f t="shared" si="44"/>
        <v>3.4640000000000004</v>
      </c>
      <c r="H904" s="98">
        <v>2.0499999999999998</v>
      </c>
      <c r="I904" s="63" t="s">
        <v>3765</v>
      </c>
    </row>
    <row r="905" spans="1:9" ht="15" customHeight="1" x14ac:dyDescent="0.25">
      <c r="A905" s="105">
        <v>7353</v>
      </c>
      <c r="B905" s="126" t="s">
        <v>4080</v>
      </c>
      <c r="D905" s="18" t="s">
        <v>1453</v>
      </c>
      <c r="E905" s="35">
        <v>8.66</v>
      </c>
      <c r="G905" s="96">
        <f t="shared" si="44"/>
        <v>3.4640000000000004</v>
      </c>
      <c r="H905" s="98">
        <v>2.0499999999999998</v>
      </c>
      <c r="I905" s="63" t="s">
        <v>3765</v>
      </c>
    </row>
    <row r="906" spans="1:9" ht="15" customHeight="1" x14ac:dyDescent="0.25">
      <c r="A906" s="105">
        <v>7354</v>
      </c>
      <c r="B906" s="126" t="s">
        <v>4081</v>
      </c>
      <c r="D906" s="18" t="s">
        <v>1453</v>
      </c>
      <c r="E906" s="35">
        <v>8.66</v>
      </c>
      <c r="G906" s="96">
        <f t="shared" si="44"/>
        <v>3.4640000000000004</v>
      </c>
      <c r="H906" s="98">
        <v>2.0499999999999998</v>
      </c>
      <c r="I906" s="63" t="s">
        <v>3765</v>
      </c>
    </row>
    <row r="907" spans="1:9" ht="15" customHeight="1" x14ac:dyDescent="0.25">
      <c r="A907" s="33">
        <v>7479</v>
      </c>
      <c r="B907" s="53" t="s">
        <v>4054</v>
      </c>
      <c r="D907" s="18" t="s">
        <v>1453</v>
      </c>
      <c r="E907" s="36">
        <v>2.52</v>
      </c>
      <c r="G907" s="96">
        <f t="shared" si="44"/>
        <v>1.008</v>
      </c>
      <c r="H907" s="97">
        <f t="shared" si="45"/>
        <v>1.008</v>
      </c>
      <c r="I907" s="18"/>
    </row>
    <row r="908" spans="1:9" ht="15" customHeight="1" x14ac:dyDescent="0.25">
      <c r="A908" s="33">
        <v>7480</v>
      </c>
      <c r="B908" s="53" t="s">
        <v>4055</v>
      </c>
      <c r="D908" s="18" t="s">
        <v>1453</v>
      </c>
      <c r="E908" s="36">
        <v>2.52</v>
      </c>
      <c r="G908" s="96">
        <f t="shared" si="44"/>
        <v>1.008</v>
      </c>
      <c r="H908" s="97">
        <f t="shared" si="45"/>
        <v>1.008</v>
      </c>
      <c r="I908" s="18"/>
    </row>
    <row r="909" spans="1:9" ht="15" customHeight="1" x14ac:dyDescent="0.25">
      <c r="A909" s="33">
        <v>7481</v>
      </c>
      <c r="B909" s="53" t="s">
        <v>4056</v>
      </c>
      <c r="D909" s="18" t="s">
        <v>1453</v>
      </c>
      <c r="E909" s="36">
        <v>2.52</v>
      </c>
      <c r="G909" s="96">
        <f t="shared" si="44"/>
        <v>1.008</v>
      </c>
      <c r="H909" s="97">
        <f t="shared" si="45"/>
        <v>1.008</v>
      </c>
      <c r="I909" s="18"/>
    </row>
    <row r="910" spans="1:9" ht="15" customHeight="1" x14ac:dyDescent="0.25">
      <c r="A910" s="105">
        <v>7240</v>
      </c>
      <c r="B910" s="126" t="s">
        <v>4082</v>
      </c>
      <c r="D910" s="18" t="s">
        <v>1453</v>
      </c>
      <c r="E910" s="35">
        <v>6.27</v>
      </c>
      <c r="G910" s="96">
        <f t="shared" si="44"/>
        <v>2.508</v>
      </c>
      <c r="H910" s="97">
        <f t="shared" si="45"/>
        <v>2.508</v>
      </c>
      <c r="I910" s="62" t="s">
        <v>3766</v>
      </c>
    </row>
    <row r="911" spans="1:9" ht="15" customHeight="1" x14ac:dyDescent="0.25">
      <c r="A911" s="105">
        <v>7241</v>
      </c>
      <c r="B911" s="126" t="s">
        <v>4083</v>
      </c>
      <c r="D911" s="18" t="s">
        <v>1453</v>
      </c>
      <c r="E911" s="37">
        <v>6.27</v>
      </c>
      <c r="G911" s="96">
        <f t="shared" si="44"/>
        <v>2.508</v>
      </c>
      <c r="H911" s="97">
        <f t="shared" si="45"/>
        <v>2.508</v>
      </c>
      <c r="I911" s="62" t="s">
        <v>3766</v>
      </c>
    </row>
    <row r="912" spans="1:9" ht="15" customHeight="1" x14ac:dyDescent="0.25">
      <c r="A912" s="105">
        <v>7242</v>
      </c>
      <c r="B912" s="126" t="s">
        <v>4084</v>
      </c>
      <c r="D912" s="18" t="s">
        <v>1453</v>
      </c>
      <c r="E912" s="37">
        <v>6.27</v>
      </c>
      <c r="G912" s="96">
        <f t="shared" si="44"/>
        <v>2.508</v>
      </c>
      <c r="H912" s="97">
        <f t="shared" si="45"/>
        <v>2.508</v>
      </c>
      <c r="I912" s="62" t="s">
        <v>3766</v>
      </c>
    </row>
    <row r="913" spans="1:9" customFormat="1" ht="14.4" x14ac:dyDescent="0.3">
      <c r="A913" s="105">
        <v>7294</v>
      </c>
      <c r="B913" s="126" t="s">
        <v>4085</v>
      </c>
      <c r="C913" s="10"/>
      <c r="D913" s="18" t="s">
        <v>1453</v>
      </c>
      <c r="E913" s="37">
        <v>4.18</v>
      </c>
      <c r="G913" s="96">
        <f t="shared" si="44"/>
        <v>1.6719999999999999</v>
      </c>
      <c r="H913" s="97">
        <f t="shared" si="45"/>
        <v>1.6719999999999999</v>
      </c>
      <c r="I913" s="62" t="s">
        <v>3767</v>
      </c>
    </row>
    <row r="914" spans="1:9" customFormat="1" ht="14.4" x14ac:dyDescent="0.3">
      <c r="A914" s="105">
        <v>7295</v>
      </c>
      <c r="B914" s="126" t="s">
        <v>4086</v>
      </c>
      <c r="C914" s="10"/>
      <c r="D914" s="18" t="s">
        <v>1453</v>
      </c>
      <c r="E914" s="37">
        <v>4.18</v>
      </c>
      <c r="G914" s="96">
        <f t="shared" si="44"/>
        <v>1.6719999999999999</v>
      </c>
      <c r="H914" s="97">
        <f t="shared" si="45"/>
        <v>1.6719999999999999</v>
      </c>
      <c r="I914" s="62" t="s">
        <v>3767</v>
      </c>
    </row>
    <row r="915" spans="1:9" customFormat="1" ht="14.4" x14ac:dyDescent="0.3">
      <c r="A915" s="105">
        <v>7296</v>
      </c>
      <c r="B915" s="126" t="s">
        <v>4087</v>
      </c>
      <c r="C915" s="10"/>
      <c r="D915" s="18" t="s">
        <v>1453</v>
      </c>
      <c r="E915" s="37">
        <v>4.18</v>
      </c>
      <c r="G915" s="96">
        <f t="shared" si="44"/>
        <v>1.6719999999999999</v>
      </c>
      <c r="H915" s="97">
        <f t="shared" si="45"/>
        <v>1.6719999999999999</v>
      </c>
      <c r="I915" s="62" t="s">
        <v>3767</v>
      </c>
    </row>
    <row r="916" spans="1:9" customFormat="1" ht="14.4" x14ac:dyDescent="0.3">
      <c r="A916" s="33">
        <v>7260</v>
      </c>
      <c r="B916" s="53" t="s">
        <v>4088</v>
      </c>
      <c r="C916" s="10"/>
      <c r="D916" s="18" t="s">
        <v>1453</v>
      </c>
      <c r="E916" s="37">
        <v>2.09</v>
      </c>
      <c r="G916" s="96">
        <f t="shared" si="44"/>
        <v>0.83599999999999997</v>
      </c>
      <c r="H916" s="97">
        <f t="shared" si="45"/>
        <v>0.83599999999999997</v>
      </c>
      <c r="I916" s="62" t="s">
        <v>3768</v>
      </c>
    </row>
    <row r="917" spans="1:9" customFormat="1" ht="14.4" x14ac:dyDescent="0.3">
      <c r="A917" s="33">
        <v>7261</v>
      </c>
      <c r="B917" s="53" t="s">
        <v>4089</v>
      </c>
      <c r="C917" s="10"/>
      <c r="D917" s="18" t="s">
        <v>1453</v>
      </c>
      <c r="E917" s="37">
        <v>2.09</v>
      </c>
      <c r="G917" s="96">
        <f t="shared" si="44"/>
        <v>0.83599999999999997</v>
      </c>
      <c r="H917" s="97">
        <f t="shared" si="45"/>
        <v>0.83599999999999997</v>
      </c>
      <c r="I917" s="62" t="s">
        <v>3768</v>
      </c>
    </row>
    <row r="918" spans="1:9" customFormat="1" ht="14.4" x14ac:dyDescent="0.3">
      <c r="A918" s="33">
        <v>7262</v>
      </c>
      <c r="B918" s="53" t="s">
        <v>4090</v>
      </c>
      <c r="C918" s="10"/>
      <c r="D918" s="18" t="s">
        <v>1453</v>
      </c>
      <c r="E918" s="37">
        <v>2.09</v>
      </c>
      <c r="G918" s="96">
        <f t="shared" si="44"/>
        <v>0.83599999999999997</v>
      </c>
      <c r="H918" s="97">
        <f t="shared" si="45"/>
        <v>0.83599999999999997</v>
      </c>
      <c r="I918" s="62" t="s">
        <v>3768</v>
      </c>
    </row>
    <row r="919" spans="1:9" customFormat="1" ht="14.4" x14ac:dyDescent="0.3">
      <c r="A919" s="33">
        <v>2806</v>
      </c>
      <c r="B919" s="53" t="s">
        <v>4057</v>
      </c>
      <c r="C919" s="10"/>
      <c r="D919" s="18" t="s">
        <v>1453</v>
      </c>
      <c r="E919" s="36">
        <v>3.68</v>
      </c>
      <c r="G919" s="96">
        <f t="shared" si="44"/>
        <v>1.4720000000000002</v>
      </c>
      <c r="H919" s="97">
        <f t="shared" si="45"/>
        <v>1.4720000000000002</v>
      </c>
      <c r="I919" s="18"/>
    </row>
    <row r="920" spans="1:9" customFormat="1" ht="14.4" x14ac:dyDescent="0.3">
      <c r="A920" s="33">
        <v>2807</v>
      </c>
      <c r="B920" s="53" t="s">
        <v>4058</v>
      </c>
      <c r="C920" s="10"/>
      <c r="D920" s="18" t="s">
        <v>1453</v>
      </c>
      <c r="E920" s="36">
        <v>3.68</v>
      </c>
      <c r="G920" s="96">
        <f t="shared" si="44"/>
        <v>1.4720000000000002</v>
      </c>
      <c r="H920" s="97">
        <f t="shared" si="45"/>
        <v>1.4720000000000002</v>
      </c>
      <c r="I920" s="18"/>
    </row>
    <row r="921" spans="1:9" customFormat="1" ht="14.4" x14ac:dyDescent="0.3">
      <c r="A921" s="33">
        <v>2808</v>
      </c>
      <c r="B921" s="53" t="s">
        <v>4059</v>
      </c>
      <c r="C921" s="10"/>
      <c r="D921" s="18" t="s">
        <v>1453</v>
      </c>
      <c r="E921" s="36">
        <v>3.68</v>
      </c>
      <c r="G921" s="96">
        <f t="shared" si="44"/>
        <v>1.4720000000000002</v>
      </c>
      <c r="H921" s="97">
        <f t="shared" si="45"/>
        <v>1.4720000000000002</v>
      </c>
      <c r="I921" s="18"/>
    </row>
    <row r="922" spans="1:9" customFormat="1" ht="14.4" x14ac:dyDescent="0.3">
      <c r="A922" s="33">
        <v>2809</v>
      </c>
      <c r="B922" s="53" t="s">
        <v>4060</v>
      </c>
      <c r="C922" s="10"/>
      <c r="D922" s="18" t="s">
        <v>1453</v>
      </c>
      <c r="E922" s="36">
        <v>4.7300000000000004</v>
      </c>
      <c r="G922" s="96">
        <f t="shared" si="44"/>
        <v>1.8920000000000003</v>
      </c>
      <c r="H922" s="97">
        <f t="shared" si="45"/>
        <v>1.8920000000000003</v>
      </c>
      <c r="I922" s="18"/>
    </row>
    <row r="923" spans="1:9" customFormat="1" ht="14.4" x14ac:dyDescent="0.3">
      <c r="A923" s="33">
        <v>2810</v>
      </c>
      <c r="B923" s="53" t="s">
        <v>4061</v>
      </c>
      <c r="C923" s="10"/>
      <c r="D923" s="18" t="s">
        <v>1453</v>
      </c>
      <c r="E923" s="36">
        <v>4.7300000000000004</v>
      </c>
      <c r="G923" s="96">
        <f t="shared" si="44"/>
        <v>1.8920000000000003</v>
      </c>
      <c r="H923" s="97">
        <f t="shared" si="45"/>
        <v>1.8920000000000003</v>
      </c>
      <c r="I923" s="18"/>
    </row>
    <row r="924" spans="1:9" customFormat="1" ht="14.4" x14ac:dyDescent="0.3">
      <c r="A924" s="33">
        <v>2811</v>
      </c>
      <c r="B924" s="53" t="s">
        <v>4062</v>
      </c>
      <c r="C924" s="10"/>
      <c r="D924" s="18" t="s">
        <v>1453</v>
      </c>
      <c r="E924" s="36">
        <v>4.7300000000000004</v>
      </c>
      <c r="G924" s="96">
        <f t="shared" si="44"/>
        <v>1.8920000000000003</v>
      </c>
      <c r="H924" s="97">
        <f t="shared" si="45"/>
        <v>1.8920000000000003</v>
      </c>
      <c r="I924" s="18"/>
    </row>
    <row r="925" spans="1:9" customFormat="1" ht="14.4" x14ac:dyDescent="0.3">
      <c r="A925" s="33">
        <v>2812</v>
      </c>
      <c r="B925" s="53" t="s">
        <v>4063</v>
      </c>
      <c r="C925" s="10"/>
      <c r="D925" s="18" t="s">
        <v>1453</v>
      </c>
      <c r="E925" s="36">
        <v>6.83</v>
      </c>
      <c r="G925" s="96">
        <f t="shared" si="44"/>
        <v>2.7320000000000002</v>
      </c>
      <c r="H925" s="97">
        <f t="shared" si="45"/>
        <v>2.7320000000000002</v>
      </c>
      <c r="I925" s="18"/>
    </row>
    <row r="926" spans="1:9" customFormat="1" ht="14.4" x14ac:dyDescent="0.3">
      <c r="A926" s="33">
        <v>2814</v>
      </c>
      <c r="B926" s="53" t="s">
        <v>4064</v>
      </c>
      <c r="C926" s="10"/>
      <c r="D926" s="18" t="s">
        <v>1453</v>
      </c>
      <c r="E926" s="36">
        <v>6.83</v>
      </c>
      <c r="G926" s="96">
        <f t="shared" si="44"/>
        <v>2.7320000000000002</v>
      </c>
      <c r="H926" s="97">
        <f t="shared" si="45"/>
        <v>2.7320000000000002</v>
      </c>
      <c r="I926" s="18"/>
    </row>
    <row r="927" spans="1:9" s="2" customFormat="1" ht="14.4" x14ac:dyDescent="0.3">
      <c r="A927" s="105">
        <v>7266</v>
      </c>
      <c r="B927" s="126" t="s">
        <v>4091</v>
      </c>
      <c r="C927" s="10"/>
      <c r="D927" s="18" t="s">
        <v>1453</v>
      </c>
      <c r="E927" s="37">
        <v>4.2</v>
      </c>
      <c r="G927" s="96">
        <f t="shared" si="44"/>
        <v>1.6800000000000002</v>
      </c>
      <c r="H927" s="97">
        <f t="shared" si="45"/>
        <v>1.6800000000000002</v>
      </c>
      <c r="I927" s="18"/>
    </row>
    <row r="928" spans="1:9" s="2" customFormat="1" ht="14.4" x14ac:dyDescent="0.3">
      <c r="A928" s="33">
        <v>7426</v>
      </c>
      <c r="B928" s="53" t="s">
        <v>1594</v>
      </c>
      <c r="C928" s="10"/>
      <c r="D928" s="18" t="s">
        <v>1453</v>
      </c>
      <c r="E928" s="35">
        <v>17.64</v>
      </c>
      <c r="G928" s="96">
        <f t="shared" si="44"/>
        <v>7.0560000000000009</v>
      </c>
      <c r="H928" s="97">
        <f t="shared" si="45"/>
        <v>7.0560000000000009</v>
      </c>
      <c r="I928" s="18"/>
    </row>
    <row r="929" spans="1:9" customFormat="1" ht="14.4" x14ac:dyDescent="0.3">
      <c r="A929" s="33">
        <v>4253</v>
      </c>
      <c r="B929" s="53" t="s">
        <v>388</v>
      </c>
      <c r="D929" s="18" t="s">
        <v>1453</v>
      </c>
      <c r="E929" s="35">
        <v>7.88</v>
      </c>
      <c r="G929" s="96">
        <f t="shared" si="44"/>
        <v>3.1520000000000001</v>
      </c>
      <c r="H929" s="97">
        <f t="shared" si="45"/>
        <v>3.1520000000000001</v>
      </c>
      <c r="I929" s="18"/>
    </row>
    <row r="930" spans="1:9" customFormat="1" ht="14.4" x14ac:dyDescent="0.3">
      <c r="A930" s="33">
        <v>4273</v>
      </c>
      <c r="B930" s="53" t="s">
        <v>87</v>
      </c>
      <c r="C930" s="10"/>
      <c r="D930" s="18" t="s">
        <v>1453</v>
      </c>
      <c r="E930" s="35">
        <v>7.88</v>
      </c>
      <c r="G930" s="96">
        <f t="shared" si="44"/>
        <v>3.1520000000000001</v>
      </c>
      <c r="H930" s="97">
        <f t="shared" si="45"/>
        <v>3.1520000000000001</v>
      </c>
      <c r="I930" s="18"/>
    </row>
    <row r="931" spans="1:9" customFormat="1" ht="14.4" x14ac:dyDescent="0.3">
      <c r="A931" s="33">
        <v>4274</v>
      </c>
      <c r="B931" s="53" t="s">
        <v>264</v>
      </c>
      <c r="C931" s="10"/>
      <c r="D931" s="18" t="s">
        <v>1453</v>
      </c>
      <c r="E931" s="35">
        <v>7.88</v>
      </c>
      <c r="G931" s="96">
        <f t="shared" si="44"/>
        <v>3.1520000000000001</v>
      </c>
      <c r="H931" s="97">
        <f t="shared" si="45"/>
        <v>3.1520000000000001</v>
      </c>
      <c r="I931" s="18"/>
    </row>
    <row r="932" spans="1:9" customFormat="1" ht="14.4" x14ac:dyDescent="0.3">
      <c r="A932" s="33">
        <v>4276</v>
      </c>
      <c r="B932" s="53" t="s">
        <v>390</v>
      </c>
      <c r="C932" s="10"/>
      <c r="D932" s="18" t="s">
        <v>1453</v>
      </c>
      <c r="E932" s="35">
        <v>6.2</v>
      </c>
      <c r="G932" s="96">
        <f t="shared" ref="G932:G995" si="46">SUM(E932)*0.4</f>
        <v>2.4800000000000004</v>
      </c>
      <c r="H932" s="97">
        <f t="shared" ref="H932:H980" si="47">SUM(E932)*0.4</f>
        <v>2.4800000000000004</v>
      </c>
      <c r="I932" s="18"/>
    </row>
    <row r="933" spans="1:9" customFormat="1" ht="14.4" x14ac:dyDescent="0.3">
      <c r="A933" s="33">
        <v>4277</v>
      </c>
      <c r="B933" s="53" t="s">
        <v>116</v>
      </c>
      <c r="C933" s="10"/>
      <c r="D933" s="18" t="s">
        <v>1453</v>
      </c>
      <c r="E933" s="35">
        <v>6.2</v>
      </c>
      <c r="G933" s="96">
        <f t="shared" si="46"/>
        <v>2.4800000000000004</v>
      </c>
      <c r="H933" s="97">
        <f t="shared" si="47"/>
        <v>2.4800000000000004</v>
      </c>
      <c r="I933" s="18"/>
    </row>
    <row r="934" spans="1:9" customFormat="1" ht="14.4" x14ac:dyDescent="0.3">
      <c r="A934" s="33">
        <v>4278</v>
      </c>
      <c r="B934" s="53" t="s">
        <v>265</v>
      </c>
      <c r="C934" s="10"/>
      <c r="D934" s="18" t="s">
        <v>1453</v>
      </c>
      <c r="E934" s="35">
        <v>6.2</v>
      </c>
      <c r="G934" s="96">
        <f t="shared" si="46"/>
        <v>2.4800000000000004</v>
      </c>
      <c r="H934" s="97">
        <f t="shared" si="47"/>
        <v>2.4800000000000004</v>
      </c>
      <c r="I934" s="18"/>
    </row>
    <row r="935" spans="1:9" customFormat="1" ht="14.4" x14ac:dyDescent="0.3">
      <c r="A935" s="33">
        <v>4447</v>
      </c>
      <c r="B935" s="53" t="s">
        <v>596</v>
      </c>
      <c r="C935" s="10"/>
      <c r="D935" s="18" t="s">
        <v>1453</v>
      </c>
      <c r="E935" s="35">
        <v>4.0999999999999996</v>
      </c>
      <c r="G935" s="96">
        <f t="shared" si="46"/>
        <v>1.64</v>
      </c>
      <c r="H935" s="97">
        <f t="shared" si="47"/>
        <v>1.64</v>
      </c>
      <c r="I935" s="18"/>
    </row>
    <row r="936" spans="1:9" customFormat="1" ht="14.4" x14ac:dyDescent="0.3">
      <c r="A936" s="33">
        <v>4448</v>
      </c>
      <c r="B936" s="53" t="s">
        <v>597</v>
      </c>
      <c r="C936" s="10"/>
      <c r="D936" s="18" t="s">
        <v>1453</v>
      </c>
      <c r="E936" s="35">
        <v>4.0999999999999996</v>
      </c>
      <c r="G936" s="96">
        <f t="shared" si="46"/>
        <v>1.64</v>
      </c>
      <c r="H936" s="97">
        <f t="shared" si="47"/>
        <v>1.64</v>
      </c>
      <c r="I936" s="18"/>
    </row>
    <row r="937" spans="1:9" customFormat="1" ht="14.4" x14ac:dyDescent="0.3">
      <c r="A937" s="33">
        <v>4449</v>
      </c>
      <c r="B937" s="53" t="s">
        <v>598</v>
      </c>
      <c r="C937" s="10"/>
      <c r="D937" s="18" t="s">
        <v>1453</v>
      </c>
      <c r="E937" s="35">
        <v>4.0999999999999996</v>
      </c>
      <c r="G937" s="96">
        <f t="shared" si="46"/>
        <v>1.64</v>
      </c>
      <c r="H937" s="97">
        <f t="shared" si="47"/>
        <v>1.64</v>
      </c>
      <c r="I937" s="18"/>
    </row>
    <row r="938" spans="1:9" customFormat="1" ht="14.4" x14ac:dyDescent="0.3">
      <c r="A938" s="105">
        <v>7288</v>
      </c>
      <c r="B938" s="126" t="s">
        <v>4092</v>
      </c>
      <c r="C938" s="17"/>
      <c r="D938" s="18" t="s">
        <v>1453</v>
      </c>
      <c r="E938" s="35">
        <v>8.19</v>
      </c>
      <c r="G938" s="96">
        <f t="shared" si="46"/>
        <v>3.2759999999999998</v>
      </c>
      <c r="H938" s="97">
        <f t="shared" si="47"/>
        <v>3.2759999999999998</v>
      </c>
      <c r="I938" s="18"/>
    </row>
    <row r="939" spans="1:9" customFormat="1" ht="14.4" x14ac:dyDescent="0.3">
      <c r="A939" s="105">
        <v>7289</v>
      </c>
      <c r="B939" s="126" t="s">
        <v>778</v>
      </c>
      <c r="C939" s="10"/>
      <c r="D939" s="18" t="s">
        <v>1453</v>
      </c>
      <c r="E939" s="35">
        <v>8.19</v>
      </c>
      <c r="G939" s="96">
        <f t="shared" si="46"/>
        <v>3.2759999999999998</v>
      </c>
      <c r="H939" s="97">
        <f t="shared" si="47"/>
        <v>3.2759999999999998</v>
      </c>
      <c r="I939" s="18"/>
    </row>
    <row r="940" spans="1:9" customFormat="1" ht="14.4" x14ac:dyDescent="0.3">
      <c r="A940" s="105">
        <v>7290</v>
      </c>
      <c r="B940" s="126" t="s">
        <v>827</v>
      </c>
      <c r="C940" s="10"/>
      <c r="D940" s="18" t="s">
        <v>1453</v>
      </c>
      <c r="E940" s="35">
        <v>8.19</v>
      </c>
      <c r="G940" s="96">
        <f t="shared" si="46"/>
        <v>3.2759999999999998</v>
      </c>
      <c r="H940" s="97">
        <f t="shared" si="47"/>
        <v>3.2759999999999998</v>
      </c>
      <c r="I940" s="18"/>
    </row>
    <row r="941" spans="1:9" customFormat="1" ht="14.4" x14ac:dyDescent="0.3">
      <c r="A941" s="33">
        <v>7417</v>
      </c>
      <c r="B941" s="53" t="s">
        <v>1557</v>
      </c>
      <c r="C941" s="10"/>
      <c r="D941" s="18" t="s">
        <v>1453</v>
      </c>
      <c r="E941" s="35">
        <v>4.83</v>
      </c>
      <c r="G941" s="96">
        <f t="shared" si="46"/>
        <v>1.9320000000000002</v>
      </c>
      <c r="H941" s="97">
        <f t="shared" si="47"/>
        <v>1.9320000000000002</v>
      </c>
      <c r="I941" s="18"/>
    </row>
    <row r="942" spans="1:9" x14ac:dyDescent="0.25">
      <c r="A942" s="33">
        <v>7224</v>
      </c>
      <c r="B942" s="53" t="s">
        <v>1558</v>
      </c>
      <c r="D942" s="18" t="s">
        <v>1453</v>
      </c>
      <c r="E942" s="35">
        <v>4.83</v>
      </c>
      <c r="G942" s="96">
        <f t="shared" si="46"/>
        <v>1.9320000000000002</v>
      </c>
      <c r="H942" s="97">
        <f t="shared" si="47"/>
        <v>1.9320000000000002</v>
      </c>
      <c r="I942" s="18"/>
    </row>
    <row r="943" spans="1:9" ht="14.4" x14ac:dyDescent="0.25">
      <c r="A943" s="105">
        <v>7309</v>
      </c>
      <c r="B943" s="126" t="s">
        <v>4093</v>
      </c>
      <c r="D943" s="18" t="s">
        <v>1453</v>
      </c>
      <c r="E943" s="35">
        <v>9.35</v>
      </c>
      <c r="G943" s="96">
        <f t="shared" si="46"/>
        <v>3.74</v>
      </c>
      <c r="H943" s="97">
        <f t="shared" si="47"/>
        <v>3.74</v>
      </c>
      <c r="I943" s="18"/>
    </row>
    <row r="944" spans="1:9" x14ac:dyDescent="0.25">
      <c r="A944" s="33">
        <v>7317</v>
      </c>
      <c r="B944" s="53" t="s">
        <v>885</v>
      </c>
      <c r="D944" s="18" t="s">
        <v>1453</v>
      </c>
      <c r="E944" s="35">
        <v>4.41</v>
      </c>
      <c r="G944" s="96">
        <f t="shared" si="46"/>
        <v>1.7640000000000002</v>
      </c>
      <c r="H944" s="97">
        <f t="shared" si="47"/>
        <v>1.7640000000000002</v>
      </c>
      <c r="I944" s="18"/>
    </row>
    <row r="945" spans="1:9" ht="15" customHeight="1" x14ac:dyDescent="0.25">
      <c r="A945" s="33">
        <v>4459</v>
      </c>
      <c r="B945" s="53" t="s">
        <v>599</v>
      </c>
      <c r="D945" s="18" t="s">
        <v>1453</v>
      </c>
      <c r="E945" s="35">
        <v>6.09</v>
      </c>
      <c r="G945" s="96">
        <f t="shared" si="46"/>
        <v>2.4359999999999999</v>
      </c>
      <c r="H945" s="97">
        <f t="shared" si="47"/>
        <v>2.4359999999999999</v>
      </c>
      <c r="I945" s="18"/>
    </row>
    <row r="946" spans="1:9" ht="15" customHeight="1" x14ac:dyDescent="0.25">
      <c r="A946" s="33">
        <v>4460</v>
      </c>
      <c r="B946" s="53" t="s">
        <v>600</v>
      </c>
      <c r="D946" s="18" t="s">
        <v>1453</v>
      </c>
      <c r="E946" s="35">
        <v>6.09</v>
      </c>
      <c r="G946" s="96">
        <f t="shared" si="46"/>
        <v>2.4359999999999999</v>
      </c>
      <c r="H946" s="97">
        <f t="shared" si="47"/>
        <v>2.4359999999999999</v>
      </c>
      <c r="I946" s="18"/>
    </row>
    <row r="947" spans="1:9" ht="15" customHeight="1" x14ac:dyDescent="0.25">
      <c r="A947" s="33">
        <v>4461</v>
      </c>
      <c r="B947" s="53" t="s">
        <v>601</v>
      </c>
      <c r="D947" s="18" t="s">
        <v>1453</v>
      </c>
      <c r="E947" s="35">
        <v>6.09</v>
      </c>
      <c r="G947" s="96">
        <f t="shared" si="46"/>
        <v>2.4359999999999999</v>
      </c>
      <c r="H947" s="97">
        <f t="shared" si="47"/>
        <v>2.4359999999999999</v>
      </c>
      <c r="I947" s="18"/>
    </row>
    <row r="948" spans="1:9" ht="15" customHeight="1" x14ac:dyDescent="0.25">
      <c r="A948" s="105">
        <v>7285</v>
      </c>
      <c r="B948" s="126" t="s">
        <v>4094</v>
      </c>
      <c r="D948" s="18" t="s">
        <v>1453</v>
      </c>
      <c r="E948" s="35">
        <v>12.18</v>
      </c>
      <c r="G948" s="96">
        <f t="shared" si="46"/>
        <v>4.8719999999999999</v>
      </c>
      <c r="H948" s="97">
        <f t="shared" si="47"/>
        <v>4.8719999999999999</v>
      </c>
      <c r="I948" s="18"/>
    </row>
    <row r="949" spans="1:9" ht="15" customHeight="1" x14ac:dyDescent="0.25">
      <c r="A949" s="105">
        <v>7286</v>
      </c>
      <c r="B949" s="126" t="s">
        <v>4095</v>
      </c>
      <c r="D949" s="18" t="s">
        <v>1453</v>
      </c>
      <c r="E949" s="35">
        <v>12.18</v>
      </c>
      <c r="G949" s="96">
        <f t="shared" si="46"/>
        <v>4.8719999999999999</v>
      </c>
      <c r="H949" s="97">
        <f t="shared" si="47"/>
        <v>4.8719999999999999</v>
      </c>
      <c r="I949" s="18"/>
    </row>
    <row r="950" spans="1:9" ht="15" customHeight="1" x14ac:dyDescent="0.25">
      <c r="A950" s="105">
        <v>7287</v>
      </c>
      <c r="B950" s="126" t="s">
        <v>4096</v>
      </c>
      <c r="D950" s="18" t="s">
        <v>1453</v>
      </c>
      <c r="E950" s="35">
        <v>12.18</v>
      </c>
      <c r="G950" s="96">
        <f t="shared" si="46"/>
        <v>4.8719999999999999</v>
      </c>
      <c r="H950" s="97">
        <f t="shared" si="47"/>
        <v>4.8719999999999999</v>
      </c>
      <c r="I950" s="18"/>
    </row>
    <row r="951" spans="1:9" ht="15" customHeight="1" x14ac:dyDescent="0.25">
      <c r="A951" s="33">
        <v>7121</v>
      </c>
      <c r="B951" s="53" t="s">
        <v>602</v>
      </c>
      <c r="D951" s="18" t="s">
        <v>1453</v>
      </c>
      <c r="E951" s="37">
        <v>9.19</v>
      </c>
      <c r="G951" s="96">
        <f t="shared" si="46"/>
        <v>3.6760000000000002</v>
      </c>
      <c r="H951" s="97">
        <f t="shared" si="47"/>
        <v>3.6760000000000002</v>
      </c>
      <c r="I951" s="62" t="s">
        <v>3769</v>
      </c>
    </row>
    <row r="952" spans="1:9" ht="15" customHeight="1" x14ac:dyDescent="0.25">
      <c r="A952" s="33">
        <v>7150</v>
      </c>
      <c r="B952" s="53" t="s">
        <v>603</v>
      </c>
      <c r="D952" s="18" t="s">
        <v>1453</v>
      </c>
      <c r="E952" s="37">
        <v>9.19</v>
      </c>
      <c r="G952" s="96">
        <f t="shared" si="46"/>
        <v>3.6760000000000002</v>
      </c>
      <c r="H952" s="97">
        <f t="shared" si="47"/>
        <v>3.6760000000000002</v>
      </c>
      <c r="I952" s="62" t="s">
        <v>3769</v>
      </c>
    </row>
    <row r="953" spans="1:9" ht="15" customHeight="1" x14ac:dyDescent="0.25">
      <c r="A953" s="33">
        <v>7151</v>
      </c>
      <c r="B953" s="53" t="s">
        <v>604</v>
      </c>
      <c r="D953" s="18" t="s">
        <v>1453</v>
      </c>
      <c r="E953" s="37">
        <v>9.19</v>
      </c>
      <c r="G953" s="96">
        <f t="shared" si="46"/>
        <v>3.6760000000000002</v>
      </c>
      <c r="H953" s="97">
        <f t="shared" si="47"/>
        <v>3.6760000000000002</v>
      </c>
      <c r="I953" s="62" t="s">
        <v>3769</v>
      </c>
    </row>
    <row r="954" spans="1:9" ht="15" customHeight="1" x14ac:dyDescent="0.25">
      <c r="A954" s="105">
        <v>7324</v>
      </c>
      <c r="B954" s="126" t="s">
        <v>765</v>
      </c>
      <c r="D954" s="18" t="s">
        <v>1453</v>
      </c>
      <c r="E954" s="37">
        <v>9.19</v>
      </c>
      <c r="G954" s="96">
        <f t="shared" si="46"/>
        <v>3.6760000000000002</v>
      </c>
      <c r="H954" s="97">
        <f t="shared" si="47"/>
        <v>3.6760000000000002</v>
      </c>
      <c r="I954" s="62" t="s">
        <v>3769</v>
      </c>
    </row>
    <row r="955" spans="1:9" ht="15" customHeight="1" x14ac:dyDescent="0.25">
      <c r="A955" s="105">
        <v>7326</v>
      </c>
      <c r="B955" s="126" t="s">
        <v>766</v>
      </c>
      <c r="D955" s="18" t="s">
        <v>1453</v>
      </c>
      <c r="E955" s="37">
        <v>9.19</v>
      </c>
      <c r="G955" s="96">
        <f t="shared" si="46"/>
        <v>3.6760000000000002</v>
      </c>
      <c r="H955" s="97">
        <f t="shared" si="47"/>
        <v>3.6760000000000002</v>
      </c>
      <c r="I955" s="62" t="s">
        <v>3769</v>
      </c>
    </row>
    <row r="956" spans="1:9" s="21" customFormat="1" ht="15" customHeight="1" x14ac:dyDescent="0.25">
      <c r="A956" s="33">
        <v>2766</v>
      </c>
      <c r="B956" s="52" t="s">
        <v>3001</v>
      </c>
      <c r="C956" s="17"/>
      <c r="D956" s="18" t="s">
        <v>1453</v>
      </c>
      <c r="E956" s="36">
        <v>10.4</v>
      </c>
      <c r="G956" s="96">
        <f t="shared" si="46"/>
        <v>4.16</v>
      </c>
      <c r="H956" s="97">
        <f t="shared" si="47"/>
        <v>4.16</v>
      </c>
      <c r="I956" s="18"/>
    </row>
    <row r="957" spans="1:9" s="21" customFormat="1" ht="15" customHeight="1" x14ac:dyDescent="0.25">
      <c r="A957" s="33">
        <v>2767</v>
      </c>
      <c r="B957" s="52" t="s">
        <v>3002</v>
      </c>
      <c r="C957" s="17"/>
      <c r="D957" s="18" t="s">
        <v>1453</v>
      </c>
      <c r="E957" s="36">
        <v>10.4</v>
      </c>
      <c r="G957" s="96">
        <f t="shared" si="46"/>
        <v>4.16</v>
      </c>
      <c r="H957" s="97">
        <f t="shared" si="47"/>
        <v>4.16</v>
      </c>
      <c r="I957" s="18"/>
    </row>
    <row r="958" spans="1:9" s="21" customFormat="1" ht="15" customHeight="1" x14ac:dyDescent="0.25">
      <c r="A958" s="33">
        <v>2768</v>
      </c>
      <c r="B958" s="52" t="s">
        <v>3003</v>
      </c>
      <c r="C958" s="17"/>
      <c r="D958" s="18" t="s">
        <v>1453</v>
      </c>
      <c r="E958" s="36">
        <v>10.4</v>
      </c>
      <c r="G958" s="96">
        <f t="shared" si="46"/>
        <v>4.16</v>
      </c>
      <c r="H958" s="97">
        <f t="shared" si="47"/>
        <v>4.16</v>
      </c>
      <c r="I958" s="18"/>
    </row>
    <row r="959" spans="1:9" s="21" customFormat="1" ht="15" customHeight="1" x14ac:dyDescent="0.25">
      <c r="A959" s="33">
        <v>2760</v>
      </c>
      <c r="B959" s="52" t="s">
        <v>2987</v>
      </c>
      <c r="C959" s="17"/>
      <c r="D959" s="18" t="s">
        <v>1453</v>
      </c>
      <c r="E959" s="36">
        <v>11.45</v>
      </c>
      <c r="G959" s="96">
        <f t="shared" si="46"/>
        <v>4.58</v>
      </c>
      <c r="H959" s="97">
        <f t="shared" si="47"/>
        <v>4.58</v>
      </c>
      <c r="I959" s="18"/>
    </row>
    <row r="960" spans="1:9" s="21" customFormat="1" ht="15" customHeight="1" x14ac:dyDescent="0.25">
      <c r="A960" s="33">
        <v>2761</v>
      </c>
      <c r="B960" s="52" t="s">
        <v>2988</v>
      </c>
      <c r="C960" s="17"/>
      <c r="D960" s="18" t="s">
        <v>1453</v>
      </c>
      <c r="E960" s="36">
        <v>11.45</v>
      </c>
      <c r="G960" s="96">
        <f t="shared" si="46"/>
        <v>4.58</v>
      </c>
      <c r="H960" s="97">
        <f t="shared" si="47"/>
        <v>4.58</v>
      </c>
      <c r="I960" s="18"/>
    </row>
    <row r="961" spans="1:9" s="21" customFormat="1" ht="15" customHeight="1" x14ac:dyDescent="0.25">
      <c r="A961" s="33">
        <v>2762</v>
      </c>
      <c r="B961" s="52" t="s">
        <v>2989</v>
      </c>
      <c r="C961" s="17"/>
      <c r="D961" s="18" t="s">
        <v>1453</v>
      </c>
      <c r="E961" s="36">
        <v>11.45</v>
      </c>
      <c r="G961" s="96">
        <f t="shared" si="46"/>
        <v>4.58</v>
      </c>
      <c r="H961" s="97">
        <f t="shared" si="47"/>
        <v>4.58</v>
      </c>
      <c r="I961" s="18"/>
    </row>
    <row r="962" spans="1:9" s="21" customFormat="1" ht="15" customHeight="1" x14ac:dyDescent="0.25">
      <c r="A962" s="33">
        <v>2763</v>
      </c>
      <c r="B962" s="52" t="s">
        <v>2990</v>
      </c>
      <c r="C962" s="17"/>
      <c r="D962" s="18" t="s">
        <v>1453</v>
      </c>
      <c r="E962" s="36">
        <v>12.5</v>
      </c>
      <c r="G962" s="96">
        <f t="shared" si="46"/>
        <v>5</v>
      </c>
      <c r="H962" s="97">
        <f t="shared" si="47"/>
        <v>5</v>
      </c>
      <c r="I962" s="18"/>
    </row>
    <row r="963" spans="1:9" s="21" customFormat="1" ht="15" customHeight="1" x14ac:dyDescent="0.25">
      <c r="A963" s="33">
        <v>2764</v>
      </c>
      <c r="B963" s="52" t="s">
        <v>2991</v>
      </c>
      <c r="C963" s="17"/>
      <c r="D963" s="18" t="s">
        <v>1453</v>
      </c>
      <c r="E963" s="36">
        <v>12.5</v>
      </c>
      <c r="G963" s="96">
        <f t="shared" si="46"/>
        <v>5</v>
      </c>
      <c r="H963" s="97">
        <f t="shared" si="47"/>
        <v>5</v>
      </c>
      <c r="I963" s="18"/>
    </row>
    <row r="964" spans="1:9" s="21" customFormat="1" ht="15" customHeight="1" x14ac:dyDescent="0.25">
      <c r="A964" s="33">
        <v>2765</v>
      </c>
      <c r="B964" s="52" t="s">
        <v>2992</v>
      </c>
      <c r="C964" s="17"/>
      <c r="D964" s="18" t="s">
        <v>1453</v>
      </c>
      <c r="E964" s="36">
        <v>12.5</v>
      </c>
      <c r="G964" s="96">
        <f t="shared" si="46"/>
        <v>5</v>
      </c>
      <c r="H964" s="97">
        <f t="shared" si="47"/>
        <v>5</v>
      </c>
      <c r="I964" s="18"/>
    </row>
    <row r="965" spans="1:9" s="21" customFormat="1" ht="15" customHeight="1" x14ac:dyDescent="0.25">
      <c r="A965" s="33">
        <v>2772</v>
      </c>
      <c r="B965" s="52" t="s">
        <v>3061</v>
      </c>
      <c r="C965" s="17"/>
      <c r="D965" s="18" t="s">
        <v>1453</v>
      </c>
      <c r="E965" s="36">
        <v>6.3</v>
      </c>
      <c r="G965" s="96">
        <f t="shared" si="46"/>
        <v>2.52</v>
      </c>
      <c r="H965" s="97">
        <f t="shared" si="47"/>
        <v>2.52</v>
      </c>
      <c r="I965" s="18"/>
    </row>
    <row r="966" spans="1:9" s="21" customFormat="1" ht="15" customHeight="1" x14ac:dyDescent="0.25">
      <c r="A966" s="33">
        <v>2773</v>
      </c>
      <c r="B966" s="52" t="s">
        <v>3062</v>
      </c>
      <c r="C966" s="17"/>
      <c r="D966" s="18" t="s">
        <v>1453</v>
      </c>
      <c r="E966" s="36">
        <v>6.3</v>
      </c>
      <c r="G966" s="96">
        <f t="shared" si="46"/>
        <v>2.52</v>
      </c>
      <c r="H966" s="97">
        <f t="shared" si="47"/>
        <v>2.52</v>
      </c>
      <c r="I966" s="18"/>
    </row>
    <row r="967" spans="1:9" s="21" customFormat="1" ht="15" customHeight="1" x14ac:dyDescent="0.25">
      <c r="A967" s="33">
        <v>2774</v>
      </c>
      <c r="B967" s="52" t="s">
        <v>3063</v>
      </c>
      <c r="C967" s="17"/>
      <c r="D967" s="18" t="s">
        <v>1453</v>
      </c>
      <c r="E967" s="36">
        <v>6.3</v>
      </c>
      <c r="G967" s="96">
        <f t="shared" si="46"/>
        <v>2.52</v>
      </c>
      <c r="H967" s="97">
        <f t="shared" si="47"/>
        <v>2.52</v>
      </c>
      <c r="I967" s="18"/>
    </row>
    <row r="968" spans="1:9" s="21" customFormat="1" ht="15" customHeight="1" x14ac:dyDescent="0.25">
      <c r="A968" s="33">
        <v>2769</v>
      </c>
      <c r="B968" s="52" t="s">
        <v>3755</v>
      </c>
      <c r="C968" s="17"/>
      <c r="D968" s="18" t="s">
        <v>1453</v>
      </c>
      <c r="E968" s="36">
        <v>6.3</v>
      </c>
      <c r="G968" s="96">
        <f t="shared" si="46"/>
        <v>2.52</v>
      </c>
      <c r="H968" s="97">
        <f t="shared" si="47"/>
        <v>2.52</v>
      </c>
      <c r="I968" s="18"/>
    </row>
    <row r="969" spans="1:9" s="21" customFormat="1" ht="15" customHeight="1" x14ac:dyDescent="0.25">
      <c r="A969" s="33">
        <v>2770</v>
      </c>
      <c r="B969" s="52" t="s">
        <v>3756</v>
      </c>
      <c r="C969" s="17"/>
      <c r="D969" s="18" t="s">
        <v>1453</v>
      </c>
      <c r="E969" s="36">
        <v>6.3</v>
      </c>
      <c r="G969" s="96">
        <f t="shared" si="46"/>
        <v>2.52</v>
      </c>
      <c r="H969" s="97">
        <f t="shared" si="47"/>
        <v>2.52</v>
      </c>
      <c r="I969" s="18"/>
    </row>
    <row r="970" spans="1:9" s="21" customFormat="1" ht="15" customHeight="1" x14ac:dyDescent="0.25">
      <c r="A970" s="33">
        <v>2771</v>
      </c>
      <c r="B970" s="52" t="s">
        <v>3757</v>
      </c>
      <c r="C970" s="17"/>
      <c r="D970" s="18" t="s">
        <v>1453</v>
      </c>
      <c r="E970" s="36">
        <v>6.3</v>
      </c>
      <c r="G970" s="96">
        <f t="shared" si="46"/>
        <v>2.52</v>
      </c>
      <c r="H970" s="97">
        <f t="shared" si="47"/>
        <v>2.52</v>
      </c>
      <c r="I970" s="18"/>
    </row>
    <row r="971" spans="1:9" s="21" customFormat="1" ht="15" customHeight="1" x14ac:dyDescent="0.25">
      <c r="A971" s="33">
        <v>2775</v>
      </c>
      <c r="B971" s="52" t="s">
        <v>3758</v>
      </c>
      <c r="C971" s="17"/>
      <c r="D971" s="18" t="s">
        <v>1453</v>
      </c>
      <c r="E971" s="36">
        <v>6.3</v>
      </c>
      <c r="G971" s="96">
        <f t="shared" si="46"/>
        <v>2.52</v>
      </c>
      <c r="H971" s="97">
        <f t="shared" si="47"/>
        <v>2.52</v>
      </c>
      <c r="I971" s="18"/>
    </row>
    <row r="972" spans="1:9" s="21" customFormat="1" ht="15" customHeight="1" x14ac:dyDescent="0.25">
      <c r="A972" s="33">
        <v>2776</v>
      </c>
      <c r="B972" s="52" t="s">
        <v>3759</v>
      </c>
      <c r="C972" s="17"/>
      <c r="D972" s="18" t="s">
        <v>1453</v>
      </c>
      <c r="E972" s="36">
        <v>6.3</v>
      </c>
      <c r="G972" s="96">
        <f t="shared" si="46"/>
        <v>2.52</v>
      </c>
      <c r="H972" s="97">
        <f t="shared" si="47"/>
        <v>2.52</v>
      </c>
      <c r="I972" s="18"/>
    </row>
    <row r="973" spans="1:9" s="21" customFormat="1" ht="15" customHeight="1" x14ac:dyDescent="0.25">
      <c r="A973" s="33">
        <v>2777</v>
      </c>
      <c r="B973" s="52" t="s">
        <v>3064</v>
      </c>
      <c r="C973" s="17"/>
      <c r="D973" s="18" t="s">
        <v>1453</v>
      </c>
      <c r="E973" s="36">
        <v>6.3</v>
      </c>
      <c r="G973" s="96">
        <f t="shared" si="46"/>
        <v>2.52</v>
      </c>
      <c r="H973" s="97">
        <f t="shared" si="47"/>
        <v>2.52</v>
      </c>
      <c r="I973" s="18"/>
    </row>
    <row r="974" spans="1:9" ht="15" customHeight="1" x14ac:dyDescent="0.25">
      <c r="A974" s="33">
        <v>7341</v>
      </c>
      <c r="B974" s="53" t="s">
        <v>959</v>
      </c>
      <c r="D974" s="18" t="s">
        <v>1453</v>
      </c>
      <c r="E974" s="35">
        <v>3.05</v>
      </c>
      <c r="G974" s="96">
        <f t="shared" si="46"/>
        <v>1.22</v>
      </c>
      <c r="H974" s="97">
        <f t="shared" si="47"/>
        <v>1.22</v>
      </c>
      <c r="I974" s="18"/>
    </row>
    <row r="975" spans="1:9" ht="15" customHeight="1" x14ac:dyDescent="0.25">
      <c r="A975" s="33">
        <v>7342</v>
      </c>
      <c r="B975" s="53" t="s">
        <v>4097</v>
      </c>
      <c r="D975" s="18" t="s">
        <v>1453</v>
      </c>
      <c r="E975" s="35">
        <v>3.05</v>
      </c>
      <c r="G975" s="96">
        <f t="shared" si="46"/>
        <v>1.22</v>
      </c>
      <c r="H975" s="97">
        <f t="shared" si="47"/>
        <v>1.22</v>
      </c>
      <c r="I975" s="18"/>
    </row>
    <row r="976" spans="1:9" ht="15" customHeight="1" x14ac:dyDescent="0.25">
      <c r="A976" s="33">
        <v>7343</v>
      </c>
      <c r="B976" s="53" t="s">
        <v>960</v>
      </c>
      <c r="D976" s="18" t="s">
        <v>1453</v>
      </c>
      <c r="E976" s="35">
        <v>3.05</v>
      </c>
      <c r="G976" s="96">
        <f t="shared" si="46"/>
        <v>1.22</v>
      </c>
      <c r="H976" s="97">
        <f t="shared" si="47"/>
        <v>1.22</v>
      </c>
      <c r="I976" s="18"/>
    </row>
    <row r="977" spans="1:9" ht="15" customHeight="1" x14ac:dyDescent="0.25">
      <c r="A977" s="33">
        <v>7344</v>
      </c>
      <c r="B977" s="53" t="s">
        <v>3303</v>
      </c>
      <c r="D977" s="18" t="s">
        <v>1453</v>
      </c>
      <c r="E977" s="35">
        <v>3.05</v>
      </c>
      <c r="G977" s="96">
        <f t="shared" si="46"/>
        <v>1.22</v>
      </c>
      <c r="H977" s="97">
        <f t="shared" si="47"/>
        <v>1.22</v>
      </c>
      <c r="I977" s="18"/>
    </row>
    <row r="978" spans="1:9" ht="15" customHeight="1" x14ac:dyDescent="0.25">
      <c r="A978" s="33">
        <v>2707</v>
      </c>
      <c r="B978" s="53" t="s">
        <v>2318</v>
      </c>
      <c r="D978" s="18" t="s">
        <v>1453</v>
      </c>
      <c r="E978" s="36">
        <v>5.88</v>
      </c>
      <c r="G978" s="96">
        <f t="shared" si="46"/>
        <v>2.3519999999999999</v>
      </c>
      <c r="H978" s="97">
        <f t="shared" si="47"/>
        <v>2.3519999999999999</v>
      </c>
      <c r="I978" s="18"/>
    </row>
    <row r="979" spans="1:9" ht="15" customHeight="1" x14ac:dyDescent="0.25">
      <c r="A979" s="33">
        <v>2708</v>
      </c>
      <c r="B979" s="53" t="s">
        <v>2319</v>
      </c>
      <c r="D979" s="18" t="s">
        <v>1453</v>
      </c>
      <c r="E979" s="36">
        <v>5.88</v>
      </c>
      <c r="G979" s="96">
        <f t="shared" si="46"/>
        <v>2.3519999999999999</v>
      </c>
      <c r="H979" s="97">
        <f t="shared" si="47"/>
        <v>2.3519999999999999</v>
      </c>
      <c r="I979" s="18"/>
    </row>
    <row r="980" spans="1:9" ht="15" customHeight="1" x14ac:dyDescent="0.25">
      <c r="A980" s="33">
        <v>2709</v>
      </c>
      <c r="B980" s="53" t="s">
        <v>2320</v>
      </c>
      <c r="D980" s="18" t="s">
        <v>1453</v>
      </c>
      <c r="E980" s="36">
        <v>5.88</v>
      </c>
      <c r="G980" s="96">
        <f t="shared" si="46"/>
        <v>2.3519999999999999</v>
      </c>
      <c r="H980" s="97">
        <f t="shared" si="47"/>
        <v>2.3519999999999999</v>
      </c>
      <c r="I980" s="18"/>
    </row>
    <row r="981" spans="1:9" ht="15" customHeight="1" x14ac:dyDescent="0.25">
      <c r="A981" s="33">
        <v>7196</v>
      </c>
      <c r="B981" s="53" t="s">
        <v>605</v>
      </c>
      <c r="D981" s="18" t="s">
        <v>1453</v>
      </c>
      <c r="E981" s="35">
        <v>1.47</v>
      </c>
      <c r="G981" s="96">
        <f t="shared" si="46"/>
        <v>0.58799999999999997</v>
      </c>
      <c r="H981" s="98">
        <v>0.37</v>
      </c>
      <c r="I981" s="63" t="s">
        <v>3748</v>
      </c>
    </row>
    <row r="982" spans="1:9" ht="15" customHeight="1" x14ac:dyDescent="0.25">
      <c r="A982" s="33">
        <v>7197</v>
      </c>
      <c r="B982" s="53" t="s">
        <v>606</v>
      </c>
      <c r="D982" s="18" t="s">
        <v>1453</v>
      </c>
      <c r="E982" s="35">
        <v>1.47</v>
      </c>
      <c r="G982" s="96">
        <f t="shared" si="46"/>
        <v>0.58799999999999997</v>
      </c>
      <c r="H982" s="98">
        <v>0.37</v>
      </c>
      <c r="I982" s="63" t="s">
        <v>3748</v>
      </c>
    </row>
    <row r="983" spans="1:9" ht="15" customHeight="1" x14ac:dyDescent="0.25">
      <c r="A983" s="33">
        <v>7198</v>
      </c>
      <c r="B983" s="53" t="s">
        <v>607</v>
      </c>
      <c r="D983" s="18" t="s">
        <v>1453</v>
      </c>
      <c r="E983" s="35">
        <v>1.47</v>
      </c>
      <c r="G983" s="96">
        <f t="shared" si="46"/>
        <v>0.58799999999999997</v>
      </c>
      <c r="H983" s="98">
        <v>0.37</v>
      </c>
      <c r="I983" s="63" t="s">
        <v>3748</v>
      </c>
    </row>
    <row r="984" spans="1:9" ht="15" customHeight="1" x14ac:dyDescent="0.25">
      <c r="A984" s="33">
        <v>4216</v>
      </c>
      <c r="B984" s="53" t="s">
        <v>391</v>
      </c>
      <c r="D984" s="18" t="s">
        <v>1453</v>
      </c>
      <c r="E984" s="37">
        <v>2</v>
      </c>
      <c r="G984" s="96">
        <f t="shared" si="46"/>
        <v>0.8</v>
      </c>
      <c r="H984" s="98">
        <v>0.51</v>
      </c>
      <c r="I984" s="63" t="s">
        <v>3770</v>
      </c>
    </row>
    <row r="985" spans="1:9" ht="15" customHeight="1" x14ac:dyDescent="0.25">
      <c r="A985" s="33">
        <v>4166</v>
      </c>
      <c r="B985" s="53" t="s">
        <v>4098</v>
      </c>
      <c r="D985" s="18" t="s">
        <v>1453</v>
      </c>
      <c r="E985" s="37">
        <v>2</v>
      </c>
      <c r="G985" s="96">
        <f t="shared" si="46"/>
        <v>0.8</v>
      </c>
      <c r="H985" s="98">
        <v>0.51</v>
      </c>
      <c r="I985" s="63" t="s">
        <v>3770</v>
      </c>
    </row>
    <row r="986" spans="1:9" ht="15" customHeight="1" x14ac:dyDescent="0.25">
      <c r="A986" s="33">
        <v>4122</v>
      </c>
      <c r="B986" s="53" t="s">
        <v>4099</v>
      </c>
      <c r="D986" s="18" t="s">
        <v>1453</v>
      </c>
      <c r="E986" s="37">
        <v>2</v>
      </c>
      <c r="G986" s="96">
        <f t="shared" si="46"/>
        <v>0.8</v>
      </c>
      <c r="H986" s="98">
        <v>0.51</v>
      </c>
      <c r="I986" s="63" t="s">
        <v>3770</v>
      </c>
    </row>
    <row r="987" spans="1:9" ht="15" customHeight="1" x14ac:dyDescent="0.25">
      <c r="A987" s="33">
        <v>4164</v>
      </c>
      <c r="B987" s="53" t="s">
        <v>392</v>
      </c>
      <c r="D987" s="18" t="s">
        <v>1453</v>
      </c>
      <c r="E987" s="37">
        <v>2</v>
      </c>
      <c r="G987" s="96">
        <f t="shared" si="46"/>
        <v>0.8</v>
      </c>
      <c r="H987" s="98">
        <v>0.51</v>
      </c>
      <c r="I987" s="63" t="s">
        <v>3770</v>
      </c>
    </row>
    <row r="988" spans="1:9" ht="15" customHeight="1" x14ac:dyDescent="0.25">
      <c r="A988" s="33">
        <v>4156</v>
      </c>
      <c r="B988" s="53" t="s">
        <v>2618</v>
      </c>
      <c r="D988" s="18" t="s">
        <v>1453</v>
      </c>
      <c r="E988" s="37">
        <v>2</v>
      </c>
      <c r="G988" s="96">
        <f t="shared" si="46"/>
        <v>0.8</v>
      </c>
      <c r="H988" s="98">
        <v>0.51</v>
      </c>
      <c r="I988" s="63" t="s">
        <v>3770</v>
      </c>
    </row>
    <row r="989" spans="1:9" ht="15" customHeight="1" x14ac:dyDescent="0.25">
      <c r="A989" s="33">
        <v>4354</v>
      </c>
      <c r="B989" s="53" t="s">
        <v>2619</v>
      </c>
      <c r="D989" s="18" t="s">
        <v>1453</v>
      </c>
      <c r="E989" s="37">
        <v>2</v>
      </c>
      <c r="G989" s="96">
        <f t="shared" si="46"/>
        <v>0.8</v>
      </c>
      <c r="H989" s="98">
        <v>0.51</v>
      </c>
      <c r="I989" s="63" t="s">
        <v>3770</v>
      </c>
    </row>
    <row r="990" spans="1:9" ht="15" customHeight="1" x14ac:dyDescent="0.25">
      <c r="A990" s="105">
        <v>7291</v>
      </c>
      <c r="B990" s="126" t="s">
        <v>4100</v>
      </c>
      <c r="D990" s="18" t="s">
        <v>1453</v>
      </c>
      <c r="E990" s="35">
        <v>4.62</v>
      </c>
      <c r="G990" s="96">
        <f t="shared" si="46"/>
        <v>1.8480000000000001</v>
      </c>
      <c r="H990" s="98">
        <v>1.1399999999999999</v>
      </c>
      <c r="I990" s="63" t="s">
        <v>3771</v>
      </c>
    </row>
    <row r="991" spans="1:9" ht="15" customHeight="1" x14ac:dyDescent="0.25">
      <c r="A991" s="105">
        <v>7292</v>
      </c>
      <c r="B991" s="126" t="s">
        <v>4101</v>
      </c>
      <c r="D991" s="18" t="s">
        <v>1453</v>
      </c>
      <c r="E991" s="35">
        <v>4.62</v>
      </c>
      <c r="G991" s="96">
        <f t="shared" si="46"/>
        <v>1.8480000000000001</v>
      </c>
      <c r="H991" s="98">
        <v>1.1399999999999999</v>
      </c>
      <c r="I991" s="63" t="s">
        <v>3771</v>
      </c>
    </row>
    <row r="992" spans="1:9" ht="15" customHeight="1" x14ac:dyDescent="0.25">
      <c r="A992" s="105">
        <v>7293</v>
      </c>
      <c r="B992" s="126" t="s">
        <v>4102</v>
      </c>
      <c r="D992" s="18" t="s">
        <v>1453</v>
      </c>
      <c r="E992" s="35">
        <v>4.62</v>
      </c>
      <c r="G992" s="96">
        <f t="shared" si="46"/>
        <v>1.8480000000000001</v>
      </c>
      <c r="H992" s="98">
        <v>1.1399999999999999</v>
      </c>
      <c r="I992" s="63" t="s">
        <v>3771</v>
      </c>
    </row>
    <row r="993" spans="1:9" ht="15" customHeight="1" x14ac:dyDescent="0.25">
      <c r="A993" s="105">
        <v>7263</v>
      </c>
      <c r="B993" s="126" t="s">
        <v>4103</v>
      </c>
      <c r="D993" s="18" t="s">
        <v>1453</v>
      </c>
      <c r="E993" s="35">
        <v>6.93</v>
      </c>
      <c r="G993" s="96">
        <f t="shared" si="46"/>
        <v>2.7720000000000002</v>
      </c>
      <c r="H993" s="98">
        <v>1.46</v>
      </c>
      <c r="I993" s="63" t="s">
        <v>3772</v>
      </c>
    </row>
    <row r="994" spans="1:9" ht="15" customHeight="1" x14ac:dyDescent="0.25">
      <c r="A994" s="105">
        <v>7264</v>
      </c>
      <c r="B994" s="126" t="s">
        <v>4104</v>
      </c>
      <c r="D994" s="18" t="s">
        <v>1453</v>
      </c>
      <c r="E994" s="35">
        <v>6.93</v>
      </c>
      <c r="G994" s="96">
        <f t="shared" si="46"/>
        <v>2.7720000000000002</v>
      </c>
      <c r="H994" s="98">
        <v>1.46</v>
      </c>
      <c r="I994" s="63" t="s">
        <v>3772</v>
      </c>
    </row>
    <row r="995" spans="1:9" ht="15" customHeight="1" x14ac:dyDescent="0.25">
      <c r="A995" s="105">
        <v>7265</v>
      </c>
      <c r="B995" s="126" t="s">
        <v>4105</v>
      </c>
      <c r="D995" s="18" t="s">
        <v>1453</v>
      </c>
      <c r="E995" s="35">
        <v>6.93</v>
      </c>
      <c r="G995" s="96">
        <f t="shared" si="46"/>
        <v>2.7720000000000002</v>
      </c>
      <c r="H995" s="98">
        <v>1.46</v>
      </c>
      <c r="I995" s="63" t="s">
        <v>3772</v>
      </c>
    </row>
    <row r="996" spans="1:9" ht="15" customHeight="1" x14ac:dyDescent="0.25">
      <c r="A996" s="105">
        <v>2736</v>
      </c>
      <c r="B996" s="126" t="s">
        <v>4065</v>
      </c>
      <c r="D996" s="18" t="s">
        <v>1453</v>
      </c>
      <c r="E996" s="36">
        <v>13.86</v>
      </c>
      <c r="G996" s="96">
        <f t="shared" ref="G996:G1059" si="48">SUM(E996)*0.4</f>
        <v>5.5440000000000005</v>
      </c>
      <c r="H996" s="97">
        <f t="shared" ref="H996:H1003" si="49">SUM(E996)*0.4</f>
        <v>5.5440000000000005</v>
      </c>
      <c r="I996" s="62" t="s">
        <v>3773</v>
      </c>
    </row>
    <row r="997" spans="1:9" ht="15" customHeight="1" x14ac:dyDescent="0.25">
      <c r="A997" s="105">
        <v>2737</v>
      </c>
      <c r="B997" s="126" t="s">
        <v>4066</v>
      </c>
      <c r="D997" s="18" t="s">
        <v>1453</v>
      </c>
      <c r="E997" s="36">
        <v>13.86</v>
      </c>
      <c r="G997" s="96">
        <f t="shared" si="48"/>
        <v>5.5440000000000005</v>
      </c>
      <c r="H997" s="97">
        <f t="shared" si="49"/>
        <v>5.5440000000000005</v>
      </c>
      <c r="I997" s="62" t="s">
        <v>3773</v>
      </c>
    </row>
    <row r="998" spans="1:9" ht="15" customHeight="1" x14ac:dyDescent="0.25">
      <c r="A998" s="105">
        <v>2738</v>
      </c>
      <c r="B998" s="126" t="s">
        <v>4067</v>
      </c>
      <c r="D998" s="18" t="s">
        <v>1453</v>
      </c>
      <c r="E998" s="36">
        <v>13.86</v>
      </c>
      <c r="G998" s="96">
        <f t="shared" si="48"/>
        <v>5.5440000000000005</v>
      </c>
      <c r="H998" s="97">
        <f t="shared" si="49"/>
        <v>5.5440000000000005</v>
      </c>
      <c r="I998" s="62" t="s">
        <v>3773</v>
      </c>
    </row>
    <row r="999" spans="1:9" ht="15" customHeight="1" x14ac:dyDescent="0.25">
      <c r="A999" s="33">
        <v>4220</v>
      </c>
      <c r="B999" s="53" t="s">
        <v>76</v>
      </c>
      <c r="D999" s="18" t="s">
        <v>1453</v>
      </c>
      <c r="E999" s="35">
        <v>1.89</v>
      </c>
      <c r="G999" s="96">
        <f t="shared" si="48"/>
        <v>0.75600000000000001</v>
      </c>
      <c r="H999" s="97">
        <f t="shared" si="49"/>
        <v>0.75600000000000001</v>
      </c>
      <c r="I999" s="18"/>
    </row>
    <row r="1000" spans="1:9" ht="15" customHeight="1" x14ac:dyDescent="0.25">
      <c r="A1000" s="33">
        <v>4242</v>
      </c>
      <c r="B1000" s="53" t="s">
        <v>266</v>
      </c>
      <c r="D1000" s="18" t="s">
        <v>1453</v>
      </c>
      <c r="E1000" s="35">
        <v>1.89</v>
      </c>
      <c r="G1000" s="96">
        <f t="shared" si="48"/>
        <v>0.75600000000000001</v>
      </c>
      <c r="H1000" s="97">
        <f t="shared" si="49"/>
        <v>0.75600000000000001</v>
      </c>
      <c r="I1000" s="18"/>
    </row>
    <row r="1001" spans="1:9" ht="15" customHeight="1" x14ac:dyDescent="0.25">
      <c r="A1001" s="33">
        <v>4246</v>
      </c>
      <c r="B1001" s="53" t="s">
        <v>267</v>
      </c>
      <c r="D1001" s="18" t="s">
        <v>1453</v>
      </c>
      <c r="E1001" s="35">
        <v>2.31</v>
      </c>
      <c r="G1001" s="96">
        <f t="shared" si="48"/>
        <v>0.92400000000000004</v>
      </c>
      <c r="H1001" s="97">
        <f t="shared" si="49"/>
        <v>0.92400000000000004</v>
      </c>
      <c r="I1001" s="18"/>
    </row>
    <row r="1002" spans="1:9" ht="15" customHeight="1" x14ac:dyDescent="0.25">
      <c r="A1002" s="33">
        <v>4140</v>
      </c>
      <c r="B1002" s="53" t="s">
        <v>4068</v>
      </c>
      <c r="D1002" s="18" t="s">
        <v>1453</v>
      </c>
      <c r="E1002" s="35">
        <v>3.68</v>
      </c>
      <c r="G1002" s="96">
        <f t="shared" si="48"/>
        <v>1.4720000000000002</v>
      </c>
      <c r="H1002" s="97">
        <f t="shared" si="49"/>
        <v>1.4720000000000002</v>
      </c>
      <c r="I1002" s="18"/>
    </row>
    <row r="1003" spans="1:9" ht="15" customHeight="1" x14ac:dyDescent="0.25">
      <c r="A1003" s="33">
        <v>4244</v>
      </c>
      <c r="B1003" s="53" t="s">
        <v>268</v>
      </c>
      <c r="D1003" s="18" t="s">
        <v>1453</v>
      </c>
      <c r="E1003" s="35">
        <v>3.68</v>
      </c>
      <c r="G1003" s="96">
        <f t="shared" si="48"/>
        <v>1.4720000000000002</v>
      </c>
      <c r="H1003" s="97">
        <f t="shared" si="49"/>
        <v>1.4720000000000002</v>
      </c>
      <c r="I1003" s="18"/>
    </row>
    <row r="1004" spans="1:9" ht="15" customHeight="1" x14ac:dyDescent="0.25">
      <c r="A1004" s="33">
        <v>7199</v>
      </c>
      <c r="B1004" s="53" t="s">
        <v>608</v>
      </c>
      <c r="D1004" s="18" t="s">
        <v>1453</v>
      </c>
      <c r="E1004" s="35">
        <v>1.47</v>
      </c>
      <c r="G1004" s="96">
        <f t="shared" si="48"/>
        <v>0.58799999999999997</v>
      </c>
      <c r="H1004" s="98">
        <v>0.37</v>
      </c>
      <c r="I1004" s="63" t="s">
        <v>3748</v>
      </c>
    </row>
    <row r="1005" spans="1:9" ht="15" customHeight="1" x14ac:dyDescent="0.25">
      <c r="A1005" s="33">
        <v>7200</v>
      </c>
      <c r="B1005" s="53" t="s">
        <v>609</v>
      </c>
      <c r="D1005" s="18" t="s">
        <v>1453</v>
      </c>
      <c r="E1005" s="35">
        <v>1.47</v>
      </c>
      <c r="G1005" s="96">
        <f t="shared" si="48"/>
        <v>0.58799999999999997</v>
      </c>
      <c r="H1005" s="98">
        <v>0.37</v>
      </c>
      <c r="I1005" s="63" t="s">
        <v>3748</v>
      </c>
    </row>
    <row r="1006" spans="1:9" ht="15" customHeight="1" x14ac:dyDescent="0.25">
      <c r="A1006" s="33">
        <v>7201</v>
      </c>
      <c r="B1006" s="53" t="s">
        <v>610</v>
      </c>
      <c r="D1006" s="18" t="s">
        <v>1453</v>
      </c>
      <c r="E1006" s="35">
        <v>1.47</v>
      </c>
      <c r="G1006" s="96">
        <f t="shared" si="48"/>
        <v>0.58799999999999997</v>
      </c>
      <c r="H1006" s="98">
        <v>0.37</v>
      </c>
      <c r="I1006" s="63" t="s">
        <v>3748</v>
      </c>
    </row>
    <row r="1007" spans="1:9" ht="15" customHeight="1" x14ac:dyDescent="0.25">
      <c r="A1007" s="33">
        <v>42151</v>
      </c>
      <c r="B1007" s="53" t="s">
        <v>1952</v>
      </c>
      <c r="D1007" s="18" t="s">
        <v>1453</v>
      </c>
      <c r="E1007" s="37">
        <v>2.31</v>
      </c>
      <c r="G1007" s="96">
        <f t="shared" si="48"/>
        <v>0.92400000000000004</v>
      </c>
      <c r="H1007" s="98">
        <v>0.62</v>
      </c>
      <c r="I1007" s="63" t="s">
        <v>3774</v>
      </c>
    </row>
    <row r="1008" spans="1:9" ht="15" customHeight="1" x14ac:dyDescent="0.25">
      <c r="A1008" s="33">
        <v>42581</v>
      </c>
      <c r="B1008" s="53" t="s">
        <v>2157</v>
      </c>
      <c r="D1008" s="18" t="s">
        <v>1453</v>
      </c>
      <c r="E1008" s="37">
        <v>2.31</v>
      </c>
      <c r="G1008" s="96">
        <f t="shared" si="48"/>
        <v>0.92400000000000004</v>
      </c>
      <c r="H1008" s="98">
        <v>0.62</v>
      </c>
      <c r="I1008" s="63" t="s">
        <v>3774</v>
      </c>
    </row>
    <row r="1009" spans="1:9" ht="15" customHeight="1" x14ac:dyDescent="0.25">
      <c r="A1009" s="33">
        <v>42411</v>
      </c>
      <c r="B1009" s="53" t="s">
        <v>1953</v>
      </c>
      <c r="D1009" s="18" t="s">
        <v>1453</v>
      </c>
      <c r="E1009" s="37">
        <v>2.31</v>
      </c>
      <c r="G1009" s="96">
        <f t="shared" si="48"/>
        <v>0.92400000000000004</v>
      </c>
      <c r="H1009" s="98">
        <v>0.62</v>
      </c>
      <c r="I1009" s="63" t="s">
        <v>3774</v>
      </c>
    </row>
    <row r="1010" spans="1:9" ht="15" customHeight="1" x14ac:dyDescent="0.25">
      <c r="A1010" s="33">
        <v>7494</v>
      </c>
      <c r="B1010" s="53" t="s">
        <v>2565</v>
      </c>
      <c r="D1010" s="18" t="s">
        <v>1453</v>
      </c>
      <c r="E1010" s="36">
        <v>2.63</v>
      </c>
      <c r="G1010" s="96">
        <f t="shared" si="48"/>
        <v>1.052</v>
      </c>
      <c r="H1010" s="97">
        <f>SUM(E1010)*0.4</f>
        <v>1.052</v>
      </c>
      <c r="I1010" s="18"/>
    </row>
    <row r="1011" spans="1:9" ht="15" customHeight="1" x14ac:dyDescent="0.25">
      <c r="A1011" s="33">
        <v>7495</v>
      </c>
      <c r="B1011" s="53" t="s">
        <v>2566</v>
      </c>
      <c r="D1011" s="18" t="s">
        <v>1453</v>
      </c>
      <c r="E1011" s="36">
        <v>2.63</v>
      </c>
      <c r="G1011" s="96">
        <f t="shared" si="48"/>
        <v>1.052</v>
      </c>
      <c r="H1011" s="97">
        <f>SUM(E1011)*0.4</f>
        <v>1.052</v>
      </c>
      <c r="I1011" s="18"/>
    </row>
    <row r="1012" spans="1:9" ht="15" customHeight="1" x14ac:dyDescent="0.25">
      <c r="A1012" s="33">
        <v>7496</v>
      </c>
      <c r="B1012" s="53" t="s">
        <v>2567</v>
      </c>
      <c r="D1012" s="18" t="s">
        <v>1453</v>
      </c>
      <c r="E1012" s="36">
        <v>2.63</v>
      </c>
      <c r="G1012" s="96">
        <f t="shared" si="48"/>
        <v>1.052</v>
      </c>
      <c r="H1012" s="97">
        <f>SUM(E1012)*0.4</f>
        <v>1.052</v>
      </c>
      <c r="I1012" s="18"/>
    </row>
    <row r="1013" spans="1:9" ht="15" customHeight="1" x14ac:dyDescent="0.25">
      <c r="A1013" s="33">
        <v>4123</v>
      </c>
      <c r="B1013" s="53" t="s">
        <v>2038</v>
      </c>
      <c r="D1013" s="18" t="s">
        <v>1453</v>
      </c>
      <c r="E1013" s="37">
        <v>2</v>
      </c>
      <c r="G1013" s="96">
        <f t="shared" si="48"/>
        <v>0.8</v>
      </c>
      <c r="H1013" s="98">
        <v>0.51</v>
      </c>
      <c r="I1013" s="63" t="s">
        <v>3770</v>
      </c>
    </row>
    <row r="1014" spans="1:9" ht="15" customHeight="1" x14ac:dyDescent="0.25">
      <c r="A1014" s="33">
        <v>4174</v>
      </c>
      <c r="B1014" s="53" t="s">
        <v>2039</v>
      </c>
      <c r="D1014" s="18" t="s">
        <v>1453</v>
      </c>
      <c r="E1014" s="37">
        <v>2</v>
      </c>
      <c r="G1014" s="96">
        <f t="shared" si="48"/>
        <v>0.8</v>
      </c>
      <c r="H1014" s="98">
        <v>0.51</v>
      </c>
      <c r="I1014" s="63" t="s">
        <v>3770</v>
      </c>
    </row>
    <row r="1015" spans="1:9" ht="15" customHeight="1" x14ac:dyDescent="0.25">
      <c r="A1015" s="33">
        <v>4124</v>
      </c>
      <c r="B1015" s="53" t="s">
        <v>2040</v>
      </c>
      <c r="D1015" s="18" t="s">
        <v>1453</v>
      </c>
      <c r="E1015" s="37">
        <v>2</v>
      </c>
      <c r="G1015" s="96">
        <f t="shared" si="48"/>
        <v>0.8</v>
      </c>
      <c r="H1015" s="98">
        <v>0.51</v>
      </c>
      <c r="I1015" s="63" t="s">
        <v>3770</v>
      </c>
    </row>
    <row r="1016" spans="1:9" ht="15" customHeight="1" x14ac:dyDescent="0.25">
      <c r="A1016" s="33">
        <v>42501</v>
      </c>
      <c r="B1016" s="53" t="s">
        <v>779</v>
      </c>
      <c r="D1016" s="18" t="s">
        <v>1453</v>
      </c>
      <c r="E1016" s="35">
        <v>2.31</v>
      </c>
      <c r="G1016" s="96">
        <f t="shared" si="48"/>
        <v>0.92400000000000004</v>
      </c>
      <c r="H1016" s="98">
        <v>0.62</v>
      </c>
      <c r="I1016" s="63" t="s">
        <v>3774</v>
      </c>
    </row>
    <row r="1017" spans="1:9" ht="15" customHeight="1" x14ac:dyDescent="0.25">
      <c r="A1017" s="33">
        <v>42511</v>
      </c>
      <c r="B1017" s="53" t="s">
        <v>1954</v>
      </c>
      <c r="D1017" s="18" t="s">
        <v>1453</v>
      </c>
      <c r="E1017" s="35">
        <v>2.31</v>
      </c>
      <c r="G1017" s="96">
        <f t="shared" si="48"/>
        <v>0.92400000000000004</v>
      </c>
      <c r="H1017" s="98">
        <v>0.62</v>
      </c>
      <c r="I1017" s="63" t="s">
        <v>3774</v>
      </c>
    </row>
    <row r="1018" spans="1:9" ht="15" customHeight="1" x14ac:dyDescent="0.25">
      <c r="A1018" s="33">
        <v>42521</v>
      </c>
      <c r="B1018" s="53" t="s">
        <v>2094</v>
      </c>
      <c r="D1018" s="18" t="s">
        <v>1453</v>
      </c>
      <c r="E1018" s="35">
        <v>2.31</v>
      </c>
      <c r="G1018" s="96">
        <f t="shared" si="48"/>
        <v>0.92400000000000004</v>
      </c>
      <c r="H1018" s="98">
        <v>0.62</v>
      </c>
      <c r="I1018" s="63" t="s">
        <v>3774</v>
      </c>
    </row>
    <row r="1019" spans="1:9" ht="15" customHeight="1" x14ac:dyDescent="0.25">
      <c r="A1019" s="33">
        <v>7488</v>
      </c>
      <c r="B1019" s="53" t="s">
        <v>2389</v>
      </c>
      <c r="D1019" s="18" t="s">
        <v>1453</v>
      </c>
      <c r="E1019" s="36">
        <v>2.63</v>
      </c>
      <c r="G1019" s="96">
        <f t="shared" si="48"/>
        <v>1.052</v>
      </c>
      <c r="H1019" s="97">
        <f>SUM(E1019)*0.4</f>
        <v>1.052</v>
      </c>
      <c r="I1019" s="18"/>
    </row>
    <row r="1020" spans="1:9" ht="15" customHeight="1" x14ac:dyDescent="0.25">
      <c r="A1020" s="33">
        <v>7489</v>
      </c>
      <c r="B1020" s="53" t="s">
        <v>2390</v>
      </c>
      <c r="D1020" s="18" t="s">
        <v>1453</v>
      </c>
      <c r="E1020" s="36">
        <v>2.63</v>
      </c>
      <c r="G1020" s="96">
        <f t="shared" si="48"/>
        <v>1.052</v>
      </c>
      <c r="H1020" s="97">
        <f>SUM(E1020)*0.4</f>
        <v>1.052</v>
      </c>
      <c r="I1020" s="18"/>
    </row>
    <row r="1021" spans="1:9" ht="15" customHeight="1" x14ac:dyDescent="0.25">
      <c r="A1021" s="33">
        <v>7490</v>
      </c>
      <c r="B1021" s="53" t="s">
        <v>2391</v>
      </c>
      <c r="D1021" s="18" t="s">
        <v>1453</v>
      </c>
      <c r="E1021" s="36">
        <v>2.63</v>
      </c>
      <c r="G1021" s="96">
        <f t="shared" si="48"/>
        <v>1.052</v>
      </c>
      <c r="H1021" s="97">
        <f>SUM(E1021)*0.4</f>
        <v>1.052</v>
      </c>
      <c r="I1021" s="18"/>
    </row>
    <row r="1022" spans="1:9" ht="15" customHeight="1" x14ac:dyDescent="0.25">
      <c r="A1022" s="105">
        <v>7355</v>
      </c>
      <c r="B1022" s="126" t="s">
        <v>1261</v>
      </c>
      <c r="D1022" s="18" t="s">
        <v>1453</v>
      </c>
      <c r="E1022" s="35">
        <v>4.62</v>
      </c>
      <c r="G1022" s="96">
        <f t="shared" si="48"/>
        <v>1.8480000000000001</v>
      </c>
      <c r="H1022" s="98">
        <v>1.1399999999999999</v>
      </c>
      <c r="I1022" s="63" t="s">
        <v>3771</v>
      </c>
    </row>
    <row r="1023" spans="1:9" ht="15" customHeight="1" x14ac:dyDescent="0.25">
      <c r="A1023" s="105">
        <v>7356</v>
      </c>
      <c r="B1023" s="126" t="s">
        <v>1267</v>
      </c>
      <c r="D1023" s="18" t="s">
        <v>1453</v>
      </c>
      <c r="E1023" s="35">
        <v>4.62</v>
      </c>
      <c r="G1023" s="96">
        <f t="shared" si="48"/>
        <v>1.8480000000000001</v>
      </c>
      <c r="H1023" s="98">
        <v>1.1399999999999999</v>
      </c>
      <c r="I1023" s="63" t="s">
        <v>3771</v>
      </c>
    </row>
    <row r="1024" spans="1:9" ht="15" customHeight="1" x14ac:dyDescent="0.25">
      <c r="A1024" s="105">
        <v>7357</v>
      </c>
      <c r="B1024" s="126" t="s">
        <v>2015</v>
      </c>
      <c r="D1024" s="18" t="s">
        <v>1453</v>
      </c>
      <c r="E1024" s="35">
        <v>6.93</v>
      </c>
      <c r="G1024" s="96">
        <f t="shared" si="48"/>
        <v>2.7720000000000002</v>
      </c>
      <c r="H1024" s="98">
        <v>1.46</v>
      </c>
      <c r="I1024" s="63" t="s">
        <v>3772</v>
      </c>
    </row>
    <row r="1025" spans="1:9" ht="15" customHeight="1" x14ac:dyDescent="0.25">
      <c r="A1025" s="105">
        <v>7358</v>
      </c>
      <c r="B1025" s="126" t="s">
        <v>2016</v>
      </c>
      <c r="D1025" s="18" t="s">
        <v>1453</v>
      </c>
      <c r="E1025" s="35">
        <v>6.93</v>
      </c>
      <c r="G1025" s="96">
        <f t="shared" si="48"/>
        <v>2.7720000000000002</v>
      </c>
      <c r="H1025" s="98">
        <v>1.46</v>
      </c>
      <c r="I1025" s="63" t="s">
        <v>3772</v>
      </c>
    </row>
    <row r="1026" spans="1:9" ht="15.75" customHeight="1" x14ac:dyDescent="0.25">
      <c r="A1026" s="105">
        <v>7359</v>
      </c>
      <c r="B1026" s="126" t="s">
        <v>2017</v>
      </c>
      <c r="D1026" s="18" t="s">
        <v>1453</v>
      </c>
      <c r="E1026" s="35">
        <v>6.93</v>
      </c>
      <c r="G1026" s="96">
        <f t="shared" si="48"/>
        <v>2.7720000000000002</v>
      </c>
      <c r="H1026" s="98">
        <v>1.46</v>
      </c>
      <c r="I1026" s="63" t="s">
        <v>3772</v>
      </c>
    </row>
    <row r="1027" spans="1:9" ht="15.75" customHeight="1" x14ac:dyDescent="0.25">
      <c r="A1027" s="105">
        <v>2733</v>
      </c>
      <c r="B1027" s="126" t="s">
        <v>2746</v>
      </c>
      <c r="D1027" s="18" t="s">
        <v>1453</v>
      </c>
      <c r="E1027" s="36">
        <v>13.86</v>
      </c>
      <c r="G1027" s="96">
        <f t="shared" si="48"/>
        <v>5.5440000000000005</v>
      </c>
      <c r="H1027" s="97">
        <f>SUM(E1027)*0.4</f>
        <v>5.5440000000000005</v>
      </c>
      <c r="I1027" s="62" t="s">
        <v>3773</v>
      </c>
    </row>
    <row r="1028" spans="1:9" ht="15.75" customHeight="1" x14ac:dyDescent="0.25">
      <c r="A1028" s="105">
        <v>2734</v>
      </c>
      <c r="B1028" s="126" t="s">
        <v>2747</v>
      </c>
      <c r="D1028" s="18" t="s">
        <v>1453</v>
      </c>
      <c r="E1028" s="36">
        <v>13.86</v>
      </c>
      <c r="G1028" s="96">
        <f t="shared" si="48"/>
        <v>5.5440000000000005</v>
      </c>
      <c r="H1028" s="97">
        <f>SUM(E1028)*0.4</f>
        <v>5.5440000000000005</v>
      </c>
      <c r="I1028" s="62" t="s">
        <v>3773</v>
      </c>
    </row>
    <row r="1029" spans="1:9" ht="15.75" customHeight="1" x14ac:dyDescent="0.25">
      <c r="A1029" s="105">
        <v>2735</v>
      </c>
      <c r="B1029" s="126" t="s">
        <v>2748</v>
      </c>
      <c r="D1029" s="18" t="s">
        <v>1453</v>
      </c>
      <c r="E1029" s="36">
        <v>13.86</v>
      </c>
      <c r="G1029" s="96">
        <f t="shared" si="48"/>
        <v>5.5440000000000005</v>
      </c>
      <c r="H1029" s="97">
        <f>SUM(E1029)*0.4</f>
        <v>5.5440000000000005</v>
      </c>
      <c r="I1029" s="62" t="s">
        <v>3773</v>
      </c>
    </row>
    <row r="1030" spans="1:9" ht="15" customHeight="1" x14ac:dyDescent="0.25">
      <c r="A1030" s="33">
        <v>7202</v>
      </c>
      <c r="B1030" s="53" t="s">
        <v>611</v>
      </c>
      <c r="D1030" s="18" t="s">
        <v>1453</v>
      </c>
      <c r="E1030" s="35">
        <v>1.47</v>
      </c>
      <c r="G1030" s="96">
        <f t="shared" si="48"/>
        <v>0.58799999999999997</v>
      </c>
      <c r="H1030" s="98">
        <v>0.37</v>
      </c>
      <c r="I1030" s="63" t="s">
        <v>3748</v>
      </c>
    </row>
    <row r="1031" spans="1:9" ht="15" customHeight="1" x14ac:dyDescent="0.25">
      <c r="A1031" s="33">
        <v>7203</v>
      </c>
      <c r="B1031" s="53" t="s">
        <v>612</v>
      </c>
      <c r="D1031" s="18" t="s">
        <v>1453</v>
      </c>
      <c r="E1031" s="35">
        <v>1.47</v>
      </c>
      <c r="G1031" s="96">
        <f t="shared" si="48"/>
        <v>0.58799999999999997</v>
      </c>
      <c r="H1031" s="98">
        <v>0.37</v>
      </c>
      <c r="I1031" s="63" t="s">
        <v>3748</v>
      </c>
    </row>
    <row r="1032" spans="1:9" x14ac:dyDescent="0.25">
      <c r="A1032" s="33">
        <v>7204</v>
      </c>
      <c r="B1032" s="53" t="s">
        <v>613</v>
      </c>
      <c r="D1032" s="18" t="s">
        <v>1453</v>
      </c>
      <c r="E1032" s="35">
        <v>1.47</v>
      </c>
      <c r="G1032" s="96">
        <f t="shared" si="48"/>
        <v>0.58799999999999997</v>
      </c>
      <c r="H1032" s="98">
        <v>0.37</v>
      </c>
      <c r="I1032" s="63" t="s">
        <v>3748</v>
      </c>
    </row>
    <row r="1033" spans="1:9" x14ac:dyDescent="0.25">
      <c r="A1033" s="33">
        <v>4160</v>
      </c>
      <c r="B1033" s="53" t="s">
        <v>2129</v>
      </c>
      <c r="D1033" s="18" t="s">
        <v>1453</v>
      </c>
      <c r="E1033" s="35">
        <v>2</v>
      </c>
      <c r="G1033" s="96">
        <f t="shared" si="48"/>
        <v>0.8</v>
      </c>
      <c r="H1033" s="98">
        <v>0.51</v>
      </c>
      <c r="I1033" s="63" t="s">
        <v>3770</v>
      </c>
    </row>
    <row r="1034" spans="1:9" ht="14.4" x14ac:dyDescent="0.25">
      <c r="A1034" s="33">
        <v>4162</v>
      </c>
      <c r="B1034" s="53" t="s">
        <v>4069</v>
      </c>
      <c r="D1034" s="18" t="s">
        <v>1453</v>
      </c>
      <c r="E1034" s="35">
        <v>2</v>
      </c>
      <c r="G1034" s="96">
        <f t="shared" si="48"/>
        <v>0.8</v>
      </c>
      <c r="H1034" s="98">
        <v>0.51</v>
      </c>
      <c r="I1034" s="63" t="s">
        <v>3770</v>
      </c>
    </row>
    <row r="1035" spans="1:9" x14ac:dyDescent="0.25">
      <c r="A1035" s="33">
        <v>4207</v>
      </c>
      <c r="B1035" s="53" t="s">
        <v>269</v>
      </c>
      <c r="D1035" s="18" t="s">
        <v>1453</v>
      </c>
      <c r="E1035" s="37">
        <v>2</v>
      </c>
      <c r="G1035" s="96">
        <f t="shared" si="48"/>
        <v>0.8</v>
      </c>
      <c r="H1035" s="98">
        <v>0.51</v>
      </c>
      <c r="I1035" s="63" t="s">
        <v>3770</v>
      </c>
    </row>
    <row r="1036" spans="1:9" x14ac:dyDescent="0.25">
      <c r="A1036" s="33">
        <v>7407</v>
      </c>
      <c r="B1036" s="53" t="s">
        <v>1955</v>
      </c>
      <c r="D1036" s="18" t="s">
        <v>1453</v>
      </c>
      <c r="E1036" s="35">
        <v>2.31</v>
      </c>
      <c r="G1036" s="96">
        <f t="shared" si="48"/>
        <v>0.92400000000000004</v>
      </c>
      <c r="H1036" s="98">
        <v>0.62</v>
      </c>
      <c r="I1036" s="63" t="s">
        <v>3774</v>
      </c>
    </row>
    <row r="1037" spans="1:9" x14ac:dyDescent="0.25">
      <c r="A1037" s="33">
        <v>7408</v>
      </c>
      <c r="B1037" s="53" t="s">
        <v>1956</v>
      </c>
      <c r="D1037" s="18" t="s">
        <v>1453</v>
      </c>
      <c r="E1037" s="35">
        <v>2.31</v>
      </c>
      <c r="G1037" s="96">
        <f t="shared" si="48"/>
        <v>0.92400000000000004</v>
      </c>
      <c r="H1037" s="98">
        <v>0.62</v>
      </c>
      <c r="I1037" s="63" t="s">
        <v>3774</v>
      </c>
    </row>
    <row r="1038" spans="1:9" x14ac:dyDescent="0.25">
      <c r="A1038" s="33">
        <v>7409</v>
      </c>
      <c r="B1038" s="53" t="s">
        <v>1957</v>
      </c>
      <c r="D1038" s="18" t="s">
        <v>1453</v>
      </c>
      <c r="E1038" s="35">
        <v>2.31</v>
      </c>
      <c r="G1038" s="96">
        <f t="shared" si="48"/>
        <v>0.92400000000000004</v>
      </c>
      <c r="H1038" s="98">
        <v>0.62</v>
      </c>
      <c r="I1038" s="63" t="s">
        <v>3774</v>
      </c>
    </row>
    <row r="1039" spans="1:9" x14ac:dyDescent="0.25">
      <c r="A1039" s="33">
        <v>7491</v>
      </c>
      <c r="B1039" s="53" t="s">
        <v>2392</v>
      </c>
      <c r="D1039" s="18" t="s">
        <v>1453</v>
      </c>
      <c r="E1039" s="36">
        <v>2.63</v>
      </c>
      <c r="G1039" s="96">
        <f t="shared" si="48"/>
        <v>1.052</v>
      </c>
      <c r="H1039" s="97">
        <f>SUM(E1039)*0.4</f>
        <v>1.052</v>
      </c>
      <c r="I1039" s="18"/>
    </row>
    <row r="1040" spans="1:9" x14ac:dyDescent="0.25">
      <c r="A1040" s="33">
        <v>7492</v>
      </c>
      <c r="B1040" s="53" t="s">
        <v>2393</v>
      </c>
      <c r="D1040" s="18" t="s">
        <v>1453</v>
      </c>
      <c r="E1040" s="36">
        <v>2.63</v>
      </c>
      <c r="G1040" s="96">
        <f t="shared" si="48"/>
        <v>1.052</v>
      </c>
      <c r="H1040" s="97">
        <f>SUM(E1040)*0.4</f>
        <v>1.052</v>
      </c>
      <c r="I1040" s="18"/>
    </row>
    <row r="1041" spans="1:9" x14ac:dyDescent="0.25">
      <c r="A1041" s="33">
        <v>7493</v>
      </c>
      <c r="B1041" s="53" t="s">
        <v>2394</v>
      </c>
      <c r="D1041" s="18" t="s">
        <v>1453</v>
      </c>
      <c r="E1041" s="36">
        <v>2.63</v>
      </c>
      <c r="G1041" s="96">
        <f t="shared" si="48"/>
        <v>1.052</v>
      </c>
      <c r="H1041" s="97">
        <f>SUM(E1041)*0.4</f>
        <v>1.052</v>
      </c>
      <c r="I1041" s="18"/>
    </row>
    <row r="1042" spans="1:9" x14ac:dyDescent="0.25">
      <c r="A1042" s="105">
        <v>7360</v>
      </c>
      <c r="B1042" s="126" t="s">
        <v>1309</v>
      </c>
      <c r="D1042" s="18" t="s">
        <v>1453</v>
      </c>
      <c r="E1042" s="35">
        <v>4.62</v>
      </c>
      <c r="G1042" s="96">
        <f t="shared" si="48"/>
        <v>1.8480000000000001</v>
      </c>
      <c r="H1042" s="98">
        <v>1.1399999999999999</v>
      </c>
      <c r="I1042" s="63" t="s">
        <v>3771</v>
      </c>
    </row>
    <row r="1043" spans="1:9" x14ac:dyDescent="0.25">
      <c r="A1043" s="105">
        <v>7361</v>
      </c>
      <c r="B1043" s="126" t="s">
        <v>1263</v>
      </c>
      <c r="D1043" s="18" t="s">
        <v>1453</v>
      </c>
      <c r="E1043" s="35">
        <v>4.62</v>
      </c>
      <c r="G1043" s="96">
        <f t="shared" si="48"/>
        <v>1.8480000000000001</v>
      </c>
      <c r="H1043" s="98">
        <v>1.1399999999999999</v>
      </c>
      <c r="I1043" s="63" t="s">
        <v>3771</v>
      </c>
    </row>
    <row r="1044" spans="1:9" x14ac:dyDescent="0.25">
      <c r="A1044" s="105">
        <v>7362</v>
      </c>
      <c r="B1044" s="126" t="s">
        <v>1958</v>
      </c>
      <c r="D1044" s="18" t="s">
        <v>1453</v>
      </c>
      <c r="E1044" s="35">
        <v>6.93</v>
      </c>
      <c r="G1044" s="96">
        <f t="shared" si="48"/>
        <v>2.7720000000000002</v>
      </c>
      <c r="H1044" s="98">
        <v>1.46</v>
      </c>
      <c r="I1044" s="63" t="s">
        <v>3772</v>
      </c>
    </row>
    <row r="1045" spans="1:9" x14ac:dyDescent="0.25">
      <c r="A1045" s="105">
        <v>7363</v>
      </c>
      <c r="B1045" s="126" t="s">
        <v>1959</v>
      </c>
      <c r="D1045" s="18" t="s">
        <v>1453</v>
      </c>
      <c r="E1045" s="35">
        <v>6.93</v>
      </c>
      <c r="G1045" s="96">
        <f t="shared" si="48"/>
        <v>2.7720000000000002</v>
      </c>
      <c r="H1045" s="98">
        <v>1.46</v>
      </c>
      <c r="I1045" s="63" t="s">
        <v>3772</v>
      </c>
    </row>
    <row r="1046" spans="1:9" x14ac:dyDescent="0.25">
      <c r="A1046" s="105">
        <v>7364</v>
      </c>
      <c r="B1046" s="126" t="s">
        <v>2018</v>
      </c>
      <c r="D1046" s="18" t="s">
        <v>1453</v>
      </c>
      <c r="E1046" s="35">
        <v>6.93</v>
      </c>
      <c r="G1046" s="96">
        <f t="shared" si="48"/>
        <v>2.7720000000000002</v>
      </c>
      <c r="H1046" s="98">
        <v>1.46</v>
      </c>
      <c r="I1046" s="63" t="s">
        <v>3772</v>
      </c>
    </row>
    <row r="1047" spans="1:9" x14ac:dyDescent="0.25">
      <c r="A1047" s="105">
        <v>2730</v>
      </c>
      <c r="B1047" s="126" t="s">
        <v>2749</v>
      </c>
      <c r="D1047" s="18" t="s">
        <v>1453</v>
      </c>
      <c r="E1047" s="36">
        <v>13.86</v>
      </c>
      <c r="G1047" s="96">
        <f t="shared" si="48"/>
        <v>5.5440000000000005</v>
      </c>
      <c r="H1047" s="97">
        <f>SUM(E1047)*0.4</f>
        <v>5.5440000000000005</v>
      </c>
      <c r="I1047" s="62" t="s">
        <v>3773</v>
      </c>
    </row>
    <row r="1048" spans="1:9" x14ac:dyDescent="0.25">
      <c r="A1048" s="105">
        <v>2731</v>
      </c>
      <c r="B1048" s="126" t="s">
        <v>2750</v>
      </c>
      <c r="D1048" s="18" t="s">
        <v>1453</v>
      </c>
      <c r="E1048" s="36">
        <v>13.86</v>
      </c>
      <c r="G1048" s="96">
        <f t="shared" si="48"/>
        <v>5.5440000000000005</v>
      </c>
      <c r="H1048" s="97">
        <f>SUM(E1048)*0.4</f>
        <v>5.5440000000000005</v>
      </c>
      <c r="I1048" s="62" t="s">
        <v>3773</v>
      </c>
    </row>
    <row r="1049" spans="1:9" x14ac:dyDescent="0.25">
      <c r="A1049" s="105">
        <v>2732</v>
      </c>
      <c r="B1049" s="126" t="s">
        <v>2751</v>
      </c>
      <c r="D1049" s="18" t="s">
        <v>1453</v>
      </c>
      <c r="E1049" s="36">
        <v>13.86</v>
      </c>
      <c r="G1049" s="96">
        <f t="shared" si="48"/>
        <v>5.5440000000000005</v>
      </c>
      <c r="H1049" s="97">
        <f>SUM(E1049)*0.4</f>
        <v>5.5440000000000005</v>
      </c>
      <c r="I1049" s="62" t="s">
        <v>3773</v>
      </c>
    </row>
    <row r="1050" spans="1:9" x14ac:dyDescent="0.25">
      <c r="A1050" s="33">
        <v>43421</v>
      </c>
      <c r="B1050" s="53" t="s">
        <v>756</v>
      </c>
      <c r="D1050" s="18" t="s">
        <v>1453</v>
      </c>
      <c r="E1050" s="35">
        <v>2.31</v>
      </c>
      <c r="G1050" s="96">
        <f t="shared" si="48"/>
        <v>0.92400000000000004</v>
      </c>
      <c r="H1050" s="98">
        <v>0.62</v>
      </c>
      <c r="I1050" s="63" t="s">
        <v>3774</v>
      </c>
    </row>
    <row r="1051" spans="1:9" ht="14.4" x14ac:dyDescent="0.25">
      <c r="A1051" s="33">
        <v>43431</v>
      </c>
      <c r="B1051" s="53" t="s">
        <v>4106</v>
      </c>
      <c r="D1051" s="18" t="s">
        <v>1453</v>
      </c>
      <c r="E1051" s="35">
        <v>2.31</v>
      </c>
      <c r="G1051" s="96">
        <f t="shared" si="48"/>
        <v>0.92400000000000004</v>
      </c>
      <c r="H1051" s="98">
        <v>0.62</v>
      </c>
      <c r="I1051" s="63" t="s">
        <v>3774</v>
      </c>
    </row>
    <row r="1052" spans="1:9" x14ac:dyDescent="0.25">
      <c r="A1052" s="33">
        <v>43441</v>
      </c>
      <c r="B1052" s="53" t="s">
        <v>777</v>
      </c>
      <c r="D1052" s="18" t="s">
        <v>1453</v>
      </c>
      <c r="E1052" s="35">
        <v>2.31</v>
      </c>
      <c r="G1052" s="96">
        <f t="shared" si="48"/>
        <v>0.92400000000000004</v>
      </c>
      <c r="H1052" s="98">
        <v>0.62</v>
      </c>
      <c r="I1052" s="63" t="s">
        <v>3774</v>
      </c>
    </row>
    <row r="1053" spans="1:9" ht="14.4" x14ac:dyDescent="0.25">
      <c r="A1053" s="33">
        <v>7210</v>
      </c>
      <c r="B1053" s="53" t="s">
        <v>4107</v>
      </c>
      <c r="D1053" s="18" t="s">
        <v>1453</v>
      </c>
      <c r="E1053" s="35">
        <v>5.24</v>
      </c>
      <c r="G1053" s="96">
        <f t="shared" si="48"/>
        <v>2.0960000000000001</v>
      </c>
      <c r="H1053" s="97">
        <f t="shared" ref="H1053:H1059" si="50">SUM(E1053)*0.4</f>
        <v>2.0960000000000001</v>
      </c>
      <c r="I1053" s="18"/>
    </row>
    <row r="1054" spans="1:9" ht="14.4" x14ac:dyDescent="0.25">
      <c r="A1054" s="33">
        <v>7211</v>
      </c>
      <c r="B1054" s="53" t="s">
        <v>4108</v>
      </c>
      <c r="D1054" s="18" t="s">
        <v>1453</v>
      </c>
      <c r="E1054" s="35">
        <v>5.24</v>
      </c>
      <c r="G1054" s="96">
        <f t="shared" si="48"/>
        <v>2.0960000000000001</v>
      </c>
      <c r="H1054" s="97">
        <f t="shared" si="50"/>
        <v>2.0960000000000001</v>
      </c>
      <c r="I1054" s="18"/>
    </row>
    <row r="1055" spans="1:9" x14ac:dyDescent="0.25">
      <c r="A1055" s="33">
        <v>4116</v>
      </c>
      <c r="B1055" s="53" t="s">
        <v>270</v>
      </c>
      <c r="D1055" s="18" t="s">
        <v>1453</v>
      </c>
      <c r="E1055" s="35">
        <v>5.24</v>
      </c>
      <c r="G1055" s="96">
        <f t="shared" si="48"/>
        <v>2.0960000000000001</v>
      </c>
      <c r="H1055" s="97">
        <f t="shared" si="50"/>
        <v>2.0960000000000001</v>
      </c>
      <c r="I1055" s="18"/>
    </row>
    <row r="1056" spans="1:9" x14ac:dyDescent="0.25">
      <c r="A1056" s="33">
        <v>4298</v>
      </c>
      <c r="B1056" s="53" t="s">
        <v>96</v>
      </c>
      <c r="D1056" s="18" t="s">
        <v>1453</v>
      </c>
      <c r="E1056" s="37">
        <v>7.34</v>
      </c>
      <c r="G1056" s="96">
        <f t="shared" si="48"/>
        <v>2.9359999999999999</v>
      </c>
      <c r="H1056" s="97">
        <f t="shared" si="50"/>
        <v>2.9359999999999999</v>
      </c>
      <c r="I1056" s="18"/>
    </row>
    <row r="1057" spans="1:9" x14ac:dyDescent="0.25">
      <c r="A1057" s="33">
        <v>4264</v>
      </c>
      <c r="B1057" s="53" t="s">
        <v>88</v>
      </c>
      <c r="D1057" s="18" t="s">
        <v>1453</v>
      </c>
      <c r="E1057" s="35">
        <v>4.7300000000000004</v>
      </c>
      <c r="G1057" s="96">
        <f t="shared" si="48"/>
        <v>1.8920000000000003</v>
      </c>
      <c r="H1057" s="97">
        <f t="shared" si="50"/>
        <v>1.8920000000000003</v>
      </c>
      <c r="I1057" s="18"/>
    </row>
    <row r="1058" spans="1:9" x14ac:dyDescent="0.25">
      <c r="A1058" s="33">
        <v>4265</v>
      </c>
      <c r="B1058" s="53" t="s">
        <v>271</v>
      </c>
      <c r="D1058" s="18" t="s">
        <v>1453</v>
      </c>
      <c r="E1058" s="35">
        <v>4.7300000000000004</v>
      </c>
      <c r="G1058" s="96">
        <f t="shared" si="48"/>
        <v>1.8920000000000003</v>
      </c>
      <c r="H1058" s="97">
        <f t="shared" si="50"/>
        <v>1.8920000000000003</v>
      </c>
      <c r="I1058" s="18"/>
    </row>
    <row r="1059" spans="1:9" x14ac:dyDescent="0.25">
      <c r="A1059" s="33">
        <v>4268</v>
      </c>
      <c r="B1059" s="53" t="s">
        <v>272</v>
      </c>
      <c r="D1059" s="18" t="s">
        <v>1453</v>
      </c>
      <c r="E1059" s="35">
        <v>6.83</v>
      </c>
      <c r="G1059" s="96">
        <f t="shared" si="48"/>
        <v>2.7320000000000002</v>
      </c>
      <c r="H1059" s="97">
        <f t="shared" si="50"/>
        <v>2.7320000000000002</v>
      </c>
      <c r="I1059" s="18"/>
    </row>
    <row r="1060" spans="1:9" x14ac:dyDescent="0.25">
      <c r="A1060" s="33">
        <v>4271</v>
      </c>
      <c r="B1060" s="53" t="s">
        <v>273</v>
      </c>
      <c r="D1060" s="18" t="s">
        <v>1453</v>
      </c>
      <c r="E1060" s="37">
        <v>9.35</v>
      </c>
      <c r="G1060" s="96">
        <f t="shared" ref="G1060:G1123" si="51">SUM(E1060)*0.4</f>
        <v>3.74</v>
      </c>
      <c r="H1060" s="97">
        <f t="shared" ref="H1060:H1123" si="52">SUM(E1060)*0.4</f>
        <v>3.74</v>
      </c>
      <c r="I1060" s="18"/>
    </row>
    <row r="1061" spans="1:9" x14ac:dyDescent="0.25">
      <c r="A1061" s="33">
        <v>4418</v>
      </c>
      <c r="B1061" s="53" t="s">
        <v>961</v>
      </c>
      <c r="D1061" s="18" t="s">
        <v>1453</v>
      </c>
      <c r="E1061" s="37">
        <v>11.03</v>
      </c>
      <c r="G1061" s="96">
        <f t="shared" si="51"/>
        <v>4.4119999999999999</v>
      </c>
      <c r="H1061" s="97">
        <f t="shared" si="52"/>
        <v>4.4119999999999999</v>
      </c>
      <c r="I1061" s="18"/>
    </row>
    <row r="1062" spans="1:9" ht="14.4" x14ac:dyDescent="0.25">
      <c r="A1062" s="33">
        <v>4419</v>
      </c>
      <c r="B1062" s="53" t="s">
        <v>4109</v>
      </c>
      <c r="D1062" s="18" t="s">
        <v>1453</v>
      </c>
      <c r="E1062" s="37">
        <v>11.03</v>
      </c>
      <c r="G1062" s="96">
        <f t="shared" si="51"/>
        <v>4.4119999999999999</v>
      </c>
      <c r="H1062" s="97">
        <f t="shared" si="52"/>
        <v>4.4119999999999999</v>
      </c>
      <c r="I1062" s="18"/>
    </row>
    <row r="1063" spans="1:9" ht="14.4" x14ac:dyDescent="0.25">
      <c r="A1063" s="33">
        <v>4420</v>
      </c>
      <c r="B1063" s="53" t="s">
        <v>4110</v>
      </c>
      <c r="D1063" s="18" t="s">
        <v>1453</v>
      </c>
      <c r="E1063" s="37">
        <v>11.03</v>
      </c>
      <c r="G1063" s="96">
        <f t="shared" si="51"/>
        <v>4.4119999999999999</v>
      </c>
      <c r="H1063" s="97">
        <f t="shared" si="52"/>
        <v>4.4119999999999999</v>
      </c>
      <c r="I1063" s="18"/>
    </row>
    <row r="1064" spans="1:9" x14ac:dyDescent="0.25">
      <c r="A1064" s="33">
        <v>45681</v>
      </c>
      <c r="B1064" s="53" t="s">
        <v>2321</v>
      </c>
      <c r="D1064" s="18" t="s">
        <v>1453</v>
      </c>
      <c r="E1064" s="36">
        <v>9.0299999999999994</v>
      </c>
      <c r="G1064" s="96">
        <f t="shared" si="51"/>
        <v>3.6120000000000001</v>
      </c>
      <c r="H1064" s="97">
        <f t="shared" si="52"/>
        <v>3.6120000000000001</v>
      </c>
      <c r="I1064" s="18"/>
    </row>
    <row r="1065" spans="1:9" x14ac:dyDescent="0.25">
      <c r="A1065" s="33">
        <v>45691</v>
      </c>
      <c r="B1065" s="53" t="s">
        <v>2322</v>
      </c>
      <c r="D1065" s="18" t="s">
        <v>1453</v>
      </c>
      <c r="E1065" s="36">
        <v>9.0299999999999994</v>
      </c>
      <c r="G1065" s="96">
        <f t="shared" si="51"/>
        <v>3.6120000000000001</v>
      </c>
      <c r="H1065" s="97">
        <f t="shared" si="52"/>
        <v>3.6120000000000001</v>
      </c>
      <c r="I1065" s="18"/>
    </row>
    <row r="1066" spans="1:9" x14ac:dyDescent="0.25">
      <c r="A1066" s="33">
        <v>92065</v>
      </c>
      <c r="B1066" s="53" t="s">
        <v>3624</v>
      </c>
      <c r="D1066" s="18" t="s">
        <v>1453</v>
      </c>
      <c r="E1066" s="36">
        <v>9.0299999999999994</v>
      </c>
      <c r="G1066" s="96">
        <f t="shared" si="51"/>
        <v>3.6120000000000001</v>
      </c>
      <c r="H1066" s="97">
        <f t="shared" si="52"/>
        <v>3.6120000000000001</v>
      </c>
      <c r="I1066" s="18"/>
    </row>
    <row r="1067" spans="1:9" x14ac:dyDescent="0.25">
      <c r="A1067" s="33">
        <v>92066</v>
      </c>
      <c r="B1067" s="53" t="s">
        <v>3625</v>
      </c>
      <c r="D1067" s="18" t="s">
        <v>1453</v>
      </c>
      <c r="E1067" s="36">
        <v>9.0299999999999994</v>
      </c>
      <c r="G1067" s="96">
        <f t="shared" si="51"/>
        <v>3.6120000000000001</v>
      </c>
      <c r="H1067" s="97">
        <f t="shared" si="52"/>
        <v>3.6120000000000001</v>
      </c>
      <c r="I1067" s="18"/>
    </row>
    <row r="1068" spans="1:9" x14ac:dyDescent="0.25">
      <c r="A1068" s="33">
        <v>92067</v>
      </c>
      <c r="B1068" s="53" t="s">
        <v>3626</v>
      </c>
      <c r="D1068" s="18" t="s">
        <v>1453</v>
      </c>
      <c r="E1068" s="36">
        <v>9.0299999999999994</v>
      </c>
      <c r="G1068" s="96">
        <f t="shared" si="51"/>
        <v>3.6120000000000001</v>
      </c>
      <c r="H1068" s="97">
        <f t="shared" si="52"/>
        <v>3.6120000000000001</v>
      </c>
      <c r="I1068" s="18"/>
    </row>
    <row r="1069" spans="1:9" x14ac:dyDescent="0.25">
      <c r="A1069" s="33">
        <v>4439</v>
      </c>
      <c r="B1069" s="53" t="s">
        <v>962</v>
      </c>
      <c r="D1069" s="18" t="s">
        <v>1453</v>
      </c>
      <c r="E1069" s="37">
        <v>4.2</v>
      </c>
      <c r="G1069" s="96">
        <f t="shared" si="51"/>
        <v>1.6800000000000002</v>
      </c>
      <c r="H1069" s="97">
        <f t="shared" si="52"/>
        <v>1.6800000000000002</v>
      </c>
      <c r="I1069" s="18"/>
    </row>
    <row r="1070" spans="1:9" x14ac:dyDescent="0.25">
      <c r="A1070" s="33">
        <v>7256</v>
      </c>
      <c r="B1070" s="53" t="s">
        <v>963</v>
      </c>
      <c r="D1070" s="18" t="s">
        <v>1453</v>
      </c>
      <c r="E1070" s="37">
        <v>3.26</v>
      </c>
      <c r="G1070" s="96">
        <f t="shared" si="51"/>
        <v>1.304</v>
      </c>
      <c r="H1070" s="97">
        <f t="shared" si="52"/>
        <v>1.304</v>
      </c>
      <c r="I1070" s="61" t="s">
        <v>3775</v>
      </c>
    </row>
    <row r="1071" spans="1:9" x14ac:dyDescent="0.25">
      <c r="A1071" s="33">
        <v>7173</v>
      </c>
      <c r="B1071" s="53" t="s">
        <v>964</v>
      </c>
      <c r="D1071" s="18" t="s">
        <v>1453</v>
      </c>
      <c r="E1071" s="37">
        <v>3.26</v>
      </c>
      <c r="G1071" s="96">
        <f t="shared" si="51"/>
        <v>1.304</v>
      </c>
      <c r="H1071" s="97">
        <f t="shared" si="52"/>
        <v>1.304</v>
      </c>
      <c r="I1071" s="61" t="s">
        <v>3775</v>
      </c>
    </row>
    <row r="1072" spans="1:9" x14ac:dyDescent="0.25">
      <c r="A1072" s="33">
        <v>7174</v>
      </c>
      <c r="B1072" s="53" t="s">
        <v>965</v>
      </c>
      <c r="D1072" s="18" t="s">
        <v>1453</v>
      </c>
      <c r="E1072" s="37">
        <v>3.26</v>
      </c>
      <c r="G1072" s="96">
        <f t="shared" si="51"/>
        <v>1.304</v>
      </c>
      <c r="H1072" s="97">
        <f t="shared" si="52"/>
        <v>1.304</v>
      </c>
      <c r="I1072" s="61" t="s">
        <v>3775</v>
      </c>
    </row>
    <row r="1073" spans="1:9" x14ac:dyDescent="0.25">
      <c r="A1073" s="33">
        <v>7175</v>
      </c>
      <c r="B1073" s="53" t="s">
        <v>966</v>
      </c>
      <c r="D1073" s="18" t="s">
        <v>1453</v>
      </c>
      <c r="E1073" s="37">
        <v>3.26</v>
      </c>
      <c r="G1073" s="96">
        <f t="shared" si="51"/>
        <v>1.304</v>
      </c>
      <c r="H1073" s="97">
        <f t="shared" si="52"/>
        <v>1.304</v>
      </c>
      <c r="I1073" s="61" t="s">
        <v>3775</v>
      </c>
    </row>
    <row r="1074" spans="1:9" s="6" customFormat="1" x14ac:dyDescent="0.25">
      <c r="A1074" s="33">
        <v>4259</v>
      </c>
      <c r="B1074" s="53" t="s">
        <v>377</v>
      </c>
      <c r="C1074" s="13"/>
      <c r="D1074" s="18" t="s">
        <v>1453</v>
      </c>
      <c r="E1074" s="37">
        <v>3.15</v>
      </c>
      <c r="G1074" s="96">
        <f t="shared" si="51"/>
        <v>1.26</v>
      </c>
      <c r="H1074" s="97">
        <f t="shared" si="52"/>
        <v>1.26</v>
      </c>
      <c r="I1074" s="62" t="s">
        <v>3776</v>
      </c>
    </row>
    <row r="1075" spans="1:9" x14ac:dyDescent="0.25">
      <c r="A1075" s="106" t="s">
        <v>780</v>
      </c>
      <c r="B1075" s="53" t="s">
        <v>781</v>
      </c>
      <c r="D1075" s="18" t="s">
        <v>1453</v>
      </c>
      <c r="E1075" s="37">
        <v>3.15</v>
      </c>
      <c r="G1075" s="96">
        <f t="shared" si="51"/>
        <v>1.26</v>
      </c>
      <c r="H1075" s="97">
        <f t="shared" si="52"/>
        <v>1.26</v>
      </c>
      <c r="I1075" s="62" t="s">
        <v>3776</v>
      </c>
    </row>
    <row r="1076" spans="1:9" x14ac:dyDescent="0.25">
      <c r="A1076" s="33">
        <v>7119</v>
      </c>
      <c r="B1076" s="53" t="s">
        <v>614</v>
      </c>
      <c r="D1076" s="18" t="s">
        <v>1453</v>
      </c>
      <c r="E1076" s="37">
        <v>3.15</v>
      </c>
      <c r="G1076" s="96">
        <f t="shared" si="51"/>
        <v>1.26</v>
      </c>
      <c r="H1076" s="97">
        <f t="shared" si="52"/>
        <v>1.26</v>
      </c>
      <c r="I1076" s="62" t="s">
        <v>3776</v>
      </c>
    </row>
    <row r="1077" spans="1:9" s="1" customFormat="1" x14ac:dyDescent="0.25">
      <c r="A1077" s="33">
        <v>7120</v>
      </c>
      <c r="B1077" s="53" t="s">
        <v>615</v>
      </c>
      <c r="C1077" s="12"/>
      <c r="D1077" s="18" t="s">
        <v>1453</v>
      </c>
      <c r="E1077" s="37">
        <v>3.15</v>
      </c>
      <c r="G1077" s="96">
        <f t="shared" si="51"/>
        <v>1.26</v>
      </c>
      <c r="H1077" s="97">
        <f t="shared" si="52"/>
        <v>1.26</v>
      </c>
      <c r="I1077" s="62" t="s">
        <v>3776</v>
      </c>
    </row>
    <row r="1078" spans="1:9" x14ac:dyDescent="0.25">
      <c r="A1078" s="33">
        <v>4486</v>
      </c>
      <c r="B1078" s="53" t="s">
        <v>616</v>
      </c>
      <c r="D1078" s="18" t="s">
        <v>1453</v>
      </c>
      <c r="E1078" s="37">
        <v>3.15</v>
      </c>
      <c r="G1078" s="96">
        <f t="shared" si="51"/>
        <v>1.26</v>
      </c>
      <c r="H1078" s="97">
        <f t="shared" si="52"/>
        <v>1.26</v>
      </c>
      <c r="I1078" s="62" t="s">
        <v>3776</v>
      </c>
    </row>
    <row r="1079" spans="1:9" ht="14.4" x14ac:dyDescent="0.25">
      <c r="A1079" s="33">
        <v>4487</v>
      </c>
      <c r="B1079" s="53" t="s">
        <v>4111</v>
      </c>
      <c r="D1079" s="18" t="s">
        <v>1453</v>
      </c>
      <c r="E1079" s="37">
        <v>3.15</v>
      </c>
      <c r="G1079" s="96">
        <f t="shared" si="51"/>
        <v>1.26</v>
      </c>
      <c r="H1079" s="97">
        <f t="shared" si="52"/>
        <v>1.26</v>
      </c>
      <c r="I1079" s="62" t="s">
        <v>3776</v>
      </c>
    </row>
    <row r="1080" spans="1:9" x14ac:dyDescent="0.25">
      <c r="A1080" s="33">
        <v>4488</v>
      </c>
      <c r="B1080" s="53" t="s">
        <v>617</v>
      </c>
      <c r="D1080" s="18" t="s">
        <v>1453</v>
      </c>
      <c r="E1080" s="37">
        <v>3.15</v>
      </c>
      <c r="G1080" s="96">
        <f t="shared" si="51"/>
        <v>1.26</v>
      </c>
      <c r="H1080" s="97">
        <f t="shared" si="52"/>
        <v>1.26</v>
      </c>
      <c r="I1080" s="62" t="s">
        <v>3776</v>
      </c>
    </row>
    <row r="1081" spans="1:9" x14ac:dyDescent="0.25">
      <c r="A1081" s="33">
        <v>4489</v>
      </c>
      <c r="B1081" s="53" t="s">
        <v>618</v>
      </c>
      <c r="D1081" s="18" t="s">
        <v>1453</v>
      </c>
      <c r="E1081" s="37">
        <v>3.15</v>
      </c>
      <c r="G1081" s="96">
        <f t="shared" si="51"/>
        <v>1.26</v>
      </c>
      <c r="H1081" s="97">
        <f t="shared" si="52"/>
        <v>1.26</v>
      </c>
      <c r="I1081" s="62" t="s">
        <v>3776</v>
      </c>
    </row>
    <row r="1082" spans="1:9" ht="14.4" customHeight="1" x14ac:dyDescent="0.25">
      <c r="A1082" s="33">
        <v>4490</v>
      </c>
      <c r="B1082" s="53" t="s">
        <v>619</v>
      </c>
      <c r="D1082" s="18" t="s">
        <v>1453</v>
      </c>
      <c r="E1082" s="37">
        <v>3.15</v>
      </c>
      <c r="G1082" s="96">
        <f t="shared" si="51"/>
        <v>1.26</v>
      </c>
      <c r="H1082" s="97">
        <f t="shared" si="52"/>
        <v>1.26</v>
      </c>
      <c r="I1082" s="62" t="s">
        <v>3776</v>
      </c>
    </row>
    <row r="1083" spans="1:9" ht="14.4" x14ac:dyDescent="0.25">
      <c r="A1083" s="33">
        <v>4491</v>
      </c>
      <c r="B1083" s="53" t="s">
        <v>4112</v>
      </c>
      <c r="D1083" s="18" t="s">
        <v>1453</v>
      </c>
      <c r="E1083" s="37">
        <v>3.15</v>
      </c>
      <c r="G1083" s="96">
        <f t="shared" si="51"/>
        <v>1.26</v>
      </c>
      <c r="H1083" s="97">
        <f t="shared" si="52"/>
        <v>1.26</v>
      </c>
      <c r="I1083" s="62" t="s">
        <v>3776</v>
      </c>
    </row>
    <row r="1084" spans="1:9" x14ac:dyDescent="0.25">
      <c r="A1084" s="33">
        <v>4498</v>
      </c>
      <c r="B1084" s="53" t="s">
        <v>2907</v>
      </c>
      <c r="D1084" s="18" t="s">
        <v>1453</v>
      </c>
      <c r="E1084" s="37">
        <v>3.15</v>
      </c>
      <c r="G1084" s="96">
        <f t="shared" si="51"/>
        <v>1.26</v>
      </c>
      <c r="H1084" s="97">
        <f t="shared" si="52"/>
        <v>1.26</v>
      </c>
      <c r="I1084" s="62" t="s">
        <v>3776</v>
      </c>
    </row>
    <row r="1085" spans="1:9" x14ac:dyDescent="0.25">
      <c r="A1085" s="33">
        <v>4361</v>
      </c>
      <c r="B1085" s="53" t="s">
        <v>208</v>
      </c>
      <c r="D1085" s="18" t="s">
        <v>1453</v>
      </c>
      <c r="E1085" s="37">
        <v>5.15</v>
      </c>
      <c r="G1085" s="96">
        <f t="shared" si="51"/>
        <v>2.06</v>
      </c>
      <c r="H1085" s="97">
        <f t="shared" si="52"/>
        <v>2.06</v>
      </c>
      <c r="I1085" s="18"/>
    </row>
    <row r="1086" spans="1:9" x14ac:dyDescent="0.25">
      <c r="A1086" s="33">
        <v>7148</v>
      </c>
      <c r="B1086" s="53" t="s">
        <v>2710</v>
      </c>
      <c r="D1086" s="18" t="s">
        <v>1453</v>
      </c>
      <c r="E1086" s="37">
        <v>10.29</v>
      </c>
      <c r="G1086" s="96">
        <f t="shared" si="51"/>
        <v>4.1159999999999997</v>
      </c>
      <c r="H1086" s="97">
        <f t="shared" si="52"/>
        <v>4.1159999999999997</v>
      </c>
      <c r="I1086" s="18"/>
    </row>
    <row r="1087" spans="1:9" ht="14.4" x14ac:dyDescent="0.25">
      <c r="A1087" s="33">
        <v>7219</v>
      </c>
      <c r="B1087" s="53" t="s">
        <v>4113</v>
      </c>
      <c r="D1087" s="18" t="s">
        <v>1453</v>
      </c>
      <c r="E1087" s="37">
        <v>7.04</v>
      </c>
      <c r="G1087" s="96">
        <f t="shared" si="51"/>
        <v>2.8160000000000003</v>
      </c>
      <c r="H1087" s="97">
        <f t="shared" si="52"/>
        <v>2.8160000000000003</v>
      </c>
      <c r="I1087" s="18"/>
    </row>
    <row r="1088" spans="1:9" x14ac:dyDescent="0.25">
      <c r="A1088" s="33">
        <v>2704</v>
      </c>
      <c r="B1088" s="53" t="s">
        <v>2307</v>
      </c>
      <c r="D1088" s="18" t="s">
        <v>1453</v>
      </c>
      <c r="E1088" s="36">
        <v>7.25</v>
      </c>
      <c r="G1088" s="96">
        <f t="shared" si="51"/>
        <v>2.9000000000000004</v>
      </c>
      <c r="H1088" s="97">
        <f t="shared" si="52"/>
        <v>2.9000000000000004</v>
      </c>
      <c r="I1088" s="18"/>
    </row>
    <row r="1089" spans="1:9" x14ac:dyDescent="0.25">
      <c r="A1089" s="33">
        <v>2705</v>
      </c>
      <c r="B1089" s="53" t="s">
        <v>2308</v>
      </c>
      <c r="D1089" s="18" t="s">
        <v>1453</v>
      </c>
      <c r="E1089" s="36">
        <v>8.3000000000000007</v>
      </c>
      <c r="G1089" s="96">
        <f t="shared" si="51"/>
        <v>3.3200000000000003</v>
      </c>
      <c r="H1089" s="97">
        <f t="shared" si="52"/>
        <v>3.3200000000000003</v>
      </c>
      <c r="I1089" s="18"/>
    </row>
    <row r="1090" spans="1:9" x14ac:dyDescent="0.25">
      <c r="A1090" s="33">
        <v>2706</v>
      </c>
      <c r="B1090" s="53" t="s">
        <v>2323</v>
      </c>
      <c r="D1090" s="18" t="s">
        <v>1453</v>
      </c>
      <c r="E1090" s="36">
        <v>13.44</v>
      </c>
      <c r="G1090" s="96">
        <f t="shared" si="51"/>
        <v>5.3760000000000003</v>
      </c>
      <c r="H1090" s="97">
        <f t="shared" si="52"/>
        <v>5.3760000000000003</v>
      </c>
      <c r="I1090" s="18"/>
    </row>
    <row r="1091" spans="1:9" ht="14.4" x14ac:dyDescent="0.25">
      <c r="A1091" s="33">
        <v>7218</v>
      </c>
      <c r="B1091" s="53" t="s">
        <v>4114</v>
      </c>
      <c r="D1091" s="18" t="s">
        <v>1453</v>
      </c>
      <c r="E1091" s="37">
        <v>11.45</v>
      </c>
      <c r="G1091" s="96">
        <f t="shared" si="51"/>
        <v>4.58</v>
      </c>
      <c r="H1091" s="97">
        <f t="shared" si="52"/>
        <v>4.58</v>
      </c>
      <c r="I1091" s="18"/>
    </row>
    <row r="1092" spans="1:9" ht="14.4" x14ac:dyDescent="0.25">
      <c r="A1092" s="33">
        <v>7220</v>
      </c>
      <c r="B1092" s="53" t="s">
        <v>4114</v>
      </c>
      <c r="D1092" s="18" t="s">
        <v>1453</v>
      </c>
      <c r="E1092" s="37">
        <v>11.45</v>
      </c>
      <c r="G1092" s="96">
        <f t="shared" si="51"/>
        <v>4.58</v>
      </c>
      <c r="H1092" s="97">
        <f t="shared" si="52"/>
        <v>4.58</v>
      </c>
      <c r="I1092" s="18"/>
    </row>
    <row r="1093" spans="1:9" ht="14.4" x14ac:dyDescent="0.25">
      <c r="A1093" s="33">
        <v>7416</v>
      </c>
      <c r="B1093" s="53" t="s">
        <v>4115</v>
      </c>
      <c r="D1093" s="18" t="s">
        <v>1453</v>
      </c>
      <c r="E1093" s="35">
        <v>11.34</v>
      </c>
      <c r="G1093" s="96">
        <f t="shared" si="51"/>
        <v>4.5360000000000005</v>
      </c>
      <c r="H1093" s="97">
        <f t="shared" si="52"/>
        <v>4.5360000000000005</v>
      </c>
      <c r="I1093" s="18"/>
    </row>
    <row r="1094" spans="1:9" x14ac:dyDescent="0.25">
      <c r="A1094" s="33">
        <v>2700</v>
      </c>
      <c r="B1094" s="53" t="s">
        <v>2568</v>
      </c>
      <c r="D1094" s="18" t="s">
        <v>1453</v>
      </c>
      <c r="E1094" s="36">
        <v>16.59</v>
      </c>
      <c r="G1094" s="96">
        <f t="shared" si="51"/>
        <v>6.6360000000000001</v>
      </c>
      <c r="H1094" s="97">
        <f t="shared" si="52"/>
        <v>6.6360000000000001</v>
      </c>
      <c r="I1094" s="18"/>
    </row>
    <row r="1095" spans="1:9" s="1" customFormat="1" x14ac:dyDescent="0.25">
      <c r="A1095" s="33">
        <v>4362</v>
      </c>
      <c r="B1095" s="53" t="s">
        <v>3463</v>
      </c>
      <c r="C1095" s="10"/>
      <c r="D1095" s="18" t="s">
        <v>1453</v>
      </c>
      <c r="E1095" s="37">
        <v>7.04</v>
      </c>
      <c r="G1095" s="96">
        <f t="shared" si="51"/>
        <v>2.8160000000000003</v>
      </c>
      <c r="H1095" s="97">
        <f t="shared" si="52"/>
        <v>2.8160000000000003</v>
      </c>
      <c r="I1095" s="18"/>
    </row>
    <row r="1096" spans="1:9" s="1" customFormat="1" x14ac:dyDescent="0.25">
      <c r="A1096" s="33">
        <v>4421</v>
      </c>
      <c r="B1096" s="53" t="s">
        <v>209</v>
      </c>
      <c r="C1096" s="10"/>
      <c r="D1096" s="18" t="s">
        <v>1453</v>
      </c>
      <c r="E1096" s="37">
        <v>9.35</v>
      </c>
      <c r="G1096" s="96">
        <f t="shared" si="51"/>
        <v>3.74</v>
      </c>
      <c r="H1096" s="97">
        <f t="shared" si="52"/>
        <v>3.74</v>
      </c>
      <c r="I1096" s="18"/>
    </row>
    <row r="1097" spans="1:9" s="1" customFormat="1" x14ac:dyDescent="0.25">
      <c r="A1097" s="33">
        <v>4472</v>
      </c>
      <c r="B1097" s="53" t="s">
        <v>967</v>
      </c>
      <c r="C1097" s="10"/>
      <c r="D1097" s="18" t="s">
        <v>1453</v>
      </c>
      <c r="E1097" s="37">
        <v>5.78</v>
      </c>
      <c r="G1097" s="96">
        <f t="shared" si="51"/>
        <v>2.3120000000000003</v>
      </c>
      <c r="H1097" s="97">
        <f t="shared" si="52"/>
        <v>2.3120000000000003</v>
      </c>
      <c r="I1097" s="18"/>
    </row>
    <row r="1098" spans="1:9" s="1" customFormat="1" x14ac:dyDescent="0.25">
      <c r="A1098" s="33">
        <v>7178</v>
      </c>
      <c r="B1098" s="53" t="s">
        <v>968</v>
      </c>
      <c r="C1098" s="10"/>
      <c r="D1098" s="18" t="s">
        <v>1453</v>
      </c>
      <c r="E1098" s="37">
        <v>3.14</v>
      </c>
      <c r="G1098" s="96">
        <f t="shared" si="51"/>
        <v>1.2560000000000002</v>
      </c>
      <c r="H1098" s="98">
        <v>1.04</v>
      </c>
      <c r="I1098" s="64" t="s">
        <v>3703</v>
      </c>
    </row>
    <row r="1099" spans="1:9" s="1" customFormat="1" x14ac:dyDescent="0.25">
      <c r="A1099" s="33">
        <v>7179</v>
      </c>
      <c r="B1099" s="53" t="s">
        <v>969</v>
      </c>
      <c r="C1099" s="10"/>
      <c r="D1099" s="18" t="s">
        <v>1453</v>
      </c>
      <c r="E1099" s="37">
        <v>3.14</v>
      </c>
      <c r="G1099" s="96">
        <f t="shared" si="51"/>
        <v>1.2560000000000002</v>
      </c>
      <c r="H1099" s="98">
        <v>1.04</v>
      </c>
      <c r="I1099" s="64" t="s">
        <v>3703</v>
      </c>
    </row>
    <row r="1100" spans="1:9" ht="15" customHeight="1" x14ac:dyDescent="0.25">
      <c r="A1100" s="33">
        <v>7180</v>
      </c>
      <c r="B1100" s="53" t="s">
        <v>970</v>
      </c>
      <c r="D1100" s="18" t="s">
        <v>1453</v>
      </c>
      <c r="E1100" s="37">
        <v>3.14</v>
      </c>
      <c r="G1100" s="96">
        <f t="shared" si="51"/>
        <v>1.2560000000000002</v>
      </c>
      <c r="H1100" s="98">
        <v>1.04</v>
      </c>
      <c r="I1100" s="64" t="s">
        <v>3703</v>
      </c>
    </row>
    <row r="1101" spans="1:9" x14ac:dyDescent="0.25">
      <c r="A1101" s="105">
        <v>7368</v>
      </c>
      <c r="B1101" s="126" t="s">
        <v>1257</v>
      </c>
      <c r="D1101" s="18" t="s">
        <v>1453</v>
      </c>
      <c r="E1101" s="35">
        <v>7.35</v>
      </c>
      <c r="G1101" s="96">
        <f t="shared" si="51"/>
        <v>2.94</v>
      </c>
      <c r="H1101" s="98">
        <v>1.56</v>
      </c>
      <c r="I1101" s="63" t="s">
        <v>3777</v>
      </c>
    </row>
    <row r="1102" spans="1:9" x14ac:dyDescent="0.25">
      <c r="A1102" s="33">
        <v>44801</v>
      </c>
      <c r="B1102" s="53" t="s">
        <v>853</v>
      </c>
      <c r="D1102" s="18" t="s">
        <v>1453</v>
      </c>
      <c r="E1102" s="37">
        <v>3.68</v>
      </c>
      <c r="G1102" s="96">
        <f t="shared" si="51"/>
        <v>1.4720000000000002</v>
      </c>
      <c r="H1102" s="97">
        <f t="shared" si="52"/>
        <v>1.4720000000000002</v>
      </c>
      <c r="I1102" s="18"/>
    </row>
    <row r="1103" spans="1:9" x14ac:dyDescent="0.25">
      <c r="A1103" s="33">
        <v>4482</v>
      </c>
      <c r="B1103" s="53" t="s">
        <v>620</v>
      </c>
      <c r="D1103" s="18" t="s">
        <v>1453</v>
      </c>
      <c r="E1103" s="37">
        <v>3.68</v>
      </c>
      <c r="G1103" s="96">
        <f t="shared" si="51"/>
        <v>1.4720000000000002</v>
      </c>
      <c r="H1103" s="97">
        <f t="shared" si="52"/>
        <v>1.4720000000000002</v>
      </c>
      <c r="I1103" s="18"/>
    </row>
    <row r="1104" spans="1:9" x14ac:dyDescent="0.25">
      <c r="A1104" s="33">
        <v>7181</v>
      </c>
      <c r="B1104" s="53" t="s">
        <v>621</v>
      </c>
      <c r="D1104" s="18" t="s">
        <v>1453</v>
      </c>
      <c r="E1104" s="37">
        <v>4.0999999999999996</v>
      </c>
      <c r="G1104" s="96">
        <f t="shared" si="51"/>
        <v>1.64</v>
      </c>
      <c r="H1104" s="98">
        <v>1.31</v>
      </c>
      <c r="I1104" s="63" t="s">
        <v>3778</v>
      </c>
    </row>
    <row r="1105" spans="1:9" x14ac:dyDescent="0.25">
      <c r="A1105" s="33">
        <v>71811</v>
      </c>
      <c r="B1105" s="53" t="s">
        <v>887</v>
      </c>
      <c r="D1105" s="18" t="s">
        <v>1453</v>
      </c>
      <c r="E1105" s="37">
        <v>4.0999999999999996</v>
      </c>
      <c r="G1105" s="96">
        <f t="shared" si="51"/>
        <v>1.64</v>
      </c>
      <c r="H1105" s="98">
        <v>1.31</v>
      </c>
      <c r="I1105" s="63" t="s">
        <v>3778</v>
      </c>
    </row>
    <row r="1106" spans="1:9" x14ac:dyDescent="0.25">
      <c r="A1106" s="33">
        <v>7183</v>
      </c>
      <c r="B1106" s="53" t="s">
        <v>622</v>
      </c>
      <c r="D1106" s="18" t="s">
        <v>1453</v>
      </c>
      <c r="E1106" s="37">
        <v>4.0999999999999996</v>
      </c>
      <c r="G1106" s="96">
        <f t="shared" si="51"/>
        <v>1.64</v>
      </c>
      <c r="H1106" s="98">
        <v>1.31</v>
      </c>
      <c r="I1106" s="63" t="s">
        <v>3778</v>
      </c>
    </row>
    <row r="1107" spans="1:9" x14ac:dyDescent="0.25">
      <c r="A1107" s="33">
        <v>4407</v>
      </c>
      <c r="B1107" s="53" t="s">
        <v>394</v>
      </c>
      <c r="D1107" s="18" t="s">
        <v>1453</v>
      </c>
      <c r="E1107" s="37">
        <v>4.7300000000000004</v>
      </c>
      <c r="G1107" s="96">
        <f t="shared" si="51"/>
        <v>1.8920000000000003</v>
      </c>
      <c r="H1107" s="97">
        <f t="shared" si="52"/>
        <v>1.8920000000000003</v>
      </c>
      <c r="I1107" s="18"/>
    </row>
    <row r="1108" spans="1:9" x14ac:dyDescent="0.25">
      <c r="A1108" s="33">
        <v>4408</v>
      </c>
      <c r="B1108" s="53" t="s">
        <v>3307</v>
      </c>
      <c r="D1108" s="18" t="s">
        <v>1453</v>
      </c>
      <c r="E1108" s="37">
        <v>4.7300000000000004</v>
      </c>
      <c r="G1108" s="96">
        <f t="shared" si="51"/>
        <v>1.8920000000000003</v>
      </c>
      <c r="H1108" s="97">
        <f t="shared" si="52"/>
        <v>1.8920000000000003</v>
      </c>
      <c r="I1108" s="18"/>
    </row>
    <row r="1109" spans="1:9" x14ac:dyDescent="0.25">
      <c r="A1109" s="33">
        <v>4409</v>
      </c>
      <c r="B1109" s="53" t="s">
        <v>274</v>
      </c>
      <c r="D1109" s="18" t="s">
        <v>1453</v>
      </c>
      <c r="E1109" s="37">
        <v>4.7300000000000004</v>
      </c>
      <c r="G1109" s="96">
        <f t="shared" si="51"/>
        <v>1.8920000000000003</v>
      </c>
      <c r="H1109" s="97">
        <f t="shared" si="52"/>
        <v>1.8920000000000003</v>
      </c>
      <c r="I1109" s="18"/>
    </row>
    <row r="1110" spans="1:9" x14ac:dyDescent="0.25">
      <c r="A1110" s="33">
        <v>2815</v>
      </c>
      <c r="B1110" s="53" t="s">
        <v>3512</v>
      </c>
      <c r="D1110" s="18" t="s">
        <v>1453</v>
      </c>
      <c r="E1110" s="36">
        <v>5.15</v>
      </c>
      <c r="G1110" s="96">
        <f t="shared" si="51"/>
        <v>2.06</v>
      </c>
      <c r="H1110" s="97">
        <f t="shared" si="52"/>
        <v>2.06</v>
      </c>
      <c r="I1110" s="18"/>
    </row>
    <row r="1111" spans="1:9" x14ac:dyDescent="0.25">
      <c r="A1111" s="33">
        <v>4410</v>
      </c>
      <c r="B1111" s="53" t="s">
        <v>3304</v>
      </c>
      <c r="D1111" s="18" t="s">
        <v>1453</v>
      </c>
      <c r="E1111" s="37">
        <v>5.78</v>
      </c>
      <c r="G1111" s="96">
        <f t="shared" si="51"/>
        <v>2.3120000000000003</v>
      </c>
      <c r="H1111" s="97">
        <f t="shared" si="52"/>
        <v>2.3120000000000003</v>
      </c>
      <c r="I1111" s="18"/>
    </row>
    <row r="1112" spans="1:9" x14ac:dyDescent="0.25">
      <c r="A1112" s="33">
        <v>4411</v>
      </c>
      <c r="B1112" s="53" t="s">
        <v>3305</v>
      </c>
      <c r="D1112" s="18" t="s">
        <v>1453</v>
      </c>
      <c r="E1112" s="37">
        <v>5.78</v>
      </c>
      <c r="G1112" s="96">
        <f t="shared" si="51"/>
        <v>2.3120000000000003</v>
      </c>
      <c r="H1112" s="97">
        <f t="shared" si="52"/>
        <v>2.3120000000000003</v>
      </c>
      <c r="I1112" s="18"/>
    </row>
    <row r="1113" spans="1:9" x14ac:dyDescent="0.25">
      <c r="A1113" s="33">
        <v>4412</v>
      </c>
      <c r="B1113" s="53" t="s">
        <v>3306</v>
      </c>
      <c r="D1113" s="18" t="s">
        <v>1453</v>
      </c>
      <c r="E1113" s="37">
        <v>5.78</v>
      </c>
      <c r="G1113" s="96">
        <f t="shared" si="51"/>
        <v>2.3120000000000003</v>
      </c>
      <c r="H1113" s="97">
        <f t="shared" si="52"/>
        <v>2.3120000000000003</v>
      </c>
      <c r="I1113" s="18"/>
    </row>
    <row r="1114" spans="1:9" x14ac:dyDescent="0.25">
      <c r="A1114" s="33">
        <v>4483</v>
      </c>
      <c r="B1114" s="53" t="s">
        <v>623</v>
      </c>
      <c r="D1114" s="18" t="s">
        <v>1453</v>
      </c>
      <c r="E1114" s="37">
        <v>4.7300000000000004</v>
      </c>
      <c r="G1114" s="96">
        <f t="shared" si="51"/>
        <v>1.8920000000000003</v>
      </c>
      <c r="H1114" s="97">
        <f t="shared" si="52"/>
        <v>1.8920000000000003</v>
      </c>
      <c r="I1114" s="18"/>
    </row>
    <row r="1115" spans="1:9" x14ac:dyDescent="0.25">
      <c r="A1115" s="33">
        <v>4484</v>
      </c>
      <c r="B1115" s="53" t="s">
        <v>624</v>
      </c>
      <c r="D1115" s="18" t="s">
        <v>1453</v>
      </c>
      <c r="E1115" s="37">
        <v>4.7300000000000004</v>
      </c>
      <c r="G1115" s="96">
        <f t="shared" si="51"/>
        <v>1.8920000000000003</v>
      </c>
      <c r="H1115" s="97">
        <f t="shared" si="52"/>
        <v>1.8920000000000003</v>
      </c>
      <c r="I1115" s="18"/>
    </row>
    <row r="1116" spans="1:9" x14ac:dyDescent="0.25">
      <c r="A1116" s="33">
        <v>4485</v>
      </c>
      <c r="B1116" s="53" t="s">
        <v>625</v>
      </c>
      <c r="D1116" s="18" t="s">
        <v>1453</v>
      </c>
      <c r="E1116" s="37">
        <v>4.7300000000000004</v>
      </c>
      <c r="G1116" s="96">
        <f t="shared" si="51"/>
        <v>1.8920000000000003</v>
      </c>
      <c r="H1116" s="97">
        <f t="shared" si="52"/>
        <v>1.8920000000000003</v>
      </c>
      <c r="I1116" s="18"/>
    </row>
    <row r="1117" spans="1:9" x14ac:dyDescent="0.25">
      <c r="A1117" s="33">
        <v>7184</v>
      </c>
      <c r="B1117" s="53" t="s">
        <v>626</v>
      </c>
      <c r="D1117" s="18" t="s">
        <v>1453</v>
      </c>
      <c r="E1117" s="37">
        <v>5.15</v>
      </c>
      <c r="G1117" s="96">
        <f t="shared" si="51"/>
        <v>2.06</v>
      </c>
      <c r="H1117" s="98">
        <v>1.58</v>
      </c>
      <c r="I1117" s="63" t="s">
        <v>3779</v>
      </c>
    </row>
    <row r="1118" spans="1:9" x14ac:dyDescent="0.25">
      <c r="A1118" s="33">
        <v>7186</v>
      </c>
      <c r="B1118" s="53" t="s">
        <v>627</v>
      </c>
      <c r="D1118" s="18" t="s">
        <v>1453</v>
      </c>
      <c r="E1118" s="37">
        <v>5.15</v>
      </c>
      <c r="G1118" s="96">
        <f t="shared" si="51"/>
        <v>2.06</v>
      </c>
      <c r="H1118" s="98">
        <v>1.58</v>
      </c>
      <c r="I1118" s="63" t="s">
        <v>3779</v>
      </c>
    </row>
    <row r="1119" spans="1:9" ht="14.4" x14ac:dyDescent="0.25">
      <c r="A1119" s="33">
        <v>7153</v>
      </c>
      <c r="B1119" s="53" t="s">
        <v>4116</v>
      </c>
      <c r="D1119" s="18" t="s">
        <v>1453</v>
      </c>
      <c r="E1119" s="37">
        <v>5.78</v>
      </c>
      <c r="G1119" s="96">
        <f t="shared" si="51"/>
        <v>2.3120000000000003</v>
      </c>
      <c r="H1119" s="97">
        <f t="shared" si="52"/>
        <v>2.3120000000000003</v>
      </c>
      <c r="I1119" s="18"/>
    </row>
    <row r="1120" spans="1:9" x14ac:dyDescent="0.25">
      <c r="A1120" s="33">
        <v>7154</v>
      </c>
      <c r="B1120" s="53" t="s">
        <v>628</v>
      </c>
      <c r="D1120" s="18" t="s">
        <v>1453</v>
      </c>
      <c r="E1120" s="37">
        <v>5.78</v>
      </c>
      <c r="G1120" s="96">
        <f t="shared" si="51"/>
        <v>2.3120000000000003</v>
      </c>
      <c r="H1120" s="97">
        <f t="shared" si="52"/>
        <v>2.3120000000000003</v>
      </c>
      <c r="I1120" s="18"/>
    </row>
    <row r="1121" spans="1:9" x14ac:dyDescent="0.25">
      <c r="A1121" s="33">
        <v>7157</v>
      </c>
      <c r="B1121" s="53" t="s">
        <v>629</v>
      </c>
      <c r="D1121" s="18" t="s">
        <v>1453</v>
      </c>
      <c r="E1121" s="37">
        <v>6.83</v>
      </c>
      <c r="G1121" s="96">
        <f t="shared" si="51"/>
        <v>2.7320000000000002</v>
      </c>
      <c r="H1121" s="97">
        <f t="shared" si="52"/>
        <v>2.7320000000000002</v>
      </c>
      <c r="I1121" s="18"/>
    </row>
    <row r="1122" spans="1:9" x14ac:dyDescent="0.25">
      <c r="A1122" s="33">
        <v>7237</v>
      </c>
      <c r="B1122" s="53" t="s">
        <v>3075</v>
      </c>
      <c r="D1122" s="18" t="s">
        <v>1453</v>
      </c>
      <c r="E1122" s="37">
        <v>2.1</v>
      </c>
      <c r="G1122" s="96">
        <f t="shared" si="51"/>
        <v>0.84000000000000008</v>
      </c>
      <c r="H1122" s="97">
        <f t="shared" si="52"/>
        <v>0.84000000000000008</v>
      </c>
      <c r="I1122" s="18"/>
    </row>
    <row r="1123" spans="1:9" x14ac:dyDescent="0.25">
      <c r="A1123" s="33">
        <v>4444</v>
      </c>
      <c r="B1123" s="53" t="s">
        <v>2395</v>
      </c>
      <c r="D1123" s="18" t="s">
        <v>1453</v>
      </c>
      <c r="E1123" s="37">
        <v>3.36</v>
      </c>
      <c r="G1123" s="96">
        <f t="shared" si="51"/>
        <v>1.3440000000000001</v>
      </c>
      <c r="H1123" s="97">
        <f t="shared" si="52"/>
        <v>1.3440000000000001</v>
      </c>
      <c r="I1123" s="18"/>
    </row>
    <row r="1124" spans="1:9" x14ac:dyDescent="0.25">
      <c r="A1124" s="33">
        <v>4445</v>
      </c>
      <c r="B1124" s="53" t="s">
        <v>2396</v>
      </c>
      <c r="D1124" s="18" t="s">
        <v>1453</v>
      </c>
      <c r="E1124" s="37">
        <v>3.36</v>
      </c>
      <c r="G1124" s="96">
        <f t="shared" ref="G1124:G1187" si="53">SUM(E1124)*0.4</f>
        <v>1.3440000000000001</v>
      </c>
      <c r="H1124" s="97">
        <f t="shared" ref="H1124:H1187" si="54">SUM(E1124)*0.4</f>
        <v>1.3440000000000001</v>
      </c>
      <c r="I1124" s="18"/>
    </row>
    <row r="1125" spans="1:9" x14ac:dyDescent="0.25">
      <c r="A1125" s="33">
        <v>4446</v>
      </c>
      <c r="B1125" s="53" t="s">
        <v>630</v>
      </c>
      <c r="D1125" s="18" t="s">
        <v>1453</v>
      </c>
      <c r="E1125" s="35">
        <v>3.36</v>
      </c>
      <c r="G1125" s="96">
        <f t="shared" si="53"/>
        <v>1.3440000000000001</v>
      </c>
      <c r="H1125" s="97">
        <f t="shared" si="54"/>
        <v>1.3440000000000001</v>
      </c>
      <c r="I1125" s="18"/>
    </row>
    <row r="1126" spans="1:9" x14ac:dyDescent="0.25">
      <c r="A1126" s="33">
        <v>2701</v>
      </c>
      <c r="B1126" s="53" t="s">
        <v>2324</v>
      </c>
      <c r="D1126" s="18" t="s">
        <v>1453</v>
      </c>
      <c r="E1126" s="40">
        <v>5.15</v>
      </c>
      <c r="G1126" s="96">
        <f t="shared" si="53"/>
        <v>2.06</v>
      </c>
      <c r="H1126" s="97">
        <f t="shared" si="54"/>
        <v>2.06</v>
      </c>
      <c r="I1126" s="18"/>
    </row>
    <row r="1127" spans="1:9" x14ac:dyDescent="0.25">
      <c r="A1127" s="33">
        <v>2702</v>
      </c>
      <c r="B1127" s="53" t="s">
        <v>2325</v>
      </c>
      <c r="D1127" s="18" t="s">
        <v>1453</v>
      </c>
      <c r="E1127" s="40">
        <v>5.15</v>
      </c>
      <c r="G1127" s="96">
        <f t="shared" si="53"/>
        <v>2.06</v>
      </c>
      <c r="H1127" s="97">
        <f t="shared" si="54"/>
        <v>2.06</v>
      </c>
      <c r="I1127" s="18"/>
    </row>
    <row r="1128" spans="1:9" x14ac:dyDescent="0.25">
      <c r="A1128" s="33">
        <v>2703</v>
      </c>
      <c r="B1128" s="53" t="s">
        <v>2326</v>
      </c>
      <c r="D1128" s="18" t="s">
        <v>1453</v>
      </c>
      <c r="E1128" s="40">
        <v>5.15</v>
      </c>
      <c r="G1128" s="96">
        <f t="shared" si="53"/>
        <v>2.06</v>
      </c>
      <c r="H1128" s="97">
        <f t="shared" si="54"/>
        <v>2.06</v>
      </c>
      <c r="I1128" s="18"/>
    </row>
    <row r="1129" spans="1:9" x14ac:dyDescent="0.25">
      <c r="A1129" s="33">
        <v>4301</v>
      </c>
      <c r="B1129" s="53" t="s">
        <v>378</v>
      </c>
      <c r="D1129" s="18" t="s">
        <v>1453</v>
      </c>
      <c r="E1129" s="37">
        <v>3.05</v>
      </c>
      <c r="G1129" s="96">
        <f t="shared" si="53"/>
        <v>1.22</v>
      </c>
      <c r="H1129" s="97">
        <f t="shared" si="54"/>
        <v>1.22</v>
      </c>
      <c r="I1129" s="62" t="s">
        <v>3776</v>
      </c>
    </row>
    <row r="1130" spans="1:9" x14ac:dyDescent="0.25">
      <c r="A1130" s="33">
        <v>4413</v>
      </c>
      <c r="B1130" s="53" t="s">
        <v>2019</v>
      </c>
      <c r="D1130" s="18" t="s">
        <v>1453</v>
      </c>
      <c r="E1130" s="37">
        <v>3.05</v>
      </c>
      <c r="G1130" s="96">
        <f t="shared" si="53"/>
        <v>1.22</v>
      </c>
      <c r="H1130" s="97">
        <f t="shared" si="54"/>
        <v>1.22</v>
      </c>
      <c r="I1130" s="62" t="s">
        <v>3776</v>
      </c>
    </row>
    <row r="1131" spans="1:9" x14ac:dyDescent="0.25">
      <c r="A1131" s="33">
        <v>4414</v>
      </c>
      <c r="B1131" s="53" t="s">
        <v>3308</v>
      </c>
      <c r="D1131" s="18" t="s">
        <v>1453</v>
      </c>
      <c r="E1131" s="37">
        <v>3.05</v>
      </c>
      <c r="G1131" s="96">
        <f t="shared" si="53"/>
        <v>1.22</v>
      </c>
      <c r="H1131" s="97">
        <f t="shared" si="54"/>
        <v>1.22</v>
      </c>
      <c r="I1131" s="62" t="s">
        <v>3776</v>
      </c>
    </row>
    <row r="1132" spans="1:9" x14ac:dyDescent="0.25">
      <c r="A1132" s="105">
        <v>7365</v>
      </c>
      <c r="B1132" s="126" t="s">
        <v>1259</v>
      </c>
      <c r="D1132" s="18" t="s">
        <v>1453</v>
      </c>
      <c r="E1132" s="35">
        <v>6.09</v>
      </c>
      <c r="G1132" s="96">
        <f t="shared" si="53"/>
        <v>2.4359999999999999</v>
      </c>
      <c r="H1132" s="97">
        <f t="shared" si="54"/>
        <v>2.4359999999999999</v>
      </c>
      <c r="I1132" s="62" t="s">
        <v>3780</v>
      </c>
    </row>
    <row r="1133" spans="1:9" x14ac:dyDescent="0.25">
      <c r="A1133" s="105">
        <v>7366</v>
      </c>
      <c r="B1133" s="126" t="s">
        <v>1260</v>
      </c>
      <c r="D1133" s="18" t="s">
        <v>1453</v>
      </c>
      <c r="E1133" s="35">
        <v>6.09</v>
      </c>
      <c r="G1133" s="96">
        <f t="shared" si="53"/>
        <v>2.4359999999999999</v>
      </c>
      <c r="H1133" s="97">
        <f t="shared" si="54"/>
        <v>2.4359999999999999</v>
      </c>
      <c r="I1133" s="62" t="s">
        <v>3780</v>
      </c>
    </row>
    <row r="1134" spans="1:9" x14ac:dyDescent="0.25">
      <c r="A1134" s="33">
        <v>4499</v>
      </c>
      <c r="B1134" s="53" t="s">
        <v>2908</v>
      </c>
      <c r="D1134" s="18" t="s">
        <v>1453</v>
      </c>
      <c r="E1134" s="35">
        <v>3.05</v>
      </c>
      <c r="G1134" s="96">
        <f t="shared" si="53"/>
        <v>1.22</v>
      </c>
      <c r="H1134" s="97">
        <f t="shared" si="54"/>
        <v>1.22</v>
      </c>
      <c r="I1134" s="62" t="s">
        <v>3776</v>
      </c>
    </row>
    <row r="1135" spans="1:9" x14ac:dyDescent="0.25">
      <c r="A1135" s="33">
        <v>4302</v>
      </c>
      <c r="B1135" s="53" t="s">
        <v>2020</v>
      </c>
      <c r="D1135" s="18" t="s">
        <v>1453</v>
      </c>
      <c r="E1135" s="35">
        <v>3.05</v>
      </c>
      <c r="G1135" s="96">
        <f t="shared" si="53"/>
        <v>1.22</v>
      </c>
      <c r="H1135" s="97">
        <f t="shared" si="54"/>
        <v>1.22</v>
      </c>
      <c r="I1135" s="62" t="s">
        <v>3776</v>
      </c>
    </row>
    <row r="1136" spans="1:9" x14ac:dyDescent="0.25">
      <c r="A1136" s="33">
        <v>4429</v>
      </c>
      <c r="B1136" s="53" t="s">
        <v>2021</v>
      </c>
      <c r="D1136" s="18" t="s">
        <v>1453</v>
      </c>
      <c r="E1136" s="35">
        <v>3.05</v>
      </c>
      <c r="G1136" s="96">
        <f t="shared" si="53"/>
        <v>1.22</v>
      </c>
      <c r="H1136" s="97">
        <f t="shared" si="54"/>
        <v>1.22</v>
      </c>
      <c r="I1136" s="62" t="s">
        <v>3776</v>
      </c>
    </row>
    <row r="1137" spans="1:9" x14ac:dyDescent="0.25">
      <c r="A1137" s="33">
        <v>44301</v>
      </c>
      <c r="B1137" s="53" t="s">
        <v>1227</v>
      </c>
      <c r="D1137" s="18" t="s">
        <v>1453</v>
      </c>
      <c r="E1137" s="35">
        <v>3.05</v>
      </c>
      <c r="G1137" s="96">
        <f t="shared" si="53"/>
        <v>1.22</v>
      </c>
      <c r="H1137" s="97">
        <f t="shared" si="54"/>
        <v>1.22</v>
      </c>
      <c r="I1137" s="62" t="s">
        <v>3776</v>
      </c>
    </row>
    <row r="1138" spans="1:9" x14ac:dyDescent="0.25">
      <c r="A1138" s="33">
        <v>4307</v>
      </c>
      <c r="B1138" s="53" t="s">
        <v>3309</v>
      </c>
      <c r="D1138" s="18" t="s">
        <v>1453</v>
      </c>
      <c r="E1138" s="37">
        <v>3.05</v>
      </c>
      <c r="G1138" s="96">
        <f t="shared" si="53"/>
        <v>1.22</v>
      </c>
      <c r="H1138" s="97">
        <f t="shared" si="54"/>
        <v>1.22</v>
      </c>
      <c r="I1138" s="62" t="s">
        <v>3776</v>
      </c>
    </row>
    <row r="1139" spans="1:9" x14ac:dyDescent="0.25">
      <c r="A1139" s="33">
        <v>4367</v>
      </c>
      <c r="B1139" s="53" t="s">
        <v>3310</v>
      </c>
      <c r="D1139" s="18" t="s">
        <v>1453</v>
      </c>
      <c r="E1139" s="37">
        <v>3.68</v>
      </c>
      <c r="G1139" s="96">
        <f t="shared" si="53"/>
        <v>1.4720000000000002</v>
      </c>
      <c r="H1139" s="97">
        <f t="shared" si="54"/>
        <v>1.4720000000000002</v>
      </c>
      <c r="I1139" s="62" t="s">
        <v>3776</v>
      </c>
    </row>
    <row r="1140" spans="1:9" x14ac:dyDescent="0.25">
      <c r="A1140" s="33">
        <v>43071</v>
      </c>
      <c r="B1140" s="53" t="s">
        <v>763</v>
      </c>
      <c r="D1140" s="18" t="s">
        <v>1453</v>
      </c>
      <c r="E1140" s="37">
        <v>3.05</v>
      </c>
      <c r="G1140" s="96">
        <f t="shared" si="53"/>
        <v>1.22</v>
      </c>
      <c r="H1140" s="97">
        <f t="shared" si="54"/>
        <v>1.22</v>
      </c>
      <c r="I1140" s="62" t="s">
        <v>3776</v>
      </c>
    </row>
    <row r="1141" spans="1:9" ht="14.4" x14ac:dyDescent="0.25">
      <c r="A1141" s="33">
        <v>7109</v>
      </c>
      <c r="B1141" s="53" t="s">
        <v>4117</v>
      </c>
      <c r="D1141" s="18" t="s">
        <v>1453</v>
      </c>
      <c r="E1141" s="37">
        <v>3.05</v>
      </c>
      <c r="G1141" s="96">
        <f t="shared" si="53"/>
        <v>1.22</v>
      </c>
      <c r="H1141" s="97">
        <f t="shared" si="54"/>
        <v>1.22</v>
      </c>
      <c r="I1141" s="62" t="s">
        <v>3776</v>
      </c>
    </row>
    <row r="1142" spans="1:9" x14ac:dyDescent="0.25">
      <c r="A1142" s="33">
        <v>71091</v>
      </c>
      <c r="B1142" s="53" t="s">
        <v>826</v>
      </c>
      <c r="D1142" s="18" t="s">
        <v>1453</v>
      </c>
      <c r="E1142" s="37">
        <v>3.05</v>
      </c>
      <c r="G1142" s="96">
        <f t="shared" si="53"/>
        <v>1.22</v>
      </c>
      <c r="H1142" s="97">
        <f t="shared" si="54"/>
        <v>1.22</v>
      </c>
      <c r="I1142" s="62" t="s">
        <v>3776</v>
      </c>
    </row>
    <row r="1143" spans="1:9" x14ac:dyDescent="0.25">
      <c r="A1143" s="33">
        <v>4308</v>
      </c>
      <c r="B1143" s="53" t="s">
        <v>396</v>
      </c>
      <c r="D1143" s="18" t="s">
        <v>1453</v>
      </c>
      <c r="E1143" s="37">
        <v>3.05</v>
      </c>
      <c r="G1143" s="96">
        <f t="shared" si="53"/>
        <v>1.22</v>
      </c>
      <c r="H1143" s="97">
        <f t="shared" si="54"/>
        <v>1.22</v>
      </c>
      <c r="I1143" s="62" t="s">
        <v>3776</v>
      </c>
    </row>
    <row r="1144" spans="1:9" ht="13.5" customHeight="1" x14ac:dyDescent="0.25">
      <c r="A1144" s="33">
        <v>4432</v>
      </c>
      <c r="B1144" s="53" t="s">
        <v>400</v>
      </c>
      <c r="D1144" s="18" t="s">
        <v>1453</v>
      </c>
      <c r="E1144" s="37">
        <v>3.05</v>
      </c>
      <c r="G1144" s="96">
        <f t="shared" si="53"/>
        <v>1.22</v>
      </c>
      <c r="H1144" s="97">
        <f t="shared" si="54"/>
        <v>1.22</v>
      </c>
      <c r="I1144" s="62" t="s">
        <v>3776</v>
      </c>
    </row>
    <row r="1145" spans="1:9" ht="14.4" x14ac:dyDescent="0.25">
      <c r="A1145" s="33">
        <v>7112</v>
      </c>
      <c r="B1145" s="53" t="s">
        <v>4118</v>
      </c>
      <c r="D1145" s="18" t="s">
        <v>1453</v>
      </c>
      <c r="E1145" s="37">
        <v>3.05</v>
      </c>
      <c r="G1145" s="96">
        <f t="shared" si="53"/>
        <v>1.22</v>
      </c>
      <c r="H1145" s="97">
        <f t="shared" si="54"/>
        <v>1.22</v>
      </c>
      <c r="I1145" s="62" t="s">
        <v>3776</v>
      </c>
    </row>
    <row r="1146" spans="1:9" x14ac:dyDescent="0.25">
      <c r="A1146" s="33">
        <v>4462</v>
      </c>
      <c r="B1146" s="53" t="s">
        <v>206</v>
      </c>
      <c r="D1146" s="18" t="s">
        <v>1453</v>
      </c>
      <c r="E1146" s="37">
        <v>3.05</v>
      </c>
      <c r="G1146" s="96">
        <f t="shared" si="53"/>
        <v>1.22</v>
      </c>
      <c r="H1146" s="97">
        <f t="shared" si="54"/>
        <v>1.22</v>
      </c>
      <c r="I1146" s="62" t="s">
        <v>3776</v>
      </c>
    </row>
    <row r="1147" spans="1:9" x14ac:dyDescent="0.25">
      <c r="A1147" s="33">
        <v>7116</v>
      </c>
      <c r="B1147" s="53" t="s">
        <v>631</v>
      </c>
      <c r="D1147" s="18" t="s">
        <v>1453</v>
      </c>
      <c r="E1147" s="37">
        <v>3.05</v>
      </c>
      <c r="G1147" s="96">
        <f t="shared" si="53"/>
        <v>1.22</v>
      </c>
      <c r="H1147" s="97">
        <f t="shared" si="54"/>
        <v>1.22</v>
      </c>
      <c r="I1147" s="62" t="s">
        <v>3776</v>
      </c>
    </row>
    <row r="1148" spans="1:9" x14ac:dyDescent="0.25">
      <c r="A1148" s="33">
        <v>7113</v>
      </c>
      <c r="B1148" s="53" t="s">
        <v>632</v>
      </c>
      <c r="D1148" s="18" t="s">
        <v>1453</v>
      </c>
      <c r="E1148" s="37">
        <v>3.05</v>
      </c>
      <c r="G1148" s="96">
        <f t="shared" si="53"/>
        <v>1.22</v>
      </c>
      <c r="H1148" s="97">
        <f t="shared" si="54"/>
        <v>1.22</v>
      </c>
      <c r="I1148" s="62" t="s">
        <v>3776</v>
      </c>
    </row>
    <row r="1149" spans="1:9" x14ac:dyDescent="0.25">
      <c r="A1149" s="33">
        <v>7114</v>
      </c>
      <c r="B1149" s="53" t="s">
        <v>633</v>
      </c>
      <c r="D1149" s="18" t="s">
        <v>1453</v>
      </c>
      <c r="E1149" s="37">
        <v>3.05</v>
      </c>
      <c r="G1149" s="96">
        <f t="shared" si="53"/>
        <v>1.22</v>
      </c>
      <c r="H1149" s="97">
        <f t="shared" si="54"/>
        <v>1.22</v>
      </c>
      <c r="I1149" s="62" t="s">
        <v>3776</v>
      </c>
    </row>
    <row r="1150" spans="1:9" x14ac:dyDescent="0.25">
      <c r="A1150" s="33">
        <v>7115</v>
      </c>
      <c r="B1150" s="53" t="s">
        <v>634</v>
      </c>
      <c r="D1150" s="18" t="s">
        <v>1453</v>
      </c>
      <c r="E1150" s="37">
        <v>3.05</v>
      </c>
      <c r="G1150" s="96">
        <f t="shared" si="53"/>
        <v>1.22</v>
      </c>
      <c r="H1150" s="97">
        <f t="shared" si="54"/>
        <v>1.22</v>
      </c>
      <c r="I1150" s="62" t="s">
        <v>3776</v>
      </c>
    </row>
    <row r="1151" spans="1:9" s="3" customFormat="1" x14ac:dyDescent="0.25">
      <c r="A1151" s="33">
        <v>4476</v>
      </c>
      <c r="B1151" s="53" t="s">
        <v>635</v>
      </c>
      <c r="C1151" s="14"/>
      <c r="D1151" s="18" t="s">
        <v>1453</v>
      </c>
      <c r="E1151" s="37">
        <v>3.05</v>
      </c>
      <c r="G1151" s="96">
        <f t="shared" si="53"/>
        <v>1.22</v>
      </c>
      <c r="H1151" s="97">
        <f t="shared" si="54"/>
        <v>1.22</v>
      </c>
      <c r="I1151" s="62" t="s">
        <v>3776</v>
      </c>
    </row>
    <row r="1152" spans="1:9" x14ac:dyDescent="0.25">
      <c r="A1152" s="33">
        <v>4479</v>
      </c>
      <c r="B1152" s="53" t="s">
        <v>636</v>
      </c>
      <c r="D1152" s="18" t="s">
        <v>1453</v>
      </c>
      <c r="E1152" s="37">
        <v>3.05</v>
      </c>
      <c r="G1152" s="96">
        <f t="shared" si="53"/>
        <v>1.22</v>
      </c>
      <c r="H1152" s="97">
        <f t="shared" si="54"/>
        <v>1.22</v>
      </c>
      <c r="I1152" s="62" t="s">
        <v>3776</v>
      </c>
    </row>
    <row r="1153" spans="1:9" x14ac:dyDescent="0.25">
      <c r="A1153" s="33">
        <v>71031</v>
      </c>
      <c r="B1153" s="53" t="s">
        <v>886</v>
      </c>
      <c r="D1153" s="18" t="s">
        <v>1453</v>
      </c>
      <c r="E1153" s="37">
        <v>3.05</v>
      </c>
      <c r="G1153" s="96">
        <f t="shared" si="53"/>
        <v>1.22</v>
      </c>
      <c r="H1153" s="97">
        <f t="shared" si="54"/>
        <v>1.22</v>
      </c>
      <c r="I1153" s="62" t="s">
        <v>3776</v>
      </c>
    </row>
    <row r="1154" spans="1:9" x14ac:dyDescent="0.25">
      <c r="A1154" s="33">
        <v>7423</v>
      </c>
      <c r="B1154" s="53" t="s">
        <v>1540</v>
      </c>
      <c r="D1154" s="18" t="s">
        <v>1453</v>
      </c>
      <c r="E1154" s="35">
        <v>3.68</v>
      </c>
      <c r="G1154" s="96">
        <f t="shared" si="53"/>
        <v>1.4720000000000002</v>
      </c>
      <c r="H1154" s="97">
        <f t="shared" si="54"/>
        <v>1.4720000000000002</v>
      </c>
      <c r="I1154" s="18"/>
    </row>
    <row r="1155" spans="1:9" x14ac:dyDescent="0.25">
      <c r="A1155" s="33">
        <v>7424</v>
      </c>
      <c r="B1155" s="53" t="s">
        <v>1960</v>
      </c>
      <c r="D1155" s="18" t="s">
        <v>1453</v>
      </c>
      <c r="E1155" s="35">
        <v>3.68</v>
      </c>
      <c r="G1155" s="96">
        <f t="shared" si="53"/>
        <v>1.4720000000000002</v>
      </c>
      <c r="H1155" s="97">
        <f t="shared" si="54"/>
        <v>1.4720000000000002</v>
      </c>
      <c r="I1155" s="18"/>
    </row>
    <row r="1156" spans="1:9" x14ac:dyDescent="0.25">
      <c r="A1156" s="33">
        <v>7425</v>
      </c>
      <c r="B1156" s="53" t="s">
        <v>1961</v>
      </c>
      <c r="D1156" s="18" t="s">
        <v>1453</v>
      </c>
      <c r="E1156" s="35">
        <v>3.68</v>
      </c>
      <c r="G1156" s="96">
        <f t="shared" si="53"/>
        <v>1.4720000000000002</v>
      </c>
      <c r="H1156" s="97">
        <f t="shared" si="54"/>
        <v>1.4720000000000002</v>
      </c>
      <c r="I1156" s="18"/>
    </row>
    <row r="1157" spans="1:9" x14ac:dyDescent="0.25">
      <c r="A1157" s="33">
        <v>2848</v>
      </c>
      <c r="B1157" s="53" t="s">
        <v>3693</v>
      </c>
      <c r="D1157" s="18" t="s">
        <v>1453</v>
      </c>
      <c r="E1157" s="36">
        <v>4.0999999999999996</v>
      </c>
      <c r="G1157" s="96">
        <f t="shared" si="53"/>
        <v>1.64</v>
      </c>
      <c r="H1157" s="97">
        <f t="shared" si="54"/>
        <v>1.64</v>
      </c>
      <c r="I1157" s="18"/>
    </row>
    <row r="1158" spans="1:9" x14ac:dyDescent="0.25">
      <c r="A1158" s="33">
        <v>2849</v>
      </c>
      <c r="B1158" s="53" t="s">
        <v>3694</v>
      </c>
      <c r="D1158" s="18" t="s">
        <v>1453</v>
      </c>
      <c r="E1158" s="36">
        <v>4.0999999999999996</v>
      </c>
      <c r="G1158" s="96">
        <f t="shared" si="53"/>
        <v>1.64</v>
      </c>
      <c r="H1158" s="97">
        <f t="shared" si="54"/>
        <v>1.64</v>
      </c>
      <c r="I1158" s="18"/>
    </row>
    <row r="1159" spans="1:9" x14ac:dyDescent="0.25">
      <c r="A1159" s="33">
        <v>7149</v>
      </c>
      <c r="B1159" s="53" t="s">
        <v>3578</v>
      </c>
      <c r="D1159" s="18" t="s">
        <v>1453</v>
      </c>
      <c r="E1159" s="35">
        <v>14.39</v>
      </c>
      <c r="G1159" s="96">
        <f t="shared" si="53"/>
        <v>5.7560000000000002</v>
      </c>
      <c r="H1159" s="97">
        <f t="shared" si="54"/>
        <v>5.7560000000000002</v>
      </c>
      <c r="I1159" s="18"/>
    </row>
    <row r="1160" spans="1:9" x14ac:dyDescent="0.25">
      <c r="A1160" s="33">
        <v>7453</v>
      </c>
      <c r="B1160" s="53" t="s">
        <v>1986</v>
      </c>
      <c r="D1160" s="18" t="s">
        <v>1453</v>
      </c>
      <c r="E1160" s="37">
        <v>15.65</v>
      </c>
      <c r="G1160" s="96">
        <f t="shared" si="53"/>
        <v>6.2600000000000007</v>
      </c>
      <c r="H1160" s="98">
        <v>4.7300000000000004</v>
      </c>
      <c r="I1160" s="63" t="s">
        <v>3781</v>
      </c>
    </row>
    <row r="1161" spans="1:9" x14ac:dyDescent="0.25">
      <c r="A1161" s="33">
        <v>7454</v>
      </c>
      <c r="B1161" s="53" t="s">
        <v>1987</v>
      </c>
      <c r="D1161" s="18" t="s">
        <v>1453</v>
      </c>
      <c r="E1161" s="37">
        <v>15.65</v>
      </c>
      <c r="G1161" s="96">
        <f t="shared" si="53"/>
        <v>6.2600000000000007</v>
      </c>
      <c r="H1161" s="98">
        <v>4.7300000000000004</v>
      </c>
      <c r="I1161" s="63" t="s">
        <v>3781</v>
      </c>
    </row>
    <row r="1162" spans="1:9" x14ac:dyDescent="0.25">
      <c r="A1162" s="33">
        <v>7455</v>
      </c>
      <c r="B1162" s="53" t="s">
        <v>1988</v>
      </c>
      <c r="D1162" s="18" t="s">
        <v>1453</v>
      </c>
      <c r="E1162" s="37">
        <v>15.65</v>
      </c>
      <c r="G1162" s="96">
        <f t="shared" si="53"/>
        <v>6.2600000000000007</v>
      </c>
      <c r="H1162" s="98">
        <v>4.7300000000000004</v>
      </c>
      <c r="I1162" s="63" t="s">
        <v>3781</v>
      </c>
    </row>
    <row r="1163" spans="1:9" x14ac:dyDescent="0.25">
      <c r="A1163" s="33">
        <v>7456</v>
      </c>
      <c r="B1163" s="53" t="s">
        <v>1989</v>
      </c>
      <c r="D1163" s="18" t="s">
        <v>1453</v>
      </c>
      <c r="E1163" s="37">
        <v>16.28</v>
      </c>
      <c r="G1163" s="96">
        <f t="shared" si="53"/>
        <v>6.5120000000000005</v>
      </c>
      <c r="H1163" s="98">
        <v>4.7300000000000004</v>
      </c>
      <c r="I1163" s="63" t="s">
        <v>3781</v>
      </c>
    </row>
    <row r="1164" spans="1:9" x14ac:dyDescent="0.25">
      <c r="A1164" s="33">
        <v>2803</v>
      </c>
      <c r="B1164" s="53" t="s">
        <v>3294</v>
      </c>
      <c r="D1164" s="18" t="s">
        <v>1453</v>
      </c>
      <c r="E1164" s="36">
        <v>18.8</v>
      </c>
      <c r="G1164" s="96">
        <f t="shared" si="53"/>
        <v>7.5200000000000005</v>
      </c>
      <c r="H1164" s="97">
        <f t="shared" si="54"/>
        <v>7.5200000000000005</v>
      </c>
      <c r="I1164" s="18"/>
    </row>
    <row r="1165" spans="1:9" x14ac:dyDescent="0.25">
      <c r="A1165" s="33">
        <v>7457</v>
      </c>
      <c r="B1165" s="53" t="s">
        <v>1990</v>
      </c>
      <c r="D1165" s="18" t="s">
        <v>1453</v>
      </c>
      <c r="E1165" s="37">
        <v>11.45</v>
      </c>
      <c r="G1165" s="96">
        <f t="shared" si="53"/>
        <v>4.58</v>
      </c>
      <c r="H1165" s="98">
        <v>3.68</v>
      </c>
      <c r="I1165" s="63" t="s">
        <v>3782</v>
      </c>
    </row>
    <row r="1166" spans="1:9" x14ac:dyDescent="0.25">
      <c r="A1166" s="33">
        <v>7458</v>
      </c>
      <c r="B1166" s="53" t="s">
        <v>1991</v>
      </c>
      <c r="D1166" s="18" t="s">
        <v>1453</v>
      </c>
      <c r="E1166" s="37">
        <v>10.92</v>
      </c>
      <c r="G1166" s="96">
        <f t="shared" si="53"/>
        <v>4.3680000000000003</v>
      </c>
      <c r="H1166" s="98">
        <v>3.68</v>
      </c>
      <c r="I1166" s="63" t="s">
        <v>3782</v>
      </c>
    </row>
    <row r="1167" spans="1:9" x14ac:dyDescent="0.25">
      <c r="A1167" s="33">
        <v>7459</v>
      </c>
      <c r="B1167" s="53" t="s">
        <v>1992</v>
      </c>
      <c r="D1167" s="18" t="s">
        <v>1453</v>
      </c>
      <c r="E1167" s="37">
        <v>10.92</v>
      </c>
      <c r="G1167" s="96">
        <f t="shared" si="53"/>
        <v>4.3680000000000003</v>
      </c>
      <c r="H1167" s="98">
        <v>3.68</v>
      </c>
      <c r="I1167" s="63" t="s">
        <v>3782</v>
      </c>
    </row>
    <row r="1168" spans="1:9" x14ac:dyDescent="0.25">
      <c r="A1168" s="33">
        <v>7460</v>
      </c>
      <c r="B1168" s="53" t="s">
        <v>1993</v>
      </c>
      <c r="D1168" s="18" t="s">
        <v>1453</v>
      </c>
      <c r="E1168" s="37">
        <v>10.92</v>
      </c>
      <c r="G1168" s="96">
        <f t="shared" si="53"/>
        <v>4.3680000000000003</v>
      </c>
      <c r="H1168" s="98">
        <v>3.68</v>
      </c>
      <c r="I1168" s="63" t="s">
        <v>3782</v>
      </c>
    </row>
    <row r="1169" spans="1:9" x14ac:dyDescent="0.25">
      <c r="A1169" s="33">
        <v>2802</v>
      </c>
      <c r="B1169" s="53" t="s">
        <v>3293</v>
      </c>
      <c r="D1169" s="18" t="s">
        <v>1453</v>
      </c>
      <c r="E1169" s="36">
        <v>13.55</v>
      </c>
      <c r="G1169" s="96">
        <f t="shared" si="53"/>
        <v>5.4200000000000008</v>
      </c>
      <c r="H1169" s="97">
        <f t="shared" si="54"/>
        <v>5.4200000000000008</v>
      </c>
      <c r="I1169" s="18"/>
    </row>
    <row r="1170" spans="1:9" x14ac:dyDescent="0.25">
      <c r="A1170" s="33">
        <v>7327</v>
      </c>
      <c r="B1170" s="53" t="s">
        <v>784</v>
      </c>
      <c r="D1170" s="18" t="s">
        <v>1453</v>
      </c>
      <c r="E1170" s="37">
        <v>13.02</v>
      </c>
      <c r="G1170" s="96">
        <f t="shared" si="53"/>
        <v>5.2080000000000002</v>
      </c>
      <c r="H1170" s="97">
        <f t="shared" si="54"/>
        <v>5.2080000000000002</v>
      </c>
      <c r="I1170" s="18"/>
    </row>
    <row r="1171" spans="1:9" x14ac:dyDescent="0.25">
      <c r="A1171" s="33">
        <v>7328</v>
      </c>
      <c r="B1171" s="53" t="s">
        <v>785</v>
      </c>
      <c r="D1171" s="18" t="s">
        <v>1453</v>
      </c>
      <c r="E1171" s="37">
        <v>14.6</v>
      </c>
      <c r="G1171" s="96">
        <f t="shared" si="53"/>
        <v>5.84</v>
      </c>
      <c r="H1171" s="97">
        <f t="shared" si="54"/>
        <v>5.84</v>
      </c>
      <c r="I1171" s="18"/>
    </row>
    <row r="1172" spans="1:9" x14ac:dyDescent="0.25">
      <c r="A1172" s="33">
        <v>7146</v>
      </c>
      <c r="B1172" s="53" t="s">
        <v>2397</v>
      </c>
      <c r="D1172" s="18" t="s">
        <v>1453</v>
      </c>
      <c r="E1172" s="37">
        <v>8.82</v>
      </c>
      <c r="G1172" s="96">
        <f t="shared" si="53"/>
        <v>3.5280000000000005</v>
      </c>
      <c r="H1172" s="97">
        <f t="shared" si="54"/>
        <v>3.5280000000000005</v>
      </c>
      <c r="I1172" s="18"/>
    </row>
    <row r="1173" spans="1:9" x14ac:dyDescent="0.25">
      <c r="A1173" s="33">
        <v>7217</v>
      </c>
      <c r="B1173" s="53" t="s">
        <v>2261</v>
      </c>
      <c r="D1173" s="18" t="s">
        <v>1453</v>
      </c>
      <c r="E1173" s="37">
        <v>10.4</v>
      </c>
      <c r="G1173" s="96">
        <f t="shared" si="53"/>
        <v>4.16</v>
      </c>
      <c r="H1173" s="97">
        <f t="shared" si="54"/>
        <v>4.16</v>
      </c>
      <c r="I1173" s="18"/>
    </row>
    <row r="1174" spans="1:9" x14ac:dyDescent="0.25">
      <c r="A1174" s="33">
        <v>7187</v>
      </c>
      <c r="B1174" s="53" t="s">
        <v>971</v>
      </c>
      <c r="D1174" s="18" t="s">
        <v>1453</v>
      </c>
      <c r="E1174" s="37">
        <v>7.88</v>
      </c>
      <c r="G1174" s="96">
        <f t="shared" si="53"/>
        <v>3.1520000000000001</v>
      </c>
      <c r="H1174" s="97">
        <f t="shared" si="54"/>
        <v>3.1520000000000001</v>
      </c>
      <c r="I1174" s="18"/>
    </row>
    <row r="1175" spans="1:9" x14ac:dyDescent="0.25">
      <c r="A1175" s="33">
        <v>7188</v>
      </c>
      <c r="B1175" s="53" t="s">
        <v>972</v>
      </c>
      <c r="D1175" s="18" t="s">
        <v>1453</v>
      </c>
      <c r="E1175" s="37">
        <v>7.88</v>
      </c>
      <c r="G1175" s="96">
        <f t="shared" si="53"/>
        <v>3.1520000000000001</v>
      </c>
      <c r="H1175" s="97">
        <f t="shared" si="54"/>
        <v>3.1520000000000001</v>
      </c>
      <c r="I1175" s="18"/>
    </row>
    <row r="1176" spans="1:9" x14ac:dyDescent="0.25">
      <c r="A1176" s="33">
        <v>7147</v>
      </c>
      <c r="B1176" s="53" t="s">
        <v>973</v>
      </c>
      <c r="D1176" s="18" t="s">
        <v>1453</v>
      </c>
      <c r="E1176" s="37">
        <v>15.33</v>
      </c>
      <c r="G1176" s="96">
        <f t="shared" si="53"/>
        <v>6.1320000000000006</v>
      </c>
      <c r="H1176" s="97">
        <f t="shared" si="54"/>
        <v>6.1320000000000006</v>
      </c>
      <c r="I1176" s="18"/>
    </row>
    <row r="1177" spans="1:9" x14ac:dyDescent="0.25">
      <c r="A1177" s="33">
        <v>7216</v>
      </c>
      <c r="B1177" s="53" t="s">
        <v>2262</v>
      </c>
      <c r="D1177" s="18" t="s">
        <v>1453</v>
      </c>
      <c r="E1177" s="37">
        <v>11.34</v>
      </c>
      <c r="G1177" s="96">
        <f t="shared" si="53"/>
        <v>4.5360000000000005</v>
      </c>
      <c r="H1177" s="97">
        <f t="shared" si="54"/>
        <v>4.5360000000000005</v>
      </c>
      <c r="I1177" s="18"/>
    </row>
    <row r="1178" spans="1:9" x14ac:dyDescent="0.25">
      <c r="A1178" s="33">
        <v>7415</v>
      </c>
      <c r="B1178" s="53" t="s">
        <v>1448</v>
      </c>
      <c r="D1178" s="18" t="s">
        <v>1453</v>
      </c>
      <c r="E1178" s="35">
        <v>12.18</v>
      </c>
      <c r="G1178" s="96">
        <f t="shared" si="53"/>
        <v>4.8719999999999999</v>
      </c>
      <c r="H1178" s="97">
        <f t="shared" si="54"/>
        <v>4.8719999999999999</v>
      </c>
      <c r="I1178" s="18"/>
    </row>
    <row r="1179" spans="1:9" x14ac:dyDescent="0.25">
      <c r="A1179" s="33">
        <v>7427</v>
      </c>
      <c r="B1179" s="53" t="s">
        <v>1946</v>
      </c>
      <c r="D1179" s="18" t="s">
        <v>1453</v>
      </c>
      <c r="E1179" s="35">
        <v>7.56</v>
      </c>
      <c r="G1179" s="96">
        <f t="shared" si="53"/>
        <v>3.024</v>
      </c>
      <c r="H1179" s="97">
        <f t="shared" si="54"/>
        <v>3.024</v>
      </c>
      <c r="I1179" s="18"/>
    </row>
    <row r="1180" spans="1:9" ht="14.4" x14ac:dyDescent="0.25">
      <c r="A1180" s="33">
        <v>7189</v>
      </c>
      <c r="B1180" s="53" t="s">
        <v>4119</v>
      </c>
      <c r="D1180" s="18" t="s">
        <v>1453</v>
      </c>
      <c r="E1180" s="37">
        <v>8.3000000000000007</v>
      </c>
      <c r="G1180" s="96">
        <f t="shared" si="53"/>
        <v>3.3200000000000003</v>
      </c>
      <c r="H1180" s="97">
        <f t="shared" si="54"/>
        <v>3.3200000000000003</v>
      </c>
      <c r="I1180" s="18"/>
    </row>
    <row r="1181" spans="1:9" x14ac:dyDescent="0.25">
      <c r="A1181" s="33">
        <v>7191</v>
      </c>
      <c r="B1181" s="53" t="s">
        <v>1947</v>
      </c>
      <c r="D1181" s="18" t="s">
        <v>1453</v>
      </c>
      <c r="E1181" s="37">
        <v>8.09</v>
      </c>
      <c r="G1181" s="96">
        <f t="shared" si="53"/>
        <v>3.2360000000000002</v>
      </c>
      <c r="H1181" s="97">
        <f t="shared" si="54"/>
        <v>3.2360000000000002</v>
      </c>
      <c r="I1181" s="18"/>
    </row>
    <row r="1182" spans="1:9" ht="14.4" x14ac:dyDescent="0.25">
      <c r="A1182" s="33">
        <v>7190</v>
      </c>
      <c r="B1182" s="53" t="s">
        <v>4120</v>
      </c>
      <c r="D1182" s="18" t="s">
        <v>1453</v>
      </c>
      <c r="E1182" s="37">
        <v>8.3000000000000007</v>
      </c>
      <c r="G1182" s="96">
        <f t="shared" si="53"/>
        <v>3.3200000000000003</v>
      </c>
      <c r="H1182" s="97">
        <f t="shared" si="54"/>
        <v>3.3200000000000003</v>
      </c>
      <c r="I1182" s="18"/>
    </row>
    <row r="1183" spans="1:9" x14ac:dyDescent="0.25">
      <c r="A1183" s="33">
        <v>7410</v>
      </c>
      <c r="B1183" s="53" t="s">
        <v>1767</v>
      </c>
      <c r="D1183" s="18" t="s">
        <v>1453</v>
      </c>
      <c r="E1183" s="35">
        <v>3.05</v>
      </c>
      <c r="G1183" s="96">
        <f t="shared" si="53"/>
        <v>1.22</v>
      </c>
      <c r="H1183" s="97">
        <f t="shared" si="54"/>
        <v>1.22</v>
      </c>
      <c r="I1183" s="18"/>
    </row>
    <row r="1184" spans="1:9" x14ac:dyDescent="0.25">
      <c r="A1184" s="33">
        <v>7411</v>
      </c>
      <c r="B1184" s="53" t="s">
        <v>1768</v>
      </c>
      <c r="D1184" s="18" t="s">
        <v>1453</v>
      </c>
      <c r="E1184" s="35">
        <v>3.05</v>
      </c>
      <c r="G1184" s="96">
        <f t="shared" si="53"/>
        <v>1.22</v>
      </c>
      <c r="H1184" s="97">
        <f t="shared" si="54"/>
        <v>1.22</v>
      </c>
      <c r="I1184" s="18"/>
    </row>
    <row r="1185" spans="1:9" x14ac:dyDescent="0.25">
      <c r="A1185" s="33">
        <v>7412</v>
      </c>
      <c r="B1185" s="53" t="s">
        <v>1769</v>
      </c>
      <c r="D1185" s="18" t="s">
        <v>1453</v>
      </c>
      <c r="E1185" s="35">
        <v>3.05</v>
      </c>
      <c r="G1185" s="96">
        <f t="shared" si="53"/>
        <v>1.22</v>
      </c>
      <c r="H1185" s="97">
        <f t="shared" si="54"/>
        <v>1.22</v>
      </c>
      <c r="I1185" s="18"/>
    </row>
    <row r="1186" spans="1:9" x14ac:dyDescent="0.25">
      <c r="A1186" s="33">
        <v>7413</v>
      </c>
      <c r="B1186" s="53" t="s">
        <v>1770</v>
      </c>
      <c r="D1186" s="18" t="s">
        <v>1453</v>
      </c>
      <c r="E1186" s="35">
        <v>3.05</v>
      </c>
      <c r="G1186" s="96">
        <f t="shared" si="53"/>
        <v>1.22</v>
      </c>
      <c r="H1186" s="97">
        <f t="shared" si="54"/>
        <v>1.22</v>
      </c>
      <c r="I1186" s="18"/>
    </row>
    <row r="1187" spans="1:9" x14ac:dyDescent="0.25">
      <c r="A1187" s="33">
        <v>4306</v>
      </c>
      <c r="B1187" s="53" t="s">
        <v>2022</v>
      </c>
      <c r="D1187" s="18" t="s">
        <v>1453</v>
      </c>
      <c r="E1187" s="35">
        <v>3.05</v>
      </c>
      <c r="G1187" s="96">
        <f t="shared" si="53"/>
        <v>1.22</v>
      </c>
      <c r="H1187" s="97">
        <f t="shared" si="54"/>
        <v>1.22</v>
      </c>
      <c r="I1187" s="62" t="s">
        <v>3776</v>
      </c>
    </row>
    <row r="1188" spans="1:9" x14ac:dyDescent="0.25">
      <c r="A1188" s="33">
        <v>4427</v>
      </c>
      <c r="B1188" s="53" t="s">
        <v>2822</v>
      </c>
      <c r="D1188" s="18" t="s">
        <v>1453</v>
      </c>
      <c r="E1188" s="37">
        <v>3.05</v>
      </c>
      <c r="G1188" s="96">
        <f t="shared" ref="G1188:G1209" si="55">SUM(E1188)*0.4</f>
        <v>1.22</v>
      </c>
      <c r="H1188" s="97">
        <f t="shared" ref="H1188:H1209" si="56">SUM(E1188)*0.4</f>
        <v>1.22</v>
      </c>
      <c r="I1188" s="62" t="s">
        <v>3776</v>
      </c>
    </row>
    <row r="1189" spans="1:9" x14ac:dyDescent="0.25">
      <c r="A1189" s="33">
        <v>4428</v>
      </c>
      <c r="B1189" s="53" t="s">
        <v>3311</v>
      </c>
      <c r="D1189" s="18" t="s">
        <v>1453</v>
      </c>
      <c r="E1189" s="37">
        <v>3.05</v>
      </c>
      <c r="G1189" s="96">
        <f t="shared" si="55"/>
        <v>1.22</v>
      </c>
      <c r="H1189" s="97">
        <f t="shared" si="56"/>
        <v>1.22</v>
      </c>
      <c r="I1189" s="62" t="s">
        <v>3776</v>
      </c>
    </row>
    <row r="1190" spans="1:9" x14ac:dyDescent="0.25">
      <c r="A1190" s="33">
        <v>7100</v>
      </c>
      <c r="B1190" s="53" t="s">
        <v>2168</v>
      </c>
      <c r="D1190" s="18" t="s">
        <v>1453</v>
      </c>
      <c r="E1190" s="35">
        <v>3.05</v>
      </c>
      <c r="G1190" s="96">
        <f t="shared" si="55"/>
        <v>1.22</v>
      </c>
      <c r="H1190" s="97">
        <f t="shared" si="56"/>
        <v>1.22</v>
      </c>
      <c r="I1190" s="62" t="s">
        <v>3776</v>
      </c>
    </row>
    <row r="1191" spans="1:9" x14ac:dyDescent="0.25">
      <c r="A1191" s="33">
        <v>2843</v>
      </c>
      <c r="B1191" s="53" t="s">
        <v>3692</v>
      </c>
      <c r="D1191" s="18" t="s">
        <v>1453</v>
      </c>
      <c r="E1191" s="36">
        <v>3.68</v>
      </c>
      <c r="G1191" s="96">
        <f t="shared" si="55"/>
        <v>1.4720000000000002</v>
      </c>
      <c r="H1191" s="97">
        <f t="shared" si="56"/>
        <v>1.4720000000000002</v>
      </c>
      <c r="I1191" s="18"/>
    </row>
    <row r="1192" spans="1:9" x14ac:dyDescent="0.25">
      <c r="A1192" s="33">
        <v>4300</v>
      </c>
      <c r="B1192" s="53" t="s">
        <v>758</v>
      </c>
      <c r="D1192" s="18" t="s">
        <v>1453</v>
      </c>
      <c r="E1192" s="37">
        <v>3.05</v>
      </c>
      <c r="G1192" s="96">
        <f t="shared" si="55"/>
        <v>1.22</v>
      </c>
      <c r="H1192" s="97">
        <f t="shared" si="56"/>
        <v>1.22</v>
      </c>
      <c r="I1192" s="62" t="s">
        <v>3776</v>
      </c>
    </row>
    <row r="1193" spans="1:9" x14ac:dyDescent="0.25">
      <c r="A1193" s="33">
        <v>4425</v>
      </c>
      <c r="B1193" s="53" t="s">
        <v>2337</v>
      </c>
      <c r="D1193" s="18" t="s">
        <v>1453</v>
      </c>
      <c r="E1193" s="37">
        <v>3.05</v>
      </c>
      <c r="G1193" s="96">
        <f t="shared" si="55"/>
        <v>1.22</v>
      </c>
      <c r="H1193" s="97">
        <f t="shared" si="56"/>
        <v>1.22</v>
      </c>
      <c r="I1193" s="62" t="s">
        <v>3776</v>
      </c>
    </row>
    <row r="1194" spans="1:9" x14ac:dyDescent="0.25">
      <c r="A1194" s="33">
        <v>4426</v>
      </c>
      <c r="B1194" s="53" t="s">
        <v>275</v>
      </c>
      <c r="D1194" s="18" t="s">
        <v>1453</v>
      </c>
      <c r="E1194" s="37">
        <v>3.05</v>
      </c>
      <c r="G1194" s="96">
        <f t="shared" si="55"/>
        <v>1.22</v>
      </c>
      <c r="H1194" s="97">
        <f t="shared" si="56"/>
        <v>1.22</v>
      </c>
      <c r="I1194" s="62" t="s">
        <v>3776</v>
      </c>
    </row>
    <row r="1195" spans="1:9" x14ac:dyDescent="0.25">
      <c r="A1195" s="33">
        <v>44941</v>
      </c>
      <c r="B1195" s="53" t="s">
        <v>974</v>
      </c>
      <c r="D1195" s="18" t="s">
        <v>1453</v>
      </c>
      <c r="E1195" s="37">
        <v>3.05</v>
      </c>
      <c r="G1195" s="96">
        <f t="shared" si="55"/>
        <v>1.22</v>
      </c>
      <c r="H1195" s="97">
        <f t="shared" si="56"/>
        <v>1.22</v>
      </c>
      <c r="I1195" s="62" t="s">
        <v>3776</v>
      </c>
    </row>
    <row r="1196" spans="1:9" x14ac:dyDescent="0.25">
      <c r="A1196" s="33">
        <v>7335</v>
      </c>
      <c r="B1196" s="53" t="s">
        <v>975</v>
      </c>
      <c r="D1196" s="18" t="s">
        <v>1453</v>
      </c>
      <c r="E1196" s="37">
        <v>6.2</v>
      </c>
      <c r="G1196" s="96">
        <f t="shared" si="55"/>
        <v>2.4800000000000004</v>
      </c>
      <c r="H1196" s="97">
        <f t="shared" si="56"/>
        <v>2.4800000000000004</v>
      </c>
      <c r="I1196" s="18"/>
    </row>
    <row r="1197" spans="1:9" s="7" customFormat="1" ht="15" customHeight="1" x14ac:dyDescent="0.25">
      <c r="A1197" s="33">
        <v>7251</v>
      </c>
      <c r="B1197" s="53" t="s">
        <v>976</v>
      </c>
      <c r="C1197" s="10"/>
      <c r="D1197" s="18" t="s">
        <v>1453</v>
      </c>
      <c r="E1197" s="37">
        <v>6.2</v>
      </c>
      <c r="G1197" s="96">
        <f t="shared" si="55"/>
        <v>2.4800000000000004</v>
      </c>
      <c r="H1197" s="97">
        <f t="shared" si="56"/>
        <v>2.4800000000000004</v>
      </c>
      <c r="I1197" s="18"/>
    </row>
    <row r="1198" spans="1:9" s="7" customFormat="1" ht="15" customHeight="1" x14ac:dyDescent="0.25">
      <c r="A1198" s="33">
        <v>7252</v>
      </c>
      <c r="B1198" s="53" t="s">
        <v>977</v>
      </c>
      <c r="C1198" s="10"/>
      <c r="D1198" s="18" t="s">
        <v>1453</v>
      </c>
      <c r="E1198" s="37">
        <v>6.2</v>
      </c>
      <c r="G1198" s="96">
        <f t="shared" si="55"/>
        <v>2.4800000000000004</v>
      </c>
      <c r="H1198" s="97">
        <f t="shared" si="56"/>
        <v>2.4800000000000004</v>
      </c>
      <c r="I1198" s="18"/>
    </row>
    <row r="1199" spans="1:9" s="7" customFormat="1" ht="15" customHeight="1" x14ac:dyDescent="0.25">
      <c r="A1199" s="33">
        <v>7142</v>
      </c>
      <c r="B1199" s="53" t="s">
        <v>3312</v>
      </c>
      <c r="C1199" s="10"/>
      <c r="D1199" s="18" t="s">
        <v>1453</v>
      </c>
      <c r="E1199" s="37">
        <v>9.35</v>
      </c>
      <c r="G1199" s="96">
        <f t="shared" si="55"/>
        <v>3.74</v>
      </c>
      <c r="H1199" s="97">
        <f t="shared" si="56"/>
        <v>3.74</v>
      </c>
      <c r="I1199" s="18"/>
    </row>
    <row r="1200" spans="1:9" s="7" customFormat="1" ht="15" customHeight="1" x14ac:dyDescent="0.25">
      <c r="A1200" s="33">
        <v>2748</v>
      </c>
      <c r="B1200" s="53" t="s">
        <v>2661</v>
      </c>
      <c r="C1200" s="10"/>
      <c r="D1200" s="18" t="s">
        <v>1453</v>
      </c>
      <c r="E1200" s="36">
        <v>5.78</v>
      </c>
      <c r="G1200" s="96">
        <f t="shared" si="55"/>
        <v>2.3120000000000003</v>
      </c>
      <c r="H1200" s="97">
        <f t="shared" si="56"/>
        <v>2.3120000000000003</v>
      </c>
      <c r="I1200" s="18"/>
    </row>
    <row r="1201" spans="1:9" s="7" customFormat="1" ht="15" customHeight="1" x14ac:dyDescent="0.25">
      <c r="A1201" s="33">
        <v>2749</v>
      </c>
      <c r="B1201" s="53" t="s">
        <v>2662</v>
      </c>
      <c r="C1201" s="10"/>
      <c r="D1201" s="18" t="s">
        <v>1453</v>
      </c>
      <c r="E1201" s="36">
        <v>5.78</v>
      </c>
      <c r="G1201" s="96">
        <f t="shared" si="55"/>
        <v>2.3120000000000003</v>
      </c>
      <c r="H1201" s="97">
        <f t="shared" si="56"/>
        <v>2.3120000000000003</v>
      </c>
      <c r="I1201" s="18"/>
    </row>
    <row r="1202" spans="1:9" s="7" customFormat="1" ht="15" customHeight="1" x14ac:dyDescent="0.25">
      <c r="A1202" s="33">
        <v>7472</v>
      </c>
      <c r="B1202" s="53" t="s">
        <v>2327</v>
      </c>
      <c r="C1202" s="10"/>
      <c r="D1202" s="18" t="s">
        <v>1453</v>
      </c>
      <c r="E1202" s="36">
        <v>6.62</v>
      </c>
      <c r="G1202" s="96">
        <f t="shared" si="55"/>
        <v>2.6480000000000001</v>
      </c>
      <c r="H1202" s="97">
        <f t="shared" si="56"/>
        <v>2.6480000000000001</v>
      </c>
      <c r="I1202" s="18"/>
    </row>
    <row r="1203" spans="1:9" s="7" customFormat="1" ht="15" customHeight="1" x14ac:dyDescent="0.25">
      <c r="A1203" s="33">
        <v>7473</v>
      </c>
      <c r="B1203" s="53" t="s">
        <v>2328</v>
      </c>
      <c r="C1203" s="10"/>
      <c r="D1203" s="18" t="s">
        <v>1453</v>
      </c>
      <c r="E1203" s="36">
        <v>8.82</v>
      </c>
      <c r="G1203" s="96">
        <f t="shared" si="55"/>
        <v>3.5280000000000005</v>
      </c>
      <c r="H1203" s="97">
        <f t="shared" si="56"/>
        <v>3.5280000000000005</v>
      </c>
      <c r="I1203" s="18"/>
    </row>
    <row r="1204" spans="1:9" s="7" customFormat="1" ht="15" customHeight="1" x14ac:dyDescent="0.25">
      <c r="A1204" s="33">
        <v>7474</v>
      </c>
      <c r="B1204" s="53" t="s">
        <v>2329</v>
      </c>
      <c r="C1204" s="10"/>
      <c r="D1204" s="18" t="s">
        <v>1453</v>
      </c>
      <c r="E1204" s="36">
        <v>9.98</v>
      </c>
      <c r="G1204" s="96">
        <f t="shared" si="55"/>
        <v>3.9920000000000004</v>
      </c>
      <c r="H1204" s="97">
        <f t="shared" si="56"/>
        <v>3.9920000000000004</v>
      </c>
      <c r="I1204" s="18"/>
    </row>
    <row r="1205" spans="1:9" s="7" customFormat="1" ht="15" customHeight="1" x14ac:dyDescent="0.25">
      <c r="A1205" s="33">
        <v>7475</v>
      </c>
      <c r="B1205" s="53" t="s">
        <v>2330</v>
      </c>
      <c r="C1205" s="10"/>
      <c r="D1205" s="18" t="s">
        <v>1453</v>
      </c>
      <c r="E1205" s="36">
        <v>13.65</v>
      </c>
      <c r="G1205" s="96">
        <f t="shared" si="55"/>
        <v>5.4600000000000009</v>
      </c>
      <c r="H1205" s="97">
        <f t="shared" si="56"/>
        <v>5.4600000000000009</v>
      </c>
      <c r="I1205" s="18"/>
    </row>
    <row r="1206" spans="1:9" s="7" customFormat="1" ht="15" customHeight="1" x14ac:dyDescent="0.25">
      <c r="A1206" s="33">
        <v>7143</v>
      </c>
      <c r="B1206" s="53" t="s">
        <v>979</v>
      </c>
      <c r="C1206" s="10"/>
      <c r="D1206" s="18" t="s">
        <v>1453</v>
      </c>
      <c r="E1206" s="37">
        <v>9.98</v>
      </c>
      <c r="G1206" s="96">
        <f t="shared" si="55"/>
        <v>3.9920000000000004</v>
      </c>
      <c r="H1206" s="97">
        <f t="shared" si="56"/>
        <v>3.9920000000000004</v>
      </c>
      <c r="I1206" s="18"/>
    </row>
    <row r="1207" spans="1:9" s="7" customFormat="1" ht="15" customHeight="1" x14ac:dyDescent="0.25">
      <c r="A1207" s="33">
        <v>7144</v>
      </c>
      <c r="B1207" s="53" t="s">
        <v>978</v>
      </c>
      <c r="C1207" s="10"/>
      <c r="D1207" s="18" t="s">
        <v>1453</v>
      </c>
      <c r="E1207" s="37">
        <v>10.4</v>
      </c>
      <c r="G1207" s="96">
        <f t="shared" si="55"/>
        <v>4.16</v>
      </c>
      <c r="H1207" s="97">
        <f t="shared" si="56"/>
        <v>4.16</v>
      </c>
      <c r="I1207" s="18"/>
    </row>
    <row r="1208" spans="1:9" s="7" customFormat="1" ht="15" customHeight="1" x14ac:dyDescent="0.25">
      <c r="A1208" s="41">
        <v>3417</v>
      </c>
      <c r="B1208" s="50" t="s">
        <v>86</v>
      </c>
      <c r="C1208" s="14"/>
      <c r="D1208" s="129" t="s">
        <v>1454</v>
      </c>
      <c r="E1208" s="37">
        <v>1.47</v>
      </c>
      <c r="G1208" s="96">
        <f>SUM(E1208)*0.6</f>
        <v>0.88200000000000001</v>
      </c>
      <c r="H1208" s="97">
        <f>SUM(E1208)*0.6</f>
        <v>0.88200000000000001</v>
      </c>
      <c r="I1208" s="18"/>
    </row>
    <row r="1209" spans="1:9" s="7" customFormat="1" x14ac:dyDescent="0.25">
      <c r="A1209" s="33">
        <v>4982</v>
      </c>
      <c r="B1209" s="128" t="s">
        <v>110</v>
      </c>
      <c r="C1209" s="14"/>
      <c r="D1209" s="18" t="s">
        <v>1453</v>
      </c>
      <c r="E1209" s="42">
        <v>9.66</v>
      </c>
      <c r="G1209" s="96">
        <f t="shared" si="55"/>
        <v>3.8640000000000003</v>
      </c>
      <c r="H1209" s="97">
        <f t="shared" si="56"/>
        <v>3.8640000000000003</v>
      </c>
      <c r="I1209" s="18"/>
    </row>
    <row r="1210" spans="1:9" ht="15.6" x14ac:dyDescent="0.25">
      <c r="A1210" s="177" t="s">
        <v>565</v>
      </c>
      <c r="B1210" s="86"/>
      <c r="C1210" s="123"/>
      <c r="D1210" s="92"/>
      <c r="E1210" s="86"/>
      <c r="F1210" s="124"/>
      <c r="G1210" s="99"/>
      <c r="H1210" s="99"/>
      <c r="I1210" s="125"/>
    </row>
    <row r="1211" spans="1:9" ht="15.75" customHeight="1" x14ac:dyDescent="0.25">
      <c r="A1211" s="33">
        <v>1669</v>
      </c>
      <c r="B1211" s="53" t="s">
        <v>1809</v>
      </c>
      <c r="D1211" s="18" t="s">
        <v>1453</v>
      </c>
      <c r="E1211" s="37">
        <v>5.24</v>
      </c>
      <c r="G1211" s="96">
        <f t="shared" ref="G1211:G1232" si="57">SUM(E1211)*0.4</f>
        <v>2.0960000000000001</v>
      </c>
      <c r="H1211" s="97">
        <f t="shared" ref="H1211:H1232" si="58">SUM(E1211)*0.4</f>
        <v>2.0960000000000001</v>
      </c>
      <c r="I1211" s="18"/>
    </row>
    <row r="1212" spans="1:9" ht="15.75" customHeight="1" x14ac:dyDescent="0.25">
      <c r="A1212" s="33">
        <v>1670</v>
      </c>
      <c r="B1212" s="53" t="s">
        <v>1810</v>
      </c>
      <c r="D1212" s="18" t="s">
        <v>1453</v>
      </c>
      <c r="E1212" s="37">
        <v>5.24</v>
      </c>
      <c r="G1212" s="96">
        <f t="shared" si="57"/>
        <v>2.0960000000000001</v>
      </c>
      <c r="H1212" s="97">
        <f t="shared" si="58"/>
        <v>2.0960000000000001</v>
      </c>
      <c r="I1212" s="18"/>
    </row>
    <row r="1213" spans="1:9" ht="15.75" customHeight="1" x14ac:dyDescent="0.25">
      <c r="A1213" s="33">
        <v>1671</v>
      </c>
      <c r="B1213" s="53" t="s">
        <v>304</v>
      </c>
      <c r="D1213" s="18" t="s">
        <v>1453</v>
      </c>
      <c r="E1213" s="37">
        <v>5.24</v>
      </c>
      <c r="G1213" s="96">
        <f t="shared" si="57"/>
        <v>2.0960000000000001</v>
      </c>
      <c r="H1213" s="97">
        <f t="shared" si="58"/>
        <v>2.0960000000000001</v>
      </c>
      <c r="I1213" s="18"/>
    </row>
    <row r="1214" spans="1:9" ht="15.75" customHeight="1" x14ac:dyDescent="0.25">
      <c r="A1214" s="33">
        <v>1666</v>
      </c>
      <c r="B1214" s="53" t="s">
        <v>683</v>
      </c>
      <c r="D1214" s="18" t="s">
        <v>1453</v>
      </c>
      <c r="E1214" s="37">
        <v>5.24</v>
      </c>
      <c r="G1214" s="96">
        <f t="shared" si="57"/>
        <v>2.0960000000000001</v>
      </c>
      <c r="H1214" s="97">
        <f t="shared" si="58"/>
        <v>2.0960000000000001</v>
      </c>
      <c r="I1214" s="18"/>
    </row>
    <row r="1215" spans="1:9" ht="15.75" customHeight="1" x14ac:dyDescent="0.25">
      <c r="A1215" s="33">
        <v>1667</v>
      </c>
      <c r="B1215" s="53" t="s">
        <v>684</v>
      </c>
      <c r="D1215" s="18" t="s">
        <v>1453</v>
      </c>
      <c r="E1215" s="37">
        <v>5.24</v>
      </c>
      <c r="G1215" s="96">
        <f t="shared" si="57"/>
        <v>2.0960000000000001</v>
      </c>
      <c r="H1215" s="97">
        <f t="shared" si="58"/>
        <v>2.0960000000000001</v>
      </c>
      <c r="I1215" s="18"/>
    </row>
    <row r="1216" spans="1:9" ht="15.75" customHeight="1" x14ac:dyDescent="0.25">
      <c r="A1216" s="33">
        <v>1668</v>
      </c>
      <c r="B1216" s="53" t="s">
        <v>685</v>
      </c>
      <c r="D1216" s="18" t="s">
        <v>1453</v>
      </c>
      <c r="E1216" s="37">
        <v>5.24</v>
      </c>
      <c r="G1216" s="96">
        <f t="shared" si="57"/>
        <v>2.0960000000000001</v>
      </c>
      <c r="H1216" s="97">
        <f t="shared" si="58"/>
        <v>2.0960000000000001</v>
      </c>
      <c r="I1216" s="18"/>
    </row>
    <row r="1217" spans="1:9" ht="15.75" customHeight="1" x14ac:dyDescent="0.25">
      <c r="A1217" s="33">
        <v>7193</v>
      </c>
      <c r="B1217" s="53" t="s">
        <v>4121</v>
      </c>
      <c r="D1217" s="18" t="s">
        <v>1453</v>
      </c>
      <c r="E1217" s="35">
        <v>6.2</v>
      </c>
      <c r="G1217" s="96">
        <f t="shared" si="57"/>
        <v>2.4800000000000004</v>
      </c>
      <c r="H1217" s="97">
        <f t="shared" si="58"/>
        <v>2.4800000000000004</v>
      </c>
      <c r="I1217" s="18"/>
    </row>
    <row r="1218" spans="1:9" customFormat="1" ht="14.4" x14ac:dyDescent="0.3">
      <c r="A1218" s="33">
        <v>4254</v>
      </c>
      <c r="B1218" s="53" t="s">
        <v>389</v>
      </c>
      <c r="C1218" s="10"/>
      <c r="D1218" s="18" t="s">
        <v>1453</v>
      </c>
      <c r="E1218" s="35">
        <v>11.45</v>
      </c>
      <c r="G1218" s="96">
        <f t="shared" si="57"/>
        <v>4.58</v>
      </c>
      <c r="H1218" s="98">
        <v>3.05</v>
      </c>
      <c r="I1218" s="63" t="s">
        <v>3783</v>
      </c>
    </row>
    <row r="1219" spans="1:9" customFormat="1" ht="14.4" x14ac:dyDescent="0.3">
      <c r="A1219" s="33">
        <v>7194</v>
      </c>
      <c r="B1219" s="53" t="s">
        <v>569</v>
      </c>
      <c r="C1219" s="10"/>
      <c r="D1219" s="18" t="s">
        <v>1453</v>
      </c>
      <c r="E1219" s="35">
        <v>11.45</v>
      </c>
      <c r="G1219" s="96">
        <f t="shared" si="57"/>
        <v>4.58</v>
      </c>
      <c r="H1219" s="98">
        <v>3.05</v>
      </c>
      <c r="I1219" s="63" t="s">
        <v>3783</v>
      </c>
    </row>
    <row r="1220" spans="1:9" customFormat="1" ht="14.4" x14ac:dyDescent="0.3">
      <c r="A1220" s="33">
        <v>7195</v>
      </c>
      <c r="B1220" s="53" t="s">
        <v>535</v>
      </c>
      <c r="C1220" s="10"/>
      <c r="D1220" s="18" t="s">
        <v>1453</v>
      </c>
      <c r="E1220" s="35">
        <v>11.45</v>
      </c>
      <c r="G1220" s="96">
        <f t="shared" si="57"/>
        <v>4.58</v>
      </c>
      <c r="H1220" s="98">
        <v>3.05</v>
      </c>
      <c r="I1220" s="63" t="s">
        <v>3783</v>
      </c>
    </row>
    <row r="1221" spans="1:9" ht="15" customHeight="1" x14ac:dyDescent="0.25">
      <c r="A1221" s="33">
        <v>4213</v>
      </c>
      <c r="B1221" s="53" t="s">
        <v>393</v>
      </c>
      <c r="D1221" s="18" t="s">
        <v>1453</v>
      </c>
      <c r="E1221" s="35">
        <v>5.24</v>
      </c>
      <c r="G1221" s="96">
        <f t="shared" si="57"/>
        <v>2.0960000000000001</v>
      </c>
      <c r="H1221" s="97">
        <f t="shared" si="58"/>
        <v>2.0960000000000001</v>
      </c>
      <c r="I1221" s="18"/>
    </row>
    <row r="1222" spans="1:9" ht="15" customHeight="1" x14ac:dyDescent="0.25">
      <c r="A1222" s="33">
        <v>4364</v>
      </c>
      <c r="B1222" s="53" t="s">
        <v>770</v>
      </c>
      <c r="D1222" s="18" t="s">
        <v>1453</v>
      </c>
      <c r="E1222" s="37">
        <v>4.7300000000000004</v>
      </c>
      <c r="G1222" s="96">
        <f t="shared" si="57"/>
        <v>1.8920000000000003</v>
      </c>
      <c r="H1222" s="97">
        <f t="shared" si="58"/>
        <v>1.8920000000000003</v>
      </c>
      <c r="I1222" s="18"/>
    </row>
    <row r="1223" spans="1:9" ht="15" customHeight="1" x14ac:dyDescent="0.25">
      <c r="A1223" s="33">
        <v>4365</v>
      </c>
      <c r="B1223" s="53" t="s">
        <v>821</v>
      </c>
      <c r="D1223" s="18" t="s">
        <v>1453</v>
      </c>
      <c r="E1223" s="37">
        <v>3.68</v>
      </c>
      <c r="G1223" s="96">
        <f t="shared" si="57"/>
        <v>1.4720000000000002</v>
      </c>
      <c r="H1223" s="97">
        <f t="shared" si="58"/>
        <v>1.4720000000000002</v>
      </c>
      <c r="I1223" s="18"/>
    </row>
    <row r="1224" spans="1:9" s="4" customFormat="1" x14ac:dyDescent="0.25">
      <c r="A1224" s="33">
        <v>4366</v>
      </c>
      <c r="B1224" s="53" t="s">
        <v>395</v>
      </c>
      <c r="C1224" s="10"/>
      <c r="D1224" s="18" t="s">
        <v>1453</v>
      </c>
      <c r="E1224" s="37">
        <v>3.68</v>
      </c>
      <c r="G1224" s="96">
        <f t="shared" si="57"/>
        <v>1.4720000000000002</v>
      </c>
      <c r="H1224" s="97">
        <f t="shared" si="58"/>
        <v>1.4720000000000002</v>
      </c>
      <c r="I1224" s="18"/>
    </row>
    <row r="1225" spans="1:9" x14ac:dyDescent="0.25">
      <c r="A1225" s="33">
        <v>7414</v>
      </c>
      <c r="B1225" s="53" t="s">
        <v>1332</v>
      </c>
      <c r="D1225" s="18" t="s">
        <v>1453</v>
      </c>
      <c r="E1225" s="35">
        <v>4.62</v>
      </c>
      <c r="G1225" s="96">
        <f t="shared" si="57"/>
        <v>1.8480000000000001</v>
      </c>
      <c r="H1225" s="97">
        <f t="shared" si="58"/>
        <v>1.8480000000000001</v>
      </c>
      <c r="I1225" s="18"/>
    </row>
    <row r="1226" spans="1:9" x14ac:dyDescent="0.25">
      <c r="A1226" s="33">
        <v>4388</v>
      </c>
      <c r="B1226" s="53" t="s">
        <v>397</v>
      </c>
      <c r="D1226" s="18" t="s">
        <v>1453</v>
      </c>
      <c r="E1226" s="37">
        <v>3.68</v>
      </c>
      <c r="G1226" s="96">
        <f t="shared" si="57"/>
        <v>1.4720000000000002</v>
      </c>
      <c r="H1226" s="97">
        <f t="shared" si="58"/>
        <v>1.4720000000000002</v>
      </c>
      <c r="I1226" s="18"/>
    </row>
    <row r="1227" spans="1:9" x14ac:dyDescent="0.25">
      <c r="A1227" s="33">
        <v>43881</v>
      </c>
      <c r="B1227" s="53" t="s">
        <v>764</v>
      </c>
      <c r="D1227" s="18" t="s">
        <v>1453</v>
      </c>
      <c r="E1227" s="37">
        <v>3.68</v>
      </c>
      <c r="G1227" s="96">
        <f t="shared" si="57"/>
        <v>1.4720000000000002</v>
      </c>
      <c r="H1227" s="97">
        <f t="shared" si="58"/>
        <v>1.4720000000000002</v>
      </c>
      <c r="I1227" s="18"/>
    </row>
    <row r="1228" spans="1:9" x14ac:dyDescent="0.25">
      <c r="A1228" s="33">
        <v>7177</v>
      </c>
      <c r="B1228" s="53" t="s">
        <v>980</v>
      </c>
      <c r="D1228" s="18" t="s">
        <v>1453</v>
      </c>
      <c r="E1228" s="37">
        <v>3.68</v>
      </c>
      <c r="G1228" s="96">
        <f t="shared" si="57"/>
        <v>1.4720000000000002</v>
      </c>
      <c r="H1228" s="97">
        <f t="shared" si="58"/>
        <v>1.4720000000000002</v>
      </c>
      <c r="I1228" s="18"/>
    </row>
    <row r="1229" spans="1:9" x14ac:dyDescent="0.25">
      <c r="A1229" s="33">
        <v>7156</v>
      </c>
      <c r="B1229" s="53" t="s">
        <v>981</v>
      </c>
      <c r="D1229" s="18" t="s">
        <v>1453</v>
      </c>
      <c r="E1229" s="37">
        <v>10.4</v>
      </c>
      <c r="G1229" s="96">
        <f t="shared" si="57"/>
        <v>4.16</v>
      </c>
      <c r="H1229" s="97">
        <f t="shared" si="58"/>
        <v>4.16</v>
      </c>
      <c r="I1229" s="18"/>
    </row>
    <row r="1230" spans="1:9" s="1" customFormat="1" x14ac:dyDescent="0.25">
      <c r="A1230" s="33">
        <v>4399</v>
      </c>
      <c r="B1230" s="53" t="s">
        <v>398</v>
      </c>
      <c r="C1230" s="10"/>
      <c r="D1230" s="18" t="s">
        <v>1453</v>
      </c>
      <c r="E1230" s="37">
        <v>11.34</v>
      </c>
      <c r="G1230" s="96">
        <f t="shared" si="57"/>
        <v>4.5360000000000005</v>
      </c>
      <c r="H1230" s="97">
        <f t="shared" si="58"/>
        <v>4.5360000000000005</v>
      </c>
      <c r="I1230" s="18"/>
    </row>
    <row r="1231" spans="1:9" s="1" customFormat="1" x14ac:dyDescent="0.25">
      <c r="A1231" s="33">
        <v>7155</v>
      </c>
      <c r="B1231" s="53" t="s">
        <v>982</v>
      </c>
      <c r="C1231" s="10"/>
      <c r="D1231" s="18" t="s">
        <v>1453</v>
      </c>
      <c r="E1231" s="37">
        <v>16.7</v>
      </c>
      <c r="G1231" s="96">
        <f t="shared" si="57"/>
        <v>6.68</v>
      </c>
      <c r="H1231" s="97">
        <f t="shared" si="58"/>
        <v>6.68</v>
      </c>
      <c r="I1231" s="18"/>
    </row>
    <row r="1232" spans="1:9" x14ac:dyDescent="0.25">
      <c r="A1232" s="33">
        <v>4394</v>
      </c>
      <c r="B1232" s="53" t="s">
        <v>399</v>
      </c>
      <c r="D1232" s="18" t="s">
        <v>1453</v>
      </c>
      <c r="E1232" s="37">
        <v>3.68</v>
      </c>
      <c r="G1232" s="96">
        <f t="shared" si="57"/>
        <v>1.4720000000000002</v>
      </c>
      <c r="H1232" s="97">
        <f t="shared" si="58"/>
        <v>1.4720000000000002</v>
      </c>
      <c r="I1232" s="18"/>
    </row>
    <row r="1233" spans="1:9" ht="15.6" x14ac:dyDescent="0.25">
      <c r="A1233" s="177" t="s">
        <v>2100</v>
      </c>
      <c r="B1233" s="86"/>
      <c r="C1233" s="123"/>
      <c r="D1233" s="130"/>
      <c r="E1233" s="86"/>
      <c r="F1233" s="124"/>
      <c r="G1233" s="99"/>
      <c r="H1233" s="99"/>
      <c r="I1233" s="125"/>
    </row>
    <row r="1234" spans="1:9" x14ac:dyDescent="0.25">
      <c r="A1234" s="32">
        <v>7461</v>
      </c>
      <c r="B1234" s="137" t="s">
        <v>2095</v>
      </c>
      <c r="D1234" s="18" t="s">
        <v>1453</v>
      </c>
      <c r="E1234" s="37">
        <v>34.909999999999997</v>
      </c>
      <c r="G1234" s="96">
        <f t="shared" ref="G1234:G1246" si="59">SUM(E1234)*0.4</f>
        <v>13.963999999999999</v>
      </c>
      <c r="H1234" s="97">
        <f t="shared" ref="H1234:H1246" si="60">SUM(E1234)*0.4</f>
        <v>13.963999999999999</v>
      </c>
      <c r="I1234" s="18"/>
    </row>
    <row r="1235" spans="1:9" x14ac:dyDescent="0.25">
      <c r="A1235" s="32">
        <v>7462</v>
      </c>
      <c r="B1235" s="137" t="s">
        <v>2096</v>
      </c>
      <c r="D1235" s="18" t="s">
        <v>1453</v>
      </c>
      <c r="E1235" s="37">
        <v>34.909999999999997</v>
      </c>
      <c r="G1235" s="96">
        <f t="shared" si="59"/>
        <v>13.963999999999999</v>
      </c>
      <c r="H1235" s="97">
        <f t="shared" si="60"/>
        <v>13.963999999999999</v>
      </c>
      <c r="I1235" s="18"/>
    </row>
    <row r="1236" spans="1:9" x14ac:dyDescent="0.25">
      <c r="A1236" s="33">
        <v>2790</v>
      </c>
      <c r="B1236" s="138" t="s">
        <v>2910</v>
      </c>
      <c r="D1236" s="18" t="s">
        <v>1453</v>
      </c>
      <c r="E1236" s="36">
        <v>23</v>
      </c>
      <c r="G1236" s="96">
        <f t="shared" si="59"/>
        <v>9.2000000000000011</v>
      </c>
      <c r="H1236" s="97">
        <f t="shared" si="60"/>
        <v>9.2000000000000011</v>
      </c>
      <c r="I1236" s="18"/>
    </row>
    <row r="1237" spans="1:9" x14ac:dyDescent="0.25">
      <c r="A1237" s="32">
        <v>7463</v>
      </c>
      <c r="B1237" s="137" t="s">
        <v>2097</v>
      </c>
      <c r="D1237" s="18" t="s">
        <v>1453</v>
      </c>
      <c r="E1237" s="37">
        <v>34.909999999999997</v>
      </c>
      <c r="G1237" s="96">
        <f t="shared" si="59"/>
        <v>13.963999999999999</v>
      </c>
      <c r="H1237" s="97">
        <f t="shared" si="60"/>
        <v>13.963999999999999</v>
      </c>
      <c r="I1237" s="18"/>
    </row>
    <row r="1238" spans="1:9" x14ac:dyDescent="0.25">
      <c r="A1238" s="32">
        <v>7464</v>
      </c>
      <c r="B1238" s="137" t="s">
        <v>2098</v>
      </c>
      <c r="D1238" s="18" t="s">
        <v>1453</v>
      </c>
      <c r="E1238" s="37">
        <v>34.909999999999997</v>
      </c>
      <c r="G1238" s="96">
        <f t="shared" si="59"/>
        <v>13.963999999999999</v>
      </c>
      <c r="H1238" s="97">
        <f t="shared" si="60"/>
        <v>13.963999999999999</v>
      </c>
      <c r="I1238" s="18"/>
    </row>
    <row r="1239" spans="1:9" x14ac:dyDescent="0.25">
      <c r="A1239" s="32">
        <v>7465</v>
      </c>
      <c r="B1239" s="137" t="s">
        <v>2099</v>
      </c>
      <c r="D1239" s="18" t="s">
        <v>1453</v>
      </c>
      <c r="E1239" s="37">
        <v>47.78</v>
      </c>
      <c r="G1239" s="96">
        <f t="shared" si="59"/>
        <v>19.112000000000002</v>
      </c>
      <c r="H1239" s="97">
        <f t="shared" si="60"/>
        <v>19.112000000000002</v>
      </c>
      <c r="I1239" s="18"/>
    </row>
    <row r="1240" spans="1:9" x14ac:dyDescent="0.25">
      <c r="A1240" s="32">
        <v>7466</v>
      </c>
      <c r="B1240" s="137" t="s">
        <v>2203</v>
      </c>
      <c r="D1240" s="18" t="s">
        <v>1453</v>
      </c>
      <c r="E1240" s="37">
        <v>15.12</v>
      </c>
      <c r="G1240" s="96">
        <f t="shared" si="59"/>
        <v>6.048</v>
      </c>
      <c r="H1240" s="97">
        <f t="shared" si="60"/>
        <v>6.048</v>
      </c>
      <c r="I1240" s="18"/>
    </row>
    <row r="1241" spans="1:9" x14ac:dyDescent="0.25">
      <c r="A1241" s="32">
        <v>7467</v>
      </c>
      <c r="B1241" s="137" t="s">
        <v>2204</v>
      </c>
      <c r="D1241" s="18" t="s">
        <v>1453</v>
      </c>
      <c r="E1241" s="37">
        <v>15.12</v>
      </c>
      <c r="G1241" s="96">
        <f t="shared" si="59"/>
        <v>6.048</v>
      </c>
      <c r="H1241" s="97">
        <f t="shared" si="60"/>
        <v>6.048</v>
      </c>
      <c r="I1241" s="18"/>
    </row>
    <row r="1242" spans="1:9" x14ac:dyDescent="0.25">
      <c r="A1242" s="32">
        <v>7468</v>
      </c>
      <c r="B1242" s="137" t="s">
        <v>2205</v>
      </c>
      <c r="D1242" s="18" t="s">
        <v>1453</v>
      </c>
      <c r="E1242" s="37">
        <v>15.12</v>
      </c>
      <c r="G1242" s="96">
        <f t="shared" si="59"/>
        <v>6.048</v>
      </c>
      <c r="H1242" s="97">
        <f t="shared" si="60"/>
        <v>6.048</v>
      </c>
      <c r="I1242" s="18"/>
    </row>
    <row r="1243" spans="1:9" x14ac:dyDescent="0.25">
      <c r="A1243" s="32">
        <v>45641</v>
      </c>
      <c r="B1243" s="137" t="s">
        <v>2569</v>
      </c>
      <c r="D1243" s="18" t="s">
        <v>1453</v>
      </c>
      <c r="E1243" s="37">
        <v>26.25</v>
      </c>
      <c r="G1243" s="96">
        <f t="shared" si="59"/>
        <v>10.5</v>
      </c>
      <c r="H1243" s="97">
        <f t="shared" si="60"/>
        <v>10.5</v>
      </c>
      <c r="I1243" s="18"/>
    </row>
    <row r="1244" spans="1:9" x14ac:dyDescent="0.25">
      <c r="A1244" s="32">
        <v>45651</v>
      </c>
      <c r="B1244" s="137" t="s">
        <v>2451</v>
      </c>
      <c r="D1244" s="18" t="s">
        <v>1453</v>
      </c>
      <c r="E1244" s="37">
        <v>26.25</v>
      </c>
      <c r="G1244" s="96">
        <f t="shared" si="59"/>
        <v>10.5</v>
      </c>
      <c r="H1244" s="97">
        <f t="shared" si="60"/>
        <v>10.5</v>
      </c>
      <c r="I1244" s="18"/>
    </row>
    <row r="1245" spans="1:9" x14ac:dyDescent="0.25">
      <c r="A1245" s="32">
        <v>45661</v>
      </c>
      <c r="B1245" s="137" t="s">
        <v>2452</v>
      </c>
      <c r="D1245" s="18" t="s">
        <v>1453</v>
      </c>
      <c r="E1245" s="37">
        <v>38.85</v>
      </c>
      <c r="G1245" s="96">
        <f t="shared" si="59"/>
        <v>15.540000000000001</v>
      </c>
      <c r="H1245" s="97">
        <f t="shared" si="60"/>
        <v>15.540000000000001</v>
      </c>
      <c r="I1245" s="18"/>
    </row>
    <row r="1246" spans="1:9" x14ac:dyDescent="0.25">
      <c r="A1246" s="32">
        <v>45671</v>
      </c>
      <c r="B1246" s="137" t="s">
        <v>2453</v>
      </c>
      <c r="D1246" s="18" t="s">
        <v>1453</v>
      </c>
      <c r="E1246" s="37">
        <v>38.85</v>
      </c>
      <c r="G1246" s="96">
        <f t="shared" si="59"/>
        <v>15.540000000000001</v>
      </c>
      <c r="H1246" s="97">
        <f t="shared" si="60"/>
        <v>15.540000000000001</v>
      </c>
      <c r="I1246" s="18"/>
    </row>
    <row r="1247" spans="1:9" ht="18" customHeight="1" x14ac:dyDescent="0.25">
      <c r="A1247" s="177" t="s">
        <v>1</v>
      </c>
      <c r="B1247" s="86"/>
      <c r="C1247" s="123"/>
      <c r="D1247" s="92"/>
      <c r="E1247" s="86"/>
      <c r="F1247" s="124"/>
      <c r="G1247" s="99"/>
      <c r="H1247" s="99"/>
      <c r="I1247" s="125"/>
    </row>
    <row r="1248" spans="1:9" ht="15" customHeight="1" x14ac:dyDescent="0.25">
      <c r="A1248" s="179" t="s">
        <v>361</v>
      </c>
      <c r="B1248" s="134"/>
      <c r="C1248" s="123"/>
      <c r="D1248" s="135"/>
      <c r="E1248" s="134"/>
      <c r="F1248" s="124"/>
      <c r="G1248" s="136"/>
      <c r="H1248" s="136"/>
      <c r="I1248" s="125"/>
    </row>
    <row r="1249" spans="1:12" x14ac:dyDescent="0.25">
      <c r="A1249" s="108">
        <v>2031</v>
      </c>
      <c r="B1249" s="139" t="s">
        <v>3887</v>
      </c>
      <c r="D1249" s="18" t="s">
        <v>1453</v>
      </c>
      <c r="E1249" s="35">
        <v>1.35</v>
      </c>
      <c r="F1249" s="74" t="s">
        <v>3883</v>
      </c>
      <c r="G1249" s="96">
        <f t="shared" ref="G1249:G1254" si="61">SUM(E1249)*0.4*5</f>
        <v>2.7</v>
      </c>
      <c r="H1249" s="97">
        <f t="shared" ref="H1249:H1254" si="62">SUM(E1249)*0.4*5</f>
        <v>2.7</v>
      </c>
      <c r="I1249" s="18"/>
      <c r="J1249" s="222">
        <f t="shared" ref="J1249:J1262" si="63">SUM(H1249)*1.25</f>
        <v>3.375</v>
      </c>
      <c r="K1249" s="223">
        <v>0.25</v>
      </c>
      <c r="L1249" s="224" t="s">
        <v>4195</v>
      </c>
    </row>
    <row r="1250" spans="1:12" ht="15" customHeight="1" x14ac:dyDescent="0.25">
      <c r="A1250" s="108">
        <v>2005</v>
      </c>
      <c r="B1250" s="139" t="s">
        <v>3888</v>
      </c>
      <c r="D1250" s="18" t="s">
        <v>1453</v>
      </c>
      <c r="E1250" s="35">
        <v>0.93</v>
      </c>
      <c r="F1250" s="74" t="s">
        <v>3883</v>
      </c>
      <c r="G1250" s="96">
        <f t="shared" si="61"/>
        <v>1.8600000000000003</v>
      </c>
      <c r="H1250" s="97">
        <f t="shared" si="62"/>
        <v>1.8600000000000003</v>
      </c>
      <c r="I1250" s="18"/>
      <c r="J1250" s="222">
        <f t="shared" si="63"/>
        <v>2.3250000000000002</v>
      </c>
      <c r="K1250" s="223">
        <v>0.25</v>
      </c>
      <c r="L1250" s="224" t="s">
        <v>4195</v>
      </c>
    </row>
    <row r="1251" spans="1:12" ht="15" customHeight="1" x14ac:dyDescent="0.25">
      <c r="A1251" s="115">
        <v>2016</v>
      </c>
      <c r="B1251" s="139" t="s">
        <v>3889</v>
      </c>
      <c r="D1251" s="18" t="s">
        <v>1453</v>
      </c>
      <c r="E1251" s="35">
        <v>0.93</v>
      </c>
      <c r="F1251" s="74" t="s">
        <v>3883</v>
      </c>
      <c r="G1251" s="96">
        <f t="shared" si="61"/>
        <v>1.8600000000000003</v>
      </c>
      <c r="H1251" s="97">
        <f t="shared" si="62"/>
        <v>1.8600000000000003</v>
      </c>
      <c r="I1251" s="18"/>
      <c r="J1251" s="222">
        <f t="shared" si="63"/>
        <v>2.3250000000000002</v>
      </c>
      <c r="K1251" s="223">
        <v>0.25</v>
      </c>
      <c r="L1251" s="224" t="s">
        <v>4195</v>
      </c>
    </row>
    <row r="1252" spans="1:12" ht="15" customHeight="1" x14ac:dyDescent="0.25">
      <c r="A1252" s="115">
        <v>2032</v>
      </c>
      <c r="B1252" s="139" t="s">
        <v>3890</v>
      </c>
      <c r="D1252" s="18" t="s">
        <v>1453</v>
      </c>
      <c r="E1252" s="35">
        <v>1.35</v>
      </c>
      <c r="F1252" s="74" t="s">
        <v>3883</v>
      </c>
      <c r="G1252" s="96">
        <f t="shared" si="61"/>
        <v>2.7</v>
      </c>
      <c r="H1252" s="97">
        <f t="shared" si="62"/>
        <v>2.7</v>
      </c>
      <c r="I1252" s="18"/>
      <c r="J1252" s="222">
        <f t="shared" si="63"/>
        <v>3.375</v>
      </c>
      <c r="K1252" s="223">
        <v>0.25</v>
      </c>
      <c r="L1252" s="224" t="s">
        <v>4195</v>
      </c>
    </row>
    <row r="1253" spans="1:12" ht="15" customHeight="1" x14ac:dyDescent="0.25">
      <c r="A1253" s="115">
        <v>2041</v>
      </c>
      <c r="B1253" s="139" t="s">
        <v>3891</v>
      </c>
      <c r="D1253" s="18" t="s">
        <v>1453</v>
      </c>
      <c r="E1253" s="35">
        <v>0.93</v>
      </c>
      <c r="F1253" s="74" t="s">
        <v>3883</v>
      </c>
      <c r="G1253" s="96">
        <f t="shared" si="61"/>
        <v>1.8600000000000003</v>
      </c>
      <c r="H1253" s="97">
        <f t="shared" si="62"/>
        <v>1.8600000000000003</v>
      </c>
      <c r="I1253" s="18"/>
      <c r="J1253" s="222">
        <f t="shared" si="63"/>
        <v>2.3250000000000002</v>
      </c>
      <c r="K1253" s="223">
        <v>0.25</v>
      </c>
      <c r="L1253" s="224" t="s">
        <v>4195</v>
      </c>
    </row>
    <row r="1254" spans="1:12" ht="15" customHeight="1" x14ac:dyDescent="0.25">
      <c r="A1254" s="115">
        <v>2043</v>
      </c>
      <c r="B1254" s="139" t="s">
        <v>3892</v>
      </c>
      <c r="D1254" s="18" t="s">
        <v>1453</v>
      </c>
      <c r="E1254" s="35">
        <v>1.35</v>
      </c>
      <c r="F1254" s="74" t="s">
        <v>3883</v>
      </c>
      <c r="G1254" s="96">
        <f t="shared" si="61"/>
        <v>2.7</v>
      </c>
      <c r="H1254" s="97">
        <f t="shared" si="62"/>
        <v>2.7</v>
      </c>
      <c r="I1254" s="18"/>
      <c r="J1254" s="222">
        <f t="shared" si="63"/>
        <v>3.375</v>
      </c>
      <c r="K1254" s="223">
        <v>0.25</v>
      </c>
      <c r="L1254" s="224" t="s">
        <v>4195</v>
      </c>
    </row>
    <row r="1255" spans="1:12" ht="15" customHeight="1" x14ac:dyDescent="0.25">
      <c r="A1255" s="113">
        <v>2519</v>
      </c>
      <c r="B1255" s="140" t="s">
        <v>156</v>
      </c>
      <c r="D1255" s="18" t="s">
        <v>1453</v>
      </c>
      <c r="E1255" s="35">
        <v>1.67</v>
      </c>
      <c r="G1255" s="96">
        <f>SUM(E1255)*0.4</f>
        <v>0.66800000000000004</v>
      </c>
      <c r="H1255" s="97">
        <f>SUM(E1255)*0.4</f>
        <v>0.66800000000000004</v>
      </c>
      <c r="I1255" s="18"/>
      <c r="J1255" s="222">
        <f t="shared" si="63"/>
        <v>0.83500000000000008</v>
      </c>
      <c r="K1255" s="223">
        <v>0.25</v>
      </c>
      <c r="L1255" s="224" t="s">
        <v>4195</v>
      </c>
    </row>
    <row r="1256" spans="1:12" ht="15" customHeight="1" x14ac:dyDescent="0.25">
      <c r="A1256" s="115">
        <v>2009</v>
      </c>
      <c r="B1256" s="139" t="s">
        <v>3893</v>
      </c>
      <c r="D1256" s="18" t="s">
        <v>1453</v>
      </c>
      <c r="E1256" s="35">
        <v>1.21</v>
      </c>
      <c r="F1256" s="74" t="s">
        <v>3883</v>
      </c>
      <c r="G1256" s="96">
        <f t="shared" ref="G1256:G1262" si="64">SUM(E1256)*0.4*5</f>
        <v>2.42</v>
      </c>
      <c r="H1256" s="97">
        <f t="shared" ref="H1256:H1262" si="65">SUM(E1256)*0.4*5</f>
        <v>2.42</v>
      </c>
      <c r="I1256" s="18"/>
      <c r="J1256" s="222">
        <f t="shared" si="63"/>
        <v>3.0249999999999999</v>
      </c>
      <c r="K1256" s="223">
        <v>0.25</v>
      </c>
      <c r="L1256" s="224" t="s">
        <v>4195</v>
      </c>
    </row>
    <row r="1257" spans="1:12" ht="15" customHeight="1" x14ac:dyDescent="0.25">
      <c r="A1257" s="115">
        <v>2011</v>
      </c>
      <c r="B1257" s="139" t="s">
        <v>3894</v>
      </c>
      <c r="D1257" s="18" t="s">
        <v>1453</v>
      </c>
      <c r="E1257" s="35">
        <v>1.21</v>
      </c>
      <c r="F1257" s="74" t="s">
        <v>3883</v>
      </c>
      <c r="G1257" s="96">
        <f t="shared" si="64"/>
        <v>2.42</v>
      </c>
      <c r="H1257" s="97">
        <f t="shared" si="65"/>
        <v>2.42</v>
      </c>
      <c r="I1257" s="18"/>
      <c r="J1257" s="222">
        <f t="shared" si="63"/>
        <v>3.0249999999999999</v>
      </c>
      <c r="K1257" s="223">
        <v>0.25</v>
      </c>
      <c r="L1257" s="224" t="s">
        <v>4195</v>
      </c>
    </row>
    <row r="1258" spans="1:12" ht="15" customHeight="1" x14ac:dyDescent="0.25">
      <c r="A1258" s="108">
        <v>2034</v>
      </c>
      <c r="B1258" s="141" t="s">
        <v>3895</v>
      </c>
      <c r="D1258" s="18" t="s">
        <v>1453</v>
      </c>
      <c r="E1258" s="35">
        <v>1.67</v>
      </c>
      <c r="F1258" s="74" t="s">
        <v>3883</v>
      </c>
      <c r="G1258" s="96">
        <f t="shared" si="64"/>
        <v>3.3400000000000003</v>
      </c>
      <c r="H1258" s="97">
        <f t="shared" si="65"/>
        <v>3.3400000000000003</v>
      </c>
      <c r="I1258" s="18"/>
      <c r="J1258" s="222">
        <f t="shared" si="63"/>
        <v>4.1750000000000007</v>
      </c>
      <c r="K1258" s="223">
        <v>0.25</v>
      </c>
      <c r="L1258" s="224" t="s">
        <v>4195</v>
      </c>
    </row>
    <row r="1259" spans="1:12" ht="15" customHeight="1" x14ac:dyDescent="0.25">
      <c r="A1259" s="115">
        <v>2035</v>
      </c>
      <c r="B1259" s="139" t="s">
        <v>3896</v>
      </c>
      <c r="D1259" s="18" t="s">
        <v>1453</v>
      </c>
      <c r="E1259" s="35">
        <v>1.67</v>
      </c>
      <c r="F1259" s="74" t="s">
        <v>3883</v>
      </c>
      <c r="G1259" s="96">
        <f t="shared" si="64"/>
        <v>3.3400000000000003</v>
      </c>
      <c r="H1259" s="97">
        <f t="shared" si="65"/>
        <v>3.3400000000000003</v>
      </c>
      <c r="I1259" s="18"/>
      <c r="J1259" s="222">
        <f t="shared" si="63"/>
        <v>4.1750000000000007</v>
      </c>
      <c r="K1259" s="223">
        <v>0.25</v>
      </c>
      <c r="L1259" s="224" t="s">
        <v>4195</v>
      </c>
    </row>
    <row r="1260" spans="1:12" ht="15" customHeight="1" x14ac:dyDescent="0.25">
      <c r="A1260" s="115">
        <v>2013</v>
      </c>
      <c r="B1260" s="139" t="s">
        <v>3897</v>
      </c>
      <c r="D1260" s="18" t="s">
        <v>1453</v>
      </c>
      <c r="E1260" s="35">
        <v>1.21</v>
      </c>
      <c r="F1260" s="74" t="s">
        <v>3883</v>
      </c>
      <c r="G1260" s="96">
        <f t="shared" si="64"/>
        <v>2.42</v>
      </c>
      <c r="H1260" s="97">
        <f t="shared" si="65"/>
        <v>2.42</v>
      </c>
      <c r="I1260" s="18"/>
      <c r="J1260" s="222">
        <f t="shared" si="63"/>
        <v>3.0249999999999999</v>
      </c>
      <c r="K1260" s="223">
        <v>0.25</v>
      </c>
      <c r="L1260" s="224" t="s">
        <v>4195</v>
      </c>
    </row>
    <row r="1261" spans="1:12" ht="15" customHeight="1" x14ac:dyDescent="0.25">
      <c r="A1261" s="115">
        <v>2015</v>
      </c>
      <c r="B1261" s="139" t="s">
        <v>3898</v>
      </c>
      <c r="D1261" s="18" t="s">
        <v>1453</v>
      </c>
      <c r="E1261" s="35">
        <v>1.21</v>
      </c>
      <c r="F1261" s="74" t="s">
        <v>3883</v>
      </c>
      <c r="G1261" s="96">
        <f t="shared" si="64"/>
        <v>2.42</v>
      </c>
      <c r="H1261" s="97">
        <f t="shared" si="65"/>
        <v>2.42</v>
      </c>
      <c r="I1261" s="18"/>
      <c r="J1261" s="222">
        <f t="shared" si="63"/>
        <v>3.0249999999999999</v>
      </c>
      <c r="K1261" s="223">
        <v>0.25</v>
      </c>
      <c r="L1261" s="224" t="s">
        <v>4195</v>
      </c>
    </row>
    <row r="1262" spans="1:12" ht="15" customHeight="1" x14ac:dyDescent="0.25">
      <c r="A1262" s="108">
        <v>2036</v>
      </c>
      <c r="B1262" s="141" t="s">
        <v>3899</v>
      </c>
      <c r="D1262" s="18" t="s">
        <v>1453</v>
      </c>
      <c r="E1262" s="35">
        <v>1.67</v>
      </c>
      <c r="F1262" s="74" t="s">
        <v>3883</v>
      </c>
      <c r="G1262" s="96">
        <f t="shared" si="64"/>
        <v>3.3400000000000003</v>
      </c>
      <c r="H1262" s="97">
        <f t="shared" si="65"/>
        <v>3.3400000000000003</v>
      </c>
      <c r="I1262" s="18"/>
      <c r="J1262" s="222">
        <f t="shared" si="63"/>
        <v>4.1750000000000007</v>
      </c>
      <c r="K1262" s="223">
        <v>0.25</v>
      </c>
      <c r="L1262" s="224" t="s">
        <v>4195</v>
      </c>
    </row>
    <row r="1263" spans="1:12" ht="15" customHeight="1" x14ac:dyDescent="0.25">
      <c r="A1263" s="179" t="s">
        <v>360</v>
      </c>
      <c r="B1263" s="134"/>
      <c r="C1263" s="123"/>
      <c r="D1263" s="135"/>
      <c r="E1263" s="134"/>
      <c r="F1263" s="124"/>
      <c r="G1263" s="136"/>
      <c r="H1263" s="136"/>
      <c r="I1263" s="125"/>
    </row>
    <row r="1264" spans="1:12" x14ac:dyDescent="0.25">
      <c r="A1264" s="108">
        <v>2002</v>
      </c>
      <c r="B1264" s="139" t="s">
        <v>3900</v>
      </c>
      <c r="D1264" s="18" t="s">
        <v>1453</v>
      </c>
      <c r="E1264" s="35">
        <v>2.09</v>
      </c>
      <c r="F1264" s="74" t="s">
        <v>3883</v>
      </c>
      <c r="G1264" s="96">
        <f t="shared" ref="G1264:G1272" si="66">SUM(E1264)*0.4*5</f>
        <v>4.18</v>
      </c>
      <c r="H1264" s="97">
        <f t="shared" ref="H1264:H1272" si="67">SUM(E1264)*0.4*5</f>
        <v>4.18</v>
      </c>
      <c r="I1264" s="18"/>
      <c r="J1264" s="222">
        <f t="shared" ref="J1264:J1272" si="68">SUM(H1264)*1.25</f>
        <v>5.2249999999999996</v>
      </c>
      <c r="K1264" s="223">
        <v>0.25</v>
      </c>
      <c r="L1264" s="224" t="s">
        <v>4195</v>
      </c>
    </row>
    <row r="1265" spans="1:12" x14ac:dyDescent="0.25">
      <c r="A1265" s="108">
        <v>2037</v>
      </c>
      <c r="B1265" s="139" t="s">
        <v>3901</v>
      </c>
      <c r="D1265" s="18" t="s">
        <v>1453</v>
      </c>
      <c r="E1265" s="35">
        <v>2.63</v>
      </c>
      <c r="F1265" s="74" t="s">
        <v>3883</v>
      </c>
      <c r="G1265" s="96">
        <f t="shared" si="66"/>
        <v>5.26</v>
      </c>
      <c r="H1265" s="97">
        <f t="shared" si="67"/>
        <v>5.26</v>
      </c>
      <c r="I1265" s="18"/>
      <c r="J1265" s="222">
        <f t="shared" si="68"/>
        <v>6.5749999999999993</v>
      </c>
      <c r="K1265" s="223">
        <v>0.25</v>
      </c>
      <c r="L1265" s="224" t="s">
        <v>4195</v>
      </c>
    </row>
    <row r="1266" spans="1:12" x14ac:dyDescent="0.25">
      <c r="A1266" s="108">
        <v>2025</v>
      </c>
      <c r="B1266" s="139" t="s">
        <v>3902</v>
      </c>
      <c r="D1266" s="18" t="s">
        <v>1453</v>
      </c>
      <c r="E1266" s="35">
        <v>2.09</v>
      </c>
      <c r="F1266" s="74" t="s">
        <v>3883</v>
      </c>
      <c r="G1266" s="96">
        <f t="shared" si="66"/>
        <v>4.18</v>
      </c>
      <c r="H1266" s="97">
        <f t="shared" si="67"/>
        <v>4.18</v>
      </c>
      <c r="I1266" s="18"/>
      <c r="J1266" s="222">
        <f t="shared" si="68"/>
        <v>5.2249999999999996</v>
      </c>
      <c r="K1266" s="223">
        <v>0.25</v>
      </c>
      <c r="L1266" s="224" t="s">
        <v>4195</v>
      </c>
    </row>
    <row r="1267" spans="1:12" ht="15.75" customHeight="1" x14ac:dyDescent="0.25">
      <c r="A1267" s="108">
        <v>2038</v>
      </c>
      <c r="B1267" s="139" t="s">
        <v>3903</v>
      </c>
      <c r="D1267" s="18" t="s">
        <v>1453</v>
      </c>
      <c r="E1267" s="35">
        <v>2.63</v>
      </c>
      <c r="F1267" s="74" t="s">
        <v>3883</v>
      </c>
      <c r="G1267" s="96">
        <f t="shared" si="66"/>
        <v>5.26</v>
      </c>
      <c r="H1267" s="97">
        <f t="shared" si="67"/>
        <v>5.26</v>
      </c>
      <c r="I1267" s="18"/>
      <c r="J1267" s="222">
        <f t="shared" si="68"/>
        <v>6.5749999999999993</v>
      </c>
      <c r="K1267" s="223">
        <v>0.25</v>
      </c>
      <c r="L1267" s="224" t="s">
        <v>4195</v>
      </c>
    </row>
    <row r="1268" spans="1:12" ht="15" customHeight="1" x14ac:dyDescent="0.25">
      <c r="A1268" s="108">
        <v>2042</v>
      </c>
      <c r="B1268" s="139" t="s">
        <v>3904</v>
      </c>
      <c r="D1268" s="18" t="s">
        <v>1453</v>
      </c>
      <c r="E1268" s="35">
        <v>2.09</v>
      </c>
      <c r="F1268" s="74" t="s">
        <v>3883</v>
      </c>
      <c r="G1268" s="96">
        <f t="shared" si="66"/>
        <v>4.18</v>
      </c>
      <c r="H1268" s="97">
        <f t="shared" si="67"/>
        <v>4.18</v>
      </c>
      <c r="I1268" s="18"/>
      <c r="J1268" s="222">
        <f t="shared" si="68"/>
        <v>5.2249999999999996</v>
      </c>
      <c r="K1268" s="223">
        <v>0.25</v>
      </c>
      <c r="L1268" s="224" t="s">
        <v>4195</v>
      </c>
    </row>
    <row r="1269" spans="1:12" ht="15" customHeight="1" x14ac:dyDescent="0.25">
      <c r="A1269" s="108">
        <v>2044</v>
      </c>
      <c r="B1269" s="139" t="s">
        <v>3905</v>
      </c>
      <c r="D1269" s="18" t="s">
        <v>1453</v>
      </c>
      <c r="E1269" s="35">
        <v>2.5499999999999998</v>
      </c>
      <c r="F1269" s="74" t="s">
        <v>3883</v>
      </c>
      <c r="G1269" s="96">
        <f t="shared" si="66"/>
        <v>5.0999999999999996</v>
      </c>
      <c r="H1269" s="97">
        <f t="shared" si="67"/>
        <v>5.0999999999999996</v>
      </c>
      <c r="I1269" s="18"/>
      <c r="J1269" s="222">
        <f t="shared" si="68"/>
        <v>6.375</v>
      </c>
      <c r="K1269" s="223">
        <v>0.25</v>
      </c>
      <c r="L1269" s="224" t="s">
        <v>4195</v>
      </c>
    </row>
    <row r="1270" spans="1:12" ht="15" customHeight="1" x14ac:dyDescent="0.25">
      <c r="A1270" s="108">
        <v>2463</v>
      </c>
      <c r="B1270" s="139" t="s">
        <v>3906</v>
      </c>
      <c r="D1270" s="18" t="s">
        <v>1453</v>
      </c>
      <c r="E1270" s="35">
        <v>4.7300000000000004</v>
      </c>
      <c r="F1270" s="74" t="s">
        <v>3883</v>
      </c>
      <c r="G1270" s="96">
        <f t="shared" si="66"/>
        <v>9.4600000000000009</v>
      </c>
      <c r="H1270" s="97">
        <f t="shared" si="67"/>
        <v>9.4600000000000009</v>
      </c>
      <c r="I1270" s="18"/>
      <c r="J1270" s="222">
        <f t="shared" si="68"/>
        <v>11.825000000000001</v>
      </c>
      <c r="K1270" s="223">
        <v>0.25</v>
      </c>
      <c r="L1270" s="224" t="s">
        <v>4195</v>
      </c>
    </row>
    <row r="1271" spans="1:12" ht="15" customHeight="1" x14ac:dyDescent="0.25">
      <c r="A1271" s="108">
        <v>2461</v>
      </c>
      <c r="B1271" s="139" t="s">
        <v>3907</v>
      </c>
      <c r="D1271" s="18" t="s">
        <v>1453</v>
      </c>
      <c r="E1271" s="35">
        <v>4.7300000000000004</v>
      </c>
      <c r="F1271" s="74" t="s">
        <v>3883</v>
      </c>
      <c r="G1271" s="96">
        <f t="shared" si="66"/>
        <v>9.4600000000000009</v>
      </c>
      <c r="H1271" s="97">
        <f t="shared" si="67"/>
        <v>9.4600000000000009</v>
      </c>
      <c r="I1271" s="18"/>
      <c r="J1271" s="222">
        <f t="shared" si="68"/>
        <v>11.825000000000001</v>
      </c>
      <c r="K1271" s="223">
        <v>0.25</v>
      </c>
      <c r="L1271" s="224" t="s">
        <v>4195</v>
      </c>
    </row>
    <row r="1272" spans="1:12" ht="15" customHeight="1" x14ac:dyDescent="0.25">
      <c r="A1272" s="108">
        <v>2462</v>
      </c>
      <c r="B1272" s="139" t="s">
        <v>3908</v>
      </c>
      <c r="D1272" s="18" t="s">
        <v>1453</v>
      </c>
      <c r="E1272" s="35">
        <v>4.7300000000000004</v>
      </c>
      <c r="F1272" s="74" t="s">
        <v>3883</v>
      </c>
      <c r="G1272" s="96">
        <f t="shared" si="66"/>
        <v>9.4600000000000009</v>
      </c>
      <c r="H1272" s="97">
        <f t="shared" si="67"/>
        <v>9.4600000000000009</v>
      </c>
      <c r="I1272" s="18"/>
      <c r="J1272" s="222">
        <f t="shared" si="68"/>
        <v>11.825000000000001</v>
      </c>
      <c r="K1272" s="223">
        <v>0.25</v>
      </c>
      <c r="L1272" s="224" t="s">
        <v>4195</v>
      </c>
    </row>
    <row r="1273" spans="1:12" ht="15" customHeight="1" x14ac:dyDescent="0.25">
      <c r="A1273" s="179" t="s">
        <v>359</v>
      </c>
      <c r="B1273" s="134"/>
      <c r="C1273" s="123"/>
      <c r="D1273" s="135"/>
      <c r="E1273" s="134"/>
      <c r="F1273" s="124"/>
      <c r="G1273" s="136"/>
      <c r="H1273" s="136"/>
      <c r="I1273" s="125"/>
    </row>
    <row r="1274" spans="1:12" x14ac:dyDescent="0.25">
      <c r="A1274" s="108">
        <v>2133</v>
      </c>
      <c r="B1274" s="141" t="s">
        <v>3909</v>
      </c>
      <c r="D1274" s="18" t="s">
        <v>1453</v>
      </c>
      <c r="E1274" s="35">
        <v>1.84</v>
      </c>
      <c r="F1274" s="74" t="s">
        <v>3883</v>
      </c>
      <c r="G1274" s="96">
        <f>SUM(E1274)*0.4*5</f>
        <v>3.6800000000000006</v>
      </c>
      <c r="H1274" s="97">
        <f>SUM(E1274)*0.4*5</f>
        <v>3.6800000000000006</v>
      </c>
      <c r="I1274" s="18"/>
      <c r="J1274" s="222">
        <f>SUM(H1274)*1.25</f>
        <v>4.6000000000000005</v>
      </c>
      <c r="K1274" s="223">
        <v>0.25</v>
      </c>
      <c r="L1274" s="224" t="s">
        <v>4195</v>
      </c>
    </row>
    <row r="1275" spans="1:12" ht="15" customHeight="1" x14ac:dyDescent="0.25">
      <c r="A1275" s="108">
        <v>2144</v>
      </c>
      <c r="B1275" s="141" t="s">
        <v>3910</v>
      </c>
      <c r="D1275" s="18" t="s">
        <v>1453</v>
      </c>
      <c r="E1275" s="35">
        <v>2.35</v>
      </c>
      <c r="F1275" s="74" t="s">
        <v>3883</v>
      </c>
      <c r="G1275" s="96">
        <f>SUM(E1275)*0.4*5</f>
        <v>4.7</v>
      </c>
      <c r="H1275" s="97">
        <f>SUM(E1275)*0.4*5</f>
        <v>4.7</v>
      </c>
      <c r="I1275" s="18"/>
      <c r="J1275" s="222">
        <f>SUM(H1275)*1.25</f>
        <v>5.875</v>
      </c>
      <c r="K1275" s="223">
        <v>0.25</v>
      </c>
      <c r="L1275" s="224" t="s">
        <v>4195</v>
      </c>
    </row>
    <row r="1276" spans="1:12" ht="15" customHeight="1" x14ac:dyDescent="0.25">
      <c r="A1276" s="108">
        <v>2135</v>
      </c>
      <c r="B1276" s="141" t="s">
        <v>3911</v>
      </c>
      <c r="D1276" s="18" t="s">
        <v>1453</v>
      </c>
      <c r="E1276" s="35">
        <v>1.84</v>
      </c>
      <c r="F1276" s="74" t="s">
        <v>3883</v>
      </c>
      <c r="G1276" s="96">
        <f>SUM(E1276)*0.4*5</f>
        <v>3.6800000000000006</v>
      </c>
      <c r="H1276" s="97">
        <f>SUM(E1276)*0.4*5</f>
        <v>3.6800000000000006</v>
      </c>
      <c r="I1276" s="18"/>
      <c r="J1276" s="222">
        <f>SUM(H1276)*1.25</f>
        <v>4.6000000000000005</v>
      </c>
      <c r="K1276" s="223">
        <v>0.25</v>
      </c>
      <c r="L1276" s="224" t="s">
        <v>4195</v>
      </c>
    </row>
    <row r="1277" spans="1:12" ht="15" customHeight="1" x14ac:dyDescent="0.25">
      <c r="A1277" s="108">
        <v>2145</v>
      </c>
      <c r="B1277" s="141" t="s">
        <v>3912</v>
      </c>
      <c r="D1277" s="18" t="s">
        <v>1453</v>
      </c>
      <c r="E1277" s="35">
        <v>2.35</v>
      </c>
      <c r="F1277" s="74" t="s">
        <v>3883</v>
      </c>
      <c r="G1277" s="96">
        <f>SUM(E1277)*0.4*5</f>
        <v>4.7</v>
      </c>
      <c r="H1277" s="97">
        <f>SUM(E1277)*0.4*5</f>
        <v>4.7</v>
      </c>
      <c r="I1277" s="18"/>
      <c r="J1277" s="222">
        <f>SUM(H1277)*1.25</f>
        <v>5.875</v>
      </c>
      <c r="K1277" s="223">
        <v>0.25</v>
      </c>
      <c r="L1277" s="224" t="s">
        <v>4195</v>
      </c>
    </row>
    <row r="1278" spans="1:12" ht="15" customHeight="1" x14ac:dyDescent="0.25">
      <c r="A1278" s="108">
        <v>2460</v>
      </c>
      <c r="B1278" s="141" t="s">
        <v>3913</v>
      </c>
      <c r="D1278" s="18" t="s">
        <v>1453</v>
      </c>
      <c r="E1278" s="35">
        <v>2.35</v>
      </c>
      <c r="F1278" s="74" t="s">
        <v>3883</v>
      </c>
      <c r="G1278" s="96">
        <f>SUM(E1278)*0.4*5</f>
        <v>4.7</v>
      </c>
      <c r="H1278" s="97">
        <f>SUM(E1278)*0.4*5</f>
        <v>4.7</v>
      </c>
      <c r="I1278" s="18"/>
      <c r="J1278" s="222">
        <f>SUM(H1278)*1.25</f>
        <v>5.875</v>
      </c>
      <c r="K1278" s="223">
        <v>0.25</v>
      </c>
      <c r="L1278" s="224" t="s">
        <v>4195</v>
      </c>
    </row>
    <row r="1279" spans="1:12" ht="15" customHeight="1" x14ac:dyDescent="0.25">
      <c r="A1279" s="179" t="s">
        <v>358</v>
      </c>
      <c r="B1279" s="134"/>
      <c r="C1279" s="81"/>
      <c r="D1279" s="132"/>
      <c r="E1279" s="131"/>
      <c r="F1279" s="85"/>
      <c r="G1279" s="133"/>
      <c r="H1279" s="133"/>
      <c r="I1279" s="91"/>
    </row>
    <row r="1280" spans="1:12" x14ac:dyDescent="0.25">
      <c r="A1280" s="108">
        <v>2143</v>
      </c>
      <c r="B1280" s="141" t="s">
        <v>3914</v>
      </c>
      <c r="D1280" s="18" t="s">
        <v>1453</v>
      </c>
      <c r="E1280" s="35">
        <v>2.09</v>
      </c>
      <c r="F1280" s="74" t="s">
        <v>3883</v>
      </c>
      <c r="G1280" s="96">
        <f t="shared" ref="G1280:G1296" si="69">SUM(E1280)*0.4*5</f>
        <v>4.18</v>
      </c>
      <c r="H1280" s="97">
        <f t="shared" ref="H1280:H1296" si="70">SUM(E1280)*0.4*5</f>
        <v>4.18</v>
      </c>
      <c r="I1280" s="18"/>
      <c r="J1280" s="222">
        <f t="shared" ref="J1280:J1296" si="71">SUM(H1280)*1.25</f>
        <v>5.2249999999999996</v>
      </c>
      <c r="K1280" s="223">
        <v>0.25</v>
      </c>
      <c r="L1280" s="224" t="s">
        <v>4195</v>
      </c>
    </row>
    <row r="1281" spans="1:12" x14ac:dyDescent="0.25">
      <c r="A1281" s="108">
        <v>2150</v>
      </c>
      <c r="B1281" s="141" t="s">
        <v>3915</v>
      </c>
      <c r="D1281" s="18" t="s">
        <v>1453</v>
      </c>
      <c r="E1281" s="35">
        <v>2.63</v>
      </c>
      <c r="F1281" s="74" t="s">
        <v>3883</v>
      </c>
      <c r="G1281" s="96">
        <f t="shared" si="69"/>
        <v>5.26</v>
      </c>
      <c r="H1281" s="97">
        <f t="shared" si="70"/>
        <v>5.26</v>
      </c>
      <c r="I1281" s="18"/>
      <c r="J1281" s="222">
        <f t="shared" si="71"/>
        <v>6.5749999999999993</v>
      </c>
      <c r="K1281" s="223">
        <v>0.25</v>
      </c>
      <c r="L1281" s="224" t="s">
        <v>4195</v>
      </c>
    </row>
    <row r="1282" spans="1:12" x14ac:dyDescent="0.25">
      <c r="A1282" s="108">
        <v>2126</v>
      </c>
      <c r="B1282" s="141" t="s">
        <v>3916</v>
      </c>
      <c r="D1282" s="18" t="s">
        <v>1453</v>
      </c>
      <c r="E1282" s="35">
        <v>2.09</v>
      </c>
      <c r="F1282" s="74" t="s">
        <v>3883</v>
      </c>
      <c r="G1282" s="96">
        <f t="shared" si="69"/>
        <v>4.18</v>
      </c>
      <c r="H1282" s="97">
        <f t="shared" si="70"/>
        <v>4.18</v>
      </c>
      <c r="I1282" s="18"/>
      <c r="J1282" s="222">
        <f t="shared" si="71"/>
        <v>5.2249999999999996</v>
      </c>
      <c r="K1282" s="223">
        <v>0.25</v>
      </c>
      <c r="L1282" s="224" t="s">
        <v>4195</v>
      </c>
    </row>
    <row r="1283" spans="1:12" x14ac:dyDescent="0.25">
      <c r="A1283" s="108">
        <v>2148</v>
      </c>
      <c r="B1283" s="141" t="s">
        <v>3917</v>
      </c>
      <c r="D1283" s="18" t="s">
        <v>1453</v>
      </c>
      <c r="E1283" s="35">
        <v>2.63</v>
      </c>
      <c r="F1283" s="74" t="s">
        <v>3883</v>
      </c>
      <c r="G1283" s="96">
        <f t="shared" si="69"/>
        <v>5.26</v>
      </c>
      <c r="H1283" s="97">
        <f t="shared" si="70"/>
        <v>5.26</v>
      </c>
      <c r="I1283" s="18"/>
      <c r="J1283" s="222">
        <f t="shared" si="71"/>
        <v>6.5749999999999993</v>
      </c>
      <c r="K1283" s="223">
        <v>0.25</v>
      </c>
      <c r="L1283" s="224" t="s">
        <v>4195</v>
      </c>
    </row>
    <row r="1284" spans="1:12" s="6" customFormat="1" ht="15" customHeight="1" x14ac:dyDescent="0.25">
      <c r="A1284" s="108">
        <v>2547</v>
      </c>
      <c r="B1284" s="141" t="s">
        <v>3918</v>
      </c>
      <c r="C1284" s="10"/>
      <c r="D1284" s="18" t="s">
        <v>1453</v>
      </c>
      <c r="E1284" s="35">
        <v>2.09</v>
      </c>
      <c r="F1284" s="74" t="s">
        <v>3883</v>
      </c>
      <c r="G1284" s="96">
        <f t="shared" si="69"/>
        <v>4.18</v>
      </c>
      <c r="H1284" s="97">
        <f t="shared" si="70"/>
        <v>4.18</v>
      </c>
      <c r="I1284" s="18"/>
      <c r="J1284" s="222">
        <f t="shared" si="71"/>
        <v>5.2249999999999996</v>
      </c>
      <c r="K1284" s="223">
        <v>0.25</v>
      </c>
      <c r="L1284" s="224" t="s">
        <v>4195</v>
      </c>
    </row>
    <row r="1285" spans="1:12" ht="15" customHeight="1" x14ac:dyDescent="0.25">
      <c r="A1285" s="108">
        <v>2122</v>
      </c>
      <c r="B1285" s="141" t="s">
        <v>3919</v>
      </c>
      <c r="D1285" s="18" t="s">
        <v>1453</v>
      </c>
      <c r="E1285" s="35">
        <v>2.09</v>
      </c>
      <c r="F1285" s="74" t="s">
        <v>3883</v>
      </c>
      <c r="G1285" s="96">
        <f t="shared" si="69"/>
        <v>4.18</v>
      </c>
      <c r="H1285" s="97">
        <f t="shared" si="70"/>
        <v>4.18</v>
      </c>
      <c r="I1285" s="18"/>
      <c r="J1285" s="222">
        <f t="shared" si="71"/>
        <v>5.2249999999999996</v>
      </c>
      <c r="K1285" s="223">
        <v>0.25</v>
      </c>
      <c r="L1285" s="224" t="s">
        <v>4195</v>
      </c>
    </row>
    <row r="1286" spans="1:12" ht="15" customHeight="1" x14ac:dyDescent="0.25">
      <c r="A1286" s="108">
        <v>2149</v>
      </c>
      <c r="B1286" s="141" t="s">
        <v>3920</v>
      </c>
      <c r="D1286" s="18" t="s">
        <v>1453</v>
      </c>
      <c r="E1286" s="35">
        <v>2.63</v>
      </c>
      <c r="F1286" s="74" t="s">
        <v>3883</v>
      </c>
      <c r="G1286" s="96">
        <f t="shared" si="69"/>
        <v>5.26</v>
      </c>
      <c r="H1286" s="97">
        <f t="shared" si="70"/>
        <v>5.26</v>
      </c>
      <c r="I1286" s="18"/>
      <c r="J1286" s="222">
        <f t="shared" si="71"/>
        <v>6.5749999999999993</v>
      </c>
      <c r="K1286" s="223">
        <v>0.25</v>
      </c>
      <c r="L1286" s="224" t="s">
        <v>4195</v>
      </c>
    </row>
    <row r="1287" spans="1:12" ht="15" customHeight="1" x14ac:dyDescent="0.25">
      <c r="A1287" s="108">
        <v>2137</v>
      </c>
      <c r="B1287" s="141" t="s">
        <v>3921</v>
      </c>
      <c r="D1287" s="18" t="s">
        <v>1453</v>
      </c>
      <c r="E1287" s="35">
        <v>2.09</v>
      </c>
      <c r="F1287" s="74" t="s">
        <v>3883</v>
      </c>
      <c r="G1287" s="96">
        <f t="shared" si="69"/>
        <v>4.18</v>
      </c>
      <c r="H1287" s="97">
        <f t="shared" si="70"/>
        <v>4.18</v>
      </c>
      <c r="I1287" s="18"/>
      <c r="J1287" s="222">
        <f t="shared" si="71"/>
        <v>5.2249999999999996</v>
      </c>
      <c r="K1287" s="223">
        <v>0.25</v>
      </c>
      <c r="L1287" s="224" t="s">
        <v>4195</v>
      </c>
    </row>
    <row r="1288" spans="1:12" ht="15" customHeight="1" x14ac:dyDescent="0.25">
      <c r="A1288" s="108">
        <v>2138</v>
      </c>
      <c r="B1288" s="141" t="s">
        <v>3922</v>
      </c>
      <c r="D1288" s="18" t="s">
        <v>1453</v>
      </c>
      <c r="E1288" s="35">
        <v>2.09</v>
      </c>
      <c r="F1288" s="74" t="s">
        <v>3883</v>
      </c>
      <c r="G1288" s="96">
        <f t="shared" si="69"/>
        <v>4.18</v>
      </c>
      <c r="H1288" s="97">
        <f t="shared" si="70"/>
        <v>4.18</v>
      </c>
      <c r="I1288" s="18"/>
      <c r="J1288" s="222">
        <f t="shared" si="71"/>
        <v>5.2249999999999996</v>
      </c>
      <c r="K1288" s="223">
        <v>0.25</v>
      </c>
      <c r="L1288" s="224" t="s">
        <v>4195</v>
      </c>
    </row>
    <row r="1289" spans="1:12" ht="15" customHeight="1" x14ac:dyDescent="0.25">
      <c r="A1289" s="108">
        <v>2128</v>
      </c>
      <c r="B1289" s="141" t="s">
        <v>3923</v>
      </c>
      <c r="D1289" s="18" t="s">
        <v>1453</v>
      </c>
      <c r="E1289" s="35">
        <v>2.09</v>
      </c>
      <c r="F1289" s="74" t="s">
        <v>3883</v>
      </c>
      <c r="G1289" s="96">
        <f t="shared" si="69"/>
        <v>4.18</v>
      </c>
      <c r="H1289" s="97">
        <f t="shared" si="70"/>
        <v>4.18</v>
      </c>
      <c r="I1289" s="18"/>
      <c r="J1289" s="222">
        <f t="shared" si="71"/>
        <v>5.2249999999999996</v>
      </c>
      <c r="K1289" s="223">
        <v>0.25</v>
      </c>
      <c r="L1289" s="224" t="s">
        <v>4195</v>
      </c>
    </row>
    <row r="1290" spans="1:12" ht="15" customHeight="1" x14ac:dyDescent="0.25">
      <c r="A1290" s="108">
        <v>2156</v>
      </c>
      <c r="B1290" s="141" t="s">
        <v>3924</v>
      </c>
      <c r="D1290" s="18" t="s">
        <v>1453</v>
      </c>
      <c r="E1290" s="35">
        <v>2.09</v>
      </c>
      <c r="F1290" s="74" t="s">
        <v>3883</v>
      </c>
      <c r="G1290" s="96">
        <f t="shared" si="69"/>
        <v>4.18</v>
      </c>
      <c r="H1290" s="97">
        <f t="shared" si="70"/>
        <v>4.18</v>
      </c>
      <c r="I1290" s="18"/>
      <c r="J1290" s="222">
        <f t="shared" si="71"/>
        <v>5.2249999999999996</v>
      </c>
      <c r="K1290" s="223">
        <v>0.25</v>
      </c>
      <c r="L1290" s="224" t="s">
        <v>4195</v>
      </c>
    </row>
    <row r="1291" spans="1:12" ht="15" customHeight="1" x14ac:dyDescent="0.25">
      <c r="A1291" s="108">
        <v>2559</v>
      </c>
      <c r="B1291" s="139" t="s">
        <v>3925</v>
      </c>
      <c r="D1291" s="18" t="s">
        <v>1453</v>
      </c>
      <c r="E1291" s="35">
        <v>2.31</v>
      </c>
      <c r="F1291" s="74" t="s">
        <v>3883</v>
      </c>
      <c r="G1291" s="96">
        <f t="shared" si="69"/>
        <v>4.62</v>
      </c>
      <c r="H1291" s="97">
        <f t="shared" si="70"/>
        <v>4.62</v>
      </c>
      <c r="I1291" s="18"/>
      <c r="J1291" s="222">
        <f t="shared" si="71"/>
        <v>5.7750000000000004</v>
      </c>
      <c r="K1291" s="223">
        <v>0.25</v>
      </c>
      <c r="L1291" s="224" t="s">
        <v>4195</v>
      </c>
    </row>
    <row r="1292" spans="1:12" ht="15" customHeight="1" x14ac:dyDescent="0.25">
      <c r="A1292" s="108">
        <v>2560</v>
      </c>
      <c r="B1292" s="139" t="s">
        <v>3926</v>
      </c>
      <c r="D1292" s="18" t="s">
        <v>1453</v>
      </c>
      <c r="E1292" s="35">
        <v>2.31</v>
      </c>
      <c r="F1292" s="74" t="s">
        <v>3883</v>
      </c>
      <c r="G1292" s="96">
        <f t="shared" si="69"/>
        <v>4.62</v>
      </c>
      <c r="H1292" s="97">
        <f t="shared" si="70"/>
        <v>4.62</v>
      </c>
      <c r="I1292" s="18"/>
      <c r="J1292" s="222">
        <f t="shared" si="71"/>
        <v>5.7750000000000004</v>
      </c>
      <c r="K1292" s="223">
        <v>0.25</v>
      </c>
      <c r="L1292" s="224" t="s">
        <v>4195</v>
      </c>
    </row>
    <row r="1293" spans="1:12" ht="15" customHeight="1" x14ac:dyDescent="0.25">
      <c r="A1293" s="108">
        <v>2561</v>
      </c>
      <c r="B1293" s="139" t="s">
        <v>3927</v>
      </c>
      <c r="D1293" s="18" t="s">
        <v>1453</v>
      </c>
      <c r="E1293" s="35">
        <v>2.31</v>
      </c>
      <c r="F1293" s="74" t="s">
        <v>3883</v>
      </c>
      <c r="G1293" s="96">
        <f t="shared" si="69"/>
        <v>4.62</v>
      </c>
      <c r="H1293" s="97">
        <f t="shared" si="70"/>
        <v>4.62</v>
      </c>
      <c r="I1293" s="18"/>
      <c r="J1293" s="222">
        <f t="shared" si="71"/>
        <v>5.7750000000000004</v>
      </c>
      <c r="K1293" s="223">
        <v>0.25</v>
      </c>
      <c r="L1293" s="224" t="s">
        <v>4195</v>
      </c>
    </row>
    <row r="1294" spans="1:12" ht="15" customHeight="1" x14ac:dyDescent="0.25">
      <c r="A1294" s="108">
        <v>2562</v>
      </c>
      <c r="B1294" s="139" t="s">
        <v>3928</v>
      </c>
      <c r="D1294" s="18" t="s">
        <v>1453</v>
      </c>
      <c r="E1294" s="35">
        <v>4.78</v>
      </c>
      <c r="F1294" s="74" t="s">
        <v>3883</v>
      </c>
      <c r="G1294" s="96">
        <f t="shared" si="69"/>
        <v>9.56</v>
      </c>
      <c r="H1294" s="97">
        <f t="shared" si="70"/>
        <v>9.56</v>
      </c>
      <c r="I1294" s="18"/>
      <c r="J1294" s="222">
        <f t="shared" si="71"/>
        <v>11.950000000000001</v>
      </c>
      <c r="K1294" s="223">
        <v>0.25</v>
      </c>
      <c r="L1294" s="224" t="s">
        <v>4195</v>
      </c>
    </row>
    <row r="1295" spans="1:12" ht="15" customHeight="1" x14ac:dyDescent="0.25">
      <c r="A1295" s="108">
        <v>2563</v>
      </c>
      <c r="B1295" s="139" t="s">
        <v>3929</v>
      </c>
      <c r="D1295" s="18" t="s">
        <v>1453</v>
      </c>
      <c r="E1295" s="35">
        <v>4.78</v>
      </c>
      <c r="F1295" s="74" t="s">
        <v>3883</v>
      </c>
      <c r="G1295" s="96">
        <f t="shared" si="69"/>
        <v>9.56</v>
      </c>
      <c r="H1295" s="97">
        <f t="shared" si="70"/>
        <v>9.56</v>
      </c>
      <c r="I1295" s="18"/>
      <c r="J1295" s="222">
        <f t="shared" si="71"/>
        <v>11.950000000000001</v>
      </c>
      <c r="K1295" s="223">
        <v>0.25</v>
      </c>
      <c r="L1295" s="224" t="s">
        <v>4195</v>
      </c>
    </row>
    <row r="1296" spans="1:12" ht="15" customHeight="1" x14ac:dyDescent="0.25">
      <c r="A1296" s="108">
        <v>2564</v>
      </c>
      <c r="B1296" s="139" t="s">
        <v>3930</v>
      </c>
      <c r="D1296" s="18" t="s">
        <v>1453</v>
      </c>
      <c r="E1296" s="35">
        <v>4.78</v>
      </c>
      <c r="F1296" s="74" t="s">
        <v>3883</v>
      </c>
      <c r="G1296" s="96">
        <f t="shared" si="69"/>
        <v>9.56</v>
      </c>
      <c r="H1296" s="97">
        <f t="shared" si="70"/>
        <v>9.56</v>
      </c>
      <c r="I1296" s="18"/>
      <c r="J1296" s="222">
        <f t="shared" si="71"/>
        <v>11.950000000000001</v>
      </c>
      <c r="K1296" s="223">
        <v>0.25</v>
      </c>
      <c r="L1296" s="224" t="s">
        <v>4195</v>
      </c>
    </row>
    <row r="1297" spans="1:12" x14ac:dyDescent="0.25">
      <c r="A1297" s="179" t="s">
        <v>357</v>
      </c>
      <c r="B1297" s="134"/>
      <c r="C1297" s="123"/>
      <c r="D1297" s="135"/>
      <c r="E1297" s="134"/>
      <c r="F1297" s="124"/>
      <c r="G1297" s="136"/>
      <c r="H1297" s="136"/>
      <c r="I1297" s="125"/>
    </row>
    <row r="1298" spans="1:12" x14ac:dyDescent="0.25">
      <c r="A1298" s="108">
        <v>2118</v>
      </c>
      <c r="B1298" s="141" t="s">
        <v>3931</v>
      </c>
      <c r="D1298" s="18" t="s">
        <v>1453</v>
      </c>
      <c r="E1298" s="35">
        <v>2.09</v>
      </c>
      <c r="F1298" s="74" t="s">
        <v>3883</v>
      </c>
      <c r="G1298" s="96">
        <f t="shared" ref="G1298:G1304" si="72">SUM(E1298)*0.4*5</f>
        <v>4.18</v>
      </c>
      <c r="H1298" s="97">
        <f t="shared" ref="H1298:H1304" si="73">SUM(E1298)*0.4*5</f>
        <v>4.18</v>
      </c>
      <c r="I1298" s="18"/>
      <c r="J1298" s="222">
        <f t="shared" ref="J1298:J1304" si="74">SUM(H1298)*1.25</f>
        <v>5.2249999999999996</v>
      </c>
      <c r="K1298" s="223">
        <v>0.25</v>
      </c>
      <c r="L1298" s="224" t="s">
        <v>4195</v>
      </c>
    </row>
    <row r="1299" spans="1:12" x14ac:dyDescent="0.25">
      <c r="A1299" s="108">
        <v>2124</v>
      </c>
      <c r="B1299" s="141" t="s">
        <v>3932</v>
      </c>
      <c r="D1299" s="18" t="s">
        <v>1453</v>
      </c>
      <c r="E1299" s="35">
        <v>1.77</v>
      </c>
      <c r="F1299" s="74" t="s">
        <v>3883</v>
      </c>
      <c r="G1299" s="96">
        <f t="shared" si="72"/>
        <v>3.5400000000000005</v>
      </c>
      <c r="H1299" s="97">
        <f t="shared" si="73"/>
        <v>3.5400000000000005</v>
      </c>
      <c r="I1299" s="18"/>
      <c r="J1299" s="222">
        <f t="shared" si="74"/>
        <v>4.4250000000000007</v>
      </c>
      <c r="K1299" s="223">
        <v>0.25</v>
      </c>
      <c r="L1299" s="224" t="s">
        <v>4195</v>
      </c>
    </row>
    <row r="1300" spans="1:12" x14ac:dyDescent="0.25">
      <c r="A1300" s="108">
        <v>2120</v>
      </c>
      <c r="B1300" s="141" t="s">
        <v>3933</v>
      </c>
      <c r="D1300" s="18" t="s">
        <v>1453</v>
      </c>
      <c r="E1300" s="35">
        <v>2.2999999999999998</v>
      </c>
      <c r="F1300" s="74" t="s">
        <v>3883</v>
      </c>
      <c r="G1300" s="96">
        <f t="shared" si="72"/>
        <v>4.5999999999999996</v>
      </c>
      <c r="H1300" s="97">
        <f t="shared" si="73"/>
        <v>4.5999999999999996</v>
      </c>
      <c r="I1300" s="18"/>
      <c r="J1300" s="222">
        <f t="shared" si="74"/>
        <v>5.75</v>
      </c>
      <c r="K1300" s="223">
        <v>0.25</v>
      </c>
      <c r="L1300" s="224" t="s">
        <v>4195</v>
      </c>
    </row>
    <row r="1301" spans="1:12" ht="15" customHeight="1" x14ac:dyDescent="0.25">
      <c r="A1301" s="108">
        <v>2155</v>
      </c>
      <c r="B1301" s="141" t="s">
        <v>3934</v>
      </c>
      <c r="D1301" s="18" t="s">
        <v>1453</v>
      </c>
      <c r="E1301" s="35">
        <v>2.82</v>
      </c>
      <c r="F1301" s="74" t="s">
        <v>3883</v>
      </c>
      <c r="G1301" s="96">
        <f t="shared" si="72"/>
        <v>5.64</v>
      </c>
      <c r="H1301" s="97">
        <f t="shared" si="73"/>
        <v>5.64</v>
      </c>
      <c r="I1301" s="18"/>
      <c r="J1301" s="222">
        <f t="shared" si="74"/>
        <v>7.05</v>
      </c>
      <c r="K1301" s="223">
        <v>0.25</v>
      </c>
      <c r="L1301" s="224" t="s">
        <v>4195</v>
      </c>
    </row>
    <row r="1302" spans="1:12" ht="15" customHeight="1" x14ac:dyDescent="0.25">
      <c r="A1302" s="108">
        <v>2552</v>
      </c>
      <c r="B1302" s="141" t="s">
        <v>3935</v>
      </c>
      <c r="D1302" s="18" t="s">
        <v>1453</v>
      </c>
      <c r="E1302" s="35">
        <v>3.78</v>
      </c>
      <c r="F1302" s="74" t="s">
        <v>3883</v>
      </c>
      <c r="G1302" s="96">
        <f t="shared" si="72"/>
        <v>7.5600000000000005</v>
      </c>
      <c r="H1302" s="97">
        <f t="shared" si="73"/>
        <v>7.5600000000000005</v>
      </c>
      <c r="I1302" s="18"/>
      <c r="J1302" s="222">
        <f t="shared" si="74"/>
        <v>9.4500000000000011</v>
      </c>
      <c r="K1302" s="223">
        <v>0.25</v>
      </c>
      <c r="L1302" s="224" t="s">
        <v>4195</v>
      </c>
    </row>
    <row r="1303" spans="1:12" s="1" customFormat="1" ht="15" customHeight="1" x14ac:dyDescent="0.25">
      <c r="A1303" s="108">
        <v>2553</v>
      </c>
      <c r="B1303" s="141" t="s">
        <v>3936</v>
      </c>
      <c r="C1303" s="10"/>
      <c r="D1303" s="18" t="s">
        <v>1453</v>
      </c>
      <c r="E1303" s="35">
        <v>3.78</v>
      </c>
      <c r="F1303" s="74" t="s">
        <v>3883</v>
      </c>
      <c r="G1303" s="96">
        <f t="shared" si="72"/>
        <v>7.5600000000000005</v>
      </c>
      <c r="H1303" s="97">
        <f t="shared" si="73"/>
        <v>7.5600000000000005</v>
      </c>
      <c r="I1303" s="18"/>
      <c r="J1303" s="222">
        <f t="shared" si="74"/>
        <v>9.4500000000000011</v>
      </c>
      <c r="K1303" s="223">
        <v>0.25</v>
      </c>
      <c r="L1303" s="224" t="s">
        <v>4195</v>
      </c>
    </row>
    <row r="1304" spans="1:12" s="1" customFormat="1" ht="15" customHeight="1" x14ac:dyDescent="0.25">
      <c r="A1304" s="108">
        <v>2159</v>
      </c>
      <c r="B1304" s="141" t="s">
        <v>3937</v>
      </c>
      <c r="C1304" s="10"/>
      <c r="D1304" s="18" t="s">
        <v>1453</v>
      </c>
      <c r="E1304" s="35">
        <v>3.78</v>
      </c>
      <c r="F1304" s="74" t="s">
        <v>3883</v>
      </c>
      <c r="G1304" s="96">
        <f t="shared" si="72"/>
        <v>7.5600000000000005</v>
      </c>
      <c r="H1304" s="97">
        <f t="shared" si="73"/>
        <v>7.5600000000000005</v>
      </c>
      <c r="I1304" s="18"/>
      <c r="J1304" s="222">
        <f t="shared" si="74"/>
        <v>9.4500000000000011</v>
      </c>
      <c r="K1304" s="223">
        <v>0.25</v>
      </c>
      <c r="L1304" s="224" t="s">
        <v>4195</v>
      </c>
    </row>
    <row r="1305" spans="1:12" ht="16.2" customHeight="1" x14ac:dyDescent="0.25">
      <c r="A1305" s="179" t="s">
        <v>356</v>
      </c>
      <c r="B1305" s="134"/>
      <c r="C1305" s="123"/>
      <c r="D1305" s="135"/>
      <c r="E1305" s="134"/>
      <c r="F1305" s="124"/>
      <c r="G1305" s="136"/>
      <c r="H1305" s="136"/>
      <c r="I1305" s="91"/>
    </row>
    <row r="1306" spans="1:12" ht="15" customHeight="1" x14ac:dyDescent="0.25">
      <c r="A1306" s="108">
        <v>2403</v>
      </c>
      <c r="B1306" s="141" t="s">
        <v>3938</v>
      </c>
      <c r="D1306" s="18" t="s">
        <v>1453</v>
      </c>
      <c r="E1306" s="35">
        <v>5.15</v>
      </c>
      <c r="F1306" s="74" t="s">
        <v>3883</v>
      </c>
      <c r="G1306" s="96">
        <f>SUM(E1306)*0.4*5</f>
        <v>10.3</v>
      </c>
      <c r="H1306" s="97">
        <f>SUM(E1306)*0.4*5</f>
        <v>10.3</v>
      </c>
      <c r="I1306" s="18"/>
      <c r="J1306" s="222">
        <f>SUM(H1306)*1.25</f>
        <v>12.875</v>
      </c>
      <c r="K1306" s="223">
        <v>0.25</v>
      </c>
      <c r="L1306" s="224" t="s">
        <v>4195</v>
      </c>
    </row>
    <row r="1307" spans="1:12" ht="15" customHeight="1" x14ac:dyDescent="0.25">
      <c r="A1307" s="108">
        <v>2404</v>
      </c>
      <c r="B1307" s="141" t="s">
        <v>3939</v>
      </c>
      <c r="D1307" s="18" t="s">
        <v>1453</v>
      </c>
      <c r="E1307" s="35">
        <v>5.15</v>
      </c>
      <c r="F1307" s="74" t="s">
        <v>3883</v>
      </c>
      <c r="G1307" s="96">
        <f>SUM(E1307)*0.4*5</f>
        <v>10.3</v>
      </c>
      <c r="H1307" s="97">
        <f>SUM(E1307)*0.4*5</f>
        <v>10.3</v>
      </c>
      <c r="I1307" s="18"/>
      <c r="J1307" s="222">
        <f>SUM(H1307)*1.25</f>
        <v>12.875</v>
      </c>
      <c r="K1307" s="223">
        <v>0.25</v>
      </c>
      <c r="L1307" s="224" t="s">
        <v>4195</v>
      </c>
    </row>
    <row r="1308" spans="1:12" ht="15" customHeight="1" x14ac:dyDescent="0.25">
      <c r="A1308" s="108">
        <v>2405</v>
      </c>
      <c r="B1308" s="141" t="s">
        <v>3940</v>
      </c>
      <c r="D1308" s="18" t="s">
        <v>1453</v>
      </c>
      <c r="E1308" s="35">
        <v>5.15</v>
      </c>
      <c r="F1308" s="74" t="s">
        <v>3883</v>
      </c>
      <c r="G1308" s="96">
        <f>SUM(E1308)*0.4*5</f>
        <v>10.3</v>
      </c>
      <c r="H1308" s="97">
        <f>SUM(E1308)*0.4*5</f>
        <v>10.3</v>
      </c>
      <c r="I1308" s="18"/>
      <c r="J1308" s="222">
        <f>SUM(H1308)*1.25</f>
        <v>12.875</v>
      </c>
      <c r="K1308" s="223">
        <v>0.25</v>
      </c>
      <c r="L1308" s="224" t="s">
        <v>4195</v>
      </c>
    </row>
    <row r="1309" spans="1:12" ht="16.2" customHeight="1" x14ac:dyDescent="0.25">
      <c r="A1309" s="179" t="s">
        <v>362</v>
      </c>
      <c r="B1309" s="134"/>
      <c r="C1309" s="123"/>
      <c r="D1309" s="135"/>
      <c r="E1309" s="134"/>
      <c r="F1309" s="124"/>
      <c r="G1309" s="136"/>
      <c r="H1309" s="136"/>
      <c r="I1309" s="142"/>
    </row>
    <row r="1310" spans="1:12" ht="15" customHeight="1" x14ac:dyDescent="0.25">
      <c r="A1310" s="143">
        <v>2161</v>
      </c>
      <c r="B1310" s="141" t="s">
        <v>3941</v>
      </c>
      <c r="D1310" s="18" t="s">
        <v>1453</v>
      </c>
      <c r="E1310" s="35">
        <v>9.77</v>
      </c>
      <c r="F1310" s="74" t="s">
        <v>3883</v>
      </c>
      <c r="G1310" s="96">
        <f t="shared" ref="G1310:G1318" si="75">SUM(E1310)*0.4*5</f>
        <v>19.54</v>
      </c>
      <c r="H1310" s="97">
        <f t="shared" ref="H1310:H1318" si="76">SUM(E1310)*0.4*5</f>
        <v>19.54</v>
      </c>
      <c r="I1310" s="18"/>
      <c r="J1310" s="222">
        <f t="shared" ref="J1310:J1318" si="77">SUM(H1310)*1.25</f>
        <v>24.424999999999997</v>
      </c>
      <c r="K1310" s="223">
        <v>0.25</v>
      </c>
      <c r="L1310" s="224" t="s">
        <v>4196</v>
      </c>
    </row>
    <row r="1311" spans="1:12" ht="15" customHeight="1" x14ac:dyDescent="0.25">
      <c r="A1311" s="143">
        <v>2162</v>
      </c>
      <c r="B1311" s="141" t="s">
        <v>3942</v>
      </c>
      <c r="D1311" s="18" t="s">
        <v>1453</v>
      </c>
      <c r="E1311" s="35">
        <v>9.77</v>
      </c>
      <c r="F1311" s="74" t="s">
        <v>3883</v>
      </c>
      <c r="G1311" s="96">
        <f t="shared" si="75"/>
        <v>19.54</v>
      </c>
      <c r="H1311" s="97">
        <f t="shared" si="76"/>
        <v>19.54</v>
      </c>
      <c r="I1311" s="18"/>
      <c r="J1311" s="222">
        <f t="shared" si="77"/>
        <v>24.424999999999997</v>
      </c>
      <c r="K1311" s="223">
        <v>0.25</v>
      </c>
      <c r="L1311" s="224" t="s">
        <v>4196</v>
      </c>
    </row>
    <row r="1312" spans="1:12" ht="15" customHeight="1" x14ac:dyDescent="0.25">
      <c r="A1312" s="143">
        <v>2163</v>
      </c>
      <c r="B1312" s="141" t="s">
        <v>3943</v>
      </c>
      <c r="D1312" s="18" t="s">
        <v>1453</v>
      </c>
      <c r="E1312" s="35">
        <v>9.77</v>
      </c>
      <c r="F1312" s="74" t="s">
        <v>3883</v>
      </c>
      <c r="G1312" s="96">
        <f t="shared" si="75"/>
        <v>19.54</v>
      </c>
      <c r="H1312" s="97">
        <f t="shared" si="76"/>
        <v>19.54</v>
      </c>
      <c r="I1312" s="18"/>
      <c r="J1312" s="222">
        <f t="shared" si="77"/>
        <v>24.424999999999997</v>
      </c>
      <c r="K1312" s="223">
        <v>0.25</v>
      </c>
      <c r="L1312" s="224" t="s">
        <v>4196</v>
      </c>
    </row>
    <row r="1313" spans="1:12" ht="15" customHeight="1" x14ac:dyDescent="0.25">
      <c r="A1313" s="143">
        <v>2164</v>
      </c>
      <c r="B1313" s="141" t="s">
        <v>3944</v>
      </c>
      <c r="D1313" s="18" t="s">
        <v>1453</v>
      </c>
      <c r="E1313" s="35">
        <v>7.04</v>
      </c>
      <c r="F1313" s="74" t="s">
        <v>3883</v>
      </c>
      <c r="G1313" s="96">
        <f t="shared" si="75"/>
        <v>14.080000000000002</v>
      </c>
      <c r="H1313" s="97">
        <f t="shared" si="76"/>
        <v>14.080000000000002</v>
      </c>
      <c r="I1313" s="18"/>
      <c r="J1313" s="222">
        <f t="shared" si="77"/>
        <v>17.600000000000001</v>
      </c>
      <c r="K1313" s="223">
        <v>0.25</v>
      </c>
      <c r="L1313" s="224" t="s">
        <v>4195</v>
      </c>
    </row>
    <row r="1314" spans="1:12" ht="15" customHeight="1" x14ac:dyDescent="0.25">
      <c r="A1314" s="143">
        <v>2165</v>
      </c>
      <c r="B1314" s="141" t="s">
        <v>3945</v>
      </c>
      <c r="D1314" s="18" t="s">
        <v>1453</v>
      </c>
      <c r="E1314" s="35">
        <v>7.04</v>
      </c>
      <c r="F1314" s="74" t="s">
        <v>3883</v>
      </c>
      <c r="G1314" s="96">
        <f t="shared" si="75"/>
        <v>14.080000000000002</v>
      </c>
      <c r="H1314" s="97">
        <f t="shared" si="76"/>
        <v>14.080000000000002</v>
      </c>
      <c r="I1314" s="18"/>
      <c r="J1314" s="222">
        <f t="shared" si="77"/>
        <v>17.600000000000001</v>
      </c>
      <c r="K1314" s="223">
        <v>0.25</v>
      </c>
      <c r="L1314" s="224" t="s">
        <v>4195</v>
      </c>
    </row>
    <row r="1315" spans="1:12" ht="15" customHeight="1" x14ac:dyDescent="0.25">
      <c r="A1315" s="143">
        <v>2166</v>
      </c>
      <c r="B1315" s="141" t="s">
        <v>3946</v>
      </c>
      <c r="D1315" s="18" t="s">
        <v>1453</v>
      </c>
      <c r="E1315" s="35">
        <v>7.04</v>
      </c>
      <c r="F1315" s="74" t="s">
        <v>3883</v>
      </c>
      <c r="G1315" s="96">
        <f t="shared" si="75"/>
        <v>14.080000000000002</v>
      </c>
      <c r="H1315" s="97">
        <f t="shared" si="76"/>
        <v>14.080000000000002</v>
      </c>
      <c r="I1315" s="18"/>
      <c r="J1315" s="222">
        <f t="shared" si="77"/>
        <v>17.600000000000001</v>
      </c>
      <c r="K1315" s="223">
        <v>0.25</v>
      </c>
      <c r="L1315" s="224" t="s">
        <v>4195</v>
      </c>
    </row>
    <row r="1316" spans="1:12" ht="15" customHeight="1" x14ac:dyDescent="0.25">
      <c r="A1316" s="143">
        <v>2580</v>
      </c>
      <c r="B1316" s="141" t="s">
        <v>3947</v>
      </c>
      <c r="D1316" s="18" t="s">
        <v>1453</v>
      </c>
      <c r="E1316" s="36">
        <v>17.64</v>
      </c>
      <c r="F1316" s="74" t="s">
        <v>3883</v>
      </c>
      <c r="G1316" s="96">
        <f t="shared" si="75"/>
        <v>35.28</v>
      </c>
      <c r="H1316" s="97">
        <f t="shared" si="76"/>
        <v>35.28</v>
      </c>
      <c r="I1316" s="18"/>
      <c r="J1316" s="222">
        <f t="shared" si="77"/>
        <v>44.1</v>
      </c>
      <c r="K1316" s="223">
        <v>0.25</v>
      </c>
      <c r="L1316" s="224" t="s">
        <v>4197</v>
      </c>
    </row>
    <row r="1317" spans="1:12" ht="15" customHeight="1" x14ac:dyDescent="0.25">
      <c r="A1317" s="143">
        <v>2581</v>
      </c>
      <c r="B1317" s="141" t="s">
        <v>3948</v>
      </c>
      <c r="D1317" s="18" t="s">
        <v>1453</v>
      </c>
      <c r="E1317" s="36">
        <v>17.64</v>
      </c>
      <c r="F1317" s="74" t="s">
        <v>3883</v>
      </c>
      <c r="G1317" s="96">
        <f t="shared" si="75"/>
        <v>35.28</v>
      </c>
      <c r="H1317" s="97">
        <f t="shared" si="76"/>
        <v>35.28</v>
      </c>
      <c r="I1317" s="18"/>
      <c r="J1317" s="222">
        <f t="shared" si="77"/>
        <v>44.1</v>
      </c>
      <c r="K1317" s="223">
        <v>0.25</v>
      </c>
      <c r="L1317" s="224" t="s">
        <v>4197</v>
      </c>
    </row>
    <row r="1318" spans="1:12" ht="15" customHeight="1" x14ac:dyDescent="0.25">
      <c r="A1318" s="143">
        <v>2582</v>
      </c>
      <c r="B1318" s="141" t="s">
        <v>3949</v>
      </c>
      <c r="D1318" s="18" t="s">
        <v>1453</v>
      </c>
      <c r="E1318" s="36">
        <v>17.64</v>
      </c>
      <c r="F1318" s="74" t="s">
        <v>3883</v>
      </c>
      <c r="G1318" s="96">
        <f t="shared" si="75"/>
        <v>35.28</v>
      </c>
      <c r="H1318" s="97">
        <f t="shared" si="76"/>
        <v>35.28</v>
      </c>
      <c r="I1318" s="18"/>
      <c r="J1318" s="222">
        <f t="shared" si="77"/>
        <v>44.1</v>
      </c>
      <c r="K1318" s="223">
        <v>0.25</v>
      </c>
      <c r="L1318" s="224" t="s">
        <v>4197</v>
      </c>
    </row>
    <row r="1319" spans="1:12" ht="15" customHeight="1" x14ac:dyDescent="0.25">
      <c r="A1319" s="179" t="s">
        <v>3662</v>
      </c>
      <c r="B1319" s="134"/>
      <c r="C1319" s="123"/>
      <c r="D1319" s="125"/>
      <c r="E1319" s="134"/>
      <c r="F1319" s="124"/>
      <c r="G1319" s="136"/>
      <c r="H1319" s="136"/>
      <c r="I1319" s="125"/>
    </row>
    <row r="1320" spans="1:12" ht="15" customHeight="1" x14ac:dyDescent="0.25">
      <c r="A1320" s="108">
        <v>2649</v>
      </c>
      <c r="B1320" s="144" t="s">
        <v>3950</v>
      </c>
      <c r="D1320" s="18" t="s">
        <v>1453</v>
      </c>
      <c r="E1320" s="36">
        <v>13.65</v>
      </c>
      <c r="F1320" s="74" t="s">
        <v>3883</v>
      </c>
      <c r="G1320" s="96">
        <f>SUM(E1320)*0.4*5</f>
        <v>27.300000000000004</v>
      </c>
      <c r="H1320" s="97">
        <f>SUM(E1320)*0.4*5</f>
        <v>27.300000000000004</v>
      </c>
      <c r="I1320" s="18"/>
      <c r="J1320" s="222">
        <f>SUM(H1320)*1.25</f>
        <v>34.125000000000007</v>
      </c>
      <c r="K1320" s="223">
        <v>0.25</v>
      </c>
      <c r="L1320" s="224" t="s">
        <v>4197</v>
      </c>
    </row>
    <row r="1321" spans="1:12" ht="15" customHeight="1" x14ac:dyDescent="0.25">
      <c r="A1321" s="108">
        <v>2650</v>
      </c>
      <c r="B1321" s="144" t="s">
        <v>3951</v>
      </c>
      <c r="D1321" s="18" t="s">
        <v>1453</v>
      </c>
      <c r="E1321" s="36">
        <v>13.65</v>
      </c>
      <c r="F1321" s="74" t="s">
        <v>3883</v>
      </c>
      <c r="G1321" s="96">
        <f>SUM(E1321)*0.4*5</f>
        <v>27.300000000000004</v>
      </c>
      <c r="H1321" s="97">
        <f>SUM(E1321)*0.4*5</f>
        <v>27.300000000000004</v>
      </c>
      <c r="I1321" s="18"/>
      <c r="J1321" s="222">
        <f>SUM(H1321)*1.25</f>
        <v>34.125000000000007</v>
      </c>
      <c r="K1321" s="223">
        <v>0.25</v>
      </c>
      <c r="L1321" s="224" t="s">
        <v>4197</v>
      </c>
    </row>
    <row r="1322" spans="1:12" ht="15" customHeight="1" x14ac:dyDescent="0.25">
      <c r="A1322" s="108">
        <v>2651</v>
      </c>
      <c r="B1322" s="144" t="s">
        <v>3952</v>
      </c>
      <c r="D1322" s="18" t="s">
        <v>1453</v>
      </c>
      <c r="E1322" s="36">
        <v>13.65</v>
      </c>
      <c r="F1322" s="74" t="s">
        <v>3883</v>
      </c>
      <c r="G1322" s="96">
        <f>SUM(E1322)*0.4*5</f>
        <v>27.300000000000004</v>
      </c>
      <c r="H1322" s="97">
        <f>SUM(E1322)*0.4*5</f>
        <v>27.300000000000004</v>
      </c>
      <c r="I1322" s="18"/>
      <c r="J1322" s="222">
        <f>SUM(H1322)*1.25</f>
        <v>34.125000000000007</v>
      </c>
      <c r="K1322" s="223">
        <v>0.25</v>
      </c>
      <c r="L1322" s="224" t="s">
        <v>4197</v>
      </c>
    </row>
    <row r="1323" spans="1:12" ht="16.2" customHeight="1" x14ac:dyDescent="0.25">
      <c r="A1323" s="179" t="s">
        <v>419</v>
      </c>
      <c r="B1323" s="134"/>
      <c r="C1323" s="123"/>
      <c r="D1323" s="135"/>
      <c r="E1323" s="134"/>
      <c r="F1323" s="124"/>
      <c r="G1323" s="136"/>
      <c r="H1323" s="136"/>
      <c r="I1323" s="125"/>
    </row>
    <row r="1324" spans="1:12" ht="15" customHeight="1" x14ac:dyDescent="0.25">
      <c r="A1324" s="108">
        <v>2430</v>
      </c>
      <c r="B1324" s="141" t="s">
        <v>3960</v>
      </c>
      <c r="D1324" s="18" t="s">
        <v>1453</v>
      </c>
      <c r="E1324" s="35">
        <v>2.31</v>
      </c>
      <c r="F1324" s="74" t="s">
        <v>3883</v>
      </c>
      <c r="G1324" s="96">
        <f>SUM(E1324)*0.4*5</f>
        <v>4.62</v>
      </c>
      <c r="H1324" s="97">
        <f>SUM(E1324)*0.4*5</f>
        <v>4.62</v>
      </c>
      <c r="I1324" s="18"/>
      <c r="J1324" s="222">
        <f t="shared" ref="J1324:J1346" si="78">SUM(H1324)*1.25</f>
        <v>5.7750000000000004</v>
      </c>
      <c r="K1324" s="223">
        <v>0.25</v>
      </c>
      <c r="L1324" s="224" t="s">
        <v>4195</v>
      </c>
    </row>
    <row r="1325" spans="1:12" ht="15" customHeight="1" x14ac:dyDescent="0.25">
      <c r="A1325" s="108">
        <v>2431</v>
      </c>
      <c r="B1325" s="141" t="s">
        <v>3961</v>
      </c>
      <c r="D1325" s="18" t="s">
        <v>1453</v>
      </c>
      <c r="E1325" s="35">
        <v>2.31</v>
      </c>
      <c r="F1325" s="74" t="s">
        <v>3883</v>
      </c>
      <c r="G1325" s="96">
        <f>SUM(E1325)*0.4*5</f>
        <v>4.62</v>
      </c>
      <c r="H1325" s="97">
        <f>SUM(E1325)*0.4*5</f>
        <v>4.62</v>
      </c>
      <c r="I1325" s="18"/>
      <c r="J1325" s="222">
        <f t="shared" si="78"/>
        <v>5.7750000000000004</v>
      </c>
      <c r="K1325" s="223">
        <v>0.25</v>
      </c>
      <c r="L1325" s="224" t="s">
        <v>4195</v>
      </c>
    </row>
    <row r="1326" spans="1:12" ht="15" customHeight="1" x14ac:dyDescent="0.25">
      <c r="A1326" s="108">
        <v>2459</v>
      </c>
      <c r="B1326" s="141" t="s">
        <v>3962</v>
      </c>
      <c r="D1326" s="18" t="s">
        <v>1453</v>
      </c>
      <c r="E1326" s="35">
        <v>2.31</v>
      </c>
      <c r="F1326" s="74" t="s">
        <v>3883</v>
      </c>
      <c r="G1326" s="96">
        <f>SUM(E1326)*0.4*5</f>
        <v>4.62</v>
      </c>
      <c r="H1326" s="97">
        <f>SUM(E1326)*0.4*5</f>
        <v>4.62</v>
      </c>
      <c r="I1326" s="18"/>
      <c r="J1326" s="222">
        <f t="shared" si="78"/>
        <v>5.7750000000000004</v>
      </c>
      <c r="K1326" s="223">
        <v>0.25</v>
      </c>
      <c r="L1326" s="224" t="s">
        <v>4195</v>
      </c>
    </row>
    <row r="1327" spans="1:12" ht="15" customHeight="1" x14ac:dyDescent="0.25">
      <c r="A1327" s="108">
        <v>2591</v>
      </c>
      <c r="B1327" s="144" t="s">
        <v>3963</v>
      </c>
      <c r="D1327" s="18" t="s">
        <v>1453</v>
      </c>
      <c r="E1327" s="36">
        <v>3.35</v>
      </c>
      <c r="F1327" s="74" t="s">
        <v>3883</v>
      </c>
      <c r="G1327" s="96">
        <f>SUM(E1327)*0.4*5</f>
        <v>6.7</v>
      </c>
      <c r="H1327" s="97">
        <f>SUM(E1327)*0.4*5</f>
        <v>6.7</v>
      </c>
      <c r="I1327" s="18"/>
      <c r="J1327" s="222">
        <f t="shared" si="78"/>
        <v>8.375</v>
      </c>
      <c r="K1327" s="223">
        <v>0.25</v>
      </c>
      <c r="L1327" s="224" t="s">
        <v>4195</v>
      </c>
    </row>
    <row r="1328" spans="1:12" ht="15" customHeight="1" x14ac:dyDescent="0.25">
      <c r="A1328" s="145">
        <v>2592</v>
      </c>
      <c r="B1328" s="146" t="s">
        <v>3959</v>
      </c>
      <c r="D1328" s="18" t="s">
        <v>1453</v>
      </c>
      <c r="E1328" s="36">
        <v>3.35</v>
      </c>
      <c r="F1328" s="73" t="s">
        <v>3876</v>
      </c>
      <c r="G1328" s="96">
        <f t="shared" ref="G1328:G1334" si="79">SUM(E1328)*0.4*10</f>
        <v>13.4</v>
      </c>
      <c r="H1328" s="97">
        <f>SUM(E1328)*0.4*5</f>
        <v>6.7</v>
      </c>
      <c r="I1328" s="18"/>
      <c r="J1328" s="222">
        <f t="shared" si="78"/>
        <v>8.375</v>
      </c>
      <c r="K1328" s="223">
        <v>0.25</v>
      </c>
      <c r="L1328" s="224" t="s">
        <v>4195</v>
      </c>
    </row>
    <row r="1329" spans="1:12" ht="15" customHeight="1" x14ac:dyDescent="0.25">
      <c r="A1329" s="145">
        <v>2622</v>
      </c>
      <c r="B1329" s="146" t="s">
        <v>3953</v>
      </c>
      <c r="D1329" s="18" t="s">
        <v>1453</v>
      </c>
      <c r="E1329" s="36">
        <v>3.15</v>
      </c>
      <c r="F1329" s="73" t="s">
        <v>3876</v>
      </c>
      <c r="G1329" s="96">
        <f t="shared" si="79"/>
        <v>12.6</v>
      </c>
      <c r="H1329" s="97">
        <f t="shared" ref="H1329:H1334" si="80">SUM(E1329)*0.4*10</f>
        <v>12.6</v>
      </c>
      <c r="I1329" s="18"/>
      <c r="J1329" s="222">
        <f t="shared" si="78"/>
        <v>15.75</v>
      </c>
      <c r="K1329" s="223">
        <v>0.25</v>
      </c>
      <c r="L1329" s="224" t="s">
        <v>4195</v>
      </c>
    </row>
    <row r="1330" spans="1:12" ht="15" customHeight="1" x14ac:dyDescent="0.25">
      <c r="A1330" s="145">
        <v>2623</v>
      </c>
      <c r="B1330" s="146" t="s">
        <v>3954</v>
      </c>
      <c r="D1330" s="18" t="s">
        <v>1453</v>
      </c>
      <c r="E1330" s="36">
        <v>3.15</v>
      </c>
      <c r="F1330" s="73" t="s">
        <v>3876</v>
      </c>
      <c r="G1330" s="96">
        <f t="shared" si="79"/>
        <v>12.6</v>
      </c>
      <c r="H1330" s="97">
        <f t="shared" si="80"/>
        <v>12.6</v>
      </c>
      <c r="I1330" s="18"/>
      <c r="J1330" s="222">
        <f t="shared" si="78"/>
        <v>15.75</v>
      </c>
      <c r="K1330" s="223">
        <v>0.25</v>
      </c>
      <c r="L1330" s="224" t="s">
        <v>4195</v>
      </c>
    </row>
    <row r="1331" spans="1:12" ht="15" customHeight="1" x14ac:dyDescent="0.25">
      <c r="A1331" s="145">
        <v>2624</v>
      </c>
      <c r="B1331" s="146" t="s">
        <v>3955</v>
      </c>
      <c r="D1331" s="18" t="s">
        <v>1453</v>
      </c>
      <c r="E1331" s="36">
        <v>3.15</v>
      </c>
      <c r="F1331" s="73" t="s">
        <v>3876</v>
      </c>
      <c r="G1331" s="96">
        <f t="shared" si="79"/>
        <v>12.6</v>
      </c>
      <c r="H1331" s="97">
        <f t="shared" si="80"/>
        <v>12.6</v>
      </c>
      <c r="I1331" s="18"/>
      <c r="J1331" s="222">
        <f t="shared" si="78"/>
        <v>15.75</v>
      </c>
      <c r="K1331" s="223">
        <v>0.25</v>
      </c>
      <c r="L1331" s="224" t="s">
        <v>4195</v>
      </c>
    </row>
    <row r="1332" spans="1:12" ht="15" customHeight="1" x14ac:dyDescent="0.25">
      <c r="A1332" s="145">
        <v>2625</v>
      </c>
      <c r="B1332" s="146" t="s">
        <v>3956</v>
      </c>
      <c r="D1332" s="18" t="s">
        <v>1453</v>
      </c>
      <c r="E1332" s="36">
        <v>4.2</v>
      </c>
      <c r="F1332" s="73" t="s">
        <v>3876</v>
      </c>
      <c r="G1332" s="96">
        <f t="shared" si="79"/>
        <v>16.8</v>
      </c>
      <c r="H1332" s="97">
        <f t="shared" si="80"/>
        <v>16.8</v>
      </c>
      <c r="I1332" s="18"/>
      <c r="J1332" s="222">
        <f t="shared" si="78"/>
        <v>21</v>
      </c>
      <c r="K1332" s="223">
        <v>0.25</v>
      </c>
      <c r="L1332" s="224" t="s">
        <v>4195</v>
      </c>
    </row>
    <row r="1333" spans="1:12" ht="15" customHeight="1" x14ac:dyDescent="0.25">
      <c r="A1333" s="145">
        <v>2626</v>
      </c>
      <c r="B1333" s="146" t="s">
        <v>3957</v>
      </c>
      <c r="D1333" s="18" t="s">
        <v>1453</v>
      </c>
      <c r="E1333" s="36">
        <v>4.2</v>
      </c>
      <c r="F1333" s="73" t="s">
        <v>3876</v>
      </c>
      <c r="G1333" s="96">
        <f t="shared" si="79"/>
        <v>16.8</v>
      </c>
      <c r="H1333" s="97">
        <f t="shared" si="80"/>
        <v>16.8</v>
      </c>
      <c r="I1333" s="18"/>
      <c r="J1333" s="222">
        <f t="shared" si="78"/>
        <v>21</v>
      </c>
      <c r="K1333" s="223">
        <v>0.25</v>
      </c>
      <c r="L1333" s="224" t="s">
        <v>4195</v>
      </c>
    </row>
    <row r="1334" spans="1:12" ht="15" customHeight="1" x14ac:dyDescent="0.25">
      <c r="A1334" s="145">
        <v>2627</v>
      </c>
      <c r="B1334" s="146" t="s">
        <v>3958</v>
      </c>
      <c r="D1334" s="18" t="s">
        <v>1453</v>
      </c>
      <c r="E1334" s="36">
        <v>4.2</v>
      </c>
      <c r="F1334" s="73" t="s">
        <v>3876</v>
      </c>
      <c r="G1334" s="96">
        <f t="shared" si="79"/>
        <v>16.8</v>
      </c>
      <c r="H1334" s="97">
        <f t="shared" si="80"/>
        <v>16.8</v>
      </c>
      <c r="I1334" s="18"/>
      <c r="J1334" s="222">
        <f t="shared" si="78"/>
        <v>21</v>
      </c>
      <c r="K1334" s="223">
        <v>0.25</v>
      </c>
      <c r="L1334" s="224" t="s">
        <v>4195</v>
      </c>
    </row>
    <row r="1335" spans="1:12" ht="15" customHeight="1" x14ac:dyDescent="0.25">
      <c r="A1335" s="108">
        <v>2593</v>
      </c>
      <c r="B1335" s="144" t="s">
        <v>3964</v>
      </c>
      <c r="D1335" s="18" t="s">
        <v>1453</v>
      </c>
      <c r="E1335" s="36">
        <v>3.78</v>
      </c>
      <c r="F1335" s="74" t="s">
        <v>3883</v>
      </c>
      <c r="G1335" s="96">
        <f t="shared" ref="G1335:G1346" si="81">SUM(E1335)*0.4*5</f>
        <v>7.5600000000000005</v>
      </c>
      <c r="H1335" s="97">
        <f t="shared" ref="H1335:H1346" si="82">SUM(E1335)*0.4*5</f>
        <v>7.5600000000000005</v>
      </c>
      <c r="I1335" s="18"/>
      <c r="J1335" s="222">
        <f t="shared" si="78"/>
        <v>9.4500000000000011</v>
      </c>
      <c r="K1335" s="223">
        <v>0.25</v>
      </c>
      <c r="L1335" s="224" t="s">
        <v>4195</v>
      </c>
    </row>
    <row r="1336" spans="1:12" ht="15" customHeight="1" x14ac:dyDescent="0.25">
      <c r="A1336" s="108">
        <v>2594</v>
      </c>
      <c r="B1336" s="144" t="s">
        <v>3965</v>
      </c>
      <c r="D1336" s="18" t="s">
        <v>1453</v>
      </c>
      <c r="E1336" s="36">
        <v>3.78</v>
      </c>
      <c r="F1336" s="74" t="s">
        <v>3883</v>
      </c>
      <c r="G1336" s="96">
        <f t="shared" si="81"/>
        <v>7.5600000000000005</v>
      </c>
      <c r="H1336" s="97">
        <f t="shared" si="82"/>
        <v>7.5600000000000005</v>
      </c>
      <c r="I1336" s="18"/>
      <c r="J1336" s="222">
        <f t="shared" si="78"/>
        <v>9.4500000000000011</v>
      </c>
      <c r="K1336" s="223">
        <v>0.25</v>
      </c>
      <c r="L1336" s="224" t="s">
        <v>4195</v>
      </c>
    </row>
    <row r="1337" spans="1:12" ht="15" customHeight="1" x14ac:dyDescent="0.25">
      <c r="A1337" s="108">
        <v>2595</v>
      </c>
      <c r="B1337" s="144" t="s">
        <v>3966</v>
      </c>
      <c r="D1337" s="18" t="s">
        <v>1453</v>
      </c>
      <c r="E1337" s="36">
        <v>3.78</v>
      </c>
      <c r="F1337" s="74" t="s">
        <v>3883</v>
      </c>
      <c r="G1337" s="96">
        <f t="shared" si="81"/>
        <v>7.5600000000000005</v>
      </c>
      <c r="H1337" s="97">
        <f t="shared" si="82"/>
        <v>7.5600000000000005</v>
      </c>
      <c r="I1337" s="18"/>
      <c r="J1337" s="222">
        <f t="shared" si="78"/>
        <v>9.4500000000000011</v>
      </c>
      <c r="K1337" s="223">
        <v>0.25</v>
      </c>
      <c r="L1337" s="224" t="s">
        <v>4195</v>
      </c>
    </row>
    <row r="1338" spans="1:12" ht="15" customHeight="1" x14ac:dyDescent="0.25">
      <c r="A1338" s="108">
        <v>2596</v>
      </c>
      <c r="B1338" s="144" t="s">
        <v>3967</v>
      </c>
      <c r="D1338" s="18" t="s">
        <v>1453</v>
      </c>
      <c r="E1338" s="36">
        <v>5.04</v>
      </c>
      <c r="F1338" s="74" t="s">
        <v>3883</v>
      </c>
      <c r="G1338" s="96">
        <f t="shared" si="81"/>
        <v>10.08</v>
      </c>
      <c r="H1338" s="97">
        <f t="shared" si="82"/>
        <v>10.08</v>
      </c>
      <c r="I1338" s="18"/>
      <c r="J1338" s="222">
        <f t="shared" si="78"/>
        <v>12.6</v>
      </c>
      <c r="K1338" s="223">
        <v>0.25</v>
      </c>
      <c r="L1338" s="224" t="s">
        <v>4195</v>
      </c>
    </row>
    <row r="1339" spans="1:12" ht="15" customHeight="1" x14ac:dyDescent="0.25">
      <c r="A1339" s="108">
        <v>2597</v>
      </c>
      <c r="B1339" s="144" t="s">
        <v>3968</v>
      </c>
      <c r="D1339" s="18" t="s">
        <v>1453</v>
      </c>
      <c r="E1339" s="36">
        <v>5.04</v>
      </c>
      <c r="F1339" s="74" t="s">
        <v>3883</v>
      </c>
      <c r="G1339" s="96">
        <f t="shared" si="81"/>
        <v>10.08</v>
      </c>
      <c r="H1339" s="97">
        <f t="shared" si="82"/>
        <v>10.08</v>
      </c>
      <c r="I1339" s="18"/>
      <c r="J1339" s="222">
        <f t="shared" si="78"/>
        <v>12.6</v>
      </c>
      <c r="K1339" s="223">
        <v>0.25</v>
      </c>
      <c r="L1339" s="224" t="s">
        <v>4195</v>
      </c>
    </row>
    <row r="1340" spans="1:12" ht="15" customHeight="1" x14ac:dyDescent="0.25">
      <c r="A1340" s="108">
        <v>2598</v>
      </c>
      <c r="B1340" s="144" t="s">
        <v>3969</v>
      </c>
      <c r="D1340" s="18" t="s">
        <v>1453</v>
      </c>
      <c r="E1340" s="36">
        <v>5.04</v>
      </c>
      <c r="F1340" s="74" t="s">
        <v>3883</v>
      </c>
      <c r="G1340" s="96">
        <f t="shared" si="81"/>
        <v>10.08</v>
      </c>
      <c r="H1340" s="97">
        <f t="shared" si="82"/>
        <v>10.08</v>
      </c>
      <c r="I1340" s="18"/>
      <c r="J1340" s="222">
        <f t="shared" si="78"/>
        <v>12.6</v>
      </c>
      <c r="K1340" s="223">
        <v>0.25</v>
      </c>
      <c r="L1340" s="224" t="s">
        <v>4195</v>
      </c>
    </row>
    <row r="1341" spans="1:12" ht="15" customHeight="1" x14ac:dyDescent="0.25">
      <c r="A1341" s="108">
        <v>2599</v>
      </c>
      <c r="B1341" s="144" t="s">
        <v>3970</v>
      </c>
      <c r="D1341" s="18" t="s">
        <v>1453</v>
      </c>
      <c r="E1341" s="36">
        <v>7.14</v>
      </c>
      <c r="F1341" s="74" t="s">
        <v>3883</v>
      </c>
      <c r="G1341" s="96">
        <f t="shared" si="81"/>
        <v>14.28</v>
      </c>
      <c r="H1341" s="97">
        <f t="shared" si="82"/>
        <v>14.28</v>
      </c>
      <c r="I1341" s="18"/>
      <c r="J1341" s="222">
        <f t="shared" si="78"/>
        <v>17.849999999999998</v>
      </c>
      <c r="K1341" s="223">
        <v>0.25</v>
      </c>
      <c r="L1341" s="224" t="s">
        <v>4195</v>
      </c>
    </row>
    <row r="1342" spans="1:12" ht="15" customHeight="1" x14ac:dyDescent="0.25">
      <c r="A1342" s="108">
        <v>2600</v>
      </c>
      <c r="B1342" s="144" t="s">
        <v>3971</v>
      </c>
      <c r="D1342" s="18" t="s">
        <v>1453</v>
      </c>
      <c r="E1342" s="36">
        <v>7.14</v>
      </c>
      <c r="F1342" s="74" t="s">
        <v>3883</v>
      </c>
      <c r="G1342" s="96">
        <f t="shared" si="81"/>
        <v>14.28</v>
      </c>
      <c r="H1342" s="97">
        <f t="shared" si="82"/>
        <v>14.28</v>
      </c>
      <c r="I1342" s="18"/>
      <c r="J1342" s="222">
        <f t="shared" si="78"/>
        <v>17.849999999999998</v>
      </c>
      <c r="K1342" s="223">
        <v>0.25</v>
      </c>
      <c r="L1342" s="224" t="s">
        <v>4195</v>
      </c>
    </row>
    <row r="1343" spans="1:12" ht="15" customHeight="1" x14ac:dyDescent="0.25">
      <c r="A1343" s="108">
        <v>2601</v>
      </c>
      <c r="B1343" s="144" t="s">
        <v>3972</v>
      </c>
      <c r="D1343" s="18" t="s">
        <v>1453</v>
      </c>
      <c r="E1343" s="36">
        <v>7.14</v>
      </c>
      <c r="F1343" s="74" t="s">
        <v>3883</v>
      </c>
      <c r="G1343" s="96">
        <f t="shared" si="81"/>
        <v>14.28</v>
      </c>
      <c r="H1343" s="97">
        <f t="shared" si="82"/>
        <v>14.28</v>
      </c>
      <c r="I1343" s="18"/>
      <c r="J1343" s="222">
        <f t="shared" si="78"/>
        <v>17.849999999999998</v>
      </c>
      <c r="K1343" s="223">
        <v>0.25</v>
      </c>
      <c r="L1343" s="224" t="s">
        <v>4195</v>
      </c>
    </row>
    <row r="1344" spans="1:12" ht="15" customHeight="1" x14ac:dyDescent="0.25">
      <c r="A1344" s="108">
        <v>2602</v>
      </c>
      <c r="B1344" s="144" t="s">
        <v>3973</v>
      </c>
      <c r="D1344" s="18" t="s">
        <v>1453</v>
      </c>
      <c r="E1344" s="36">
        <v>10.4</v>
      </c>
      <c r="F1344" s="74" t="s">
        <v>3883</v>
      </c>
      <c r="G1344" s="96">
        <f t="shared" si="81"/>
        <v>20.8</v>
      </c>
      <c r="H1344" s="97">
        <f t="shared" si="82"/>
        <v>20.8</v>
      </c>
      <c r="I1344" s="18"/>
      <c r="J1344" s="222">
        <f t="shared" si="78"/>
        <v>26</v>
      </c>
      <c r="K1344" s="223">
        <v>0.25</v>
      </c>
      <c r="L1344" s="224" t="s">
        <v>4196</v>
      </c>
    </row>
    <row r="1345" spans="1:12" ht="15" customHeight="1" x14ac:dyDescent="0.25">
      <c r="A1345" s="108">
        <v>2603</v>
      </c>
      <c r="B1345" s="144" t="s">
        <v>3974</v>
      </c>
      <c r="D1345" s="18" t="s">
        <v>1453</v>
      </c>
      <c r="E1345" s="36">
        <v>10.4</v>
      </c>
      <c r="F1345" s="74" t="s">
        <v>3883</v>
      </c>
      <c r="G1345" s="96">
        <f t="shared" si="81"/>
        <v>20.8</v>
      </c>
      <c r="H1345" s="97">
        <f t="shared" si="82"/>
        <v>20.8</v>
      </c>
      <c r="I1345" s="18"/>
      <c r="J1345" s="222">
        <f t="shared" si="78"/>
        <v>26</v>
      </c>
      <c r="K1345" s="223">
        <v>0.25</v>
      </c>
      <c r="L1345" s="224" t="s">
        <v>4196</v>
      </c>
    </row>
    <row r="1346" spans="1:12" ht="15" customHeight="1" x14ac:dyDescent="0.25">
      <c r="A1346" s="108">
        <v>2604</v>
      </c>
      <c r="B1346" s="144" t="s">
        <v>3975</v>
      </c>
      <c r="D1346" s="18" t="s">
        <v>1453</v>
      </c>
      <c r="E1346" s="36">
        <v>10.4</v>
      </c>
      <c r="F1346" s="74" t="s">
        <v>3883</v>
      </c>
      <c r="G1346" s="96">
        <f t="shared" si="81"/>
        <v>20.8</v>
      </c>
      <c r="H1346" s="97">
        <f t="shared" si="82"/>
        <v>20.8</v>
      </c>
      <c r="I1346" s="18"/>
      <c r="J1346" s="222">
        <f t="shared" si="78"/>
        <v>26</v>
      </c>
      <c r="K1346" s="223">
        <v>0.25</v>
      </c>
      <c r="L1346" s="224" t="s">
        <v>4196</v>
      </c>
    </row>
    <row r="1347" spans="1:12" ht="16.2" customHeight="1" x14ac:dyDescent="0.25">
      <c r="A1347" s="179" t="s">
        <v>814</v>
      </c>
      <c r="B1347" s="134"/>
      <c r="C1347" s="123"/>
      <c r="D1347" s="135"/>
      <c r="E1347" s="134"/>
      <c r="F1347" s="124"/>
      <c r="G1347" s="136"/>
      <c r="H1347" s="136"/>
      <c r="I1347" s="125"/>
    </row>
    <row r="1348" spans="1:12" ht="15" customHeight="1" x14ac:dyDescent="0.25">
      <c r="A1348" s="107">
        <v>2535</v>
      </c>
      <c r="B1348" s="153" t="s">
        <v>815</v>
      </c>
      <c r="D1348" s="18" t="s">
        <v>1453</v>
      </c>
      <c r="E1348" s="35">
        <v>4.83</v>
      </c>
      <c r="G1348" s="96">
        <f t="shared" ref="G1348:G1356" si="83">SUM(E1348)*0.4</f>
        <v>1.9320000000000002</v>
      </c>
      <c r="H1348" s="97">
        <f t="shared" ref="H1348:H1356" si="84">SUM(E1348)*0.4</f>
        <v>1.9320000000000002</v>
      </c>
      <c r="I1348" s="18"/>
      <c r="J1348" s="222">
        <f t="shared" ref="J1348:J1356" si="85">SUM(H1348)*1.25</f>
        <v>2.415</v>
      </c>
      <c r="K1348" s="223">
        <v>0.25</v>
      </c>
      <c r="L1348" s="224" t="s">
        <v>4195</v>
      </c>
    </row>
    <row r="1349" spans="1:12" ht="15" customHeight="1" x14ac:dyDescent="0.25">
      <c r="A1349" s="107">
        <v>2536</v>
      </c>
      <c r="B1349" s="153" t="s">
        <v>816</v>
      </c>
      <c r="D1349" s="18" t="s">
        <v>1453</v>
      </c>
      <c r="E1349" s="35">
        <v>4.83</v>
      </c>
      <c r="G1349" s="96">
        <f t="shared" si="83"/>
        <v>1.9320000000000002</v>
      </c>
      <c r="H1349" s="97">
        <f t="shared" si="84"/>
        <v>1.9320000000000002</v>
      </c>
      <c r="I1349" s="18"/>
      <c r="J1349" s="222">
        <f t="shared" si="85"/>
        <v>2.415</v>
      </c>
      <c r="K1349" s="223">
        <v>0.25</v>
      </c>
      <c r="L1349" s="224" t="s">
        <v>4195</v>
      </c>
    </row>
    <row r="1350" spans="1:12" ht="15" customHeight="1" x14ac:dyDescent="0.25">
      <c r="A1350" s="107">
        <v>2537</v>
      </c>
      <c r="B1350" s="153" t="s">
        <v>817</v>
      </c>
      <c r="D1350" s="18" t="s">
        <v>1453</v>
      </c>
      <c r="E1350" s="35">
        <v>4.83</v>
      </c>
      <c r="G1350" s="96">
        <f t="shared" si="83"/>
        <v>1.9320000000000002</v>
      </c>
      <c r="H1350" s="97">
        <f t="shared" si="84"/>
        <v>1.9320000000000002</v>
      </c>
      <c r="I1350" s="18"/>
      <c r="J1350" s="222">
        <f t="shared" si="85"/>
        <v>2.415</v>
      </c>
      <c r="K1350" s="223">
        <v>0.25</v>
      </c>
      <c r="L1350" s="224" t="s">
        <v>4195</v>
      </c>
    </row>
    <row r="1351" spans="1:12" ht="15" customHeight="1" x14ac:dyDescent="0.25">
      <c r="A1351" s="107">
        <v>2538</v>
      </c>
      <c r="B1351" s="153" t="s">
        <v>818</v>
      </c>
      <c r="D1351" s="18" t="s">
        <v>1453</v>
      </c>
      <c r="E1351" s="35">
        <v>24.15</v>
      </c>
      <c r="G1351" s="96">
        <f t="shared" si="83"/>
        <v>9.66</v>
      </c>
      <c r="H1351" s="97">
        <f t="shared" si="84"/>
        <v>9.66</v>
      </c>
      <c r="I1351" s="18"/>
      <c r="J1351" s="222">
        <f t="shared" si="85"/>
        <v>12.074999999999999</v>
      </c>
      <c r="K1351" s="223">
        <v>0.25</v>
      </c>
      <c r="L1351" s="224" t="s">
        <v>4195</v>
      </c>
    </row>
    <row r="1352" spans="1:12" ht="15" customHeight="1" x14ac:dyDescent="0.25">
      <c r="A1352" s="107">
        <v>2539</v>
      </c>
      <c r="B1352" s="153" t="s">
        <v>819</v>
      </c>
      <c r="D1352" s="18" t="s">
        <v>1453</v>
      </c>
      <c r="E1352" s="35">
        <v>24.15</v>
      </c>
      <c r="G1352" s="96">
        <f t="shared" si="83"/>
        <v>9.66</v>
      </c>
      <c r="H1352" s="97">
        <f t="shared" si="84"/>
        <v>9.66</v>
      </c>
      <c r="I1352" s="18"/>
      <c r="J1352" s="222">
        <f t="shared" si="85"/>
        <v>12.074999999999999</v>
      </c>
      <c r="K1352" s="223">
        <v>0.25</v>
      </c>
      <c r="L1352" s="224" t="s">
        <v>4195</v>
      </c>
    </row>
    <row r="1353" spans="1:12" ht="15" customHeight="1" x14ac:dyDescent="0.25">
      <c r="A1353" s="107">
        <v>2540</v>
      </c>
      <c r="B1353" s="153" t="s">
        <v>820</v>
      </c>
      <c r="D1353" s="18" t="s">
        <v>1453</v>
      </c>
      <c r="E1353" s="35">
        <v>24.15</v>
      </c>
      <c r="G1353" s="96">
        <f t="shared" si="83"/>
        <v>9.66</v>
      </c>
      <c r="H1353" s="97">
        <f t="shared" si="84"/>
        <v>9.66</v>
      </c>
      <c r="I1353" s="18"/>
      <c r="J1353" s="222">
        <f t="shared" si="85"/>
        <v>12.074999999999999</v>
      </c>
      <c r="K1353" s="223">
        <v>0.25</v>
      </c>
      <c r="L1353" s="224" t="s">
        <v>4195</v>
      </c>
    </row>
    <row r="1354" spans="1:12" ht="15" customHeight="1" x14ac:dyDescent="0.25">
      <c r="A1354" s="109">
        <v>2541</v>
      </c>
      <c r="B1354" s="212" t="s">
        <v>855</v>
      </c>
      <c r="D1354" s="18" t="s">
        <v>1453</v>
      </c>
      <c r="E1354" s="35">
        <v>4.41</v>
      </c>
      <c r="G1354" s="96">
        <f t="shared" si="83"/>
        <v>1.7640000000000002</v>
      </c>
      <c r="H1354" s="97">
        <f t="shared" si="84"/>
        <v>1.7640000000000002</v>
      </c>
      <c r="I1354" s="18"/>
      <c r="J1354" s="222">
        <f t="shared" si="85"/>
        <v>2.2050000000000001</v>
      </c>
      <c r="K1354" s="223">
        <v>0.25</v>
      </c>
      <c r="L1354" s="224" t="s">
        <v>4195</v>
      </c>
    </row>
    <row r="1355" spans="1:12" ht="15" customHeight="1" x14ac:dyDescent="0.25">
      <c r="A1355" s="109">
        <v>2542</v>
      </c>
      <c r="B1355" s="212" t="s">
        <v>856</v>
      </c>
      <c r="D1355" s="18" t="s">
        <v>1453</v>
      </c>
      <c r="E1355" s="35">
        <v>4.41</v>
      </c>
      <c r="G1355" s="96">
        <f t="shared" si="83"/>
        <v>1.7640000000000002</v>
      </c>
      <c r="H1355" s="97">
        <f t="shared" si="84"/>
        <v>1.7640000000000002</v>
      </c>
      <c r="I1355" s="18"/>
      <c r="J1355" s="222">
        <f t="shared" si="85"/>
        <v>2.2050000000000001</v>
      </c>
      <c r="K1355" s="223">
        <v>0.25</v>
      </c>
      <c r="L1355" s="224" t="s">
        <v>4195</v>
      </c>
    </row>
    <row r="1356" spans="1:12" ht="15" customHeight="1" x14ac:dyDescent="0.25">
      <c r="A1356" s="109">
        <v>2543</v>
      </c>
      <c r="B1356" s="212" t="s">
        <v>857</v>
      </c>
      <c r="D1356" s="18" t="s">
        <v>1453</v>
      </c>
      <c r="E1356" s="35">
        <v>4.41</v>
      </c>
      <c r="G1356" s="96">
        <f t="shared" si="83"/>
        <v>1.7640000000000002</v>
      </c>
      <c r="H1356" s="97">
        <f t="shared" si="84"/>
        <v>1.7640000000000002</v>
      </c>
      <c r="I1356" s="18"/>
      <c r="J1356" s="222">
        <f t="shared" si="85"/>
        <v>2.2050000000000001</v>
      </c>
      <c r="K1356" s="223">
        <v>0.25</v>
      </c>
      <c r="L1356" s="224" t="s">
        <v>4195</v>
      </c>
    </row>
    <row r="1357" spans="1:12" x14ac:dyDescent="0.25">
      <c r="A1357" s="179" t="s">
        <v>75</v>
      </c>
      <c r="B1357" s="147"/>
      <c r="C1357" s="123"/>
      <c r="D1357" s="148"/>
      <c r="E1357" s="147"/>
      <c r="F1357" s="124"/>
      <c r="G1357" s="149"/>
      <c r="H1357" s="149"/>
      <c r="I1357" s="125"/>
    </row>
    <row r="1358" spans="1:12" x14ac:dyDescent="0.25">
      <c r="A1358" s="211">
        <v>2350</v>
      </c>
      <c r="B1358" s="210" t="s">
        <v>3341</v>
      </c>
      <c r="D1358" s="18" t="s">
        <v>1453</v>
      </c>
      <c r="E1358" s="35">
        <v>20.48</v>
      </c>
      <c r="G1358" s="96">
        <f t="shared" ref="G1358:G1368" si="86">SUM(E1358)*0.4</f>
        <v>8.1920000000000002</v>
      </c>
      <c r="H1358" s="97">
        <f t="shared" ref="H1358:H1368" si="87">SUM(E1358)*0.4</f>
        <v>8.1920000000000002</v>
      </c>
      <c r="I1358" s="18"/>
      <c r="J1358" s="222">
        <f t="shared" ref="J1358:J1368" si="88">SUM(H1358)*1.25</f>
        <v>10.24</v>
      </c>
      <c r="K1358" s="223">
        <v>0.25</v>
      </c>
      <c r="L1358" s="224" t="s">
        <v>4195</v>
      </c>
    </row>
    <row r="1359" spans="1:12" x14ac:dyDescent="0.25">
      <c r="A1359" s="211">
        <v>2351</v>
      </c>
      <c r="B1359" s="210" t="s">
        <v>3550</v>
      </c>
      <c r="D1359" s="18" t="s">
        <v>1453</v>
      </c>
      <c r="E1359" s="35">
        <v>13.34</v>
      </c>
      <c r="G1359" s="96">
        <f t="shared" si="86"/>
        <v>5.3360000000000003</v>
      </c>
      <c r="H1359" s="97">
        <f t="shared" si="87"/>
        <v>5.3360000000000003</v>
      </c>
      <c r="I1359" s="18"/>
      <c r="J1359" s="222">
        <f t="shared" si="88"/>
        <v>6.67</v>
      </c>
      <c r="K1359" s="223">
        <v>0.25</v>
      </c>
      <c r="L1359" s="224" t="s">
        <v>4195</v>
      </c>
    </row>
    <row r="1360" spans="1:12" x14ac:dyDescent="0.25">
      <c r="A1360" s="211">
        <v>2352</v>
      </c>
      <c r="B1360" s="210" t="s">
        <v>3342</v>
      </c>
      <c r="D1360" s="18" t="s">
        <v>1453</v>
      </c>
      <c r="E1360" s="35">
        <v>22.05</v>
      </c>
      <c r="G1360" s="96">
        <f t="shared" si="86"/>
        <v>8.82</v>
      </c>
      <c r="H1360" s="97">
        <f t="shared" si="87"/>
        <v>8.82</v>
      </c>
      <c r="I1360" s="18"/>
      <c r="J1360" s="222">
        <f t="shared" si="88"/>
        <v>11.025</v>
      </c>
      <c r="K1360" s="223">
        <v>0.25</v>
      </c>
      <c r="L1360" s="224" t="s">
        <v>4195</v>
      </c>
    </row>
    <row r="1361" spans="1:12" x14ac:dyDescent="0.25">
      <c r="A1361" s="211">
        <v>2353</v>
      </c>
      <c r="B1361" s="210" t="s">
        <v>3343</v>
      </c>
      <c r="D1361" s="18" t="s">
        <v>1453</v>
      </c>
      <c r="E1361" s="35">
        <v>25.73</v>
      </c>
      <c r="G1361" s="96">
        <f t="shared" si="86"/>
        <v>10.292000000000002</v>
      </c>
      <c r="H1361" s="97">
        <f t="shared" si="87"/>
        <v>10.292000000000002</v>
      </c>
      <c r="I1361" s="18"/>
      <c r="J1361" s="222">
        <f t="shared" si="88"/>
        <v>12.865000000000002</v>
      </c>
      <c r="K1361" s="223">
        <v>0.25</v>
      </c>
      <c r="L1361" s="224" t="s">
        <v>4195</v>
      </c>
    </row>
    <row r="1362" spans="1:12" x14ac:dyDescent="0.25">
      <c r="A1362" s="211">
        <v>2544</v>
      </c>
      <c r="B1362" s="210" t="s">
        <v>844</v>
      </c>
      <c r="D1362" s="18" t="s">
        <v>1453</v>
      </c>
      <c r="E1362" s="35">
        <v>25.73</v>
      </c>
      <c r="G1362" s="96">
        <f t="shared" si="86"/>
        <v>10.292000000000002</v>
      </c>
      <c r="H1362" s="97">
        <f t="shared" si="87"/>
        <v>10.292000000000002</v>
      </c>
      <c r="I1362" s="18"/>
      <c r="J1362" s="222">
        <f t="shared" si="88"/>
        <v>12.865000000000002</v>
      </c>
      <c r="K1362" s="223">
        <v>0.25</v>
      </c>
      <c r="L1362" s="224" t="s">
        <v>4195</v>
      </c>
    </row>
    <row r="1363" spans="1:12" x14ac:dyDescent="0.25">
      <c r="A1363" s="211">
        <v>2558</v>
      </c>
      <c r="B1363" s="210" t="s">
        <v>1497</v>
      </c>
      <c r="D1363" s="18" t="s">
        <v>1453</v>
      </c>
      <c r="E1363" s="35">
        <v>27.83</v>
      </c>
      <c r="G1363" s="96">
        <f t="shared" si="86"/>
        <v>11.132</v>
      </c>
      <c r="H1363" s="97">
        <f t="shared" si="87"/>
        <v>11.132</v>
      </c>
      <c r="I1363" s="18"/>
      <c r="J1363" s="222">
        <f t="shared" si="88"/>
        <v>13.914999999999999</v>
      </c>
      <c r="K1363" s="223">
        <v>0.25</v>
      </c>
      <c r="L1363" s="224" t="s">
        <v>4195</v>
      </c>
    </row>
    <row r="1364" spans="1:12" x14ac:dyDescent="0.25">
      <c r="A1364" s="211">
        <v>2630</v>
      </c>
      <c r="B1364" s="210" t="s">
        <v>3589</v>
      </c>
      <c r="D1364" s="18" t="s">
        <v>1453</v>
      </c>
      <c r="E1364" s="36">
        <v>37.700000000000003</v>
      </c>
      <c r="G1364" s="96">
        <f t="shared" si="86"/>
        <v>15.080000000000002</v>
      </c>
      <c r="H1364" s="97">
        <f t="shared" si="87"/>
        <v>15.080000000000002</v>
      </c>
      <c r="I1364" s="18"/>
      <c r="J1364" s="222">
        <f t="shared" si="88"/>
        <v>18.850000000000001</v>
      </c>
      <c r="K1364" s="223">
        <v>0.25</v>
      </c>
      <c r="L1364" s="224" t="s">
        <v>4196</v>
      </c>
    </row>
    <row r="1365" spans="1:12" x14ac:dyDescent="0.25">
      <c r="A1365" s="211">
        <v>2354</v>
      </c>
      <c r="B1365" s="210" t="s">
        <v>3344</v>
      </c>
      <c r="D1365" s="18" t="s">
        <v>1453</v>
      </c>
      <c r="E1365" s="35">
        <v>25.2</v>
      </c>
      <c r="G1365" s="96">
        <f t="shared" si="86"/>
        <v>10.08</v>
      </c>
      <c r="H1365" s="97">
        <f t="shared" si="87"/>
        <v>10.08</v>
      </c>
      <c r="I1365" s="18"/>
      <c r="J1365" s="222">
        <f t="shared" si="88"/>
        <v>12.6</v>
      </c>
      <c r="K1365" s="223">
        <v>0.25</v>
      </c>
      <c r="L1365" s="224" t="s">
        <v>4195</v>
      </c>
    </row>
    <row r="1366" spans="1:12" x14ac:dyDescent="0.25">
      <c r="A1366" s="211">
        <v>2355</v>
      </c>
      <c r="B1366" s="210" t="s">
        <v>3345</v>
      </c>
      <c r="D1366" s="18" t="s">
        <v>1453</v>
      </c>
      <c r="E1366" s="35">
        <v>19.95</v>
      </c>
      <c r="G1366" s="96">
        <f t="shared" si="86"/>
        <v>7.98</v>
      </c>
      <c r="H1366" s="97">
        <f t="shared" si="87"/>
        <v>7.98</v>
      </c>
      <c r="I1366" s="18"/>
      <c r="J1366" s="222">
        <f t="shared" si="88"/>
        <v>9.9750000000000014</v>
      </c>
      <c r="K1366" s="223">
        <v>0.25</v>
      </c>
      <c r="L1366" s="224" t="s">
        <v>4195</v>
      </c>
    </row>
    <row r="1367" spans="1:12" x14ac:dyDescent="0.25">
      <c r="A1367" s="211">
        <v>2356</v>
      </c>
      <c r="B1367" s="210" t="s">
        <v>3346</v>
      </c>
      <c r="D1367" s="18" t="s">
        <v>1453</v>
      </c>
      <c r="E1367" s="35">
        <v>25.83</v>
      </c>
      <c r="G1367" s="96">
        <f t="shared" si="86"/>
        <v>10.332000000000001</v>
      </c>
      <c r="H1367" s="97">
        <f t="shared" si="87"/>
        <v>10.332000000000001</v>
      </c>
      <c r="I1367" s="18"/>
      <c r="J1367" s="222">
        <f t="shared" si="88"/>
        <v>12.915000000000001</v>
      </c>
      <c r="K1367" s="223">
        <v>0.25</v>
      </c>
      <c r="L1367" s="224" t="s">
        <v>4195</v>
      </c>
    </row>
    <row r="1368" spans="1:12" x14ac:dyDescent="0.25">
      <c r="A1368" s="211">
        <v>2358</v>
      </c>
      <c r="B1368" s="210" t="s">
        <v>3347</v>
      </c>
      <c r="D1368" s="18" t="s">
        <v>1453</v>
      </c>
      <c r="E1368" s="35">
        <v>29.3</v>
      </c>
      <c r="G1368" s="96">
        <f t="shared" si="86"/>
        <v>11.72</v>
      </c>
      <c r="H1368" s="97">
        <f t="shared" si="87"/>
        <v>11.72</v>
      </c>
      <c r="I1368" s="18"/>
      <c r="J1368" s="222">
        <f t="shared" si="88"/>
        <v>14.65</v>
      </c>
      <c r="K1368" s="223">
        <v>0.25</v>
      </c>
      <c r="L1368" s="224" t="s">
        <v>4195</v>
      </c>
    </row>
    <row r="1369" spans="1:12" ht="20.25" customHeight="1" x14ac:dyDescent="0.25">
      <c r="A1369" s="177" t="s">
        <v>3</v>
      </c>
      <c r="B1369" s="86"/>
      <c r="C1369" s="123"/>
      <c r="D1369" s="92"/>
      <c r="E1369" s="86"/>
      <c r="F1369" s="124"/>
      <c r="G1369" s="99"/>
      <c r="H1369" s="99"/>
      <c r="I1369" s="125"/>
    </row>
    <row r="1370" spans="1:12" ht="18.75" customHeight="1" x14ac:dyDescent="0.25">
      <c r="A1370" s="179" t="s">
        <v>1246</v>
      </c>
      <c r="B1370" s="134"/>
      <c r="C1370" s="123"/>
      <c r="D1370" s="135"/>
      <c r="E1370" s="134"/>
      <c r="F1370" s="124"/>
      <c r="G1370" s="136"/>
      <c r="H1370" s="136"/>
      <c r="I1370" s="125"/>
    </row>
    <row r="1371" spans="1:12" ht="15" customHeight="1" x14ac:dyDescent="0.25">
      <c r="A1371" s="150" t="s">
        <v>897</v>
      </c>
      <c r="B1371" s="138" t="s">
        <v>899</v>
      </c>
      <c r="D1371" s="18" t="s">
        <v>1453</v>
      </c>
      <c r="E1371" s="42">
        <v>11.03</v>
      </c>
      <c r="G1371" s="96">
        <f t="shared" ref="G1371:G1393" si="89">SUM(E1371)*0.4</f>
        <v>4.4119999999999999</v>
      </c>
      <c r="H1371" s="97">
        <f t="shared" ref="H1371:H1393" si="90">SUM(E1371)*0.4</f>
        <v>4.4119999999999999</v>
      </c>
      <c r="I1371" s="18"/>
    </row>
    <row r="1372" spans="1:12" ht="15" customHeight="1" x14ac:dyDescent="0.25">
      <c r="A1372" s="150" t="s">
        <v>898</v>
      </c>
      <c r="B1372" s="138" t="s">
        <v>900</v>
      </c>
      <c r="D1372" s="18" t="s">
        <v>1453</v>
      </c>
      <c r="E1372" s="42">
        <v>14.18</v>
      </c>
      <c r="G1372" s="96">
        <f t="shared" si="89"/>
        <v>5.6720000000000006</v>
      </c>
      <c r="H1372" s="97">
        <f t="shared" si="90"/>
        <v>5.6720000000000006</v>
      </c>
      <c r="I1372" s="18"/>
    </row>
    <row r="1373" spans="1:12" ht="15" customHeight="1" x14ac:dyDescent="0.25">
      <c r="A1373" s="150" t="s">
        <v>1247</v>
      </c>
      <c r="B1373" s="138" t="s">
        <v>1248</v>
      </c>
      <c r="D1373" s="18" t="s">
        <v>1453</v>
      </c>
      <c r="E1373" s="42">
        <v>15.75</v>
      </c>
      <c r="G1373" s="96">
        <f t="shared" si="89"/>
        <v>6.3000000000000007</v>
      </c>
      <c r="H1373" s="97">
        <f t="shared" si="90"/>
        <v>6.3000000000000007</v>
      </c>
      <c r="I1373" s="18"/>
    </row>
    <row r="1374" spans="1:12" ht="15" customHeight="1" x14ac:dyDescent="0.25">
      <c r="A1374" s="150" t="s">
        <v>1523</v>
      </c>
      <c r="B1374" s="138" t="s">
        <v>1524</v>
      </c>
      <c r="D1374" s="18" t="s">
        <v>1453</v>
      </c>
      <c r="E1374" s="42">
        <v>19.11</v>
      </c>
      <c r="G1374" s="96">
        <f t="shared" si="89"/>
        <v>7.6440000000000001</v>
      </c>
      <c r="H1374" s="97">
        <f t="shared" si="90"/>
        <v>7.6440000000000001</v>
      </c>
      <c r="I1374" s="18"/>
    </row>
    <row r="1375" spans="1:12" ht="15" customHeight="1" x14ac:dyDescent="0.25">
      <c r="A1375" s="150" t="s">
        <v>901</v>
      </c>
      <c r="B1375" s="138" t="s">
        <v>902</v>
      </c>
      <c r="D1375" s="18" t="s">
        <v>1453</v>
      </c>
      <c r="E1375" s="42">
        <v>35.18</v>
      </c>
      <c r="G1375" s="96">
        <f t="shared" si="89"/>
        <v>14.072000000000001</v>
      </c>
      <c r="H1375" s="97">
        <f t="shared" si="90"/>
        <v>14.072000000000001</v>
      </c>
      <c r="I1375" s="18"/>
    </row>
    <row r="1376" spans="1:12" ht="15" customHeight="1" x14ac:dyDescent="0.25">
      <c r="A1376" s="150" t="s">
        <v>129</v>
      </c>
      <c r="B1376" s="138" t="s">
        <v>130</v>
      </c>
      <c r="D1376" s="18" t="s">
        <v>1453</v>
      </c>
      <c r="E1376" s="42">
        <v>14.18</v>
      </c>
      <c r="G1376" s="96">
        <f t="shared" si="89"/>
        <v>5.6720000000000006</v>
      </c>
      <c r="H1376" s="97">
        <f t="shared" si="90"/>
        <v>5.6720000000000006</v>
      </c>
      <c r="I1376" s="18"/>
    </row>
    <row r="1377" spans="1:9" ht="15" customHeight="1" x14ac:dyDescent="0.25">
      <c r="A1377" s="150" t="s">
        <v>2169</v>
      </c>
      <c r="B1377" s="138" t="s">
        <v>3784</v>
      </c>
      <c r="D1377" s="18" t="s">
        <v>1453</v>
      </c>
      <c r="E1377" s="44">
        <v>14.18</v>
      </c>
      <c r="G1377" s="96">
        <f t="shared" si="89"/>
        <v>5.6720000000000006</v>
      </c>
      <c r="H1377" s="97">
        <f t="shared" si="90"/>
        <v>5.6720000000000006</v>
      </c>
      <c r="I1377" s="18"/>
    </row>
    <row r="1378" spans="1:9" ht="15" customHeight="1" x14ac:dyDescent="0.25">
      <c r="A1378" s="150" t="s">
        <v>3494</v>
      </c>
      <c r="B1378" s="138" t="s">
        <v>3495</v>
      </c>
      <c r="D1378" s="18" t="s">
        <v>1453</v>
      </c>
      <c r="E1378" s="45">
        <v>14.7</v>
      </c>
      <c r="G1378" s="96">
        <f t="shared" si="89"/>
        <v>5.88</v>
      </c>
      <c r="H1378" s="97">
        <f t="shared" si="90"/>
        <v>5.88</v>
      </c>
      <c r="I1378" s="18"/>
    </row>
    <row r="1379" spans="1:9" ht="15" customHeight="1" x14ac:dyDescent="0.25">
      <c r="A1379" s="150" t="s">
        <v>1498</v>
      </c>
      <c r="B1379" s="138" t="s">
        <v>1499</v>
      </c>
      <c r="D1379" s="18" t="s">
        <v>1453</v>
      </c>
      <c r="E1379" s="42">
        <v>8.82</v>
      </c>
      <c r="G1379" s="96">
        <f t="shared" si="89"/>
        <v>3.5280000000000005</v>
      </c>
      <c r="H1379" s="97">
        <f t="shared" si="90"/>
        <v>3.5280000000000005</v>
      </c>
      <c r="I1379" s="18"/>
    </row>
    <row r="1380" spans="1:9" ht="15" customHeight="1" x14ac:dyDescent="0.25">
      <c r="A1380" s="150" t="s">
        <v>2929</v>
      </c>
      <c r="B1380" s="138" t="s">
        <v>2930</v>
      </c>
      <c r="D1380" s="18" t="s">
        <v>1453</v>
      </c>
      <c r="E1380" s="45">
        <v>11.45</v>
      </c>
      <c r="G1380" s="96">
        <f t="shared" si="89"/>
        <v>4.58</v>
      </c>
      <c r="H1380" s="97">
        <f t="shared" si="90"/>
        <v>4.58</v>
      </c>
      <c r="I1380" s="18"/>
    </row>
    <row r="1381" spans="1:9" ht="15" customHeight="1" x14ac:dyDescent="0.25">
      <c r="A1381" s="150" t="s">
        <v>954</v>
      </c>
      <c r="B1381" s="138" t="s">
        <v>1240</v>
      </c>
      <c r="D1381" s="18" t="s">
        <v>1453</v>
      </c>
      <c r="E1381" s="42">
        <v>20.48</v>
      </c>
      <c r="G1381" s="96">
        <f t="shared" si="89"/>
        <v>8.1920000000000002</v>
      </c>
      <c r="H1381" s="97">
        <f t="shared" si="90"/>
        <v>8.1920000000000002</v>
      </c>
      <c r="I1381" s="18"/>
    </row>
    <row r="1382" spans="1:9" ht="15" customHeight="1" x14ac:dyDescent="0.25">
      <c r="A1382" s="150" t="s">
        <v>922</v>
      </c>
      <c r="B1382" s="138" t="s">
        <v>1241</v>
      </c>
      <c r="D1382" s="18" t="s">
        <v>1453</v>
      </c>
      <c r="E1382" s="42">
        <v>26.25</v>
      </c>
      <c r="G1382" s="96">
        <f t="shared" si="89"/>
        <v>10.5</v>
      </c>
      <c r="H1382" s="97">
        <f t="shared" si="90"/>
        <v>10.5</v>
      </c>
      <c r="I1382" s="18"/>
    </row>
    <row r="1383" spans="1:9" ht="15" customHeight="1" x14ac:dyDescent="0.25">
      <c r="A1383" s="150" t="s">
        <v>955</v>
      </c>
      <c r="B1383" s="138" t="s">
        <v>1245</v>
      </c>
      <c r="D1383" s="18" t="s">
        <v>1453</v>
      </c>
      <c r="E1383" s="42">
        <v>31.4</v>
      </c>
      <c r="G1383" s="96">
        <f t="shared" si="89"/>
        <v>12.56</v>
      </c>
      <c r="H1383" s="97">
        <f t="shared" si="90"/>
        <v>12.56</v>
      </c>
      <c r="I1383" s="18"/>
    </row>
    <row r="1384" spans="1:9" ht="15" customHeight="1" x14ac:dyDescent="0.25">
      <c r="A1384" s="150" t="s">
        <v>1595</v>
      </c>
      <c r="B1384" s="138" t="s">
        <v>1596</v>
      </c>
      <c r="D1384" s="18" t="s">
        <v>1453</v>
      </c>
      <c r="E1384" s="42">
        <v>46.1</v>
      </c>
      <c r="G1384" s="96">
        <f t="shared" si="89"/>
        <v>18.440000000000001</v>
      </c>
      <c r="H1384" s="97">
        <f t="shared" si="90"/>
        <v>18.440000000000001</v>
      </c>
      <c r="I1384" s="18"/>
    </row>
    <row r="1385" spans="1:9" ht="15" customHeight="1" x14ac:dyDescent="0.25">
      <c r="A1385" s="150" t="s">
        <v>1597</v>
      </c>
      <c r="B1385" s="138" t="s">
        <v>1598</v>
      </c>
      <c r="D1385" s="18" t="s">
        <v>1453</v>
      </c>
      <c r="E1385" s="42">
        <v>61.43</v>
      </c>
      <c r="G1385" s="96">
        <f t="shared" si="89"/>
        <v>24.572000000000003</v>
      </c>
      <c r="H1385" s="97">
        <f t="shared" si="90"/>
        <v>24.572000000000003</v>
      </c>
      <c r="I1385" s="18"/>
    </row>
    <row r="1386" spans="1:9" ht="15" customHeight="1" x14ac:dyDescent="0.25">
      <c r="A1386" s="150" t="s">
        <v>1599</v>
      </c>
      <c r="B1386" s="138" t="s">
        <v>1600</v>
      </c>
      <c r="D1386" s="18" t="s">
        <v>1453</v>
      </c>
      <c r="E1386" s="42">
        <v>61.43</v>
      </c>
      <c r="G1386" s="96">
        <f t="shared" si="89"/>
        <v>24.572000000000003</v>
      </c>
      <c r="H1386" s="97">
        <f t="shared" si="90"/>
        <v>24.572000000000003</v>
      </c>
      <c r="I1386" s="18"/>
    </row>
    <row r="1387" spans="1:9" s="1" customFormat="1" ht="15" customHeight="1" x14ac:dyDescent="0.25">
      <c r="A1387" s="150" t="s">
        <v>1264</v>
      </c>
      <c r="B1387" s="138" t="s">
        <v>1265</v>
      </c>
      <c r="C1387" s="10"/>
      <c r="D1387" s="18" t="s">
        <v>1453</v>
      </c>
      <c r="E1387" s="42">
        <v>40.950000000000003</v>
      </c>
      <c r="G1387" s="96">
        <f t="shared" si="89"/>
        <v>16.380000000000003</v>
      </c>
      <c r="H1387" s="97">
        <f t="shared" si="90"/>
        <v>16.380000000000003</v>
      </c>
      <c r="I1387" s="18"/>
    </row>
    <row r="1388" spans="1:9" ht="15" customHeight="1" x14ac:dyDescent="0.25">
      <c r="A1388" s="150" t="s">
        <v>1239</v>
      </c>
      <c r="B1388" s="138" t="s">
        <v>1242</v>
      </c>
      <c r="D1388" s="18" t="s">
        <v>1453</v>
      </c>
      <c r="E1388" s="42">
        <v>23.1</v>
      </c>
      <c r="G1388" s="96">
        <f t="shared" si="89"/>
        <v>9.24</v>
      </c>
      <c r="H1388" s="97">
        <f t="shared" si="90"/>
        <v>9.24</v>
      </c>
      <c r="I1388" s="18"/>
    </row>
    <row r="1389" spans="1:9" ht="15" customHeight="1" x14ac:dyDescent="0.25">
      <c r="A1389" s="150" t="s">
        <v>1500</v>
      </c>
      <c r="B1389" s="138" t="s">
        <v>1501</v>
      </c>
      <c r="D1389" s="18" t="s">
        <v>1453</v>
      </c>
      <c r="E1389" s="42">
        <v>24.15</v>
      </c>
      <c r="G1389" s="96">
        <f t="shared" si="89"/>
        <v>9.66</v>
      </c>
      <c r="H1389" s="97">
        <f t="shared" si="90"/>
        <v>9.66</v>
      </c>
      <c r="I1389" s="18"/>
    </row>
    <row r="1390" spans="1:9" ht="15" customHeight="1" x14ac:dyDescent="0.25">
      <c r="A1390" s="150" t="s">
        <v>903</v>
      </c>
      <c r="B1390" s="138" t="s">
        <v>1243</v>
      </c>
      <c r="D1390" s="18" t="s">
        <v>1453</v>
      </c>
      <c r="E1390" s="42">
        <v>30.98</v>
      </c>
      <c r="G1390" s="96">
        <f t="shared" si="89"/>
        <v>12.392000000000001</v>
      </c>
      <c r="H1390" s="97">
        <f t="shared" si="90"/>
        <v>12.392000000000001</v>
      </c>
      <c r="I1390" s="18"/>
    </row>
    <row r="1391" spans="1:9" ht="15" customHeight="1" x14ac:dyDescent="0.25">
      <c r="A1391" s="150" t="s">
        <v>1857</v>
      </c>
      <c r="B1391" s="138" t="s">
        <v>1858</v>
      </c>
      <c r="D1391" s="18" t="s">
        <v>1453</v>
      </c>
      <c r="E1391" s="42">
        <v>36.75</v>
      </c>
      <c r="G1391" s="96">
        <f t="shared" si="89"/>
        <v>14.700000000000001</v>
      </c>
      <c r="H1391" s="97">
        <f t="shared" si="90"/>
        <v>14.700000000000001</v>
      </c>
      <c r="I1391" s="18"/>
    </row>
    <row r="1392" spans="1:9" ht="15" customHeight="1" x14ac:dyDescent="0.25">
      <c r="A1392" s="150" t="s">
        <v>904</v>
      </c>
      <c r="B1392" s="138" t="s">
        <v>1244</v>
      </c>
      <c r="D1392" s="18" t="s">
        <v>1453</v>
      </c>
      <c r="E1392" s="42">
        <v>37.28</v>
      </c>
      <c r="G1392" s="96">
        <f t="shared" si="89"/>
        <v>14.912000000000001</v>
      </c>
      <c r="H1392" s="97">
        <f t="shared" si="90"/>
        <v>14.912000000000001</v>
      </c>
      <c r="I1392" s="18"/>
    </row>
    <row r="1393" spans="1:9" ht="15" customHeight="1" x14ac:dyDescent="0.25">
      <c r="A1393" s="150" t="s">
        <v>1859</v>
      </c>
      <c r="B1393" s="138" t="s">
        <v>1860</v>
      </c>
      <c r="D1393" s="18" t="s">
        <v>1453</v>
      </c>
      <c r="E1393" s="42">
        <v>4.62</v>
      </c>
      <c r="G1393" s="96">
        <f t="shared" si="89"/>
        <v>1.8480000000000001</v>
      </c>
      <c r="H1393" s="97">
        <f t="shared" si="90"/>
        <v>1.8480000000000001</v>
      </c>
      <c r="I1393" s="18"/>
    </row>
    <row r="1394" spans="1:9" ht="18.75" customHeight="1" x14ac:dyDescent="0.25">
      <c r="A1394" s="179" t="s">
        <v>712</v>
      </c>
      <c r="B1394" s="134"/>
      <c r="C1394" s="123"/>
      <c r="D1394" s="135"/>
      <c r="E1394" s="134"/>
      <c r="F1394" s="124"/>
      <c r="G1394" s="136"/>
      <c r="H1394" s="136"/>
      <c r="I1394" s="125"/>
    </row>
    <row r="1395" spans="1:9" ht="15" customHeight="1" x14ac:dyDescent="0.25">
      <c r="A1395" s="150" t="s">
        <v>713</v>
      </c>
      <c r="B1395" s="138" t="s">
        <v>714</v>
      </c>
      <c r="D1395" s="18" t="s">
        <v>1453</v>
      </c>
      <c r="E1395" s="42">
        <v>6.72</v>
      </c>
      <c r="G1395" s="96">
        <f t="shared" ref="G1395:G1402" si="91">SUM(E1395)*0.4</f>
        <v>2.6880000000000002</v>
      </c>
      <c r="H1395" s="97">
        <f t="shared" ref="H1395:H1402" si="92">SUM(E1395)*0.4</f>
        <v>2.6880000000000002</v>
      </c>
      <c r="I1395" s="18"/>
    </row>
    <row r="1396" spans="1:9" ht="15" customHeight="1" x14ac:dyDescent="0.25">
      <c r="A1396" s="150" t="s">
        <v>2158</v>
      </c>
      <c r="B1396" s="138" t="s">
        <v>2159</v>
      </c>
      <c r="D1396" s="18" t="s">
        <v>1453</v>
      </c>
      <c r="E1396" s="47">
        <v>11.03</v>
      </c>
      <c r="G1396" s="96">
        <f t="shared" si="91"/>
        <v>4.4119999999999999</v>
      </c>
      <c r="H1396" s="97">
        <f t="shared" si="92"/>
        <v>4.4119999999999999</v>
      </c>
      <c r="I1396" s="18"/>
    </row>
    <row r="1397" spans="1:9" ht="15" customHeight="1" x14ac:dyDescent="0.25">
      <c r="A1397" s="150" t="s">
        <v>2160</v>
      </c>
      <c r="B1397" s="138" t="s">
        <v>2161</v>
      </c>
      <c r="D1397" s="18" t="s">
        <v>1453</v>
      </c>
      <c r="E1397" s="47">
        <v>15.75</v>
      </c>
      <c r="G1397" s="96">
        <f t="shared" si="91"/>
        <v>6.3000000000000007</v>
      </c>
      <c r="H1397" s="97">
        <f t="shared" si="92"/>
        <v>6.3000000000000007</v>
      </c>
      <c r="I1397" s="18"/>
    </row>
    <row r="1398" spans="1:9" ht="15" customHeight="1" x14ac:dyDescent="0.25">
      <c r="A1398" s="150" t="s">
        <v>3496</v>
      </c>
      <c r="B1398" s="138" t="s">
        <v>3497</v>
      </c>
      <c r="D1398" s="18" t="s">
        <v>1453</v>
      </c>
      <c r="E1398" s="45">
        <v>31.5</v>
      </c>
      <c r="G1398" s="96">
        <f t="shared" si="91"/>
        <v>12.600000000000001</v>
      </c>
      <c r="H1398" s="97">
        <f t="shared" si="92"/>
        <v>12.600000000000001</v>
      </c>
      <c r="I1398" s="18"/>
    </row>
    <row r="1399" spans="1:9" ht="15" customHeight="1" x14ac:dyDescent="0.25">
      <c r="A1399" s="150" t="s">
        <v>2162</v>
      </c>
      <c r="B1399" s="138" t="s">
        <v>2163</v>
      </c>
      <c r="D1399" s="18" t="s">
        <v>1453</v>
      </c>
      <c r="E1399" s="47">
        <v>36.75</v>
      </c>
      <c r="G1399" s="96">
        <f t="shared" si="91"/>
        <v>14.700000000000001</v>
      </c>
      <c r="H1399" s="97">
        <f t="shared" si="92"/>
        <v>14.700000000000001</v>
      </c>
      <c r="I1399" s="18"/>
    </row>
    <row r="1400" spans="1:9" ht="15" customHeight="1" x14ac:dyDescent="0.25">
      <c r="A1400" s="150" t="s">
        <v>2164</v>
      </c>
      <c r="B1400" s="138" t="s">
        <v>2263</v>
      </c>
      <c r="D1400" s="18" t="s">
        <v>1453</v>
      </c>
      <c r="E1400" s="47">
        <v>37.28</v>
      </c>
      <c r="G1400" s="96">
        <f t="shared" si="91"/>
        <v>14.912000000000001</v>
      </c>
      <c r="H1400" s="97">
        <f t="shared" si="92"/>
        <v>14.912000000000001</v>
      </c>
      <c r="I1400" s="18"/>
    </row>
    <row r="1401" spans="1:9" ht="15" customHeight="1" x14ac:dyDescent="0.25">
      <c r="A1401" s="150" t="s">
        <v>3538</v>
      </c>
      <c r="B1401" s="138" t="s">
        <v>3539</v>
      </c>
      <c r="D1401" s="18" t="s">
        <v>1453</v>
      </c>
      <c r="E1401" s="45">
        <v>52.4</v>
      </c>
      <c r="G1401" s="96">
        <f t="shared" si="91"/>
        <v>20.96</v>
      </c>
      <c r="H1401" s="97">
        <f t="shared" si="92"/>
        <v>20.96</v>
      </c>
      <c r="I1401" s="18"/>
    </row>
    <row r="1402" spans="1:9" ht="15" customHeight="1" x14ac:dyDescent="0.25">
      <c r="A1402" s="150" t="s">
        <v>3540</v>
      </c>
      <c r="B1402" s="138" t="s">
        <v>3541</v>
      </c>
      <c r="D1402" s="18" t="s">
        <v>1453</v>
      </c>
      <c r="E1402" s="45">
        <v>52.4</v>
      </c>
      <c r="G1402" s="96">
        <f t="shared" si="91"/>
        <v>20.96</v>
      </c>
      <c r="H1402" s="97">
        <f t="shared" si="92"/>
        <v>20.96</v>
      </c>
      <c r="I1402" s="18"/>
    </row>
    <row r="1403" spans="1:9" ht="15" customHeight="1" x14ac:dyDescent="0.25">
      <c r="A1403" s="179" t="s">
        <v>28</v>
      </c>
      <c r="B1403" s="131"/>
      <c r="C1403" s="81"/>
      <c r="D1403" s="132"/>
      <c r="E1403" s="131"/>
      <c r="F1403" s="85"/>
      <c r="G1403" s="133"/>
      <c r="H1403" s="133"/>
      <c r="I1403" s="91"/>
    </row>
    <row r="1404" spans="1:9" ht="15" customHeight="1" x14ac:dyDescent="0.25">
      <c r="A1404" s="41">
        <v>3100</v>
      </c>
      <c r="B1404" s="138" t="s">
        <v>53</v>
      </c>
      <c r="D1404" s="18" t="s">
        <v>1453</v>
      </c>
      <c r="E1404" s="42">
        <v>13.02</v>
      </c>
      <c r="G1404" s="96">
        <f>SUM(E1404)*0.4</f>
        <v>5.2080000000000002</v>
      </c>
      <c r="H1404" s="97">
        <f>SUM(E1404)*0.4</f>
        <v>5.2080000000000002</v>
      </c>
      <c r="I1404" s="18"/>
    </row>
    <row r="1405" spans="1:9" x14ac:dyDescent="0.25">
      <c r="A1405" s="56">
        <v>3090</v>
      </c>
      <c r="B1405" s="138" t="s">
        <v>29</v>
      </c>
      <c r="D1405" s="18" t="s">
        <v>1453</v>
      </c>
      <c r="E1405" s="42">
        <v>17.329999999999998</v>
      </c>
      <c r="G1405" s="96">
        <f>SUM(E1405)*0.4</f>
        <v>6.9319999999999995</v>
      </c>
      <c r="H1405" s="97">
        <f>SUM(E1405)*0.4</f>
        <v>6.9319999999999995</v>
      </c>
      <c r="I1405" s="18"/>
    </row>
    <row r="1406" spans="1:9" ht="15" customHeight="1" x14ac:dyDescent="0.25">
      <c r="A1406" s="56" t="s">
        <v>161</v>
      </c>
      <c r="B1406" s="138" t="s">
        <v>147</v>
      </c>
      <c r="D1406" s="18" t="s">
        <v>1453</v>
      </c>
      <c r="E1406" s="42">
        <v>40.43</v>
      </c>
      <c r="G1406" s="96">
        <f>SUM(E1406)*0.4</f>
        <v>16.172000000000001</v>
      </c>
      <c r="H1406" s="97">
        <f>SUM(E1406)*0.4</f>
        <v>16.172000000000001</v>
      </c>
      <c r="I1406" s="18"/>
    </row>
    <row r="1407" spans="1:9" ht="18.75" customHeight="1" x14ac:dyDescent="0.25">
      <c r="A1407" s="179" t="s">
        <v>1343</v>
      </c>
      <c r="B1407" s="134"/>
      <c r="C1407" s="123"/>
      <c r="D1407" s="135"/>
      <c r="E1407" s="134"/>
      <c r="F1407" s="124"/>
      <c r="G1407" s="136"/>
      <c r="H1407" s="136"/>
      <c r="I1407" s="125"/>
    </row>
    <row r="1408" spans="1:9" s="1" customFormat="1" ht="15.6" customHeight="1" x14ac:dyDescent="0.25">
      <c r="A1408" s="46" t="s">
        <v>1344</v>
      </c>
      <c r="B1408" s="137" t="s">
        <v>1345</v>
      </c>
      <c r="C1408" s="10"/>
      <c r="D1408" s="18" t="s">
        <v>1453</v>
      </c>
      <c r="E1408" s="44">
        <v>23</v>
      </c>
      <c r="G1408" s="96">
        <f>SUM(E1408)*0.4</f>
        <v>9.2000000000000011</v>
      </c>
      <c r="H1408" s="97">
        <f>SUM(E1408)*0.4</f>
        <v>9.2000000000000011</v>
      </c>
      <c r="I1408" s="18"/>
    </row>
    <row r="1409" spans="1:9" s="1" customFormat="1" ht="15.6" customHeight="1" x14ac:dyDescent="0.25">
      <c r="A1409" s="46" t="s">
        <v>1346</v>
      </c>
      <c r="B1409" s="137" t="s">
        <v>1347</v>
      </c>
      <c r="C1409" s="10"/>
      <c r="D1409" s="18" t="s">
        <v>1453</v>
      </c>
      <c r="E1409" s="44">
        <v>34.65</v>
      </c>
      <c r="G1409" s="96">
        <f>SUM(E1409)*0.4</f>
        <v>13.86</v>
      </c>
      <c r="H1409" s="97">
        <f>SUM(E1409)*0.4</f>
        <v>13.86</v>
      </c>
      <c r="I1409" s="18"/>
    </row>
    <row r="1410" spans="1:9" s="1" customFormat="1" ht="15.6" customHeight="1" x14ac:dyDescent="0.25">
      <c r="A1410" s="46" t="s">
        <v>1348</v>
      </c>
      <c r="B1410" s="137" t="s">
        <v>1349</v>
      </c>
      <c r="C1410" s="10"/>
      <c r="D1410" s="18" t="s">
        <v>1453</v>
      </c>
      <c r="E1410" s="44">
        <v>47.25</v>
      </c>
      <c r="G1410" s="96">
        <f>SUM(E1410)*0.4</f>
        <v>18.900000000000002</v>
      </c>
      <c r="H1410" s="97">
        <f>SUM(E1410)*0.4</f>
        <v>18.900000000000002</v>
      </c>
      <c r="I1410" s="18"/>
    </row>
    <row r="1411" spans="1:9" ht="15" customHeight="1" x14ac:dyDescent="0.25">
      <c r="A1411" s="179" t="s">
        <v>85</v>
      </c>
      <c r="B1411" s="134"/>
      <c r="C1411" s="123"/>
      <c r="D1411" s="135"/>
      <c r="E1411" s="134"/>
      <c r="F1411" s="124"/>
      <c r="G1411" s="136"/>
      <c r="H1411" s="136"/>
      <c r="I1411" s="125"/>
    </row>
    <row r="1412" spans="1:9" x14ac:dyDescent="0.25">
      <c r="A1412" s="41">
        <v>3213</v>
      </c>
      <c r="B1412" s="138" t="s">
        <v>92</v>
      </c>
      <c r="D1412" s="18" t="s">
        <v>1453</v>
      </c>
      <c r="E1412" s="42">
        <v>61.95</v>
      </c>
      <c r="G1412" s="96">
        <f>SUM(E1412)*0.4</f>
        <v>24.78</v>
      </c>
      <c r="H1412" s="97">
        <f>SUM(E1412)*0.4</f>
        <v>24.78</v>
      </c>
      <c r="I1412" s="18"/>
    </row>
    <row r="1413" spans="1:9" ht="15" customHeight="1" x14ac:dyDescent="0.25">
      <c r="A1413" s="179" t="s">
        <v>30</v>
      </c>
      <c r="B1413" s="134"/>
      <c r="C1413" s="123"/>
      <c r="D1413" s="135"/>
      <c r="E1413" s="134"/>
      <c r="F1413" s="124"/>
      <c r="G1413" s="136"/>
      <c r="H1413" s="136"/>
      <c r="I1413" s="125"/>
    </row>
    <row r="1414" spans="1:9" ht="15" customHeight="1" x14ac:dyDescent="0.25">
      <c r="A1414" s="33">
        <v>3237</v>
      </c>
      <c r="B1414" s="138" t="s">
        <v>131</v>
      </c>
      <c r="D1414" s="18" t="s">
        <v>1453</v>
      </c>
      <c r="E1414" s="42">
        <v>4.7300000000000004</v>
      </c>
      <c r="G1414" s="96">
        <f>SUM(E1414)*0.4</f>
        <v>1.8920000000000003</v>
      </c>
      <c r="H1414" s="97">
        <f>SUM(E1414)*0.4</f>
        <v>1.8920000000000003</v>
      </c>
      <c r="I1414" s="18"/>
    </row>
    <row r="1415" spans="1:9" ht="15" customHeight="1" x14ac:dyDescent="0.25">
      <c r="A1415" s="33">
        <v>3238</v>
      </c>
      <c r="B1415" s="138" t="s">
        <v>132</v>
      </c>
      <c r="D1415" s="18" t="s">
        <v>1453</v>
      </c>
      <c r="E1415" s="42">
        <v>7.56</v>
      </c>
      <c r="G1415" s="96">
        <f>SUM(E1415)*0.4</f>
        <v>3.024</v>
      </c>
      <c r="H1415" s="97">
        <f>SUM(E1415)*0.4</f>
        <v>3.024</v>
      </c>
      <c r="I1415" s="18"/>
    </row>
    <row r="1416" spans="1:9" s="1" customFormat="1" ht="15" customHeight="1" x14ac:dyDescent="0.25">
      <c r="A1416" s="33">
        <v>3249</v>
      </c>
      <c r="B1416" s="138" t="s">
        <v>1266</v>
      </c>
      <c r="C1416" s="10"/>
      <c r="D1416" s="18" t="s">
        <v>1453</v>
      </c>
      <c r="E1416" s="42">
        <v>8.3000000000000007</v>
      </c>
      <c r="G1416" s="96">
        <f>SUM(E1416)*0.4</f>
        <v>3.3200000000000003</v>
      </c>
      <c r="H1416" s="97">
        <f>SUM(E1416)*0.4</f>
        <v>3.3200000000000003</v>
      </c>
      <c r="I1416" s="18"/>
    </row>
    <row r="1417" spans="1:9" ht="15" customHeight="1" x14ac:dyDescent="0.25">
      <c r="A1417" s="33">
        <v>3239</v>
      </c>
      <c r="B1417" s="138" t="s">
        <v>906</v>
      </c>
      <c r="D1417" s="18" t="s">
        <v>1453</v>
      </c>
      <c r="E1417" s="42">
        <v>10.4</v>
      </c>
      <c r="G1417" s="96">
        <f>SUM(E1417)*0.4</f>
        <v>4.16</v>
      </c>
      <c r="H1417" s="97">
        <f>SUM(E1417)*0.4</f>
        <v>4.16</v>
      </c>
      <c r="I1417" s="18"/>
    </row>
    <row r="1418" spans="1:9" ht="15" customHeight="1" x14ac:dyDescent="0.25">
      <c r="A1418" s="33">
        <v>3240</v>
      </c>
      <c r="B1418" s="138" t="s">
        <v>905</v>
      </c>
      <c r="D1418" s="18" t="s">
        <v>1453</v>
      </c>
      <c r="E1418" s="42">
        <v>13.6</v>
      </c>
      <c r="G1418" s="96">
        <f>SUM(E1418)*0.4</f>
        <v>5.44</v>
      </c>
      <c r="H1418" s="97">
        <f>SUM(E1418)*0.4</f>
        <v>5.44</v>
      </c>
      <c r="I1418" s="18"/>
    </row>
    <row r="1419" spans="1:9" ht="15" customHeight="1" x14ac:dyDescent="0.25">
      <c r="A1419" s="179" t="s">
        <v>7</v>
      </c>
      <c r="B1419" s="134"/>
      <c r="C1419" s="123"/>
      <c r="D1419" s="135"/>
      <c r="E1419" s="134"/>
      <c r="F1419" s="124"/>
      <c r="G1419" s="136"/>
      <c r="H1419" s="136"/>
      <c r="I1419" s="125"/>
    </row>
    <row r="1420" spans="1:9" x14ac:dyDescent="0.25">
      <c r="A1420" s="33">
        <v>3500</v>
      </c>
      <c r="B1420" s="138" t="s">
        <v>8</v>
      </c>
      <c r="D1420" s="129" t="s">
        <v>1455</v>
      </c>
      <c r="E1420" s="42">
        <v>0.63</v>
      </c>
      <c r="G1420" s="96">
        <f>SUM(E1420)*0.5</f>
        <v>0.315</v>
      </c>
      <c r="H1420" s="97">
        <f>SUM(E1420)*0.5</f>
        <v>0.315</v>
      </c>
      <c r="I1420" s="18"/>
    </row>
    <row r="1421" spans="1:9" ht="15" customHeight="1" x14ac:dyDescent="0.25">
      <c r="A1421" s="33">
        <v>3501</v>
      </c>
      <c r="B1421" s="138" t="s">
        <v>10</v>
      </c>
      <c r="D1421" s="129" t="s">
        <v>1455</v>
      </c>
      <c r="E1421" s="42">
        <v>0.63</v>
      </c>
      <c r="G1421" s="96">
        <f t="shared" ref="G1421:G1436" si="93">SUM(E1421)*0.5</f>
        <v>0.315</v>
      </c>
      <c r="H1421" s="97">
        <f t="shared" ref="H1421:H1436" si="94">SUM(E1421)*0.5</f>
        <v>0.315</v>
      </c>
      <c r="I1421" s="18"/>
    </row>
    <row r="1422" spans="1:9" ht="15" customHeight="1" x14ac:dyDescent="0.25">
      <c r="A1422" s="33">
        <v>3502</v>
      </c>
      <c r="B1422" s="138" t="s">
        <v>12</v>
      </c>
      <c r="D1422" s="129" t="s">
        <v>1455</v>
      </c>
      <c r="E1422" s="42">
        <v>0.63</v>
      </c>
      <c r="G1422" s="96">
        <f t="shared" si="93"/>
        <v>0.315</v>
      </c>
      <c r="H1422" s="97">
        <f t="shared" si="94"/>
        <v>0.315</v>
      </c>
      <c r="I1422" s="18"/>
    </row>
    <row r="1423" spans="1:9" ht="15" customHeight="1" x14ac:dyDescent="0.25">
      <c r="A1423" s="33">
        <v>3503</v>
      </c>
      <c r="B1423" s="138" t="s">
        <v>9</v>
      </c>
      <c r="D1423" s="129" t="s">
        <v>1455</v>
      </c>
      <c r="E1423" s="42">
        <v>0.53</v>
      </c>
      <c r="G1423" s="96">
        <f t="shared" si="93"/>
        <v>0.26500000000000001</v>
      </c>
      <c r="H1423" s="97">
        <f t="shared" si="94"/>
        <v>0.26500000000000001</v>
      </c>
      <c r="I1423" s="18"/>
    </row>
    <row r="1424" spans="1:9" ht="15" customHeight="1" x14ac:dyDescent="0.25">
      <c r="A1424" s="33">
        <v>3504</v>
      </c>
      <c r="B1424" s="138" t="s">
        <v>11</v>
      </c>
      <c r="D1424" s="129" t="s">
        <v>1455</v>
      </c>
      <c r="E1424" s="42">
        <v>0.53</v>
      </c>
      <c r="G1424" s="96">
        <f t="shared" si="93"/>
        <v>0.26500000000000001</v>
      </c>
      <c r="H1424" s="97">
        <f t="shared" si="94"/>
        <v>0.26500000000000001</v>
      </c>
      <c r="I1424" s="18"/>
    </row>
    <row r="1425" spans="1:12" ht="15" customHeight="1" x14ac:dyDescent="0.25">
      <c r="A1425" s="33">
        <v>3505</v>
      </c>
      <c r="B1425" s="138" t="s">
        <v>13</v>
      </c>
      <c r="D1425" s="129" t="s">
        <v>1455</v>
      </c>
      <c r="E1425" s="42">
        <v>0.53</v>
      </c>
      <c r="G1425" s="96">
        <f t="shared" si="93"/>
        <v>0.26500000000000001</v>
      </c>
      <c r="H1425" s="97">
        <f t="shared" si="94"/>
        <v>0.26500000000000001</v>
      </c>
      <c r="I1425" s="18"/>
    </row>
    <row r="1426" spans="1:12" ht="15" customHeight="1" x14ac:dyDescent="0.25">
      <c r="A1426" s="33">
        <v>3506</v>
      </c>
      <c r="B1426" s="138" t="s">
        <v>77</v>
      </c>
      <c r="D1426" s="129" t="s">
        <v>1455</v>
      </c>
      <c r="E1426" s="42">
        <v>0.74</v>
      </c>
      <c r="G1426" s="96">
        <f t="shared" si="93"/>
        <v>0.37</v>
      </c>
      <c r="H1426" s="97">
        <f t="shared" si="94"/>
        <v>0.37</v>
      </c>
      <c r="I1426" s="18"/>
    </row>
    <row r="1427" spans="1:12" ht="15" customHeight="1" x14ac:dyDescent="0.25">
      <c r="A1427" s="33">
        <v>3507</v>
      </c>
      <c r="B1427" s="138" t="s">
        <v>14</v>
      </c>
      <c r="D1427" s="129" t="s">
        <v>1455</v>
      </c>
      <c r="E1427" s="42">
        <v>0.63</v>
      </c>
      <c r="G1427" s="96">
        <f t="shared" si="93"/>
        <v>0.315</v>
      </c>
      <c r="H1427" s="97">
        <f t="shared" si="94"/>
        <v>0.315</v>
      </c>
      <c r="I1427" s="18"/>
    </row>
    <row r="1428" spans="1:12" ht="15" customHeight="1" x14ac:dyDescent="0.25">
      <c r="A1428" s="33">
        <v>3508</v>
      </c>
      <c r="B1428" s="138" t="s">
        <v>15</v>
      </c>
      <c r="D1428" s="129" t="s">
        <v>1455</v>
      </c>
      <c r="E1428" s="42">
        <v>0.63</v>
      </c>
      <c r="G1428" s="96">
        <f t="shared" si="93"/>
        <v>0.315</v>
      </c>
      <c r="H1428" s="97">
        <f t="shared" si="94"/>
        <v>0.315</v>
      </c>
      <c r="I1428" s="18"/>
    </row>
    <row r="1429" spans="1:12" ht="15" customHeight="1" x14ac:dyDescent="0.25">
      <c r="A1429" s="33">
        <v>3509</v>
      </c>
      <c r="B1429" s="138" t="s">
        <v>16</v>
      </c>
      <c r="D1429" s="129" t="s">
        <v>1455</v>
      </c>
      <c r="E1429" s="42">
        <v>1.05</v>
      </c>
      <c r="G1429" s="96">
        <f t="shared" si="93"/>
        <v>0.52500000000000002</v>
      </c>
      <c r="H1429" s="97">
        <f t="shared" si="94"/>
        <v>0.52500000000000002</v>
      </c>
      <c r="I1429" s="18"/>
    </row>
    <row r="1430" spans="1:12" ht="15" customHeight="1" x14ac:dyDescent="0.25">
      <c r="A1430" s="33">
        <v>3510</v>
      </c>
      <c r="B1430" s="138" t="s">
        <v>17</v>
      </c>
      <c r="D1430" s="129" t="s">
        <v>1455</v>
      </c>
      <c r="E1430" s="42">
        <v>1.05</v>
      </c>
      <c r="G1430" s="96">
        <f t="shared" si="93"/>
        <v>0.52500000000000002</v>
      </c>
      <c r="H1430" s="97">
        <f t="shared" si="94"/>
        <v>0.52500000000000002</v>
      </c>
      <c r="I1430" s="18"/>
    </row>
    <row r="1431" spans="1:12" ht="15" customHeight="1" x14ac:dyDescent="0.25">
      <c r="A1431" s="33">
        <v>3511</v>
      </c>
      <c r="B1431" s="138" t="s">
        <v>18</v>
      </c>
      <c r="D1431" s="129" t="s">
        <v>1455</v>
      </c>
      <c r="E1431" s="42">
        <v>1.05</v>
      </c>
      <c r="G1431" s="96">
        <f t="shared" si="93"/>
        <v>0.52500000000000002</v>
      </c>
      <c r="H1431" s="97">
        <f t="shared" si="94"/>
        <v>0.52500000000000002</v>
      </c>
      <c r="I1431" s="18"/>
    </row>
    <row r="1432" spans="1:12" ht="15" customHeight="1" x14ac:dyDescent="0.25">
      <c r="A1432" s="33">
        <v>3512</v>
      </c>
      <c r="B1432" s="138" t="s">
        <v>19</v>
      </c>
      <c r="D1432" s="129" t="s">
        <v>1455</v>
      </c>
      <c r="E1432" s="42">
        <v>0.53</v>
      </c>
      <c r="G1432" s="96">
        <f t="shared" si="93"/>
        <v>0.26500000000000001</v>
      </c>
      <c r="H1432" s="97">
        <f t="shared" si="94"/>
        <v>0.26500000000000001</v>
      </c>
      <c r="I1432" s="18"/>
    </row>
    <row r="1433" spans="1:12" ht="15" customHeight="1" x14ac:dyDescent="0.25">
      <c r="A1433" s="33">
        <v>2587</v>
      </c>
      <c r="B1433" s="138" t="s">
        <v>2331</v>
      </c>
      <c r="D1433" s="129" t="s">
        <v>1455</v>
      </c>
      <c r="E1433" s="42">
        <v>1.1599999999999999</v>
      </c>
      <c r="G1433" s="96">
        <f t="shared" si="93"/>
        <v>0.57999999999999996</v>
      </c>
      <c r="H1433" s="97">
        <f t="shared" si="94"/>
        <v>0.57999999999999996</v>
      </c>
      <c r="I1433" s="18"/>
    </row>
    <row r="1434" spans="1:12" ht="15" customHeight="1" x14ac:dyDescent="0.25">
      <c r="A1434" s="33">
        <v>2588</v>
      </c>
      <c r="B1434" s="138" t="s">
        <v>2332</v>
      </c>
      <c r="D1434" s="129" t="s">
        <v>1455</v>
      </c>
      <c r="E1434" s="42">
        <v>1.1599999999999999</v>
      </c>
      <c r="G1434" s="96">
        <f t="shared" si="93"/>
        <v>0.57999999999999996</v>
      </c>
      <c r="H1434" s="97">
        <f t="shared" si="94"/>
        <v>0.57999999999999996</v>
      </c>
      <c r="I1434" s="18"/>
    </row>
    <row r="1435" spans="1:12" ht="15" customHeight="1" x14ac:dyDescent="0.25">
      <c r="A1435" s="33">
        <v>2589</v>
      </c>
      <c r="B1435" s="138" t="s">
        <v>2333</v>
      </c>
      <c r="D1435" s="129" t="s">
        <v>1455</v>
      </c>
      <c r="E1435" s="42">
        <v>1.1599999999999999</v>
      </c>
      <c r="G1435" s="96">
        <f t="shared" si="93"/>
        <v>0.57999999999999996</v>
      </c>
      <c r="H1435" s="97">
        <f t="shared" si="94"/>
        <v>0.57999999999999996</v>
      </c>
      <c r="I1435" s="18"/>
    </row>
    <row r="1436" spans="1:12" ht="15" customHeight="1" x14ac:dyDescent="0.25">
      <c r="A1436" s="105">
        <v>3533</v>
      </c>
      <c r="B1436" s="153" t="s">
        <v>115</v>
      </c>
      <c r="D1436" s="129" t="s">
        <v>1455</v>
      </c>
      <c r="E1436" s="42">
        <v>9.4499999999999993</v>
      </c>
      <c r="G1436" s="96">
        <f t="shared" si="93"/>
        <v>4.7249999999999996</v>
      </c>
      <c r="H1436" s="97">
        <f t="shared" si="94"/>
        <v>4.7249999999999996</v>
      </c>
      <c r="I1436" s="18"/>
    </row>
    <row r="1437" spans="1:12" ht="15" customHeight="1" x14ac:dyDescent="0.25">
      <c r="A1437" s="179" t="s">
        <v>3687</v>
      </c>
      <c r="B1437" s="134"/>
      <c r="C1437" s="123"/>
      <c r="D1437" s="135"/>
      <c r="E1437" s="134"/>
      <c r="F1437" s="124"/>
      <c r="G1437" s="136"/>
      <c r="H1437" s="136"/>
      <c r="I1437" s="125"/>
    </row>
    <row r="1438" spans="1:12" ht="15" customHeight="1" x14ac:dyDescent="0.25">
      <c r="A1438" s="154">
        <v>99562</v>
      </c>
      <c r="B1438" s="153" t="s">
        <v>3663</v>
      </c>
      <c r="D1438" s="18" t="s">
        <v>1453</v>
      </c>
      <c r="E1438" s="42">
        <v>28.14</v>
      </c>
      <c r="G1438" s="96">
        <f t="shared" ref="G1438:G1464" si="95">SUM(E1438)*0.4</f>
        <v>11.256</v>
      </c>
      <c r="H1438" s="97">
        <f t="shared" ref="H1438:H1464" si="96">SUM(E1438)*0.4</f>
        <v>11.256</v>
      </c>
      <c r="I1438" s="18"/>
      <c r="J1438" s="222">
        <f>SUM(H1438)*1.25</f>
        <v>14.07</v>
      </c>
      <c r="K1438" s="223">
        <v>0.25</v>
      </c>
      <c r="L1438" s="224" t="s">
        <v>4195</v>
      </c>
    </row>
    <row r="1439" spans="1:12" ht="15" customHeight="1" x14ac:dyDescent="0.25">
      <c r="A1439" s="154">
        <v>99572</v>
      </c>
      <c r="B1439" s="153" t="s">
        <v>3664</v>
      </c>
      <c r="D1439" s="18" t="s">
        <v>1453</v>
      </c>
      <c r="E1439" s="42">
        <v>14.7</v>
      </c>
      <c r="G1439" s="96">
        <f t="shared" si="95"/>
        <v>5.88</v>
      </c>
      <c r="H1439" s="97">
        <f t="shared" si="96"/>
        <v>5.88</v>
      </c>
      <c r="I1439" s="18"/>
      <c r="J1439" s="222">
        <f t="shared" ref="J1439:J1462" si="97">SUM(H1439)*1.25</f>
        <v>7.35</v>
      </c>
      <c r="K1439" s="223">
        <v>0.25</v>
      </c>
      <c r="L1439" s="224" t="s">
        <v>4195</v>
      </c>
    </row>
    <row r="1440" spans="1:12" ht="15" customHeight="1" x14ac:dyDescent="0.25">
      <c r="A1440" s="151">
        <v>3359</v>
      </c>
      <c r="B1440" s="138" t="s">
        <v>3665</v>
      </c>
      <c r="D1440" s="18" t="s">
        <v>1453</v>
      </c>
      <c r="E1440" s="42">
        <v>18.38</v>
      </c>
      <c r="G1440" s="96">
        <f t="shared" si="95"/>
        <v>7.3520000000000003</v>
      </c>
      <c r="H1440" s="97">
        <f t="shared" si="96"/>
        <v>7.3520000000000003</v>
      </c>
      <c r="I1440" s="18"/>
      <c r="J1440" s="222">
        <f t="shared" si="97"/>
        <v>9.1900000000000013</v>
      </c>
      <c r="K1440" s="223">
        <v>0.25</v>
      </c>
      <c r="L1440" s="224" t="s">
        <v>4195</v>
      </c>
    </row>
    <row r="1441" spans="1:12" ht="15" customHeight="1" x14ac:dyDescent="0.25">
      <c r="A1441" s="151">
        <v>3360</v>
      </c>
      <c r="B1441" s="138" t="s">
        <v>3666</v>
      </c>
      <c r="D1441" s="18" t="s">
        <v>1453</v>
      </c>
      <c r="E1441" s="42">
        <v>18.38</v>
      </c>
      <c r="G1441" s="96">
        <f t="shared" si="95"/>
        <v>7.3520000000000003</v>
      </c>
      <c r="H1441" s="97">
        <f t="shared" si="96"/>
        <v>7.3520000000000003</v>
      </c>
      <c r="I1441" s="18"/>
      <c r="J1441" s="222">
        <f t="shared" si="97"/>
        <v>9.1900000000000013</v>
      </c>
      <c r="K1441" s="223">
        <v>0.25</v>
      </c>
      <c r="L1441" s="224" t="s">
        <v>4195</v>
      </c>
    </row>
    <row r="1442" spans="1:12" ht="15" customHeight="1" x14ac:dyDescent="0.25">
      <c r="A1442" s="151">
        <v>3361</v>
      </c>
      <c r="B1442" s="138" t="s">
        <v>3667</v>
      </c>
      <c r="D1442" s="18" t="s">
        <v>1453</v>
      </c>
      <c r="E1442" s="42">
        <v>18.38</v>
      </c>
      <c r="G1442" s="96">
        <f t="shared" si="95"/>
        <v>7.3520000000000003</v>
      </c>
      <c r="H1442" s="97">
        <f t="shared" si="96"/>
        <v>7.3520000000000003</v>
      </c>
      <c r="I1442" s="18"/>
      <c r="J1442" s="222">
        <f t="shared" si="97"/>
        <v>9.1900000000000013</v>
      </c>
      <c r="K1442" s="223">
        <v>0.25</v>
      </c>
      <c r="L1442" s="224" t="s">
        <v>4195</v>
      </c>
    </row>
    <row r="1443" spans="1:12" ht="15" customHeight="1" x14ac:dyDescent="0.25">
      <c r="A1443" s="151">
        <v>3362</v>
      </c>
      <c r="B1443" s="138" t="s">
        <v>3668</v>
      </c>
      <c r="D1443" s="18" t="s">
        <v>1453</v>
      </c>
      <c r="E1443" s="42">
        <v>18.38</v>
      </c>
      <c r="G1443" s="96">
        <f t="shared" si="95"/>
        <v>7.3520000000000003</v>
      </c>
      <c r="H1443" s="97">
        <f t="shared" si="96"/>
        <v>7.3520000000000003</v>
      </c>
      <c r="I1443" s="18"/>
      <c r="J1443" s="222">
        <f t="shared" si="97"/>
        <v>9.1900000000000013</v>
      </c>
      <c r="K1443" s="223">
        <v>0.25</v>
      </c>
      <c r="L1443" s="224" t="s">
        <v>4195</v>
      </c>
    </row>
    <row r="1444" spans="1:12" ht="15" customHeight="1" x14ac:dyDescent="0.25">
      <c r="A1444" s="151">
        <v>3363</v>
      </c>
      <c r="B1444" s="138" t="s">
        <v>3669</v>
      </c>
      <c r="D1444" s="18" t="s">
        <v>1453</v>
      </c>
      <c r="E1444" s="42">
        <v>18.38</v>
      </c>
      <c r="G1444" s="96">
        <f t="shared" si="95"/>
        <v>7.3520000000000003</v>
      </c>
      <c r="H1444" s="97">
        <f t="shared" si="96"/>
        <v>7.3520000000000003</v>
      </c>
      <c r="I1444" s="18"/>
      <c r="J1444" s="222">
        <f t="shared" si="97"/>
        <v>9.1900000000000013</v>
      </c>
      <c r="K1444" s="223">
        <v>0.25</v>
      </c>
      <c r="L1444" s="224" t="s">
        <v>4195</v>
      </c>
    </row>
    <row r="1445" spans="1:12" ht="15" customHeight="1" x14ac:dyDescent="0.25">
      <c r="A1445" s="151">
        <v>3350</v>
      </c>
      <c r="B1445" s="138" t="s">
        <v>3670</v>
      </c>
      <c r="D1445" s="18" t="s">
        <v>1453</v>
      </c>
      <c r="E1445" s="42">
        <v>6.3</v>
      </c>
      <c r="G1445" s="96">
        <f t="shared" si="95"/>
        <v>2.52</v>
      </c>
      <c r="H1445" s="97">
        <f t="shared" si="96"/>
        <v>2.52</v>
      </c>
      <c r="I1445" s="18"/>
      <c r="J1445" s="222">
        <f t="shared" si="97"/>
        <v>3.15</v>
      </c>
      <c r="K1445" s="223">
        <v>0.25</v>
      </c>
      <c r="L1445" s="224" t="s">
        <v>4195</v>
      </c>
    </row>
    <row r="1446" spans="1:12" ht="15" customHeight="1" x14ac:dyDescent="0.25">
      <c r="A1446" s="151">
        <v>3368</v>
      </c>
      <c r="B1446" s="138" t="s">
        <v>3671</v>
      </c>
      <c r="D1446" s="18" t="s">
        <v>1453</v>
      </c>
      <c r="E1446" s="42">
        <v>6.83</v>
      </c>
      <c r="G1446" s="96">
        <f t="shared" si="95"/>
        <v>2.7320000000000002</v>
      </c>
      <c r="H1446" s="97">
        <f t="shared" si="96"/>
        <v>2.7320000000000002</v>
      </c>
      <c r="I1446" s="18"/>
      <c r="J1446" s="222">
        <f t="shared" si="97"/>
        <v>3.415</v>
      </c>
      <c r="K1446" s="223">
        <v>0.25</v>
      </c>
      <c r="L1446" s="224" t="s">
        <v>4195</v>
      </c>
    </row>
    <row r="1447" spans="1:12" ht="15" customHeight="1" x14ac:dyDescent="0.25">
      <c r="A1447" s="151">
        <v>3351</v>
      </c>
      <c r="B1447" s="138" t="s">
        <v>3672</v>
      </c>
      <c r="D1447" s="18" t="s">
        <v>1453</v>
      </c>
      <c r="E1447" s="42">
        <v>7.35</v>
      </c>
      <c r="G1447" s="96">
        <f t="shared" si="95"/>
        <v>2.94</v>
      </c>
      <c r="H1447" s="97">
        <f t="shared" si="96"/>
        <v>2.94</v>
      </c>
      <c r="I1447" s="18"/>
      <c r="J1447" s="222">
        <f t="shared" si="97"/>
        <v>3.6749999999999998</v>
      </c>
      <c r="K1447" s="223">
        <v>0.25</v>
      </c>
      <c r="L1447" s="224" t="s">
        <v>4195</v>
      </c>
    </row>
    <row r="1448" spans="1:12" ht="15" customHeight="1" x14ac:dyDescent="0.25">
      <c r="A1448" s="151">
        <v>3352</v>
      </c>
      <c r="B1448" s="138" t="s">
        <v>3673</v>
      </c>
      <c r="D1448" s="18" t="s">
        <v>1453</v>
      </c>
      <c r="E1448" s="42">
        <v>8.82</v>
      </c>
      <c r="G1448" s="96">
        <f t="shared" si="95"/>
        <v>3.5280000000000005</v>
      </c>
      <c r="H1448" s="97">
        <f t="shared" si="96"/>
        <v>3.5280000000000005</v>
      </c>
      <c r="I1448" s="18"/>
      <c r="J1448" s="222">
        <f t="shared" si="97"/>
        <v>4.41</v>
      </c>
      <c r="K1448" s="223">
        <v>0.25</v>
      </c>
      <c r="L1448" s="224" t="s">
        <v>4195</v>
      </c>
    </row>
    <row r="1449" spans="1:12" ht="15" customHeight="1" x14ac:dyDescent="0.25">
      <c r="A1449" s="151">
        <v>3367</v>
      </c>
      <c r="B1449" s="138" t="s">
        <v>3674</v>
      </c>
      <c r="D1449" s="18" t="s">
        <v>1453</v>
      </c>
      <c r="E1449" s="42">
        <v>8.82</v>
      </c>
      <c r="G1449" s="96">
        <f t="shared" si="95"/>
        <v>3.5280000000000005</v>
      </c>
      <c r="H1449" s="97">
        <f t="shared" si="96"/>
        <v>3.5280000000000005</v>
      </c>
      <c r="I1449" s="18"/>
      <c r="J1449" s="222">
        <f t="shared" si="97"/>
        <v>4.41</v>
      </c>
      <c r="K1449" s="223">
        <v>0.25</v>
      </c>
      <c r="L1449" s="224" t="s">
        <v>4195</v>
      </c>
    </row>
    <row r="1450" spans="1:12" ht="15" customHeight="1" x14ac:dyDescent="0.25">
      <c r="A1450" s="151">
        <v>3353</v>
      </c>
      <c r="B1450" s="138" t="s">
        <v>3675</v>
      </c>
      <c r="D1450" s="18" t="s">
        <v>1453</v>
      </c>
      <c r="E1450" s="42">
        <v>5.57</v>
      </c>
      <c r="G1450" s="96">
        <f t="shared" si="95"/>
        <v>2.2280000000000002</v>
      </c>
      <c r="H1450" s="97">
        <f t="shared" si="96"/>
        <v>2.2280000000000002</v>
      </c>
      <c r="I1450" s="62" t="s">
        <v>3787</v>
      </c>
      <c r="J1450" s="222">
        <f t="shared" si="97"/>
        <v>2.7850000000000001</v>
      </c>
      <c r="K1450" s="223">
        <v>0.25</v>
      </c>
      <c r="L1450" s="224" t="s">
        <v>4195</v>
      </c>
    </row>
    <row r="1451" spans="1:12" ht="15" customHeight="1" x14ac:dyDescent="0.25">
      <c r="A1451" s="151">
        <v>3369</v>
      </c>
      <c r="B1451" s="138" t="s">
        <v>3676</v>
      </c>
      <c r="D1451" s="18" t="s">
        <v>1453</v>
      </c>
      <c r="E1451" s="42">
        <v>6.09</v>
      </c>
      <c r="G1451" s="96">
        <f t="shared" si="95"/>
        <v>2.4359999999999999</v>
      </c>
      <c r="H1451" s="97">
        <f t="shared" si="96"/>
        <v>2.4359999999999999</v>
      </c>
      <c r="I1451" s="18"/>
      <c r="J1451" s="222">
        <f t="shared" si="97"/>
        <v>3.0449999999999999</v>
      </c>
      <c r="K1451" s="223">
        <v>0.25</v>
      </c>
      <c r="L1451" s="224" t="s">
        <v>4195</v>
      </c>
    </row>
    <row r="1452" spans="1:12" ht="15" customHeight="1" x14ac:dyDescent="0.25">
      <c r="A1452" s="151">
        <v>3354</v>
      </c>
      <c r="B1452" s="138" t="s">
        <v>3677</v>
      </c>
      <c r="D1452" s="18" t="s">
        <v>1453</v>
      </c>
      <c r="E1452" s="42">
        <v>7.25</v>
      </c>
      <c r="G1452" s="96">
        <f t="shared" si="95"/>
        <v>2.9000000000000004</v>
      </c>
      <c r="H1452" s="97">
        <f t="shared" si="96"/>
        <v>2.9000000000000004</v>
      </c>
      <c r="I1452" s="18"/>
      <c r="J1452" s="222">
        <f t="shared" si="97"/>
        <v>3.6250000000000004</v>
      </c>
      <c r="K1452" s="223">
        <v>0.25</v>
      </c>
      <c r="L1452" s="224" t="s">
        <v>4195</v>
      </c>
    </row>
    <row r="1453" spans="1:12" ht="15" customHeight="1" x14ac:dyDescent="0.25">
      <c r="A1453" s="151">
        <v>3366</v>
      </c>
      <c r="B1453" s="138" t="s">
        <v>3678</v>
      </c>
      <c r="D1453" s="18" t="s">
        <v>1453</v>
      </c>
      <c r="E1453" s="42">
        <v>7.72</v>
      </c>
      <c r="G1453" s="96">
        <f t="shared" si="95"/>
        <v>3.0880000000000001</v>
      </c>
      <c r="H1453" s="97">
        <f t="shared" si="96"/>
        <v>3.0880000000000001</v>
      </c>
      <c r="I1453" s="18"/>
      <c r="J1453" s="222">
        <f t="shared" si="97"/>
        <v>3.8600000000000003</v>
      </c>
      <c r="K1453" s="223">
        <v>0.25</v>
      </c>
      <c r="L1453" s="224" t="s">
        <v>4195</v>
      </c>
    </row>
    <row r="1454" spans="1:12" ht="15" customHeight="1" x14ac:dyDescent="0.25">
      <c r="A1454" s="151">
        <v>3355</v>
      </c>
      <c r="B1454" s="138" t="s">
        <v>3679</v>
      </c>
      <c r="D1454" s="18" t="s">
        <v>1453</v>
      </c>
      <c r="E1454" s="42">
        <v>5.88</v>
      </c>
      <c r="G1454" s="96">
        <f t="shared" si="95"/>
        <v>2.3519999999999999</v>
      </c>
      <c r="H1454" s="97">
        <f t="shared" si="96"/>
        <v>2.3519999999999999</v>
      </c>
      <c r="I1454" s="62" t="s">
        <v>3788</v>
      </c>
      <c r="J1454" s="222">
        <f t="shared" si="97"/>
        <v>2.94</v>
      </c>
      <c r="K1454" s="223">
        <v>0.25</v>
      </c>
      <c r="L1454" s="224" t="s">
        <v>4195</v>
      </c>
    </row>
    <row r="1455" spans="1:12" ht="15" customHeight="1" x14ac:dyDescent="0.25">
      <c r="A1455" s="151">
        <v>3365</v>
      </c>
      <c r="B1455" s="138" t="s">
        <v>3680</v>
      </c>
      <c r="D1455" s="18" t="s">
        <v>1453</v>
      </c>
      <c r="E1455" s="42">
        <v>6.62</v>
      </c>
      <c r="G1455" s="96">
        <f t="shared" si="95"/>
        <v>2.6480000000000001</v>
      </c>
      <c r="H1455" s="97">
        <f t="shared" si="96"/>
        <v>2.6480000000000001</v>
      </c>
      <c r="I1455" s="18"/>
      <c r="J1455" s="222">
        <f t="shared" si="97"/>
        <v>3.31</v>
      </c>
      <c r="K1455" s="223">
        <v>0.25</v>
      </c>
      <c r="L1455" s="224" t="s">
        <v>4195</v>
      </c>
    </row>
    <row r="1456" spans="1:12" ht="15" customHeight="1" x14ac:dyDescent="0.25">
      <c r="A1456" s="151">
        <v>3356</v>
      </c>
      <c r="B1456" s="138" t="s">
        <v>3681</v>
      </c>
      <c r="D1456" s="18" t="s">
        <v>1453</v>
      </c>
      <c r="E1456" s="42">
        <v>9.4499999999999993</v>
      </c>
      <c r="G1456" s="96">
        <f t="shared" si="95"/>
        <v>3.78</v>
      </c>
      <c r="H1456" s="97">
        <f t="shared" si="96"/>
        <v>3.78</v>
      </c>
      <c r="I1456" s="18"/>
      <c r="J1456" s="222">
        <f t="shared" si="97"/>
        <v>4.7249999999999996</v>
      </c>
      <c r="K1456" s="223">
        <v>0.25</v>
      </c>
      <c r="L1456" s="224" t="s">
        <v>4195</v>
      </c>
    </row>
    <row r="1457" spans="1:12" ht="15" customHeight="1" x14ac:dyDescent="0.25">
      <c r="A1457" s="151">
        <v>3364</v>
      </c>
      <c r="B1457" s="138" t="s">
        <v>3682</v>
      </c>
      <c r="D1457" s="18" t="s">
        <v>1453</v>
      </c>
      <c r="E1457" s="42">
        <v>9.92</v>
      </c>
      <c r="G1457" s="96">
        <f t="shared" si="95"/>
        <v>3.968</v>
      </c>
      <c r="H1457" s="97">
        <f t="shared" si="96"/>
        <v>3.968</v>
      </c>
      <c r="I1457" s="18"/>
      <c r="J1457" s="222">
        <f t="shared" si="97"/>
        <v>4.96</v>
      </c>
      <c r="K1457" s="223">
        <v>0.25</v>
      </c>
      <c r="L1457" s="224" t="s">
        <v>4195</v>
      </c>
    </row>
    <row r="1458" spans="1:12" ht="15" customHeight="1" x14ac:dyDescent="0.25">
      <c r="A1458" s="151">
        <v>3357</v>
      </c>
      <c r="B1458" s="138" t="s">
        <v>3683</v>
      </c>
      <c r="D1458" s="18" t="s">
        <v>1453</v>
      </c>
      <c r="E1458" s="42">
        <v>8.4</v>
      </c>
      <c r="G1458" s="96">
        <f t="shared" si="95"/>
        <v>3.3600000000000003</v>
      </c>
      <c r="H1458" s="97">
        <f t="shared" si="96"/>
        <v>3.3600000000000003</v>
      </c>
      <c r="I1458" s="18"/>
      <c r="J1458" s="222">
        <f t="shared" si="97"/>
        <v>4.2</v>
      </c>
      <c r="K1458" s="223">
        <v>0.25</v>
      </c>
      <c r="L1458" s="224" t="s">
        <v>4195</v>
      </c>
    </row>
    <row r="1459" spans="1:12" ht="15" customHeight="1" x14ac:dyDescent="0.25">
      <c r="A1459" s="151">
        <v>3358</v>
      </c>
      <c r="B1459" s="138" t="s">
        <v>3684</v>
      </c>
      <c r="D1459" s="18" t="s">
        <v>1453</v>
      </c>
      <c r="E1459" s="42">
        <v>7.04</v>
      </c>
      <c r="G1459" s="96">
        <f t="shared" si="95"/>
        <v>2.8160000000000003</v>
      </c>
      <c r="H1459" s="97">
        <f t="shared" si="96"/>
        <v>2.8160000000000003</v>
      </c>
      <c r="I1459" s="18"/>
      <c r="J1459" s="222">
        <f t="shared" si="97"/>
        <v>3.5200000000000005</v>
      </c>
      <c r="K1459" s="223">
        <v>0.25</v>
      </c>
      <c r="L1459" s="224" t="s">
        <v>4195</v>
      </c>
    </row>
    <row r="1460" spans="1:12" ht="15" customHeight="1" x14ac:dyDescent="0.25">
      <c r="A1460" s="151">
        <v>3370</v>
      </c>
      <c r="B1460" s="138" t="s">
        <v>3685</v>
      </c>
      <c r="D1460" s="18" t="s">
        <v>1453</v>
      </c>
      <c r="E1460" s="45">
        <v>4.7300000000000004</v>
      </c>
      <c r="G1460" s="96">
        <f t="shared" si="95"/>
        <v>1.8920000000000003</v>
      </c>
      <c r="H1460" s="97">
        <f t="shared" si="96"/>
        <v>1.8920000000000003</v>
      </c>
      <c r="I1460" s="18"/>
      <c r="J1460" s="222">
        <f t="shared" si="97"/>
        <v>2.3650000000000002</v>
      </c>
      <c r="K1460" s="223">
        <v>0.25</v>
      </c>
      <c r="L1460" s="224" t="s">
        <v>4195</v>
      </c>
    </row>
    <row r="1461" spans="1:12" ht="15" customHeight="1" x14ac:dyDescent="0.25">
      <c r="A1461" s="151">
        <v>3371</v>
      </c>
      <c r="B1461" s="138" t="s">
        <v>3686</v>
      </c>
      <c r="D1461" s="18" t="s">
        <v>1453</v>
      </c>
      <c r="E1461" s="45">
        <v>12.86</v>
      </c>
      <c r="G1461" s="96">
        <f t="shared" si="95"/>
        <v>5.1440000000000001</v>
      </c>
      <c r="H1461" s="97">
        <f t="shared" si="96"/>
        <v>5.1440000000000001</v>
      </c>
      <c r="I1461" s="18"/>
      <c r="J1461" s="222">
        <f t="shared" si="97"/>
        <v>6.43</v>
      </c>
      <c r="K1461" s="223">
        <v>0.25</v>
      </c>
      <c r="L1461" s="224" t="s">
        <v>4195</v>
      </c>
    </row>
    <row r="1462" spans="1:12" ht="15" customHeight="1" x14ac:dyDescent="0.25">
      <c r="A1462" s="151">
        <v>3372</v>
      </c>
      <c r="B1462" s="138" t="s">
        <v>3686</v>
      </c>
      <c r="D1462" s="18" t="s">
        <v>1453</v>
      </c>
      <c r="E1462" s="45">
        <v>12.86</v>
      </c>
      <c r="G1462" s="96">
        <f t="shared" si="95"/>
        <v>5.1440000000000001</v>
      </c>
      <c r="H1462" s="97">
        <f t="shared" si="96"/>
        <v>5.1440000000000001</v>
      </c>
      <c r="I1462" s="18"/>
      <c r="J1462" s="222">
        <f t="shared" si="97"/>
        <v>6.43</v>
      </c>
      <c r="K1462" s="223">
        <v>0.25</v>
      </c>
      <c r="L1462" s="224" t="s">
        <v>4195</v>
      </c>
    </row>
    <row r="1463" spans="1:12" ht="15" customHeight="1" x14ac:dyDescent="0.25">
      <c r="A1463" s="226" t="s">
        <v>3458</v>
      </c>
      <c r="B1463" s="227" t="s">
        <v>3785</v>
      </c>
      <c r="D1463" s="18" t="s">
        <v>1453</v>
      </c>
      <c r="E1463" s="36">
        <v>2.63</v>
      </c>
      <c r="G1463" s="96">
        <f t="shared" si="95"/>
        <v>1.052</v>
      </c>
      <c r="H1463" s="97">
        <f t="shared" si="96"/>
        <v>1.052</v>
      </c>
      <c r="I1463" s="18"/>
      <c r="J1463" s="222">
        <f>SUM(H1463)*1.25</f>
        <v>1.3149999999999999</v>
      </c>
      <c r="K1463" s="223">
        <v>0.25</v>
      </c>
      <c r="L1463" s="224" t="s">
        <v>4195</v>
      </c>
    </row>
    <row r="1464" spans="1:12" ht="15" customHeight="1" x14ac:dyDescent="0.25">
      <c r="A1464" s="226" t="s">
        <v>3459</v>
      </c>
      <c r="B1464" s="227" t="s">
        <v>3786</v>
      </c>
      <c r="D1464" s="18" t="s">
        <v>1453</v>
      </c>
      <c r="E1464" s="36">
        <v>2.63</v>
      </c>
      <c r="G1464" s="96">
        <f t="shared" si="95"/>
        <v>1.052</v>
      </c>
      <c r="H1464" s="97">
        <f t="shared" si="96"/>
        <v>1.052</v>
      </c>
      <c r="I1464" s="18"/>
      <c r="J1464" s="222">
        <f>SUM(H1464)*1.25</f>
        <v>1.3149999999999999</v>
      </c>
      <c r="K1464" s="223">
        <v>0.25</v>
      </c>
      <c r="L1464" s="224" t="s">
        <v>4195</v>
      </c>
    </row>
    <row r="1465" spans="1:12" ht="15" customHeight="1" x14ac:dyDescent="0.25">
      <c r="A1465" s="179" t="s">
        <v>2</v>
      </c>
      <c r="B1465" s="134"/>
      <c r="C1465" s="123"/>
      <c r="D1465" s="135"/>
      <c r="E1465" s="134"/>
      <c r="F1465" s="124"/>
      <c r="G1465" s="136"/>
      <c r="H1465" s="136"/>
      <c r="I1465" s="125"/>
    </row>
    <row r="1466" spans="1:12" x14ac:dyDescent="0.25">
      <c r="A1466" s="33">
        <v>3300</v>
      </c>
      <c r="B1466" s="138" t="s">
        <v>20</v>
      </c>
      <c r="D1466" s="129" t="s">
        <v>1455</v>
      </c>
      <c r="E1466" s="42">
        <v>8.3000000000000007</v>
      </c>
      <c r="G1466" s="96">
        <f t="shared" ref="G1466:G1482" si="98">SUM(E1466)*0.5</f>
        <v>4.1500000000000004</v>
      </c>
      <c r="H1466" s="97">
        <f t="shared" ref="H1466:H1482" si="99">SUM(E1466)*0.5</f>
        <v>4.1500000000000004</v>
      </c>
      <c r="I1466" s="18"/>
    </row>
    <row r="1467" spans="1:12" x14ac:dyDescent="0.25">
      <c r="A1467" s="33">
        <v>3303</v>
      </c>
      <c r="B1467" s="138" t="s">
        <v>21</v>
      </c>
      <c r="D1467" s="129" t="s">
        <v>1455</v>
      </c>
      <c r="E1467" s="42">
        <v>12.6</v>
      </c>
      <c r="G1467" s="96">
        <f t="shared" si="98"/>
        <v>6.3</v>
      </c>
      <c r="H1467" s="97">
        <f t="shared" si="99"/>
        <v>6.3</v>
      </c>
      <c r="I1467" s="18"/>
    </row>
    <row r="1468" spans="1:12" ht="15" customHeight="1" x14ac:dyDescent="0.25">
      <c r="A1468" s="33">
        <v>3625</v>
      </c>
      <c r="B1468" s="138" t="s">
        <v>983</v>
      </c>
      <c r="D1468" s="129" t="s">
        <v>1455</v>
      </c>
      <c r="E1468" s="42">
        <v>4.0999999999999996</v>
      </c>
      <c r="G1468" s="96">
        <f t="shared" si="98"/>
        <v>2.0499999999999998</v>
      </c>
      <c r="H1468" s="97">
        <f t="shared" si="99"/>
        <v>2.0499999999999998</v>
      </c>
      <c r="I1468" s="18"/>
    </row>
    <row r="1469" spans="1:12" ht="15" customHeight="1" x14ac:dyDescent="0.25">
      <c r="A1469" s="33">
        <v>3018</v>
      </c>
      <c r="B1469" s="138" t="s">
        <v>57</v>
      </c>
      <c r="D1469" s="129" t="s">
        <v>1455</v>
      </c>
      <c r="E1469" s="42">
        <v>1.89</v>
      </c>
      <c r="G1469" s="96">
        <f t="shared" si="98"/>
        <v>0.94499999999999995</v>
      </c>
      <c r="H1469" s="97">
        <f t="shared" si="99"/>
        <v>0.94499999999999995</v>
      </c>
      <c r="I1469" s="18"/>
    </row>
    <row r="1470" spans="1:12" ht="15" customHeight="1" x14ac:dyDescent="0.25">
      <c r="A1470" s="33">
        <v>3309</v>
      </c>
      <c r="B1470" s="138" t="s">
        <v>22</v>
      </c>
      <c r="D1470" s="129" t="s">
        <v>1455</v>
      </c>
      <c r="E1470" s="42">
        <v>7.25</v>
      </c>
      <c r="G1470" s="96">
        <f t="shared" si="98"/>
        <v>3.625</v>
      </c>
      <c r="H1470" s="97">
        <f t="shared" si="99"/>
        <v>3.625</v>
      </c>
      <c r="I1470" s="18"/>
    </row>
    <row r="1471" spans="1:12" ht="15" customHeight="1" x14ac:dyDescent="0.25">
      <c r="A1471" s="33">
        <v>3307</v>
      </c>
      <c r="B1471" s="138" t="s">
        <v>348</v>
      </c>
      <c r="D1471" s="129" t="s">
        <v>1455</v>
      </c>
      <c r="E1471" s="42">
        <v>24.05</v>
      </c>
      <c r="G1471" s="96">
        <f t="shared" si="98"/>
        <v>12.025</v>
      </c>
      <c r="H1471" s="97">
        <f t="shared" si="99"/>
        <v>12.025</v>
      </c>
      <c r="I1471" s="18"/>
    </row>
    <row r="1472" spans="1:12" ht="15" customHeight="1" x14ac:dyDescent="0.25">
      <c r="A1472" s="33">
        <v>3312</v>
      </c>
      <c r="B1472" s="138" t="s">
        <v>3313</v>
      </c>
      <c r="D1472" s="129" t="s">
        <v>1455</v>
      </c>
      <c r="E1472" s="42">
        <v>23.1</v>
      </c>
      <c r="G1472" s="96">
        <f t="shared" si="98"/>
        <v>11.55</v>
      </c>
      <c r="H1472" s="97">
        <f t="shared" si="99"/>
        <v>11.55</v>
      </c>
      <c r="I1472" s="18"/>
    </row>
    <row r="1473" spans="1:9" ht="15" customHeight="1" x14ac:dyDescent="0.25">
      <c r="A1473" s="33">
        <v>3322</v>
      </c>
      <c r="B1473" s="138" t="s">
        <v>89</v>
      </c>
      <c r="D1473" s="129" t="s">
        <v>1455</v>
      </c>
      <c r="E1473" s="42">
        <v>39.9</v>
      </c>
      <c r="G1473" s="96">
        <f t="shared" si="98"/>
        <v>19.95</v>
      </c>
      <c r="H1473" s="97">
        <f t="shared" si="99"/>
        <v>19.95</v>
      </c>
      <c r="I1473" s="18"/>
    </row>
    <row r="1474" spans="1:9" ht="15" customHeight="1" x14ac:dyDescent="0.25">
      <c r="A1474" s="33">
        <v>3326</v>
      </c>
      <c r="B1474" s="138" t="s">
        <v>343</v>
      </c>
      <c r="D1474" s="129" t="s">
        <v>1455</v>
      </c>
      <c r="E1474" s="42">
        <v>8.4</v>
      </c>
      <c r="G1474" s="96">
        <f t="shared" si="98"/>
        <v>4.2</v>
      </c>
      <c r="H1474" s="97">
        <f t="shared" si="99"/>
        <v>4.2</v>
      </c>
      <c r="I1474" s="18"/>
    </row>
    <row r="1475" spans="1:9" ht="15" customHeight="1" x14ac:dyDescent="0.25">
      <c r="A1475" s="33">
        <v>3327</v>
      </c>
      <c r="B1475" s="138" t="s">
        <v>111</v>
      </c>
      <c r="D1475" s="129" t="s">
        <v>1455</v>
      </c>
      <c r="E1475" s="42">
        <v>7.56</v>
      </c>
      <c r="G1475" s="96">
        <f t="shared" si="98"/>
        <v>3.78</v>
      </c>
      <c r="H1475" s="97">
        <f t="shared" si="99"/>
        <v>3.78</v>
      </c>
      <c r="I1475" s="18"/>
    </row>
    <row r="1476" spans="1:9" ht="15" customHeight="1" x14ac:dyDescent="0.25">
      <c r="A1476" s="33">
        <v>3337</v>
      </c>
      <c r="B1476" s="138" t="s">
        <v>1502</v>
      </c>
      <c r="D1476" s="129" t="s">
        <v>1455</v>
      </c>
      <c r="E1476" s="42">
        <v>33.08</v>
      </c>
      <c r="G1476" s="96">
        <f t="shared" si="98"/>
        <v>16.54</v>
      </c>
      <c r="H1476" s="97">
        <f t="shared" si="99"/>
        <v>16.54</v>
      </c>
      <c r="I1476" s="18"/>
    </row>
    <row r="1477" spans="1:9" ht="15" customHeight="1" x14ac:dyDescent="0.25">
      <c r="A1477" s="33">
        <v>3338</v>
      </c>
      <c r="B1477" s="138" t="s">
        <v>1503</v>
      </c>
      <c r="D1477" s="129" t="s">
        <v>1455</v>
      </c>
      <c r="E1477" s="42">
        <v>30.69</v>
      </c>
      <c r="G1477" s="96">
        <f t="shared" si="98"/>
        <v>15.345000000000001</v>
      </c>
      <c r="H1477" s="97">
        <f t="shared" si="99"/>
        <v>15.345000000000001</v>
      </c>
      <c r="I1477" s="18"/>
    </row>
    <row r="1478" spans="1:9" ht="15" customHeight="1" x14ac:dyDescent="0.25">
      <c r="A1478" s="33">
        <v>3339</v>
      </c>
      <c r="B1478" s="138" t="s">
        <v>1504</v>
      </c>
      <c r="D1478" s="129" t="s">
        <v>1455</v>
      </c>
      <c r="E1478" s="42">
        <v>29.4</v>
      </c>
      <c r="G1478" s="96">
        <f t="shared" si="98"/>
        <v>14.7</v>
      </c>
      <c r="H1478" s="97">
        <f t="shared" si="99"/>
        <v>14.7</v>
      </c>
      <c r="I1478" s="18"/>
    </row>
    <row r="1479" spans="1:9" ht="15" customHeight="1" x14ac:dyDescent="0.25">
      <c r="A1479" s="33">
        <v>3340</v>
      </c>
      <c r="B1479" s="138" t="s">
        <v>1505</v>
      </c>
      <c r="D1479" s="129" t="s">
        <v>1455</v>
      </c>
      <c r="E1479" s="42">
        <v>19.850000000000001</v>
      </c>
      <c r="G1479" s="96">
        <f t="shared" si="98"/>
        <v>9.9250000000000007</v>
      </c>
      <c r="H1479" s="97">
        <f t="shared" si="99"/>
        <v>9.9250000000000007</v>
      </c>
      <c r="I1479" s="18"/>
    </row>
    <row r="1480" spans="1:9" ht="15" customHeight="1" x14ac:dyDescent="0.25">
      <c r="A1480" s="32">
        <v>3341</v>
      </c>
      <c r="B1480" s="137" t="s">
        <v>1792</v>
      </c>
      <c r="D1480" s="129" t="s">
        <v>1455</v>
      </c>
      <c r="E1480" s="44">
        <v>11.45</v>
      </c>
      <c r="G1480" s="96">
        <f t="shared" si="98"/>
        <v>5.7249999999999996</v>
      </c>
      <c r="H1480" s="97">
        <f t="shared" si="99"/>
        <v>5.7249999999999996</v>
      </c>
      <c r="I1480" s="18"/>
    </row>
    <row r="1481" spans="1:9" ht="15" customHeight="1" x14ac:dyDescent="0.25">
      <c r="A1481" s="32">
        <v>8426</v>
      </c>
      <c r="B1481" s="137" t="s">
        <v>1883</v>
      </c>
      <c r="D1481" s="129" t="s">
        <v>1455</v>
      </c>
      <c r="E1481" s="44">
        <v>36.229999999999997</v>
      </c>
      <c r="G1481" s="96">
        <f t="shared" si="98"/>
        <v>18.114999999999998</v>
      </c>
      <c r="H1481" s="97">
        <f t="shared" si="99"/>
        <v>18.114999999999998</v>
      </c>
      <c r="I1481" s="18"/>
    </row>
    <row r="1482" spans="1:9" ht="15" customHeight="1" x14ac:dyDescent="0.25">
      <c r="A1482" s="33">
        <v>2590</v>
      </c>
      <c r="B1482" s="53" t="s">
        <v>2911</v>
      </c>
      <c r="D1482" s="129" t="s">
        <v>1455</v>
      </c>
      <c r="E1482" s="45">
        <v>26.15</v>
      </c>
      <c r="G1482" s="96">
        <f t="shared" si="98"/>
        <v>13.074999999999999</v>
      </c>
      <c r="H1482" s="97">
        <f t="shared" si="99"/>
        <v>13.074999999999999</v>
      </c>
      <c r="I1482" s="18"/>
    </row>
    <row r="1483" spans="1:9" ht="18.75" customHeight="1" x14ac:dyDescent="0.25">
      <c r="A1483" s="178" t="s">
        <v>23</v>
      </c>
      <c r="B1483" s="120"/>
      <c r="C1483" s="123"/>
      <c r="D1483" s="155"/>
      <c r="E1483" s="120"/>
      <c r="F1483" s="124"/>
      <c r="G1483" s="99"/>
      <c r="H1483" s="99"/>
      <c r="I1483" s="125"/>
    </row>
    <row r="1484" spans="1:9" ht="15.6" x14ac:dyDescent="0.3">
      <c r="A1484" s="180" t="s">
        <v>46</v>
      </c>
      <c r="B1484" s="156"/>
      <c r="C1484" s="123"/>
      <c r="D1484" s="157"/>
      <c r="E1484" s="156"/>
      <c r="F1484" s="124"/>
      <c r="G1484" s="158"/>
      <c r="H1484" s="158"/>
      <c r="I1484" s="125"/>
    </row>
    <row r="1485" spans="1:9" x14ac:dyDescent="0.25">
      <c r="A1485" s="41">
        <v>1121</v>
      </c>
      <c r="B1485" s="52" t="s">
        <v>305</v>
      </c>
      <c r="D1485" s="129" t="s">
        <v>1455</v>
      </c>
      <c r="E1485" s="35">
        <v>2.63</v>
      </c>
      <c r="G1485" s="96">
        <f t="shared" ref="G1485:G1548" si="100">SUM(E1485)*0.5</f>
        <v>1.3149999999999999</v>
      </c>
      <c r="H1485" s="97">
        <f t="shared" ref="H1485:H1548" si="101">SUM(E1485)*0.5</f>
        <v>1.3149999999999999</v>
      </c>
      <c r="I1485" s="18"/>
    </row>
    <row r="1486" spans="1:9" x14ac:dyDescent="0.25">
      <c r="A1486" s="41">
        <v>1184</v>
      </c>
      <c r="B1486" s="52" t="s">
        <v>306</v>
      </c>
      <c r="D1486" s="129" t="s">
        <v>1455</v>
      </c>
      <c r="E1486" s="35">
        <v>2.63</v>
      </c>
      <c r="G1486" s="96">
        <f t="shared" si="100"/>
        <v>1.3149999999999999</v>
      </c>
      <c r="H1486" s="97">
        <f t="shared" si="101"/>
        <v>1.3149999999999999</v>
      </c>
      <c r="I1486" s="18"/>
    </row>
    <row r="1487" spans="1:9" x14ac:dyDescent="0.25">
      <c r="A1487" s="41">
        <v>1185</v>
      </c>
      <c r="B1487" s="52" t="s">
        <v>307</v>
      </c>
      <c r="D1487" s="129" t="s">
        <v>1455</v>
      </c>
      <c r="E1487" s="35">
        <v>2.63</v>
      </c>
      <c r="G1487" s="96">
        <f t="shared" si="100"/>
        <v>1.3149999999999999</v>
      </c>
      <c r="H1487" s="97">
        <f t="shared" si="101"/>
        <v>1.3149999999999999</v>
      </c>
      <c r="I1487" s="18"/>
    </row>
    <row r="1488" spans="1:9" x14ac:dyDescent="0.25">
      <c r="A1488" s="41">
        <v>1186</v>
      </c>
      <c r="B1488" s="52" t="s">
        <v>308</v>
      </c>
      <c r="D1488" s="129" t="s">
        <v>1455</v>
      </c>
      <c r="E1488" s="35">
        <v>2.63</v>
      </c>
      <c r="G1488" s="96">
        <f t="shared" si="100"/>
        <v>1.3149999999999999</v>
      </c>
      <c r="H1488" s="97">
        <f t="shared" si="101"/>
        <v>1.3149999999999999</v>
      </c>
      <c r="I1488" s="18"/>
    </row>
    <row r="1489" spans="1:9" x14ac:dyDescent="0.25">
      <c r="A1489" s="41">
        <v>5094</v>
      </c>
      <c r="B1489" s="52" t="s">
        <v>637</v>
      </c>
      <c r="D1489" s="129" t="s">
        <v>1455</v>
      </c>
      <c r="E1489" s="35">
        <v>2.63</v>
      </c>
      <c r="G1489" s="96">
        <f t="shared" si="100"/>
        <v>1.3149999999999999</v>
      </c>
      <c r="H1489" s="97">
        <f t="shared" si="101"/>
        <v>1.3149999999999999</v>
      </c>
      <c r="I1489" s="18"/>
    </row>
    <row r="1490" spans="1:9" x14ac:dyDescent="0.25">
      <c r="A1490" s="41">
        <v>5095</v>
      </c>
      <c r="B1490" s="52" t="s">
        <v>638</v>
      </c>
      <c r="D1490" s="129" t="s">
        <v>1455</v>
      </c>
      <c r="E1490" s="35">
        <v>2.63</v>
      </c>
      <c r="G1490" s="96">
        <f t="shared" si="100"/>
        <v>1.3149999999999999</v>
      </c>
      <c r="H1490" s="97">
        <f t="shared" si="101"/>
        <v>1.3149999999999999</v>
      </c>
      <c r="I1490" s="18"/>
    </row>
    <row r="1491" spans="1:9" ht="15" customHeight="1" x14ac:dyDescent="0.25">
      <c r="A1491" s="41">
        <v>5096</v>
      </c>
      <c r="B1491" s="52" t="s">
        <v>639</v>
      </c>
      <c r="D1491" s="129" t="s">
        <v>1455</v>
      </c>
      <c r="E1491" s="35">
        <v>2.63</v>
      </c>
      <c r="G1491" s="96">
        <f t="shared" si="100"/>
        <v>1.3149999999999999</v>
      </c>
      <c r="H1491" s="97">
        <f t="shared" si="101"/>
        <v>1.3149999999999999</v>
      </c>
      <c r="I1491" s="18"/>
    </row>
    <row r="1492" spans="1:9" x14ac:dyDescent="0.25">
      <c r="A1492" s="41">
        <v>5097</v>
      </c>
      <c r="B1492" s="52" t="s">
        <v>640</v>
      </c>
      <c r="D1492" s="129" t="s">
        <v>1455</v>
      </c>
      <c r="E1492" s="35">
        <v>2.63</v>
      </c>
      <c r="G1492" s="96">
        <f t="shared" si="100"/>
        <v>1.3149999999999999</v>
      </c>
      <c r="H1492" s="97">
        <f t="shared" si="101"/>
        <v>1.3149999999999999</v>
      </c>
      <c r="I1492" s="18"/>
    </row>
    <row r="1493" spans="1:9" x14ac:dyDescent="0.25">
      <c r="A1493" s="41">
        <v>5107</v>
      </c>
      <c r="B1493" s="52" t="s">
        <v>641</v>
      </c>
      <c r="D1493" s="129" t="s">
        <v>1455</v>
      </c>
      <c r="E1493" s="35">
        <v>2.63</v>
      </c>
      <c r="G1493" s="96">
        <f t="shared" si="100"/>
        <v>1.3149999999999999</v>
      </c>
      <c r="H1493" s="97">
        <f t="shared" si="101"/>
        <v>1.3149999999999999</v>
      </c>
      <c r="I1493" s="18"/>
    </row>
    <row r="1494" spans="1:9" x14ac:dyDescent="0.25">
      <c r="A1494" s="41">
        <v>5108</v>
      </c>
      <c r="B1494" s="52" t="s">
        <v>642</v>
      </c>
      <c r="D1494" s="129" t="s">
        <v>1455</v>
      </c>
      <c r="E1494" s="35">
        <v>2.63</v>
      </c>
      <c r="G1494" s="96">
        <f t="shared" si="100"/>
        <v>1.3149999999999999</v>
      </c>
      <c r="H1494" s="97">
        <f t="shared" si="101"/>
        <v>1.3149999999999999</v>
      </c>
      <c r="I1494" s="18"/>
    </row>
    <row r="1495" spans="1:9" x14ac:dyDescent="0.25">
      <c r="A1495" s="41">
        <v>5109</v>
      </c>
      <c r="B1495" s="52" t="s">
        <v>643</v>
      </c>
      <c r="D1495" s="129" t="s">
        <v>1455</v>
      </c>
      <c r="E1495" s="35">
        <v>2.63</v>
      </c>
      <c r="G1495" s="96">
        <f t="shared" si="100"/>
        <v>1.3149999999999999</v>
      </c>
      <c r="H1495" s="97">
        <f t="shared" si="101"/>
        <v>1.3149999999999999</v>
      </c>
      <c r="I1495" s="18"/>
    </row>
    <row r="1496" spans="1:9" x14ac:dyDescent="0.25">
      <c r="A1496" s="41">
        <v>5110</v>
      </c>
      <c r="B1496" s="52" t="s">
        <v>644</v>
      </c>
      <c r="D1496" s="129" t="s">
        <v>1455</v>
      </c>
      <c r="E1496" s="35">
        <v>2.63</v>
      </c>
      <c r="G1496" s="96">
        <f t="shared" si="100"/>
        <v>1.3149999999999999</v>
      </c>
      <c r="H1496" s="97">
        <f t="shared" si="101"/>
        <v>1.3149999999999999</v>
      </c>
      <c r="I1496" s="18"/>
    </row>
    <row r="1497" spans="1:9" x14ac:dyDescent="0.25">
      <c r="A1497" s="41">
        <v>1463</v>
      </c>
      <c r="B1497" s="52" t="s">
        <v>2663</v>
      </c>
      <c r="D1497" s="129" t="s">
        <v>1455</v>
      </c>
      <c r="E1497" s="36">
        <v>9.44</v>
      </c>
      <c r="G1497" s="96">
        <f t="shared" si="100"/>
        <v>4.72</v>
      </c>
      <c r="H1497" s="97">
        <f t="shared" si="101"/>
        <v>4.72</v>
      </c>
      <c r="I1497" s="18"/>
    </row>
    <row r="1498" spans="1:9" x14ac:dyDescent="0.25">
      <c r="A1498" s="41">
        <v>1464</v>
      </c>
      <c r="B1498" s="52" t="s">
        <v>2664</v>
      </c>
      <c r="D1498" s="129" t="s">
        <v>1455</v>
      </c>
      <c r="E1498" s="36">
        <v>10.82</v>
      </c>
      <c r="G1498" s="96">
        <f t="shared" si="100"/>
        <v>5.41</v>
      </c>
      <c r="H1498" s="97">
        <f t="shared" si="101"/>
        <v>5.41</v>
      </c>
      <c r="I1498" s="18"/>
    </row>
    <row r="1499" spans="1:9" x14ac:dyDescent="0.25">
      <c r="A1499" s="41">
        <v>1465</v>
      </c>
      <c r="B1499" s="52" t="s">
        <v>2665</v>
      </c>
      <c r="D1499" s="129" t="s">
        <v>1455</v>
      </c>
      <c r="E1499" s="36">
        <v>9.98</v>
      </c>
      <c r="G1499" s="96">
        <f t="shared" si="100"/>
        <v>4.99</v>
      </c>
      <c r="H1499" s="97">
        <f t="shared" si="101"/>
        <v>4.99</v>
      </c>
      <c r="I1499" s="18"/>
    </row>
    <row r="1500" spans="1:9" x14ac:dyDescent="0.25">
      <c r="A1500" s="41">
        <v>1467</v>
      </c>
      <c r="B1500" s="52" t="s">
        <v>2666</v>
      </c>
      <c r="D1500" s="129" t="s">
        <v>1455</v>
      </c>
      <c r="E1500" s="36">
        <v>9.98</v>
      </c>
      <c r="G1500" s="96">
        <f t="shared" si="100"/>
        <v>4.99</v>
      </c>
      <c r="H1500" s="97">
        <f t="shared" si="101"/>
        <v>4.99</v>
      </c>
      <c r="I1500" s="18"/>
    </row>
    <row r="1501" spans="1:9" x14ac:dyDescent="0.25">
      <c r="A1501" s="41">
        <v>1466</v>
      </c>
      <c r="B1501" s="52" t="s">
        <v>2667</v>
      </c>
      <c r="D1501" s="129" t="s">
        <v>1455</v>
      </c>
      <c r="E1501" s="36">
        <v>9.98</v>
      </c>
      <c r="G1501" s="96">
        <f t="shared" si="100"/>
        <v>4.99</v>
      </c>
      <c r="H1501" s="97">
        <f t="shared" si="101"/>
        <v>4.99</v>
      </c>
      <c r="I1501" s="18"/>
    </row>
    <row r="1502" spans="1:9" x14ac:dyDescent="0.25">
      <c r="A1502" s="41">
        <v>1468</v>
      </c>
      <c r="B1502" s="52" t="s">
        <v>2668</v>
      </c>
      <c r="D1502" s="129" t="s">
        <v>1455</v>
      </c>
      <c r="E1502" s="36">
        <v>9.98</v>
      </c>
      <c r="G1502" s="96">
        <f t="shared" si="100"/>
        <v>4.99</v>
      </c>
      <c r="H1502" s="97">
        <f t="shared" si="101"/>
        <v>4.99</v>
      </c>
      <c r="I1502" s="18"/>
    </row>
    <row r="1503" spans="1:9" x14ac:dyDescent="0.25">
      <c r="A1503" s="41">
        <v>1469</v>
      </c>
      <c r="B1503" s="52" t="s">
        <v>2669</v>
      </c>
      <c r="D1503" s="129" t="s">
        <v>1455</v>
      </c>
      <c r="E1503" s="36">
        <v>9.98</v>
      </c>
      <c r="G1503" s="96">
        <f t="shared" si="100"/>
        <v>4.99</v>
      </c>
      <c r="H1503" s="97">
        <f t="shared" si="101"/>
        <v>4.99</v>
      </c>
      <c r="I1503" s="18"/>
    </row>
    <row r="1504" spans="1:9" x14ac:dyDescent="0.25">
      <c r="A1504" s="41">
        <v>1471</v>
      </c>
      <c r="B1504" s="52" t="s">
        <v>2670</v>
      </c>
      <c r="D1504" s="129" t="s">
        <v>1455</v>
      </c>
      <c r="E1504" s="36">
        <v>9.98</v>
      </c>
      <c r="G1504" s="96">
        <f t="shared" si="100"/>
        <v>4.99</v>
      </c>
      <c r="H1504" s="97">
        <f t="shared" si="101"/>
        <v>4.99</v>
      </c>
      <c r="I1504" s="18"/>
    </row>
    <row r="1505" spans="1:9" x14ac:dyDescent="0.25">
      <c r="A1505" s="41">
        <v>1470</v>
      </c>
      <c r="B1505" s="52" t="s">
        <v>2671</v>
      </c>
      <c r="D1505" s="129" t="s">
        <v>1455</v>
      </c>
      <c r="E1505" s="36">
        <v>9.98</v>
      </c>
      <c r="G1505" s="96">
        <f t="shared" si="100"/>
        <v>4.99</v>
      </c>
      <c r="H1505" s="97">
        <f t="shared" si="101"/>
        <v>4.99</v>
      </c>
      <c r="I1505" s="18"/>
    </row>
    <row r="1506" spans="1:9" x14ac:dyDescent="0.25">
      <c r="A1506" s="41">
        <v>1472</v>
      </c>
      <c r="B1506" s="52" t="s">
        <v>2672</v>
      </c>
      <c r="D1506" s="129" t="s">
        <v>1455</v>
      </c>
      <c r="E1506" s="36">
        <v>9.98</v>
      </c>
      <c r="G1506" s="96">
        <f t="shared" si="100"/>
        <v>4.99</v>
      </c>
      <c r="H1506" s="97">
        <f t="shared" si="101"/>
        <v>4.99</v>
      </c>
      <c r="I1506" s="18"/>
    </row>
    <row r="1507" spans="1:9" x14ac:dyDescent="0.25">
      <c r="A1507" s="41">
        <v>1314</v>
      </c>
      <c r="B1507" s="52" t="s">
        <v>727</v>
      </c>
      <c r="D1507" s="129" t="s">
        <v>1455</v>
      </c>
      <c r="E1507" s="35">
        <v>13.13</v>
      </c>
      <c r="G1507" s="96">
        <f t="shared" si="100"/>
        <v>6.5650000000000004</v>
      </c>
      <c r="H1507" s="97">
        <f t="shared" si="101"/>
        <v>6.5650000000000004</v>
      </c>
      <c r="I1507" s="18"/>
    </row>
    <row r="1508" spans="1:9" x14ac:dyDescent="0.25">
      <c r="A1508" s="41">
        <v>1315</v>
      </c>
      <c r="B1508" s="52" t="s">
        <v>728</v>
      </c>
      <c r="D1508" s="129" t="s">
        <v>1455</v>
      </c>
      <c r="E1508" s="35">
        <v>13.13</v>
      </c>
      <c r="G1508" s="96">
        <f t="shared" si="100"/>
        <v>6.5650000000000004</v>
      </c>
      <c r="H1508" s="97">
        <f t="shared" si="101"/>
        <v>6.5650000000000004</v>
      </c>
      <c r="I1508" s="18"/>
    </row>
    <row r="1509" spans="1:9" x14ac:dyDescent="0.25">
      <c r="A1509" s="41">
        <v>1316</v>
      </c>
      <c r="B1509" s="52" t="s">
        <v>729</v>
      </c>
      <c r="D1509" s="129" t="s">
        <v>1455</v>
      </c>
      <c r="E1509" s="35">
        <v>13.13</v>
      </c>
      <c r="G1509" s="96">
        <f t="shared" si="100"/>
        <v>6.5650000000000004</v>
      </c>
      <c r="H1509" s="97">
        <f t="shared" si="101"/>
        <v>6.5650000000000004</v>
      </c>
      <c r="I1509" s="18"/>
    </row>
    <row r="1510" spans="1:9" x14ac:dyDescent="0.25">
      <c r="A1510" s="41">
        <v>1317</v>
      </c>
      <c r="B1510" s="52" t="s">
        <v>730</v>
      </c>
      <c r="D1510" s="129" t="s">
        <v>1455</v>
      </c>
      <c r="E1510" s="35">
        <v>13.13</v>
      </c>
      <c r="G1510" s="96">
        <f t="shared" si="100"/>
        <v>6.5650000000000004</v>
      </c>
      <c r="H1510" s="97">
        <f t="shared" si="101"/>
        <v>6.5650000000000004</v>
      </c>
      <c r="I1510" s="18"/>
    </row>
    <row r="1511" spans="1:9" x14ac:dyDescent="0.25">
      <c r="A1511" s="41">
        <v>1318</v>
      </c>
      <c r="B1511" s="52" t="s">
        <v>731</v>
      </c>
      <c r="D1511" s="129" t="s">
        <v>1455</v>
      </c>
      <c r="E1511" s="35">
        <v>13.13</v>
      </c>
      <c r="G1511" s="96">
        <f t="shared" si="100"/>
        <v>6.5650000000000004</v>
      </c>
      <c r="H1511" s="97">
        <f t="shared" si="101"/>
        <v>6.5650000000000004</v>
      </c>
      <c r="I1511" s="18"/>
    </row>
    <row r="1512" spans="1:9" x14ac:dyDescent="0.25">
      <c r="A1512" s="41">
        <v>1319</v>
      </c>
      <c r="B1512" s="52" t="s">
        <v>732</v>
      </c>
      <c r="D1512" s="129" t="s">
        <v>1455</v>
      </c>
      <c r="E1512" s="35">
        <v>13.13</v>
      </c>
      <c r="G1512" s="96">
        <f t="shared" si="100"/>
        <v>6.5650000000000004</v>
      </c>
      <c r="H1512" s="97">
        <f t="shared" si="101"/>
        <v>6.5650000000000004</v>
      </c>
      <c r="I1512" s="18"/>
    </row>
    <row r="1513" spans="1:9" x14ac:dyDescent="0.25">
      <c r="A1513" s="41">
        <v>1320</v>
      </c>
      <c r="B1513" s="52" t="s">
        <v>733</v>
      </c>
      <c r="D1513" s="129" t="s">
        <v>1455</v>
      </c>
      <c r="E1513" s="35">
        <v>13.13</v>
      </c>
      <c r="G1513" s="96">
        <f t="shared" si="100"/>
        <v>6.5650000000000004</v>
      </c>
      <c r="H1513" s="97">
        <f t="shared" si="101"/>
        <v>6.5650000000000004</v>
      </c>
      <c r="I1513" s="18"/>
    </row>
    <row r="1514" spans="1:9" x14ac:dyDescent="0.25">
      <c r="A1514" s="41">
        <v>1321</v>
      </c>
      <c r="B1514" s="52" t="s">
        <v>734</v>
      </c>
      <c r="D1514" s="129" t="s">
        <v>1455</v>
      </c>
      <c r="E1514" s="35">
        <v>13.13</v>
      </c>
      <c r="G1514" s="96">
        <f t="shared" si="100"/>
        <v>6.5650000000000004</v>
      </c>
      <c r="H1514" s="97">
        <f t="shared" si="101"/>
        <v>6.5650000000000004</v>
      </c>
      <c r="I1514" s="18"/>
    </row>
    <row r="1515" spans="1:9" x14ac:dyDescent="0.25">
      <c r="A1515" s="41">
        <v>1322</v>
      </c>
      <c r="B1515" s="52" t="s">
        <v>735</v>
      </c>
      <c r="D1515" s="129" t="s">
        <v>1455</v>
      </c>
      <c r="E1515" s="35">
        <v>13.13</v>
      </c>
      <c r="G1515" s="96">
        <f t="shared" si="100"/>
        <v>6.5650000000000004</v>
      </c>
      <c r="H1515" s="97">
        <f t="shared" si="101"/>
        <v>6.5650000000000004</v>
      </c>
      <c r="I1515" s="18"/>
    </row>
    <row r="1516" spans="1:9" x14ac:dyDescent="0.25">
      <c r="A1516" s="41">
        <v>1323</v>
      </c>
      <c r="B1516" s="52" t="s">
        <v>736</v>
      </c>
      <c r="D1516" s="129" t="s">
        <v>1455</v>
      </c>
      <c r="E1516" s="35">
        <v>13.13</v>
      </c>
      <c r="G1516" s="96">
        <f t="shared" si="100"/>
        <v>6.5650000000000004</v>
      </c>
      <c r="H1516" s="97">
        <f t="shared" si="101"/>
        <v>6.5650000000000004</v>
      </c>
      <c r="I1516" s="18"/>
    </row>
    <row r="1517" spans="1:9" x14ac:dyDescent="0.25">
      <c r="A1517" s="41">
        <v>1324</v>
      </c>
      <c r="B1517" s="52" t="s">
        <v>737</v>
      </c>
      <c r="D1517" s="129" t="s">
        <v>1455</v>
      </c>
      <c r="E1517" s="35">
        <v>13.13</v>
      </c>
      <c r="G1517" s="96">
        <f t="shared" si="100"/>
        <v>6.5650000000000004</v>
      </c>
      <c r="H1517" s="97">
        <f t="shared" si="101"/>
        <v>6.5650000000000004</v>
      </c>
      <c r="I1517" s="18"/>
    </row>
    <row r="1518" spans="1:9" x14ac:dyDescent="0.25">
      <c r="A1518" s="41">
        <v>1325</v>
      </c>
      <c r="B1518" s="52" t="s">
        <v>738</v>
      </c>
      <c r="D1518" s="129" t="s">
        <v>1455</v>
      </c>
      <c r="E1518" s="35">
        <v>13.13</v>
      </c>
      <c r="G1518" s="96">
        <f t="shared" si="100"/>
        <v>6.5650000000000004</v>
      </c>
      <c r="H1518" s="97">
        <f t="shared" si="101"/>
        <v>6.5650000000000004</v>
      </c>
      <c r="I1518" s="18"/>
    </row>
    <row r="1519" spans="1:9" x14ac:dyDescent="0.25">
      <c r="A1519" s="41">
        <v>1284</v>
      </c>
      <c r="B1519" s="52" t="s">
        <v>1718</v>
      </c>
      <c r="D1519" s="129" t="s">
        <v>1455</v>
      </c>
      <c r="E1519" s="35">
        <v>12.5</v>
      </c>
      <c r="G1519" s="96">
        <f t="shared" si="100"/>
        <v>6.25</v>
      </c>
      <c r="H1519" s="97">
        <f t="shared" si="101"/>
        <v>6.25</v>
      </c>
      <c r="I1519" s="18"/>
    </row>
    <row r="1520" spans="1:9" x14ac:dyDescent="0.25">
      <c r="A1520" s="41">
        <v>1326</v>
      </c>
      <c r="B1520" s="52" t="s">
        <v>838</v>
      </c>
      <c r="D1520" s="129" t="s">
        <v>1455</v>
      </c>
      <c r="E1520" s="35">
        <v>14.18</v>
      </c>
      <c r="G1520" s="96">
        <f t="shared" si="100"/>
        <v>7.09</v>
      </c>
      <c r="H1520" s="97">
        <f t="shared" si="101"/>
        <v>7.09</v>
      </c>
      <c r="I1520" s="18"/>
    </row>
    <row r="1521" spans="1:9" x14ac:dyDescent="0.25">
      <c r="A1521" s="41">
        <v>1327</v>
      </c>
      <c r="B1521" s="52" t="s">
        <v>839</v>
      </c>
      <c r="D1521" s="129" t="s">
        <v>1455</v>
      </c>
      <c r="E1521" s="35">
        <v>14.18</v>
      </c>
      <c r="G1521" s="96">
        <f t="shared" si="100"/>
        <v>7.09</v>
      </c>
      <c r="H1521" s="97">
        <f t="shared" si="101"/>
        <v>7.09</v>
      </c>
      <c r="I1521" s="18"/>
    </row>
    <row r="1522" spans="1:9" x14ac:dyDescent="0.25">
      <c r="A1522" s="41">
        <v>1328</v>
      </c>
      <c r="B1522" s="52" t="s">
        <v>840</v>
      </c>
      <c r="D1522" s="129" t="s">
        <v>1455</v>
      </c>
      <c r="E1522" s="35">
        <v>14.18</v>
      </c>
      <c r="G1522" s="96">
        <f t="shared" si="100"/>
        <v>7.09</v>
      </c>
      <c r="H1522" s="97">
        <f t="shared" si="101"/>
        <v>7.09</v>
      </c>
      <c r="I1522" s="18"/>
    </row>
    <row r="1523" spans="1:9" x14ac:dyDescent="0.25">
      <c r="A1523" s="41">
        <v>1329</v>
      </c>
      <c r="B1523" s="52" t="s">
        <v>841</v>
      </c>
      <c r="D1523" s="129" t="s">
        <v>1455</v>
      </c>
      <c r="E1523" s="35">
        <v>14.18</v>
      </c>
      <c r="G1523" s="96">
        <f t="shared" si="100"/>
        <v>7.09</v>
      </c>
      <c r="H1523" s="97">
        <f t="shared" si="101"/>
        <v>7.09</v>
      </c>
      <c r="I1523" s="18"/>
    </row>
    <row r="1524" spans="1:9" x14ac:dyDescent="0.25">
      <c r="A1524" s="41">
        <v>1330</v>
      </c>
      <c r="B1524" s="52" t="s">
        <v>842</v>
      </c>
      <c r="D1524" s="129" t="s">
        <v>1455</v>
      </c>
      <c r="E1524" s="35">
        <v>14.18</v>
      </c>
      <c r="G1524" s="96">
        <f t="shared" si="100"/>
        <v>7.09</v>
      </c>
      <c r="H1524" s="97">
        <f t="shared" si="101"/>
        <v>7.09</v>
      </c>
      <c r="I1524" s="18"/>
    </row>
    <row r="1525" spans="1:9" x14ac:dyDescent="0.25">
      <c r="A1525" s="41">
        <v>1331</v>
      </c>
      <c r="B1525" s="52" t="s">
        <v>843</v>
      </c>
      <c r="D1525" s="129" t="s">
        <v>1455</v>
      </c>
      <c r="E1525" s="35">
        <v>14.18</v>
      </c>
      <c r="G1525" s="96">
        <f t="shared" si="100"/>
        <v>7.09</v>
      </c>
      <c r="H1525" s="97">
        <f t="shared" si="101"/>
        <v>7.09</v>
      </c>
      <c r="I1525" s="18"/>
    </row>
    <row r="1526" spans="1:9" s="1" customFormat="1" x14ac:dyDescent="0.25">
      <c r="A1526" s="41">
        <v>1398</v>
      </c>
      <c r="B1526" s="52" t="s">
        <v>1274</v>
      </c>
      <c r="C1526" s="10"/>
      <c r="D1526" s="129" t="s">
        <v>1455</v>
      </c>
      <c r="E1526" s="35">
        <v>16.7</v>
      </c>
      <c r="G1526" s="96">
        <f t="shared" si="100"/>
        <v>8.35</v>
      </c>
      <c r="H1526" s="97">
        <f t="shared" si="101"/>
        <v>8.35</v>
      </c>
      <c r="I1526" s="18"/>
    </row>
    <row r="1527" spans="1:9" s="1" customFormat="1" x14ac:dyDescent="0.25">
      <c r="A1527" s="41">
        <v>1399</v>
      </c>
      <c r="B1527" s="52" t="s">
        <v>1275</v>
      </c>
      <c r="C1527" s="10"/>
      <c r="D1527" s="129" t="s">
        <v>1455</v>
      </c>
      <c r="E1527" s="35">
        <v>16.7</v>
      </c>
      <c r="G1527" s="96">
        <f t="shared" si="100"/>
        <v>8.35</v>
      </c>
      <c r="H1527" s="97">
        <f t="shared" si="101"/>
        <v>8.35</v>
      </c>
      <c r="I1527" s="18"/>
    </row>
    <row r="1528" spans="1:9" s="1" customFormat="1" x14ac:dyDescent="0.25">
      <c r="A1528" s="41">
        <v>1400</v>
      </c>
      <c r="B1528" s="52" t="s">
        <v>1276</v>
      </c>
      <c r="C1528" s="10"/>
      <c r="D1528" s="129" t="s">
        <v>1455</v>
      </c>
      <c r="E1528" s="35">
        <v>16.7</v>
      </c>
      <c r="G1528" s="96">
        <f t="shared" si="100"/>
        <v>8.35</v>
      </c>
      <c r="H1528" s="97">
        <f t="shared" si="101"/>
        <v>8.35</v>
      </c>
      <c r="I1528" s="18"/>
    </row>
    <row r="1529" spans="1:9" s="1" customFormat="1" x14ac:dyDescent="0.25">
      <c r="A1529" s="41">
        <v>1401</v>
      </c>
      <c r="B1529" s="52" t="s">
        <v>1277</v>
      </c>
      <c r="C1529" s="10"/>
      <c r="D1529" s="129" t="s">
        <v>1455</v>
      </c>
      <c r="E1529" s="35">
        <v>16.7</v>
      </c>
      <c r="G1529" s="96">
        <f t="shared" si="100"/>
        <v>8.35</v>
      </c>
      <c r="H1529" s="97">
        <f t="shared" si="101"/>
        <v>8.35</v>
      </c>
      <c r="I1529" s="18"/>
    </row>
    <row r="1530" spans="1:9" s="1" customFormat="1" x14ac:dyDescent="0.25">
      <c r="A1530" s="41">
        <v>1402</v>
      </c>
      <c r="B1530" s="52" t="s">
        <v>1278</v>
      </c>
      <c r="C1530" s="10"/>
      <c r="D1530" s="129" t="s">
        <v>1455</v>
      </c>
      <c r="E1530" s="35">
        <v>16.7</v>
      </c>
      <c r="G1530" s="96">
        <f t="shared" si="100"/>
        <v>8.35</v>
      </c>
      <c r="H1530" s="97">
        <f t="shared" si="101"/>
        <v>8.35</v>
      </c>
      <c r="I1530" s="18"/>
    </row>
    <row r="1531" spans="1:9" s="1" customFormat="1" x14ac:dyDescent="0.25">
      <c r="A1531" s="41">
        <v>1403</v>
      </c>
      <c r="B1531" s="52" t="s">
        <v>1279</v>
      </c>
      <c r="C1531" s="10"/>
      <c r="D1531" s="129" t="s">
        <v>1455</v>
      </c>
      <c r="E1531" s="35">
        <v>16.7</v>
      </c>
      <c r="G1531" s="96">
        <f t="shared" si="100"/>
        <v>8.35</v>
      </c>
      <c r="H1531" s="97">
        <f t="shared" si="101"/>
        <v>8.35</v>
      </c>
      <c r="I1531" s="18"/>
    </row>
    <row r="1532" spans="1:9" s="1" customFormat="1" x14ac:dyDescent="0.25">
      <c r="A1532" s="41">
        <v>1404</v>
      </c>
      <c r="B1532" s="52" t="s">
        <v>1280</v>
      </c>
      <c r="C1532" s="10"/>
      <c r="D1532" s="129" t="s">
        <v>1455</v>
      </c>
      <c r="E1532" s="35">
        <v>16.7</v>
      </c>
      <c r="G1532" s="96">
        <f t="shared" si="100"/>
        <v>8.35</v>
      </c>
      <c r="H1532" s="97">
        <f t="shared" si="101"/>
        <v>8.35</v>
      </c>
      <c r="I1532" s="18"/>
    </row>
    <row r="1533" spans="1:9" s="1" customFormat="1" x14ac:dyDescent="0.25">
      <c r="A1533" s="41">
        <v>1405</v>
      </c>
      <c r="B1533" s="52" t="s">
        <v>1281</v>
      </c>
      <c r="C1533" s="10"/>
      <c r="D1533" s="129" t="s">
        <v>1455</v>
      </c>
      <c r="E1533" s="35">
        <v>16.7</v>
      </c>
      <c r="G1533" s="96">
        <f t="shared" si="100"/>
        <v>8.35</v>
      </c>
      <c r="H1533" s="97">
        <f t="shared" si="101"/>
        <v>8.35</v>
      </c>
      <c r="I1533" s="18"/>
    </row>
    <row r="1534" spans="1:9" s="1" customFormat="1" x14ac:dyDescent="0.25">
      <c r="A1534" s="41">
        <v>1406</v>
      </c>
      <c r="B1534" s="52" t="s">
        <v>1282</v>
      </c>
      <c r="C1534" s="10"/>
      <c r="D1534" s="129" t="s">
        <v>1455</v>
      </c>
      <c r="E1534" s="35">
        <v>16.7</v>
      </c>
      <c r="G1534" s="96">
        <f t="shared" si="100"/>
        <v>8.35</v>
      </c>
      <c r="H1534" s="97">
        <f t="shared" si="101"/>
        <v>8.35</v>
      </c>
      <c r="I1534" s="18"/>
    </row>
    <row r="1535" spans="1:9" s="1" customFormat="1" x14ac:dyDescent="0.25">
      <c r="A1535" s="41">
        <v>1407</v>
      </c>
      <c r="B1535" s="52" t="s">
        <v>1283</v>
      </c>
      <c r="C1535" s="10"/>
      <c r="D1535" s="129" t="s">
        <v>1455</v>
      </c>
      <c r="E1535" s="35">
        <v>16.7</v>
      </c>
      <c r="G1535" s="96">
        <f t="shared" si="100"/>
        <v>8.35</v>
      </c>
      <c r="H1535" s="97">
        <f t="shared" si="101"/>
        <v>8.35</v>
      </c>
      <c r="I1535" s="18"/>
    </row>
    <row r="1536" spans="1:9" s="1" customFormat="1" x14ac:dyDescent="0.25">
      <c r="A1536" s="41">
        <v>1408</v>
      </c>
      <c r="B1536" s="52" t="s">
        <v>1284</v>
      </c>
      <c r="C1536" s="10"/>
      <c r="D1536" s="129" t="s">
        <v>1455</v>
      </c>
      <c r="E1536" s="35">
        <v>16.7</v>
      </c>
      <c r="G1536" s="96">
        <f t="shared" si="100"/>
        <v>8.35</v>
      </c>
      <c r="H1536" s="97">
        <f t="shared" si="101"/>
        <v>8.35</v>
      </c>
      <c r="I1536" s="18"/>
    </row>
    <row r="1537" spans="1:9" s="1" customFormat="1" x14ac:dyDescent="0.25">
      <c r="A1537" s="41">
        <v>1409</v>
      </c>
      <c r="B1537" s="52" t="s">
        <v>1285</v>
      </c>
      <c r="C1537" s="10"/>
      <c r="D1537" s="129" t="s">
        <v>1455</v>
      </c>
      <c r="E1537" s="35">
        <v>16.7</v>
      </c>
      <c r="G1537" s="96">
        <f t="shared" si="100"/>
        <v>8.35</v>
      </c>
      <c r="H1537" s="97">
        <f t="shared" si="101"/>
        <v>8.35</v>
      </c>
      <c r="I1537" s="18"/>
    </row>
    <row r="1538" spans="1:9" x14ac:dyDescent="0.25">
      <c r="A1538" s="41">
        <v>5570</v>
      </c>
      <c r="B1538" s="52" t="s">
        <v>1601</v>
      </c>
      <c r="D1538" s="129" t="s">
        <v>1455</v>
      </c>
      <c r="E1538" s="35">
        <v>16.7</v>
      </c>
      <c r="G1538" s="96">
        <f t="shared" si="100"/>
        <v>8.35</v>
      </c>
      <c r="H1538" s="97">
        <f t="shared" si="101"/>
        <v>8.35</v>
      </c>
      <c r="I1538" s="18"/>
    </row>
    <row r="1539" spans="1:9" x14ac:dyDescent="0.25">
      <c r="A1539" s="41">
        <v>1207</v>
      </c>
      <c r="B1539" s="52" t="s">
        <v>1602</v>
      </c>
      <c r="D1539" s="129" t="s">
        <v>1455</v>
      </c>
      <c r="E1539" s="35">
        <v>14.18</v>
      </c>
      <c r="G1539" s="96">
        <f t="shared" si="100"/>
        <v>7.09</v>
      </c>
      <c r="H1539" s="97">
        <f t="shared" si="101"/>
        <v>7.09</v>
      </c>
      <c r="I1539" s="18"/>
    </row>
    <row r="1540" spans="1:9" x14ac:dyDescent="0.25">
      <c r="A1540" s="41">
        <v>1208</v>
      </c>
      <c r="B1540" s="52" t="s">
        <v>1603</v>
      </c>
      <c r="D1540" s="129" t="s">
        <v>1455</v>
      </c>
      <c r="E1540" s="35">
        <v>14.18</v>
      </c>
      <c r="G1540" s="96">
        <f t="shared" si="100"/>
        <v>7.09</v>
      </c>
      <c r="H1540" s="97">
        <f t="shared" si="101"/>
        <v>7.09</v>
      </c>
      <c r="I1540" s="18"/>
    </row>
    <row r="1541" spans="1:9" x14ac:dyDescent="0.25">
      <c r="A1541" s="41">
        <v>1209</v>
      </c>
      <c r="B1541" s="52" t="s">
        <v>1604</v>
      </c>
      <c r="D1541" s="129" t="s">
        <v>1455</v>
      </c>
      <c r="E1541" s="35">
        <v>14.18</v>
      </c>
      <c r="G1541" s="96">
        <f t="shared" si="100"/>
        <v>7.09</v>
      </c>
      <c r="H1541" s="97">
        <f t="shared" si="101"/>
        <v>7.09</v>
      </c>
      <c r="I1541" s="18"/>
    </row>
    <row r="1542" spans="1:9" x14ac:dyDescent="0.25">
      <c r="A1542" s="41">
        <v>1210</v>
      </c>
      <c r="B1542" s="52" t="s">
        <v>1605</v>
      </c>
      <c r="D1542" s="129" t="s">
        <v>1455</v>
      </c>
      <c r="E1542" s="35">
        <v>14.18</v>
      </c>
      <c r="G1542" s="96">
        <f t="shared" si="100"/>
        <v>7.09</v>
      </c>
      <c r="H1542" s="97">
        <f t="shared" si="101"/>
        <v>7.09</v>
      </c>
      <c r="I1542" s="18"/>
    </row>
    <row r="1543" spans="1:9" x14ac:dyDescent="0.25">
      <c r="A1543" s="41">
        <v>8348</v>
      </c>
      <c r="B1543" s="52" t="s">
        <v>1606</v>
      </c>
      <c r="D1543" s="129" t="s">
        <v>1455</v>
      </c>
      <c r="E1543" s="35">
        <v>18.38</v>
      </c>
      <c r="G1543" s="96">
        <f t="shared" si="100"/>
        <v>9.19</v>
      </c>
      <c r="H1543" s="97">
        <f t="shared" si="101"/>
        <v>9.19</v>
      </c>
      <c r="I1543" s="18"/>
    </row>
    <row r="1544" spans="1:9" s="8" customFormat="1" x14ac:dyDescent="0.25">
      <c r="A1544" s="41">
        <v>8349</v>
      </c>
      <c r="B1544" s="52" t="s">
        <v>1607</v>
      </c>
      <c r="C1544" s="10"/>
      <c r="D1544" s="129" t="s">
        <v>1455</v>
      </c>
      <c r="E1544" s="35">
        <v>18.38</v>
      </c>
      <c r="G1544" s="96">
        <f t="shared" si="100"/>
        <v>9.19</v>
      </c>
      <c r="H1544" s="97">
        <f t="shared" si="101"/>
        <v>9.19</v>
      </c>
      <c r="I1544" s="18"/>
    </row>
    <row r="1545" spans="1:9" s="8" customFormat="1" x14ac:dyDescent="0.25">
      <c r="A1545" s="41">
        <v>8350</v>
      </c>
      <c r="B1545" s="52" t="s">
        <v>1793</v>
      </c>
      <c r="C1545" s="10"/>
      <c r="D1545" s="129" t="s">
        <v>1455</v>
      </c>
      <c r="E1545" s="35">
        <v>18.38</v>
      </c>
      <c r="G1545" s="96">
        <f t="shared" si="100"/>
        <v>9.19</v>
      </c>
      <c r="H1545" s="97">
        <f t="shared" si="101"/>
        <v>9.19</v>
      </c>
      <c r="I1545" s="18"/>
    </row>
    <row r="1546" spans="1:9" x14ac:dyDescent="0.25">
      <c r="A1546" s="41">
        <v>8351</v>
      </c>
      <c r="B1546" s="52" t="s">
        <v>1608</v>
      </c>
      <c r="D1546" s="129" t="s">
        <v>1455</v>
      </c>
      <c r="E1546" s="35">
        <v>18.38</v>
      </c>
      <c r="G1546" s="96">
        <f t="shared" si="100"/>
        <v>9.19</v>
      </c>
      <c r="H1546" s="97">
        <f t="shared" si="101"/>
        <v>9.19</v>
      </c>
      <c r="I1546" s="18"/>
    </row>
    <row r="1547" spans="1:9" x14ac:dyDescent="0.25">
      <c r="A1547" s="41">
        <v>8352</v>
      </c>
      <c r="B1547" s="52" t="s">
        <v>1609</v>
      </c>
      <c r="D1547" s="129" t="s">
        <v>1455</v>
      </c>
      <c r="E1547" s="35">
        <v>18.38</v>
      </c>
      <c r="G1547" s="96">
        <f t="shared" si="100"/>
        <v>9.19</v>
      </c>
      <c r="H1547" s="97">
        <f t="shared" si="101"/>
        <v>9.19</v>
      </c>
      <c r="I1547" s="18"/>
    </row>
    <row r="1548" spans="1:9" x14ac:dyDescent="0.25">
      <c r="A1548" s="41">
        <v>8353</v>
      </c>
      <c r="B1548" s="52" t="s">
        <v>1610</v>
      </c>
      <c r="D1548" s="129" t="s">
        <v>1455</v>
      </c>
      <c r="E1548" s="35">
        <v>18.38</v>
      </c>
      <c r="G1548" s="96">
        <f t="shared" si="100"/>
        <v>9.19</v>
      </c>
      <c r="H1548" s="97">
        <f t="shared" si="101"/>
        <v>9.19</v>
      </c>
      <c r="I1548" s="18"/>
    </row>
    <row r="1549" spans="1:9" x14ac:dyDescent="0.25">
      <c r="A1549" s="41">
        <v>1485</v>
      </c>
      <c r="B1549" s="52" t="s">
        <v>2570</v>
      </c>
      <c r="D1549" s="129" t="s">
        <v>1455</v>
      </c>
      <c r="E1549" s="36">
        <v>33.6</v>
      </c>
      <c r="G1549" s="96">
        <f t="shared" ref="G1549:G1611" si="102">SUM(E1549)*0.5</f>
        <v>16.8</v>
      </c>
      <c r="H1549" s="97">
        <f t="shared" ref="H1549:H1611" si="103">SUM(E1549)*0.5</f>
        <v>16.8</v>
      </c>
      <c r="I1549" s="18"/>
    </row>
    <row r="1550" spans="1:9" x14ac:dyDescent="0.25">
      <c r="A1550" s="41">
        <v>1486</v>
      </c>
      <c r="B1550" s="52" t="s">
        <v>2571</v>
      </c>
      <c r="D1550" s="129" t="s">
        <v>1455</v>
      </c>
      <c r="E1550" s="36">
        <v>36.229999999999997</v>
      </c>
      <c r="G1550" s="96">
        <f t="shared" si="102"/>
        <v>18.114999999999998</v>
      </c>
      <c r="H1550" s="97">
        <f t="shared" si="103"/>
        <v>18.114999999999998</v>
      </c>
      <c r="I1550" s="18"/>
    </row>
    <row r="1551" spans="1:9" x14ac:dyDescent="0.25">
      <c r="A1551" s="41">
        <v>1487</v>
      </c>
      <c r="B1551" s="52" t="s">
        <v>3789</v>
      </c>
      <c r="D1551" s="129" t="s">
        <v>1455</v>
      </c>
      <c r="E1551" s="36">
        <v>55.13</v>
      </c>
      <c r="G1551" s="96">
        <f t="shared" si="102"/>
        <v>27.565000000000001</v>
      </c>
      <c r="H1551" s="97">
        <f t="shared" si="103"/>
        <v>27.565000000000001</v>
      </c>
      <c r="I1551" s="18"/>
    </row>
    <row r="1552" spans="1:9" x14ac:dyDescent="0.25">
      <c r="A1552" s="41">
        <v>1488</v>
      </c>
      <c r="B1552" s="52" t="s">
        <v>2572</v>
      </c>
      <c r="D1552" s="129" t="s">
        <v>1455</v>
      </c>
      <c r="E1552" s="36">
        <v>62.9</v>
      </c>
      <c r="G1552" s="96">
        <f t="shared" si="102"/>
        <v>31.45</v>
      </c>
      <c r="H1552" s="97">
        <f t="shared" si="103"/>
        <v>31.45</v>
      </c>
      <c r="I1552" s="18"/>
    </row>
    <row r="1553" spans="1:9" x14ac:dyDescent="0.25">
      <c r="A1553" s="41">
        <v>1489</v>
      </c>
      <c r="B1553" s="52" t="s">
        <v>2573</v>
      </c>
      <c r="D1553" s="129" t="s">
        <v>1455</v>
      </c>
      <c r="E1553" s="36">
        <v>50.93</v>
      </c>
      <c r="G1553" s="96">
        <f t="shared" si="102"/>
        <v>25.465</v>
      </c>
      <c r="H1553" s="97">
        <f t="shared" si="103"/>
        <v>25.465</v>
      </c>
      <c r="I1553" s="18"/>
    </row>
    <row r="1554" spans="1:9" x14ac:dyDescent="0.25">
      <c r="A1554" s="41">
        <v>1479</v>
      </c>
      <c r="B1554" s="52" t="s">
        <v>2673</v>
      </c>
      <c r="D1554" s="129" t="s">
        <v>1455</v>
      </c>
      <c r="E1554" s="36">
        <v>24.05</v>
      </c>
      <c r="G1554" s="96">
        <f t="shared" si="102"/>
        <v>12.025</v>
      </c>
      <c r="H1554" s="97">
        <f t="shared" si="103"/>
        <v>12.025</v>
      </c>
      <c r="I1554" s="18"/>
    </row>
    <row r="1555" spans="1:9" x14ac:dyDescent="0.25">
      <c r="A1555" s="41">
        <v>1480</v>
      </c>
      <c r="B1555" s="52" t="s">
        <v>2674</v>
      </c>
      <c r="D1555" s="129" t="s">
        <v>1455</v>
      </c>
      <c r="E1555" s="36">
        <v>24.05</v>
      </c>
      <c r="G1555" s="96">
        <f t="shared" si="102"/>
        <v>12.025</v>
      </c>
      <c r="H1555" s="97">
        <f t="shared" si="103"/>
        <v>12.025</v>
      </c>
      <c r="I1555" s="18"/>
    </row>
    <row r="1556" spans="1:9" x14ac:dyDescent="0.25">
      <c r="A1556" s="41">
        <v>1481</v>
      </c>
      <c r="B1556" s="52" t="s">
        <v>2675</v>
      </c>
      <c r="D1556" s="129" t="s">
        <v>1455</v>
      </c>
      <c r="E1556" s="36">
        <v>31.4</v>
      </c>
      <c r="G1556" s="96">
        <f t="shared" si="102"/>
        <v>15.7</v>
      </c>
      <c r="H1556" s="97">
        <f t="shared" si="103"/>
        <v>15.7</v>
      </c>
      <c r="I1556" s="18"/>
    </row>
    <row r="1557" spans="1:9" ht="15.75" customHeight="1" x14ac:dyDescent="0.25">
      <c r="A1557" s="41">
        <v>1482</v>
      </c>
      <c r="B1557" s="52" t="s">
        <v>2676</v>
      </c>
      <c r="D1557" s="129" t="s">
        <v>1455</v>
      </c>
      <c r="E1557" s="36">
        <v>31.4</v>
      </c>
      <c r="G1557" s="96">
        <f t="shared" si="102"/>
        <v>15.7</v>
      </c>
      <c r="H1557" s="97">
        <f t="shared" si="103"/>
        <v>15.7</v>
      </c>
      <c r="I1557" s="18"/>
    </row>
    <row r="1558" spans="1:9" x14ac:dyDescent="0.25">
      <c r="A1558" s="41">
        <v>1483</v>
      </c>
      <c r="B1558" s="52" t="s">
        <v>2677</v>
      </c>
      <c r="D1558" s="129" t="s">
        <v>1455</v>
      </c>
      <c r="E1558" s="36">
        <v>42.95</v>
      </c>
      <c r="G1558" s="96">
        <f t="shared" si="102"/>
        <v>21.475000000000001</v>
      </c>
      <c r="H1558" s="97">
        <f t="shared" si="103"/>
        <v>21.475000000000001</v>
      </c>
      <c r="I1558" s="18"/>
    </row>
    <row r="1559" spans="1:9" x14ac:dyDescent="0.25">
      <c r="A1559" s="41">
        <v>1484</v>
      </c>
      <c r="B1559" s="52" t="s">
        <v>2678</v>
      </c>
      <c r="D1559" s="129" t="s">
        <v>1455</v>
      </c>
      <c r="E1559" s="36">
        <v>42.95</v>
      </c>
      <c r="G1559" s="96">
        <f t="shared" si="102"/>
        <v>21.475000000000001</v>
      </c>
      <c r="H1559" s="97">
        <f t="shared" si="103"/>
        <v>21.475000000000001</v>
      </c>
      <c r="I1559" s="18"/>
    </row>
    <row r="1560" spans="1:9" x14ac:dyDescent="0.25">
      <c r="A1560" s="41">
        <v>1477</v>
      </c>
      <c r="B1560" s="52" t="s">
        <v>2679</v>
      </c>
      <c r="D1560" s="129" t="s">
        <v>1455</v>
      </c>
      <c r="E1560" s="36">
        <v>79.7</v>
      </c>
      <c r="G1560" s="96">
        <f t="shared" si="102"/>
        <v>39.85</v>
      </c>
      <c r="H1560" s="97">
        <f t="shared" si="103"/>
        <v>39.85</v>
      </c>
      <c r="I1560" s="18"/>
    </row>
    <row r="1561" spans="1:9" x14ac:dyDescent="0.25">
      <c r="A1561" s="41">
        <v>1478</v>
      </c>
      <c r="B1561" s="52" t="s">
        <v>2680</v>
      </c>
      <c r="D1561" s="129" t="s">
        <v>1455</v>
      </c>
      <c r="E1561" s="36">
        <v>79.7</v>
      </c>
      <c r="G1561" s="96">
        <f t="shared" si="102"/>
        <v>39.85</v>
      </c>
      <c r="H1561" s="97">
        <f t="shared" si="103"/>
        <v>39.85</v>
      </c>
      <c r="I1561" s="18"/>
    </row>
    <row r="1562" spans="1:9" x14ac:dyDescent="0.25">
      <c r="A1562" s="41">
        <v>1125</v>
      </c>
      <c r="B1562" s="52" t="s">
        <v>309</v>
      </c>
      <c r="D1562" s="129" t="s">
        <v>1455</v>
      </c>
      <c r="E1562" s="35">
        <v>4.2</v>
      </c>
      <c r="G1562" s="96">
        <f t="shared" si="102"/>
        <v>2.1</v>
      </c>
      <c r="H1562" s="97">
        <f t="shared" si="103"/>
        <v>2.1</v>
      </c>
      <c r="I1562" s="18"/>
    </row>
    <row r="1563" spans="1:9" x14ac:dyDescent="0.25">
      <c r="A1563" s="41">
        <v>1132</v>
      </c>
      <c r="B1563" s="52" t="s">
        <v>1234</v>
      </c>
      <c r="D1563" s="129" t="s">
        <v>1455</v>
      </c>
      <c r="E1563" s="35">
        <v>4.2</v>
      </c>
      <c r="G1563" s="96">
        <f t="shared" si="102"/>
        <v>2.1</v>
      </c>
      <c r="H1563" s="97">
        <f t="shared" si="103"/>
        <v>2.1</v>
      </c>
      <c r="I1563" s="18"/>
    </row>
    <row r="1564" spans="1:9" x14ac:dyDescent="0.25">
      <c r="A1564" s="41">
        <v>7330</v>
      </c>
      <c r="B1564" s="52" t="s">
        <v>771</v>
      </c>
      <c r="D1564" s="129" t="s">
        <v>1455</v>
      </c>
      <c r="E1564" s="35">
        <v>4.2</v>
      </c>
      <c r="G1564" s="96">
        <f t="shared" si="102"/>
        <v>2.1</v>
      </c>
      <c r="H1564" s="98">
        <v>1.04</v>
      </c>
      <c r="I1564" s="63" t="s">
        <v>3791</v>
      </c>
    </row>
    <row r="1565" spans="1:9" x14ac:dyDescent="0.25">
      <c r="A1565" s="41">
        <v>7331</v>
      </c>
      <c r="B1565" s="52" t="s">
        <v>772</v>
      </c>
      <c r="D1565" s="129" t="s">
        <v>1455</v>
      </c>
      <c r="E1565" s="35">
        <v>4.2</v>
      </c>
      <c r="G1565" s="96">
        <f t="shared" si="102"/>
        <v>2.1</v>
      </c>
      <c r="H1565" s="98">
        <v>1.04</v>
      </c>
      <c r="I1565" s="63" t="s">
        <v>3791</v>
      </c>
    </row>
    <row r="1566" spans="1:9" ht="15.75" customHeight="1" x14ac:dyDescent="0.25">
      <c r="A1566" s="41">
        <v>7332</v>
      </c>
      <c r="B1566" s="52" t="s">
        <v>773</v>
      </c>
      <c r="D1566" s="129" t="s">
        <v>1455</v>
      </c>
      <c r="E1566" s="35">
        <v>4.2</v>
      </c>
      <c r="G1566" s="96">
        <f t="shared" si="102"/>
        <v>2.1</v>
      </c>
      <c r="H1566" s="98">
        <v>1.04</v>
      </c>
      <c r="I1566" s="63" t="s">
        <v>3791</v>
      </c>
    </row>
    <row r="1567" spans="1:9" ht="15" customHeight="1" x14ac:dyDescent="0.25">
      <c r="A1567" s="41">
        <v>1113</v>
      </c>
      <c r="B1567" s="52" t="s">
        <v>60</v>
      </c>
      <c r="D1567" s="129" t="s">
        <v>1455</v>
      </c>
      <c r="E1567" s="35">
        <v>4.83</v>
      </c>
      <c r="G1567" s="96">
        <f t="shared" si="102"/>
        <v>2.415</v>
      </c>
      <c r="H1567" s="97">
        <f t="shared" si="103"/>
        <v>2.415</v>
      </c>
      <c r="I1567" s="18"/>
    </row>
    <row r="1568" spans="1:9" ht="15" customHeight="1" x14ac:dyDescent="0.25">
      <c r="A1568" s="41">
        <v>1115</v>
      </c>
      <c r="B1568" s="52" t="s">
        <v>61</v>
      </c>
      <c r="D1568" s="129" t="s">
        <v>1455</v>
      </c>
      <c r="E1568" s="35">
        <v>4.83</v>
      </c>
      <c r="G1568" s="96">
        <f t="shared" si="102"/>
        <v>2.415</v>
      </c>
      <c r="H1568" s="97">
        <f t="shared" si="103"/>
        <v>2.415</v>
      </c>
      <c r="I1568" s="18"/>
    </row>
    <row r="1569" spans="1:9" ht="15" customHeight="1" x14ac:dyDescent="0.25">
      <c r="A1569" s="41">
        <v>1118</v>
      </c>
      <c r="B1569" s="52" t="s">
        <v>62</v>
      </c>
      <c r="D1569" s="129" t="s">
        <v>1455</v>
      </c>
      <c r="E1569" s="35">
        <v>4.83</v>
      </c>
      <c r="G1569" s="96">
        <f t="shared" si="102"/>
        <v>2.415</v>
      </c>
      <c r="H1569" s="97">
        <f t="shared" si="103"/>
        <v>2.415</v>
      </c>
      <c r="I1569" s="18"/>
    </row>
    <row r="1570" spans="1:9" ht="15" customHeight="1" x14ac:dyDescent="0.25">
      <c r="A1570" s="33">
        <v>1166</v>
      </c>
      <c r="B1570" s="52" t="s">
        <v>117</v>
      </c>
      <c r="D1570" s="129" t="s">
        <v>1455</v>
      </c>
      <c r="E1570" s="35">
        <v>20.9</v>
      </c>
      <c r="G1570" s="96">
        <f t="shared" si="102"/>
        <v>10.45</v>
      </c>
      <c r="H1570" s="97">
        <f t="shared" si="103"/>
        <v>10.45</v>
      </c>
      <c r="I1570" s="18"/>
    </row>
    <row r="1571" spans="1:9" ht="15" customHeight="1" x14ac:dyDescent="0.25">
      <c r="A1571" s="33">
        <v>1168</v>
      </c>
      <c r="B1571" s="52" t="s">
        <v>118</v>
      </c>
      <c r="D1571" s="129" t="s">
        <v>1455</v>
      </c>
      <c r="E1571" s="35">
        <v>20.9</v>
      </c>
      <c r="G1571" s="96">
        <f t="shared" si="102"/>
        <v>10.45</v>
      </c>
      <c r="H1571" s="97">
        <f t="shared" si="103"/>
        <v>10.45</v>
      </c>
      <c r="I1571" s="18"/>
    </row>
    <row r="1572" spans="1:9" ht="15" customHeight="1" x14ac:dyDescent="0.25">
      <c r="A1572" s="33">
        <v>1091</v>
      </c>
      <c r="B1572" s="52" t="s">
        <v>232</v>
      </c>
      <c r="D1572" s="129" t="s">
        <v>1455</v>
      </c>
      <c r="E1572" s="35">
        <v>28.25</v>
      </c>
      <c r="G1572" s="96">
        <f t="shared" si="102"/>
        <v>14.125</v>
      </c>
      <c r="H1572" s="97">
        <f t="shared" si="103"/>
        <v>14.125</v>
      </c>
      <c r="I1572" s="18"/>
    </row>
    <row r="1573" spans="1:9" ht="15" customHeight="1" x14ac:dyDescent="0.25">
      <c r="A1573" s="33">
        <v>1100</v>
      </c>
      <c r="B1573" s="50" t="s">
        <v>310</v>
      </c>
      <c r="D1573" s="129" t="s">
        <v>1455</v>
      </c>
      <c r="E1573" s="35">
        <v>10.4</v>
      </c>
      <c r="G1573" s="96">
        <f t="shared" si="102"/>
        <v>5.2</v>
      </c>
      <c r="H1573" s="97">
        <f t="shared" si="103"/>
        <v>5.2</v>
      </c>
      <c r="I1573" s="18"/>
    </row>
    <row r="1574" spans="1:9" ht="15" customHeight="1" x14ac:dyDescent="0.25">
      <c r="A1574" s="33">
        <v>8621</v>
      </c>
      <c r="B1574" s="50" t="s">
        <v>3352</v>
      </c>
      <c r="D1574" s="129" t="s">
        <v>1455</v>
      </c>
      <c r="E1574" s="36">
        <v>48.2</v>
      </c>
      <c r="G1574" s="96">
        <f t="shared" si="102"/>
        <v>24.1</v>
      </c>
      <c r="H1574" s="97">
        <f t="shared" si="103"/>
        <v>24.1</v>
      </c>
      <c r="I1574" s="18"/>
    </row>
    <row r="1575" spans="1:9" ht="15" customHeight="1" x14ac:dyDescent="0.25">
      <c r="A1575" s="33">
        <v>8622</v>
      </c>
      <c r="B1575" s="50" t="s">
        <v>3353</v>
      </c>
      <c r="D1575" s="129" t="s">
        <v>1455</v>
      </c>
      <c r="E1575" s="36">
        <v>48.2</v>
      </c>
      <c r="G1575" s="96">
        <f t="shared" si="102"/>
        <v>24.1</v>
      </c>
      <c r="H1575" s="97">
        <f t="shared" si="103"/>
        <v>24.1</v>
      </c>
      <c r="I1575" s="18"/>
    </row>
    <row r="1576" spans="1:9" ht="15" customHeight="1" x14ac:dyDescent="0.25">
      <c r="A1576" s="33">
        <v>1103</v>
      </c>
      <c r="B1576" s="50" t="s">
        <v>311</v>
      </c>
      <c r="D1576" s="129" t="s">
        <v>1455</v>
      </c>
      <c r="E1576" s="35">
        <v>15.65</v>
      </c>
      <c r="G1576" s="96">
        <f t="shared" si="102"/>
        <v>7.8250000000000002</v>
      </c>
      <c r="H1576" s="97">
        <f t="shared" si="103"/>
        <v>7.8250000000000002</v>
      </c>
      <c r="I1576" s="18"/>
    </row>
    <row r="1577" spans="1:9" ht="15" customHeight="1" x14ac:dyDescent="0.25">
      <c r="A1577" s="33">
        <v>1270</v>
      </c>
      <c r="B1577" s="50" t="s">
        <v>984</v>
      </c>
      <c r="D1577" s="129" t="s">
        <v>1455</v>
      </c>
      <c r="E1577" s="35">
        <v>14.6</v>
      </c>
      <c r="G1577" s="96">
        <f t="shared" si="102"/>
        <v>7.3</v>
      </c>
      <c r="H1577" s="97">
        <f t="shared" si="103"/>
        <v>7.3</v>
      </c>
      <c r="I1577" s="18"/>
    </row>
    <row r="1578" spans="1:9" ht="15" customHeight="1" x14ac:dyDescent="0.25">
      <c r="A1578" s="33">
        <v>1271</v>
      </c>
      <c r="B1578" s="50" t="s">
        <v>985</v>
      </c>
      <c r="D1578" s="129" t="s">
        <v>1455</v>
      </c>
      <c r="E1578" s="35">
        <v>14.6</v>
      </c>
      <c r="G1578" s="96">
        <f t="shared" si="102"/>
        <v>7.3</v>
      </c>
      <c r="H1578" s="97">
        <f t="shared" si="103"/>
        <v>7.3</v>
      </c>
      <c r="I1578" s="18"/>
    </row>
    <row r="1579" spans="1:9" ht="15" customHeight="1" x14ac:dyDescent="0.25">
      <c r="A1579" s="33">
        <v>1272</v>
      </c>
      <c r="B1579" s="50" t="s">
        <v>986</v>
      </c>
      <c r="D1579" s="129" t="s">
        <v>1455</v>
      </c>
      <c r="E1579" s="35">
        <v>14.6</v>
      </c>
      <c r="G1579" s="96">
        <f t="shared" si="102"/>
        <v>7.3</v>
      </c>
      <c r="H1579" s="97">
        <f t="shared" si="103"/>
        <v>7.3</v>
      </c>
      <c r="I1579" s="18"/>
    </row>
    <row r="1580" spans="1:9" ht="15" customHeight="1" x14ac:dyDescent="0.25">
      <c r="A1580" s="33">
        <v>1273</v>
      </c>
      <c r="B1580" s="50" t="s">
        <v>3790</v>
      </c>
      <c r="D1580" s="129" t="s">
        <v>1455</v>
      </c>
      <c r="E1580" s="35">
        <v>20.9</v>
      </c>
      <c r="G1580" s="96">
        <f t="shared" si="102"/>
        <v>10.45</v>
      </c>
      <c r="H1580" s="97">
        <f t="shared" si="103"/>
        <v>10.45</v>
      </c>
      <c r="I1580" s="18"/>
    </row>
    <row r="1581" spans="1:9" ht="15" customHeight="1" x14ac:dyDescent="0.25">
      <c r="A1581" s="33">
        <v>1274</v>
      </c>
      <c r="B1581" s="50" t="s">
        <v>2629</v>
      </c>
      <c r="D1581" s="129" t="s">
        <v>1455</v>
      </c>
      <c r="E1581" s="35">
        <v>20.9</v>
      </c>
      <c r="G1581" s="96">
        <f t="shared" si="102"/>
        <v>10.45</v>
      </c>
      <c r="H1581" s="97">
        <f t="shared" si="103"/>
        <v>10.45</v>
      </c>
      <c r="I1581" s="18"/>
    </row>
    <row r="1582" spans="1:9" ht="15" customHeight="1" x14ac:dyDescent="0.25">
      <c r="A1582" s="33">
        <v>1275</v>
      </c>
      <c r="B1582" s="50" t="s">
        <v>987</v>
      </c>
      <c r="D1582" s="129" t="s">
        <v>1455</v>
      </c>
      <c r="E1582" s="35">
        <v>20.9</v>
      </c>
      <c r="G1582" s="96">
        <f t="shared" si="102"/>
        <v>10.45</v>
      </c>
      <c r="H1582" s="97">
        <f t="shared" si="103"/>
        <v>10.45</v>
      </c>
      <c r="I1582" s="18"/>
    </row>
    <row r="1583" spans="1:9" ht="15" customHeight="1" x14ac:dyDescent="0.25">
      <c r="A1583" s="33">
        <v>1276</v>
      </c>
      <c r="B1583" s="50" t="s">
        <v>1735</v>
      </c>
      <c r="D1583" s="129" t="s">
        <v>1455</v>
      </c>
      <c r="E1583" s="35">
        <v>31.19</v>
      </c>
      <c r="G1583" s="96">
        <f t="shared" si="102"/>
        <v>15.595000000000001</v>
      </c>
      <c r="H1583" s="97">
        <f t="shared" si="103"/>
        <v>15.595000000000001</v>
      </c>
      <c r="I1583" s="18"/>
    </row>
    <row r="1584" spans="1:9" ht="15" customHeight="1" x14ac:dyDescent="0.25">
      <c r="A1584" s="33">
        <v>1277</v>
      </c>
      <c r="B1584" s="50" t="s">
        <v>988</v>
      </c>
      <c r="D1584" s="129" t="s">
        <v>1455</v>
      </c>
      <c r="E1584" s="35">
        <v>31.19</v>
      </c>
      <c r="G1584" s="96">
        <f t="shared" si="102"/>
        <v>15.595000000000001</v>
      </c>
      <c r="H1584" s="97">
        <f t="shared" si="103"/>
        <v>15.595000000000001</v>
      </c>
      <c r="I1584" s="18"/>
    </row>
    <row r="1585" spans="1:9" ht="15" customHeight="1" x14ac:dyDescent="0.25">
      <c r="A1585" s="33">
        <v>1278</v>
      </c>
      <c r="B1585" s="50" t="s">
        <v>989</v>
      </c>
      <c r="D1585" s="129" t="s">
        <v>1455</v>
      </c>
      <c r="E1585" s="35">
        <v>31.19</v>
      </c>
      <c r="G1585" s="96">
        <f t="shared" si="102"/>
        <v>15.595000000000001</v>
      </c>
      <c r="H1585" s="97">
        <f t="shared" si="103"/>
        <v>15.595000000000001</v>
      </c>
      <c r="I1585" s="18"/>
    </row>
    <row r="1586" spans="1:9" ht="15" customHeight="1" x14ac:dyDescent="0.25">
      <c r="A1586" s="33">
        <v>1453</v>
      </c>
      <c r="B1586" s="50" t="s">
        <v>1736</v>
      </c>
      <c r="D1586" s="129" t="s">
        <v>1455</v>
      </c>
      <c r="E1586" s="35">
        <v>31.4</v>
      </c>
      <c r="G1586" s="96">
        <f t="shared" si="102"/>
        <v>15.7</v>
      </c>
      <c r="H1586" s="97">
        <f t="shared" si="103"/>
        <v>15.7</v>
      </c>
      <c r="I1586" s="18"/>
    </row>
    <row r="1587" spans="1:9" ht="15" customHeight="1" x14ac:dyDescent="0.25">
      <c r="A1587" s="33">
        <v>1279</v>
      </c>
      <c r="B1587" s="50" t="s">
        <v>1737</v>
      </c>
      <c r="D1587" s="129" t="s">
        <v>1455</v>
      </c>
      <c r="E1587" s="35">
        <v>31.4</v>
      </c>
      <c r="G1587" s="96">
        <f t="shared" si="102"/>
        <v>15.7</v>
      </c>
      <c r="H1587" s="97">
        <f t="shared" si="103"/>
        <v>15.7</v>
      </c>
      <c r="I1587" s="18"/>
    </row>
    <row r="1588" spans="1:9" ht="15" customHeight="1" x14ac:dyDescent="0.25">
      <c r="A1588" s="33">
        <v>1280</v>
      </c>
      <c r="B1588" s="50" t="s">
        <v>1738</v>
      </c>
      <c r="D1588" s="129" t="s">
        <v>1455</v>
      </c>
      <c r="E1588" s="35">
        <v>31.4</v>
      </c>
      <c r="G1588" s="96">
        <f t="shared" si="102"/>
        <v>15.7</v>
      </c>
      <c r="H1588" s="97">
        <f t="shared" si="103"/>
        <v>15.7</v>
      </c>
      <c r="I1588" s="18"/>
    </row>
    <row r="1589" spans="1:9" ht="15" customHeight="1" x14ac:dyDescent="0.25">
      <c r="A1589" s="33">
        <v>1165</v>
      </c>
      <c r="B1589" s="50" t="s">
        <v>276</v>
      </c>
      <c r="D1589" s="129" t="s">
        <v>1455</v>
      </c>
      <c r="E1589" s="35">
        <v>25.1</v>
      </c>
      <c r="G1589" s="96">
        <f t="shared" si="102"/>
        <v>12.55</v>
      </c>
      <c r="H1589" s="97">
        <f t="shared" si="103"/>
        <v>12.55</v>
      </c>
      <c r="I1589" s="18"/>
    </row>
    <row r="1590" spans="1:9" ht="15" customHeight="1" x14ac:dyDescent="0.25">
      <c r="A1590" s="33">
        <v>1306</v>
      </c>
      <c r="B1590" s="50" t="s">
        <v>3354</v>
      </c>
      <c r="D1590" s="129" t="s">
        <v>1455</v>
      </c>
      <c r="E1590" s="35">
        <v>58.8</v>
      </c>
      <c r="G1590" s="96">
        <f t="shared" si="102"/>
        <v>29.4</v>
      </c>
      <c r="H1590" s="97">
        <f t="shared" si="103"/>
        <v>29.4</v>
      </c>
      <c r="I1590" s="18"/>
    </row>
    <row r="1591" spans="1:9" ht="15" customHeight="1" x14ac:dyDescent="0.25">
      <c r="A1591" s="33">
        <v>1304</v>
      </c>
      <c r="B1591" s="50" t="s">
        <v>1861</v>
      </c>
      <c r="D1591" s="129" t="s">
        <v>1455</v>
      </c>
      <c r="E1591" s="35">
        <v>60.8</v>
      </c>
      <c r="G1591" s="96">
        <f t="shared" si="102"/>
        <v>30.4</v>
      </c>
      <c r="H1591" s="97">
        <f t="shared" si="103"/>
        <v>30.4</v>
      </c>
      <c r="I1591" s="18"/>
    </row>
    <row r="1592" spans="1:9" ht="15" customHeight="1" x14ac:dyDescent="0.25">
      <c r="A1592" s="33">
        <v>1305</v>
      </c>
      <c r="B1592" s="50" t="s">
        <v>1862</v>
      </c>
      <c r="D1592" s="129" t="s">
        <v>1455</v>
      </c>
      <c r="E1592" s="35">
        <v>60.8</v>
      </c>
      <c r="G1592" s="96">
        <f t="shared" si="102"/>
        <v>30.4</v>
      </c>
      <c r="H1592" s="97">
        <f t="shared" si="103"/>
        <v>30.4</v>
      </c>
      <c r="I1592" s="18"/>
    </row>
    <row r="1593" spans="1:9" ht="15" customHeight="1" x14ac:dyDescent="0.25">
      <c r="A1593" s="33">
        <v>1288</v>
      </c>
      <c r="B1593" s="50" t="s">
        <v>682</v>
      </c>
      <c r="D1593" s="129" t="s">
        <v>1455</v>
      </c>
      <c r="E1593" s="35">
        <v>60.8</v>
      </c>
      <c r="G1593" s="96">
        <f t="shared" si="102"/>
        <v>30.4</v>
      </c>
      <c r="H1593" s="97">
        <f t="shared" si="103"/>
        <v>30.4</v>
      </c>
      <c r="I1593" s="18"/>
    </row>
    <row r="1594" spans="1:9" ht="15" customHeight="1" x14ac:dyDescent="0.25">
      <c r="A1594" s="33">
        <v>1214</v>
      </c>
      <c r="B1594" s="50" t="s">
        <v>119</v>
      </c>
      <c r="D1594" s="129" t="s">
        <v>1455</v>
      </c>
      <c r="E1594" s="35">
        <v>20.9</v>
      </c>
      <c r="G1594" s="96">
        <f t="shared" si="102"/>
        <v>10.45</v>
      </c>
      <c r="H1594" s="97">
        <f t="shared" si="103"/>
        <v>10.45</v>
      </c>
      <c r="I1594" s="18"/>
    </row>
    <row r="1595" spans="1:9" ht="15" customHeight="1" x14ac:dyDescent="0.25">
      <c r="A1595" s="33">
        <v>1215</v>
      </c>
      <c r="B1595" s="50" t="s">
        <v>120</v>
      </c>
      <c r="D1595" s="129" t="s">
        <v>1455</v>
      </c>
      <c r="E1595" s="35">
        <v>20.9</v>
      </c>
      <c r="G1595" s="96">
        <f t="shared" si="102"/>
        <v>10.45</v>
      </c>
      <c r="H1595" s="97">
        <f t="shared" si="103"/>
        <v>10.45</v>
      </c>
      <c r="I1595" s="18"/>
    </row>
    <row r="1596" spans="1:9" ht="15" customHeight="1" x14ac:dyDescent="0.25">
      <c r="A1596" s="33">
        <v>1216</v>
      </c>
      <c r="B1596" s="50" t="s">
        <v>121</v>
      </c>
      <c r="D1596" s="129" t="s">
        <v>1455</v>
      </c>
      <c r="E1596" s="35">
        <v>20.9</v>
      </c>
      <c r="G1596" s="96">
        <f t="shared" si="102"/>
        <v>10.45</v>
      </c>
      <c r="H1596" s="97">
        <f t="shared" si="103"/>
        <v>10.45</v>
      </c>
      <c r="I1596" s="18"/>
    </row>
    <row r="1597" spans="1:9" ht="15" customHeight="1" x14ac:dyDescent="0.25">
      <c r="A1597" s="33">
        <v>1217</v>
      </c>
      <c r="B1597" s="50" t="s">
        <v>122</v>
      </c>
      <c r="D1597" s="129" t="s">
        <v>1455</v>
      </c>
      <c r="E1597" s="35">
        <v>26.15</v>
      </c>
      <c r="G1597" s="96">
        <f t="shared" si="102"/>
        <v>13.074999999999999</v>
      </c>
      <c r="H1597" s="97">
        <f t="shared" si="103"/>
        <v>13.074999999999999</v>
      </c>
      <c r="I1597" s="18"/>
    </row>
    <row r="1598" spans="1:9" ht="15" customHeight="1" x14ac:dyDescent="0.25">
      <c r="A1598" s="33">
        <v>1220</v>
      </c>
      <c r="B1598" s="50" t="s">
        <v>123</v>
      </c>
      <c r="D1598" s="129" t="s">
        <v>1455</v>
      </c>
      <c r="E1598" s="35">
        <v>31.4</v>
      </c>
      <c r="G1598" s="96">
        <f t="shared" si="102"/>
        <v>15.7</v>
      </c>
      <c r="H1598" s="97">
        <f t="shared" si="103"/>
        <v>15.7</v>
      </c>
      <c r="I1598" s="18"/>
    </row>
    <row r="1599" spans="1:9" ht="15" customHeight="1" x14ac:dyDescent="0.25">
      <c r="A1599" s="33">
        <v>1157</v>
      </c>
      <c r="B1599" s="50" t="s">
        <v>233</v>
      </c>
      <c r="D1599" s="129" t="s">
        <v>1455</v>
      </c>
      <c r="E1599" s="35">
        <v>20.9</v>
      </c>
      <c r="G1599" s="96">
        <f t="shared" si="102"/>
        <v>10.45</v>
      </c>
      <c r="H1599" s="97">
        <f t="shared" si="103"/>
        <v>10.45</v>
      </c>
      <c r="I1599" s="18"/>
    </row>
    <row r="1600" spans="1:9" ht="15" customHeight="1" x14ac:dyDescent="0.25">
      <c r="A1600" s="33">
        <v>1159</v>
      </c>
      <c r="B1600" s="50" t="s">
        <v>234</v>
      </c>
      <c r="D1600" s="129" t="s">
        <v>1455</v>
      </c>
      <c r="E1600" s="35">
        <v>28.25</v>
      </c>
      <c r="G1600" s="96">
        <f t="shared" si="102"/>
        <v>14.125</v>
      </c>
      <c r="H1600" s="97">
        <f t="shared" si="103"/>
        <v>14.125</v>
      </c>
      <c r="I1600" s="18"/>
    </row>
    <row r="1601" spans="1:9" ht="15" customHeight="1" x14ac:dyDescent="0.25">
      <c r="A1601" s="33">
        <v>1055</v>
      </c>
      <c r="B1601" s="50" t="s">
        <v>58</v>
      </c>
      <c r="D1601" s="129" t="s">
        <v>1455</v>
      </c>
      <c r="E1601" s="35">
        <v>28.25</v>
      </c>
      <c r="G1601" s="96">
        <f t="shared" si="102"/>
        <v>14.125</v>
      </c>
      <c r="H1601" s="97">
        <f t="shared" si="103"/>
        <v>14.125</v>
      </c>
      <c r="I1601" s="18"/>
    </row>
    <row r="1602" spans="1:9" ht="15" customHeight="1" x14ac:dyDescent="0.25">
      <c r="A1602" s="33">
        <v>1076</v>
      </c>
      <c r="B1602" s="50" t="s">
        <v>72</v>
      </c>
      <c r="D1602" s="129" t="s">
        <v>1455</v>
      </c>
      <c r="E1602" s="35">
        <v>28.25</v>
      </c>
      <c r="G1602" s="96">
        <f t="shared" si="102"/>
        <v>14.125</v>
      </c>
      <c r="H1602" s="97">
        <f t="shared" si="103"/>
        <v>14.125</v>
      </c>
      <c r="I1602" s="18"/>
    </row>
    <row r="1603" spans="1:9" ht="15" customHeight="1" x14ac:dyDescent="0.25">
      <c r="A1603" s="33">
        <v>8177</v>
      </c>
      <c r="B1603" s="50" t="s">
        <v>3154</v>
      </c>
      <c r="D1603" s="129" t="s">
        <v>1455</v>
      </c>
      <c r="E1603" s="36">
        <v>9.4499999999999993</v>
      </c>
      <c r="G1603" s="96">
        <f t="shared" si="102"/>
        <v>4.7249999999999996</v>
      </c>
      <c r="H1603" s="97">
        <f t="shared" si="103"/>
        <v>4.7249999999999996</v>
      </c>
      <c r="I1603" s="18"/>
    </row>
    <row r="1604" spans="1:9" ht="15" customHeight="1" x14ac:dyDescent="0.25">
      <c r="A1604" s="33">
        <v>8178</v>
      </c>
      <c r="B1604" s="50" t="s">
        <v>3155</v>
      </c>
      <c r="D1604" s="129" t="s">
        <v>1455</v>
      </c>
      <c r="E1604" s="36">
        <v>9.4499999999999993</v>
      </c>
      <c r="G1604" s="96">
        <f t="shared" si="102"/>
        <v>4.7249999999999996</v>
      </c>
      <c r="H1604" s="97">
        <f t="shared" si="103"/>
        <v>4.7249999999999996</v>
      </c>
      <c r="I1604" s="18"/>
    </row>
    <row r="1605" spans="1:9" ht="15" customHeight="1" x14ac:dyDescent="0.25">
      <c r="A1605" s="33">
        <v>8181</v>
      </c>
      <c r="B1605" s="50" t="s">
        <v>3156</v>
      </c>
      <c r="D1605" s="129" t="s">
        <v>1455</v>
      </c>
      <c r="E1605" s="36">
        <v>9.4499999999999993</v>
      </c>
      <c r="G1605" s="96">
        <f t="shared" si="102"/>
        <v>4.7249999999999996</v>
      </c>
      <c r="H1605" s="97">
        <f t="shared" si="103"/>
        <v>4.7249999999999996</v>
      </c>
      <c r="I1605" s="18"/>
    </row>
    <row r="1606" spans="1:9" ht="15" customHeight="1" x14ac:dyDescent="0.25">
      <c r="A1606" s="33">
        <v>8173</v>
      </c>
      <c r="B1606" s="50" t="s">
        <v>3557</v>
      </c>
      <c r="D1606" s="129" t="s">
        <v>1455</v>
      </c>
      <c r="E1606" s="36">
        <v>9.98</v>
      </c>
      <c r="G1606" s="96">
        <f t="shared" si="102"/>
        <v>4.99</v>
      </c>
      <c r="H1606" s="97">
        <f t="shared" si="103"/>
        <v>4.99</v>
      </c>
      <c r="I1606" s="18"/>
    </row>
    <row r="1607" spans="1:9" ht="15" customHeight="1" x14ac:dyDescent="0.25">
      <c r="A1607" s="33">
        <v>8174</v>
      </c>
      <c r="B1607" s="50" t="s">
        <v>3157</v>
      </c>
      <c r="D1607" s="129" t="s">
        <v>1455</v>
      </c>
      <c r="E1607" s="36">
        <v>9.98</v>
      </c>
      <c r="G1607" s="96">
        <f t="shared" si="102"/>
        <v>4.99</v>
      </c>
      <c r="H1607" s="97">
        <f t="shared" si="103"/>
        <v>4.99</v>
      </c>
      <c r="I1607" s="18"/>
    </row>
    <row r="1608" spans="1:9" ht="15" customHeight="1" x14ac:dyDescent="0.25">
      <c r="A1608" s="33">
        <v>8179</v>
      </c>
      <c r="B1608" s="50" t="s">
        <v>3365</v>
      </c>
      <c r="D1608" s="129" t="s">
        <v>1455</v>
      </c>
      <c r="E1608" s="36">
        <v>9.98</v>
      </c>
      <c r="G1608" s="96">
        <f t="shared" si="102"/>
        <v>4.99</v>
      </c>
      <c r="H1608" s="97">
        <f t="shared" si="103"/>
        <v>4.99</v>
      </c>
      <c r="I1608" s="18"/>
    </row>
    <row r="1609" spans="1:9" ht="15" customHeight="1" x14ac:dyDescent="0.25">
      <c r="A1609" s="33">
        <v>8175</v>
      </c>
      <c r="B1609" s="50" t="s">
        <v>3349</v>
      </c>
      <c r="D1609" s="129" t="s">
        <v>1455</v>
      </c>
      <c r="E1609" s="36">
        <v>9.98</v>
      </c>
      <c r="G1609" s="96">
        <f t="shared" si="102"/>
        <v>4.99</v>
      </c>
      <c r="H1609" s="97">
        <f t="shared" si="103"/>
        <v>4.99</v>
      </c>
      <c r="I1609" s="18"/>
    </row>
    <row r="1610" spans="1:9" ht="15" customHeight="1" x14ac:dyDescent="0.25">
      <c r="A1610" s="33">
        <v>8176</v>
      </c>
      <c r="B1610" s="50" t="s">
        <v>3158</v>
      </c>
      <c r="D1610" s="129" t="s">
        <v>1455</v>
      </c>
      <c r="E1610" s="36">
        <v>9.98</v>
      </c>
      <c r="G1610" s="96">
        <f t="shared" si="102"/>
        <v>4.99</v>
      </c>
      <c r="H1610" s="97">
        <f t="shared" si="103"/>
        <v>4.99</v>
      </c>
      <c r="I1610" s="18"/>
    </row>
    <row r="1611" spans="1:9" ht="15" customHeight="1" x14ac:dyDescent="0.25">
      <c r="A1611" s="33">
        <v>8180</v>
      </c>
      <c r="B1611" s="50" t="s">
        <v>3366</v>
      </c>
      <c r="D1611" s="129" t="s">
        <v>1455</v>
      </c>
      <c r="E1611" s="36">
        <v>9.98</v>
      </c>
      <c r="G1611" s="96">
        <f t="shared" si="102"/>
        <v>4.99</v>
      </c>
      <c r="H1611" s="97">
        <f t="shared" si="103"/>
        <v>4.99</v>
      </c>
      <c r="I1611" s="18"/>
    </row>
    <row r="1612" spans="1:9" ht="15" customHeight="1" x14ac:dyDescent="0.25">
      <c r="A1612" s="33">
        <v>1424</v>
      </c>
      <c r="B1612" s="50" t="s">
        <v>1559</v>
      </c>
      <c r="D1612" s="18" t="s">
        <v>1453</v>
      </c>
      <c r="E1612" s="35">
        <v>44.1</v>
      </c>
      <c r="G1612" s="96">
        <f>SUM(E1612)*0.4</f>
        <v>17.64</v>
      </c>
      <c r="H1612" s="97">
        <f>SUM(E1612)*0.4</f>
        <v>17.64</v>
      </c>
      <c r="I1612" s="18"/>
    </row>
    <row r="1613" spans="1:9" ht="15" customHeight="1" x14ac:dyDescent="0.25">
      <c r="A1613" s="33">
        <v>1425</v>
      </c>
      <c r="B1613" s="50" t="s">
        <v>1560</v>
      </c>
      <c r="D1613" s="129" t="s">
        <v>1455</v>
      </c>
      <c r="E1613" s="35">
        <v>2.31</v>
      </c>
      <c r="G1613" s="96">
        <f>SUM(E1613)*0.5</f>
        <v>1.155</v>
      </c>
      <c r="H1613" s="97">
        <f>SUM(E1613)*0.5</f>
        <v>1.155</v>
      </c>
      <c r="I1613" s="18"/>
    </row>
    <row r="1614" spans="1:9" ht="15" customHeight="1" x14ac:dyDescent="0.25">
      <c r="A1614" s="33">
        <v>1426</v>
      </c>
      <c r="B1614" s="50" t="s">
        <v>1561</v>
      </c>
      <c r="D1614" s="129" t="s">
        <v>1455</v>
      </c>
      <c r="E1614" s="35">
        <v>3.36</v>
      </c>
      <c r="G1614" s="96">
        <f>SUM(E1614)*0.5</f>
        <v>1.68</v>
      </c>
      <c r="H1614" s="97">
        <f>SUM(E1614)*0.5</f>
        <v>1.68</v>
      </c>
      <c r="I1614" s="18"/>
    </row>
    <row r="1615" spans="1:9" ht="15" customHeight="1" x14ac:dyDescent="0.25">
      <c r="A1615" s="33">
        <v>1427</v>
      </c>
      <c r="B1615" s="50" t="s">
        <v>1562</v>
      </c>
      <c r="D1615" s="129" t="s">
        <v>1455</v>
      </c>
      <c r="E1615" s="35">
        <v>3.36</v>
      </c>
      <c r="G1615" s="96">
        <f>SUM(E1615)*0.5</f>
        <v>1.68</v>
      </c>
      <c r="H1615" s="97">
        <f>SUM(E1615)*0.5</f>
        <v>1.68</v>
      </c>
      <c r="I1615" s="18"/>
    </row>
    <row r="1616" spans="1:9" ht="15" customHeight="1" x14ac:dyDescent="0.25">
      <c r="A1616" s="33">
        <v>1078</v>
      </c>
      <c r="B1616" s="50" t="s">
        <v>73</v>
      </c>
      <c r="D1616" s="18" t="s">
        <v>1453</v>
      </c>
      <c r="E1616" s="35">
        <v>4.0199999999999996</v>
      </c>
      <c r="G1616" s="96">
        <f t="shared" ref="G1616:G1679" si="104">SUM(E1616)*0.4</f>
        <v>1.6079999999999999</v>
      </c>
      <c r="H1616" s="97">
        <f t="shared" ref="H1616:H1679" si="105">SUM(E1616)*0.4</f>
        <v>1.6079999999999999</v>
      </c>
      <c r="I1616" s="18"/>
    </row>
    <row r="1617" spans="1:9" ht="15" customHeight="1" x14ac:dyDescent="0.25">
      <c r="A1617" s="33">
        <v>1079</v>
      </c>
      <c r="B1617" s="50" t="s">
        <v>74</v>
      </c>
      <c r="D1617" s="18" t="s">
        <v>1453</v>
      </c>
      <c r="E1617" s="35">
        <v>5.48</v>
      </c>
      <c r="G1617" s="96">
        <f t="shared" si="104"/>
        <v>2.1920000000000002</v>
      </c>
      <c r="H1617" s="97">
        <f t="shared" si="105"/>
        <v>2.1920000000000002</v>
      </c>
      <c r="I1617" s="18"/>
    </row>
    <row r="1618" spans="1:9" ht="15" customHeight="1" x14ac:dyDescent="0.25">
      <c r="A1618" s="33">
        <v>4966</v>
      </c>
      <c r="B1618" s="50" t="s">
        <v>82</v>
      </c>
      <c r="D1618" s="18" t="s">
        <v>1453</v>
      </c>
      <c r="E1618" s="35">
        <v>31.4</v>
      </c>
      <c r="G1618" s="96">
        <f t="shared" si="104"/>
        <v>12.56</v>
      </c>
      <c r="H1618" s="97">
        <f t="shared" si="105"/>
        <v>12.56</v>
      </c>
      <c r="I1618" s="18"/>
    </row>
    <row r="1619" spans="1:9" ht="15" customHeight="1" x14ac:dyDescent="0.25">
      <c r="A1619" s="33">
        <v>4998</v>
      </c>
      <c r="B1619" s="50" t="s">
        <v>312</v>
      </c>
      <c r="D1619" s="18" t="s">
        <v>1453</v>
      </c>
      <c r="E1619" s="35">
        <v>14.7</v>
      </c>
      <c r="G1619" s="96">
        <f t="shared" si="104"/>
        <v>5.88</v>
      </c>
      <c r="H1619" s="97">
        <f t="shared" si="105"/>
        <v>5.88</v>
      </c>
      <c r="I1619" s="18"/>
    </row>
    <row r="1620" spans="1:9" ht="15" customHeight="1" x14ac:dyDescent="0.25">
      <c r="A1620" s="33">
        <v>5050</v>
      </c>
      <c r="B1620" s="50" t="s">
        <v>313</v>
      </c>
      <c r="D1620" s="18" t="s">
        <v>1453</v>
      </c>
      <c r="E1620" s="35">
        <v>14.7</v>
      </c>
      <c r="G1620" s="96">
        <f t="shared" si="104"/>
        <v>5.88</v>
      </c>
      <c r="H1620" s="97">
        <f t="shared" si="105"/>
        <v>5.88</v>
      </c>
      <c r="I1620" s="18"/>
    </row>
    <row r="1621" spans="1:9" ht="15" customHeight="1" x14ac:dyDescent="0.25">
      <c r="A1621" s="33">
        <v>4996</v>
      </c>
      <c r="B1621" s="50" t="s">
        <v>314</v>
      </c>
      <c r="D1621" s="18" t="s">
        <v>1453</v>
      </c>
      <c r="E1621" s="35">
        <v>14.7</v>
      </c>
      <c r="G1621" s="96">
        <f t="shared" si="104"/>
        <v>5.88</v>
      </c>
      <c r="H1621" s="97">
        <f t="shared" si="105"/>
        <v>5.88</v>
      </c>
      <c r="I1621" s="18"/>
    </row>
    <row r="1622" spans="1:9" ht="15" customHeight="1" x14ac:dyDescent="0.25">
      <c r="A1622" s="33">
        <v>1349</v>
      </c>
      <c r="B1622" s="50" t="s">
        <v>836</v>
      </c>
      <c r="D1622" s="18" t="s">
        <v>1453</v>
      </c>
      <c r="E1622" s="35">
        <v>14.7</v>
      </c>
      <c r="G1622" s="96">
        <f t="shared" si="104"/>
        <v>5.88</v>
      </c>
      <c r="H1622" s="97">
        <f t="shared" si="105"/>
        <v>5.88</v>
      </c>
      <c r="I1622" s="18"/>
    </row>
    <row r="1623" spans="1:9" ht="15" customHeight="1" x14ac:dyDescent="0.25">
      <c r="A1623" s="33">
        <v>5052</v>
      </c>
      <c r="B1623" s="50" t="s">
        <v>194</v>
      </c>
      <c r="D1623" s="18" t="s">
        <v>1453</v>
      </c>
      <c r="E1623" s="35">
        <v>14.7</v>
      </c>
      <c r="G1623" s="96">
        <f t="shared" si="104"/>
        <v>5.88</v>
      </c>
      <c r="H1623" s="97">
        <f t="shared" si="105"/>
        <v>5.88</v>
      </c>
      <c r="I1623" s="18"/>
    </row>
    <row r="1624" spans="1:9" ht="15" customHeight="1" x14ac:dyDescent="0.3">
      <c r="A1624" s="33">
        <v>5051</v>
      </c>
      <c r="B1624" s="50" t="s">
        <v>4123</v>
      </c>
      <c r="D1624" s="18" t="s">
        <v>1453</v>
      </c>
      <c r="E1624" s="35">
        <v>14.7</v>
      </c>
      <c r="G1624" s="96">
        <f t="shared" si="104"/>
        <v>5.88</v>
      </c>
      <c r="H1624" s="97">
        <f t="shared" si="105"/>
        <v>5.88</v>
      </c>
      <c r="I1624" s="18"/>
    </row>
    <row r="1625" spans="1:9" ht="15" customHeight="1" x14ac:dyDescent="0.25">
      <c r="A1625" s="33">
        <v>4985</v>
      </c>
      <c r="B1625" s="53" t="s">
        <v>285</v>
      </c>
      <c r="D1625" s="18" t="s">
        <v>1453</v>
      </c>
      <c r="E1625" s="35">
        <v>30.03</v>
      </c>
      <c r="G1625" s="96">
        <f t="shared" si="104"/>
        <v>12.012</v>
      </c>
      <c r="H1625" s="97">
        <f t="shared" si="105"/>
        <v>12.012</v>
      </c>
      <c r="I1625" s="18"/>
    </row>
    <row r="1626" spans="1:9" ht="15" customHeight="1" x14ac:dyDescent="0.25">
      <c r="A1626" s="33">
        <v>4971</v>
      </c>
      <c r="B1626" s="53" t="s">
        <v>286</v>
      </c>
      <c r="D1626" s="18" t="s">
        <v>1453</v>
      </c>
      <c r="E1626" s="35">
        <v>30.35</v>
      </c>
      <c r="G1626" s="96">
        <f t="shared" si="104"/>
        <v>12.14</v>
      </c>
      <c r="H1626" s="97">
        <f t="shared" si="105"/>
        <v>12.14</v>
      </c>
      <c r="I1626" s="18"/>
    </row>
    <row r="1627" spans="1:9" ht="15" customHeight="1" x14ac:dyDescent="0.25">
      <c r="A1627" s="33">
        <v>1350</v>
      </c>
      <c r="B1627" s="53" t="s">
        <v>888</v>
      </c>
      <c r="D1627" s="18" t="s">
        <v>1453</v>
      </c>
      <c r="E1627" s="35">
        <v>14.7</v>
      </c>
      <c r="G1627" s="96">
        <f t="shared" si="104"/>
        <v>5.88</v>
      </c>
      <c r="H1627" s="97">
        <f t="shared" si="105"/>
        <v>5.88</v>
      </c>
      <c r="I1627" s="18"/>
    </row>
    <row r="1628" spans="1:9" ht="15" customHeight="1" x14ac:dyDescent="0.25">
      <c r="A1628" s="33">
        <v>4973</v>
      </c>
      <c r="B1628" s="53" t="s">
        <v>889</v>
      </c>
      <c r="D1628" s="18" t="s">
        <v>1453</v>
      </c>
      <c r="E1628" s="35">
        <v>14.7</v>
      </c>
      <c r="G1628" s="96">
        <f t="shared" si="104"/>
        <v>5.88</v>
      </c>
      <c r="H1628" s="97">
        <f t="shared" si="105"/>
        <v>5.88</v>
      </c>
      <c r="I1628" s="18"/>
    </row>
    <row r="1629" spans="1:9" ht="15" customHeight="1" x14ac:dyDescent="0.25">
      <c r="A1629" s="33">
        <v>1269</v>
      </c>
      <c r="B1629" s="53" t="s">
        <v>890</v>
      </c>
      <c r="D1629" s="18" t="s">
        <v>1453</v>
      </c>
      <c r="E1629" s="35">
        <v>14.7</v>
      </c>
      <c r="G1629" s="96">
        <f t="shared" si="104"/>
        <v>5.88</v>
      </c>
      <c r="H1629" s="97">
        <f t="shared" si="105"/>
        <v>5.88</v>
      </c>
      <c r="I1629" s="18"/>
    </row>
    <row r="1630" spans="1:9" ht="15" customHeight="1" x14ac:dyDescent="0.25">
      <c r="A1630" s="33">
        <v>1351</v>
      </c>
      <c r="B1630" s="53" t="s">
        <v>891</v>
      </c>
      <c r="D1630" s="18" t="s">
        <v>1453</v>
      </c>
      <c r="E1630" s="35">
        <v>14.7</v>
      </c>
      <c r="G1630" s="96">
        <f t="shared" si="104"/>
        <v>5.88</v>
      </c>
      <c r="H1630" s="97">
        <f t="shared" si="105"/>
        <v>5.88</v>
      </c>
      <c r="I1630" s="18"/>
    </row>
    <row r="1631" spans="1:9" ht="15" customHeight="1" x14ac:dyDescent="0.25">
      <c r="A1631" s="33">
        <v>1352</v>
      </c>
      <c r="B1631" s="53" t="s">
        <v>892</v>
      </c>
      <c r="D1631" s="18" t="s">
        <v>1453</v>
      </c>
      <c r="E1631" s="35">
        <v>14.7</v>
      </c>
      <c r="G1631" s="96">
        <f t="shared" si="104"/>
        <v>5.88</v>
      </c>
      <c r="H1631" s="97">
        <f t="shared" si="105"/>
        <v>5.88</v>
      </c>
      <c r="I1631" s="18"/>
    </row>
    <row r="1632" spans="1:9" ht="15" customHeight="1" x14ac:dyDescent="0.25">
      <c r="A1632" s="33">
        <v>1353</v>
      </c>
      <c r="B1632" s="53" t="s">
        <v>893</v>
      </c>
      <c r="D1632" s="18" t="s">
        <v>1453</v>
      </c>
      <c r="E1632" s="35">
        <v>14.7</v>
      </c>
      <c r="G1632" s="96">
        <f t="shared" si="104"/>
        <v>5.88</v>
      </c>
      <c r="H1632" s="97">
        <f t="shared" si="105"/>
        <v>5.88</v>
      </c>
      <c r="I1632" s="18"/>
    </row>
    <row r="1633" spans="1:9" ht="15" customHeight="1" x14ac:dyDescent="0.25">
      <c r="A1633" s="33">
        <v>5054</v>
      </c>
      <c r="B1633" s="50" t="s">
        <v>315</v>
      </c>
      <c r="D1633" s="18" t="s">
        <v>1453</v>
      </c>
      <c r="E1633" s="35">
        <v>14.7</v>
      </c>
      <c r="G1633" s="96">
        <f t="shared" si="104"/>
        <v>5.88</v>
      </c>
      <c r="H1633" s="97">
        <f t="shared" si="105"/>
        <v>5.88</v>
      </c>
      <c r="I1633" s="18"/>
    </row>
    <row r="1634" spans="1:9" ht="15" customHeight="1" x14ac:dyDescent="0.25">
      <c r="A1634" s="33">
        <v>5053</v>
      </c>
      <c r="B1634" s="50" t="s">
        <v>316</v>
      </c>
      <c r="D1634" s="18" t="s">
        <v>1453</v>
      </c>
      <c r="E1634" s="35">
        <v>14.7</v>
      </c>
      <c r="G1634" s="96">
        <f t="shared" si="104"/>
        <v>5.88</v>
      </c>
      <c r="H1634" s="97">
        <f t="shared" si="105"/>
        <v>5.88</v>
      </c>
      <c r="I1634" s="18"/>
    </row>
    <row r="1635" spans="1:9" ht="15" customHeight="1" x14ac:dyDescent="0.25">
      <c r="A1635" s="33">
        <v>5056</v>
      </c>
      <c r="B1635" s="50" t="s">
        <v>195</v>
      </c>
      <c r="D1635" s="18" t="s">
        <v>1453</v>
      </c>
      <c r="E1635" s="35">
        <v>14.7</v>
      </c>
      <c r="G1635" s="96">
        <f t="shared" si="104"/>
        <v>5.88</v>
      </c>
      <c r="H1635" s="97">
        <f t="shared" si="105"/>
        <v>5.88</v>
      </c>
      <c r="I1635" s="18"/>
    </row>
    <row r="1636" spans="1:9" ht="15" customHeight="1" x14ac:dyDescent="0.25">
      <c r="A1636" s="33">
        <v>5055</v>
      </c>
      <c r="B1636" s="50" t="s">
        <v>196</v>
      </c>
      <c r="D1636" s="18" t="s">
        <v>1453</v>
      </c>
      <c r="E1636" s="35">
        <v>14.7</v>
      </c>
      <c r="G1636" s="96">
        <f t="shared" si="104"/>
        <v>5.88</v>
      </c>
      <c r="H1636" s="97">
        <f t="shared" si="105"/>
        <v>5.88</v>
      </c>
      <c r="I1636" s="18"/>
    </row>
    <row r="1637" spans="1:9" ht="15" customHeight="1" x14ac:dyDescent="0.25">
      <c r="A1637" s="33">
        <v>1370</v>
      </c>
      <c r="B1637" s="53" t="s">
        <v>1665</v>
      </c>
      <c r="D1637" s="18" t="s">
        <v>1453</v>
      </c>
      <c r="E1637" s="35">
        <v>9.24</v>
      </c>
      <c r="G1637" s="96">
        <f t="shared" si="104"/>
        <v>3.6960000000000002</v>
      </c>
      <c r="H1637" s="97">
        <f t="shared" si="105"/>
        <v>3.6960000000000002</v>
      </c>
      <c r="I1637" s="18"/>
    </row>
    <row r="1638" spans="1:9" ht="15" customHeight="1" x14ac:dyDescent="0.25">
      <c r="A1638" s="33">
        <v>1371</v>
      </c>
      <c r="B1638" s="53" t="s">
        <v>1666</v>
      </c>
      <c r="D1638" s="18" t="s">
        <v>1453</v>
      </c>
      <c r="E1638" s="35">
        <v>9.24</v>
      </c>
      <c r="G1638" s="96">
        <f t="shared" si="104"/>
        <v>3.6960000000000002</v>
      </c>
      <c r="H1638" s="97">
        <f t="shared" si="105"/>
        <v>3.6960000000000002</v>
      </c>
      <c r="I1638" s="18"/>
    </row>
    <row r="1639" spans="1:9" ht="15" customHeight="1" x14ac:dyDescent="0.25">
      <c r="A1639" s="33">
        <v>1372</v>
      </c>
      <c r="B1639" s="53" t="s">
        <v>1667</v>
      </c>
      <c r="D1639" s="18" t="s">
        <v>1453</v>
      </c>
      <c r="E1639" s="35">
        <v>9.24</v>
      </c>
      <c r="G1639" s="96">
        <f t="shared" si="104"/>
        <v>3.6960000000000002</v>
      </c>
      <c r="H1639" s="97">
        <f t="shared" si="105"/>
        <v>3.6960000000000002</v>
      </c>
      <c r="I1639" s="18"/>
    </row>
    <row r="1640" spans="1:9" ht="15" customHeight="1" x14ac:dyDescent="0.25">
      <c r="A1640" s="33">
        <v>4999</v>
      </c>
      <c r="B1640" s="50" t="s">
        <v>990</v>
      </c>
      <c r="D1640" s="18" t="s">
        <v>1453</v>
      </c>
      <c r="E1640" s="35">
        <v>10.4</v>
      </c>
      <c r="G1640" s="96">
        <f t="shared" si="104"/>
        <v>4.16</v>
      </c>
      <c r="H1640" s="97">
        <f t="shared" si="105"/>
        <v>4.16</v>
      </c>
      <c r="I1640" s="18"/>
    </row>
    <row r="1641" spans="1:9" s="1" customFormat="1" ht="15" customHeight="1" x14ac:dyDescent="0.25">
      <c r="A1641" s="33">
        <v>1259</v>
      </c>
      <c r="B1641" s="50" t="s">
        <v>991</v>
      </c>
      <c r="C1641" s="12"/>
      <c r="D1641" s="18" t="s">
        <v>1453</v>
      </c>
      <c r="E1641" s="35">
        <v>10.4</v>
      </c>
      <c r="G1641" s="96">
        <f t="shared" si="104"/>
        <v>4.16</v>
      </c>
      <c r="H1641" s="97">
        <f t="shared" si="105"/>
        <v>4.16</v>
      </c>
      <c r="I1641" s="18"/>
    </row>
    <row r="1642" spans="1:9" ht="15" customHeight="1" x14ac:dyDescent="0.25">
      <c r="A1642" s="33">
        <v>1261</v>
      </c>
      <c r="B1642" s="50" t="s">
        <v>992</v>
      </c>
      <c r="D1642" s="18" t="s">
        <v>1453</v>
      </c>
      <c r="E1642" s="35">
        <v>10.4</v>
      </c>
      <c r="G1642" s="96">
        <f t="shared" si="104"/>
        <v>4.16</v>
      </c>
      <c r="H1642" s="97">
        <f t="shared" si="105"/>
        <v>4.16</v>
      </c>
      <c r="I1642" s="18"/>
    </row>
    <row r="1643" spans="1:9" ht="15" customHeight="1" x14ac:dyDescent="0.25">
      <c r="A1643" s="33">
        <v>1260</v>
      </c>
      <c r="B1643" s="50" t="s">
        <v>993</v>
      </c>
      <c r="D1643" s="18" t="s">
        <v>1453</v>
      </c>
      <c r="E1643" s="35">
        <v>10.4</v>
      </c>
      <c r="G1643" s="96">
        <f t="shared" si="104"/>
        <v>4.16</v>
      </c>
      <c r="H1643" s="97">
        <f t="shared" si="105"/>
        <v>4.16</v>
      </c>
      <c r="I1643" s="18"/>
    </row>
    <row r="1644" spans="1:9" s="9" customFormat="1" ht="15" customHeight="1" x14ac:dyDescent="0.25">
      <c r="A1644" s="33">
        <v>1262</v>
      </c>
      <c r="B1644" s="50" t="s">
        <v>994</v>
      </c>
      <c r="C1644" s="16"/>
      <c r="D1644" s="18" t="s">
        <v>1453</v>
      </c>
      <c r="E1644" s="35">
        <v>10.4</v>
      </c>
      <c r="G1644" s="96">
        <f t="shared" si="104"/>
        <v>4.16</v>
      </c>
      <c r="H1644" s="97">
        <f t="shared" si="105"/>
        <v>4.16</v>
      </c>
      <c r="I1644" s="18"/>
    </row>
    <row r="1645" spans="1:9" s="9" customFormat="1" ht="15" customHeight="1" x14ac:dyDescent="0.25">
      <c r="A1645" s="33">
        <v>1264</v>
      </c>
      <c r="B1645" s="50" t="s">
        <v>995</v>
      </c>
      <c r="C1645" s="16"/>
      <c r="D1645" s="18" t="s">
        <v>1453</v>
      </c>
      <c r="E1645" s="35">
        <v>10.4</v>
      </c>
      <c r="G1645" s="96">
        <f t="shared" si="104"/>
        <v>4.16</v>
      </c>
      <c r="H1645" s="97">
        <f t="shared" si="105"/>
        <v>4.16</v>
      </c>
      <c r="I1645" s="18"/>
    </row>
    <row r="1646" spans="1:9" s="9" customFormat="1" ht="15" customHeight="1" x14ac:dyDescent="0.25">
      <c r="A1646" s="33">
        <v>1263</v>
      </c>
      <c r="B1646" s="50" t="s">
        <v>996</v>
      </c>
      <c r="C1646" s="16"/>
      <c r="D1646" s="18" t="s">
        <v>1453</v>
      </c>
      <c r="E1646" s="35">
        <v>10.4</v>
      </c>
      <c r="G1646" s="96">
        <f t="shared" si="104"/>
        <v>4.16</v>
      </c>
      <c r="H1646" s="97">
        <f t="shared" si="105"/>
        <v>4.16</v>
      </c>
      <c r="I1646" s="18"/>
    </row>
    <row r="1647" spans="1:9" s="9" customFormat="1" ht="15" customHeight="1" x14ac:dyDescent="0.25">
      <c r="A1647" s="33">
        <v>1265</v>
      </c>
      <c r="B1647" s="50" t="s">
        <v>997</v>
      </c>
      <c r="C1647" s="16"/>
      <c r="D1647" s="18" t="s">
        <v>1453</v>
      </c>
      <c r="E1647" s="35">
        <v>10.4</v>
      </c>
      <c r="G1647" s="96">
        <f t="shared" si="104"/>
        <v>4.16</v>
      </c>
      <c r="H1647" s="97">
        <f t="shared" si="105"/>
        <v>4.16</v>
      </c>
      <c r="I1647" s="18"/>
    </row>
    <row r="1648" spans="1:9" s="9" customFormat="1" ht="15" customHeight="1" x14ac:dyDescent="0.25">
      <c r="A1648" s="33">
        <v>1267</v>
      </c>
      <c r="B1648" s="50" t="s">
        <v>998</v>
      </c>
      <c r="C1648" s="16"/>
      <c r="D1648" s="18" t="s">
        <v>1453</v>
      </c>
      <c r="E1648" s="35">
        <v>10.4</v>
      </c>
      <c r="G1648" s="96">
        <f t="shared" si="104"/>
        <v>4.16</v>
      </c>
      <c r="H1648" s="97">
        <f t="shared" si="105"/>
        <v>4.16</v>
      </c>
      <c r="I1648" s="18"/>
    </row>
    <row r="1649" spans="1:9" s="9" customFormat="1" ht="15" customHeight="1" x14ac:dyDescent="0.25">
      <c r="A1649" s="33">
        <v>1266</v>
      </c>
      <c r="B1649" s="50" t="s">
        <v>999</v>
      </c>
      <c r="C1649" s="16"/>
      <c r="D1649" s="18" t="s">
        <v>1453</v>
      </c>
      <c r="E1649" s="35">
        <v>10.4</v>
      </c>
      <c r="G1649" s="96">
        <f t="shared" si="104"/>
        <v>4.16</v>
      </c>
      <c r="H1649" s="97">
        <f t="shared" si="105"/>
        <v>4.16</v>
      </c>
      <c r="I1649" s="18"/>
    </row>
    <row r="1650" spans="1:9" s="9" customFormat="1" ht="15" customHeight="1" x14ac:dyDescent="0.25">
      <c r="A1650" s="33">
        <v>1268</v>
      </c>
      <c r="B1650" s="50" t="s">
        <v>1000</v>
      </c>
      <c r="C1650" s="16"/>
      <c r="D1650" s="18" t="s">
        <v>1453</v>
      </c>
      <c r="E1650" s="35">
        <v>10.4</v>
      </c>
      <c r="G1650" s="96">
        <f t="shared" si="104"/>
        <v>4.16</v>
      </c>
      <c r="H1650" s="97">
        <f t="shared" si="105"/>
        <v>4.16</v>
      </c>
      <c r="I1650" s="18"/>
    </row>
    <row r="1651" spans="1:9" ht="15" customHeight="1" x14ac:dyDescent="0.25">
      <c r="A1651" s="33">
        <v>1308</v>
      </c>
      <c r="B1651" s="50" t="s">
        <v>1001</v>
      </c>
      <c r="D1651" s="18" t="s">
        <v>1453</v>
      </c>
      <c r="E1651" s="35">
        <v>6.93</v>
      </c>
      <c r="G1651" s="96">
        <f t="shared" si="104"/>
        <v>2.7720000000000002</v>
      </c>
      <c r="H1651" s="97">
        <f t="shared" si="105"/>
        <v>2.7720000000000002</v>
      </c>
      <c r="I1651" s="62" t="s">
        <v>3792</v>
      </c>
    </row>
    <row r="1652" spans="1:9" ht="15" customHeight="1" x14ac:dyDescent="0.25">
      <c r="A1652" s="33">
        <v>1309</v>
      </c>
      <c r="B1652" s="50" t="s">
        <v>1002</v>
      </c>
      <c r="D1652" s="18" t="s">
        <v>1453</v>
      </c>
      <c r="E1652" s="35">
        <v>6.93</v>
      </c>
      <c r="G1652" s="96">
        <f t="shared" si="104"/>
        <v>2.7720000000000002</v>
      </c>
      <c r="H1652" s="97">
        <f t="shared" si="105"/>
        <v>2.7720000000000002</v>
      </c>
      <c r="I1652" s="62" t="s">
        <v>3792</v>
      </c>
    </row>
    <row r="1653" spans="1:9" ht="15" customHeight="1" x14ac:dyDescent="0.25">
      <c r="A1653" s="33">
        <v>1310</v>
      </c>
      <c r="B1653" s="50" t="s">
        <v>1003</v>
      </c>
      <c r="D1653" s="18" t="s">
        <v>1453</v>
      </c>
      <c r="E1653" s="35">
        <v>6.93</v>
      </c>
      <c r="G1653" s="96">
        <f t="shared" si="104"/>
        <v>2.7720000000000002</v>
      </c>
      <c r="H1653" s="97">
        <f t="shared" si="105"/>
        <v>2.7720000000000002</v>
      </c>
      <c r="I1653" s="62" t="s">
        <v>3792</v>
      </c>
    </row>
    <row r="1654" spans="1:9" ht="15" customHeight="1" x14ac:dyDescent="0.25">
      <c r="A1654" s="33">
        <v>1311</v>
      </c>
      <c r="B1654" s="50" t="s">
        <v>1004</v>
      </c>
      <c r="D1654" s="18" t="s">
        <v>1453</v>
      </c>
      <c r="E1654" s="35">
        <v>6.93</v>
      </c>
      <c r="G1654" s="96">
        <f t="shared" si="104"/>
        <v>2.7720000000000002</v>
      </c>
      <c r="H1654" s="97">
        <f t="shared" si="105"/>
        <v>2.7720000000000002</v>
      </c>
      <c r="I1654" s="62" t="s">
        <v>3792</v>
      </c>
    </row>
    <row r="1655" spans="1:9" ht="15" customHeight="1" x14ac:dyDescent="0.25">
      <c r="A1655" s="33">
        <v>1312</v>
      </c>
      <c r="B1655" s="50" t="s">
        <v>1005</v>
      </c>
      <c r="D1655" s="18" t="s">
        <v>1453</v>
      </c>
      <c r="E1655" s="35">
        <v>6.93</v>
      </c>
      <c r="G1655" s="96">
        <f t="shared" si="104"/>
        <v>2.7720000000000002</v>
      </c>
      <c r="H1655" s="97">
        <f t="shared" si="105"/>
        <v>2.7720000000000002</v>
      </c>
      <c r="I1655" s="62" t="s">
        <v>3792</v>
      </c>
    </row>
    <row r="1656" spans="1:9" ht="15" customHeight="1" x14ac:dyDescent="0.25">
      <c r="A1656" s="33">
        <v>1313</v>
      </c>
      <c r="B1656" s="50" t="s">
        <v>1006</v>
      </c>
      <c r="D1656" s="18" t="s">
        <v>1453</v>
      </c>
      <c r="E1656" s="35">
        <v>6.93</v>
      </c>
      <c r="G1656" s="96">
        <f t="shared" si="104"/>
        <v>2.7720000000000002</v>
      </c>
      <c r="H1656" s="97">
        <f t="shared" si="105"/>
        <v>2.7720000000000002</v>
      </c>
      <c r="I1656" s="62" t="s">
        <v>3792</v>
      </c>
    </row>
    <row r="1657" spans="1:9" ht="15" customHeight="1" x14ac:dyDescent="0.25">
      <c r="A1657" s="33">
        <v>5562</v>
      </c>
      <c r="B1657" s="50" t="s">
        <v>1007</v>
      </c>
      <c r="D1657" s="18" t="s">
        <v>1453</v>
      </c>
      <c r="E1657" s="35">
        <v>12.6</v>
      </c>
      <c r="G1657" s="96">
        <f t="shared" si="104"/>
        <v>5.04</v>
      </c>
      <c r="H1657" s="97">
        <f t="shared" si="105"/>
        <v>5.04</v>
      </c>
      <c r="I1657" s="18"/>
    </row>
    <row r="1658" spans="1:9" ht="15" customHeight="1" x14ac:dyDescent="0.25">
      <c r="A1658" s="33">
        <v>5563</v>
      </c>
      <c r="B1658" s="50" t="s">
        <v>1008</v>
      </c>
      <c r="D1658" s="18" t="s">
        <v>1453</v>
      </c>
      <c r="E1658" s="35">
        <v>12.6</v>
      </c>
      <c r="G1658" s="96">
        <f t="shared" si="104"/>
        <v>5.04</v>
      </c>
      <c r="H1658" s="97">
        <f t="shared" si="105"/>
        <v>5.04</v>
      </c>
      <c r="I1658" s="18"/>
    </row>
    <row r="1659" spans="1:9" ht="15" customHeight="1" x14ac:dyDescent="0.25">
      <c r="A1659" s="33">
        <v>1414</v>
      </c>
      <c r="B1659" s="50" t="s">
        <v>1384</v>
      </c>
      <c r="D1659" s="18" t="s">
        <v>1453</v>
      </c>
      <c r="E1659" s="35">
        <v>12.6</v>
      </c>
      <c r="G1659" s="96">
        <f t="shared" si="104"/>
        <v>5.04</v>
      </c>
      <c r="H1659" s="97">
        <f t="shared" si="105"/>
        <v>5.04</v>
      </c>
      <c r="I1659" s="18"/>
    </row>
    <row r="1660" spans="1:9" ht="15" customHeight="1" x14ac:dyDescent="0.25">
      <c r="A1660" s="33">
        <v>5564</v>
      </c>
      <c r="B1660" s="50" t="s">
        <v>1009</v>
      </c>
      <c r="D1660" s="18" t="s">
        <v>1453</v>
      </c>
      <c r="E1660" s="35">
        <v>20.9</v>
      </c>
      <c r="G1660" s="96">
        <f t="shared" si="104"/>
        <v>8.36</v>
      </c>
      <c r="H1660" s="97">
        <f t="shared" si="105"/>
        <v>8.36</v>
      </c>
      <c r="I1660" s="18"/>
    </row>
    <row r="1661" spans="1:9" ht="15" customHeight="1" x14ac:dyDescent="0.25">
      <c r="A1661" s="33">
        <v>5565</v>
      </c>
      <c r="B1661" s="50" t="s">
        <v>1010</v>
      </c>
      <c r="D1661" s="18" t="s">
        <v>1453</v>
      </c>
      <c r="E1661" s="35">
        <v>20.9</v>
      </c>
      <c r="G1661" s="96">
        <f t="shared" si="104"/>
        <v>8.36</v>
      </c>
      <c r="H1661" s="97">
        <f t="shared" si="105"/>
        <v>8.36</v>
      </c>
      <c r="I1661" s="18"/>
    </row>
    <row r="1662" spans="1:9" ht="15" customHeight="1" x14ac:dyDescent="0.25">
      <c r="A1662" s="33">
        <v>1415</v>
      </c>
      <c r="B1662" s="50" t="s">
        <v>1375</v>
      </c>
      <c r="D1662" s="18" t="s">
        <v>1453</v>
      </c>
      <c r="E1662" s="35">
        <v>20.9</v>
      </c>
      <c r="G1662" s="96">
        <f t="shared" si="104"/>
        <v>8.36</v>
      </c>
      <c r="H1662" s="97">
        <f t="shared" si="105"/>
        <v>8.36</v>
      </c>
      <c r="I1662" s="18"/>
    </row>
    <row r="1663" spans="1:9" ht="15" customHeight="1" x14ac:dyDescent="0.25">
      <c r="A1663" s="33">
        <v>14601</v>
      </c>
      <c r="B1663" s="50" t="s">
        <v>2630</v>
      </c>
      <c r="D1663" s="18" t="s">
        <v>1453</v>
      </c>
      <c r="E1663" s="36">
        <v>42.41</v>
      </c>
      <c r="G1663" s="96">
        <f t="shared" si="104"/>
        <v>16.963999999999999</v>
      </c>
      <c r="H1663" s="97">
        <f t="shared" si="105"/>
        <v>16.963999999999999</v>
      </c>
      <c r="I1663" s="18"/>
    </row>
    <row r="1664" spans="1:9" ht="15" customHeight="1" x14ac:dyDescent="0.25">
      <c r="A1664" s="33">
        <v>14741</v>
      </c>
      <c r="B1664" s="50" t="s">
        <v>3043</v>
      </c>
      <c r="D1664" s="18" t="s">
        <v>1453</v>
      </c>
      <c r="E1664" s="36">
        <v>42.41</v>
      </c>
      <c r="G1664" s="96">
        <f t="shared" si="104"/>
        <v>16.963999999999999</v>
      </c>
      <c r="H1664" s="97">
        <f t="shared" si="105"/>
        <v>16.963999999999999</v>
      </c>
      <c r="I1664" s="18"/>
    </row>
    <row r="1665" spans="1:9" ht="15" customHeight="1" x14ac:dyDescent="0.25">
      <c r="A1665" s="33">
        <v>14931</v>
      </c>
      <c r="B1665" s="50" t="s">
        <v>3044</v>
      </c>
      <c r="D1665" s="18" t="s">
        <v>1453</v>
      </c>
      <c r="E1665" s="36">
        <v>42.41</v>
      </c>
      <c r="G1665" s="96">
        <f t="shared" si="104"/>
        <v>16.963999999999999</v>
      </c>
      <c r="H1665" s="97">
        <f t="shared" si="105"/>
        <v>16.963999999999999</v>
      </c>
      <c r="I1665" s="18"/>
    </row>
    <row r="1666" spans="1:9" ht="15" customHeight="1" x14ac:dyDescent="0.25">
      <c r="A1666" s="33">
        <v>14941</v>
      </c>
      <c r="B1666" s="50" t="s">
        <v>3045</v>
      </c>
      <c r="D1666" s="18" t="s">
        <v>1453</v>
      </c>
      <c r="E1666" s="36">
        <v>42.41</v>
      </c>
      <c r="G1666" s="96">
        <f t="shared" si="104"/>
        <v>16.963999999999999</v>
      </c>
      <c r="H1666" s="97">
        <f t="shared" si="105"/>
        <v>16.963999999999999</v>
      </c>
      <c r="I1666" s="18"/>
    </row>
    <row r="1667" spans="1:9" ht="15" customHeight="1" x14ac:dyDescent="0.25">
      <c r="A1667" s="33">
        <v>14761</v>
      </c>
      <c r="B1667" s="50" t="s">
        <v>2631</v>
      </c>
      <c r="D1667" s="18" t="s">
        <v>1453</v>
      </c>
      <c r="E1667" s="36">
        <v>42.41</v>
      </c>
      <c r="G1667" s="96">
        <f t="shared" si="104"/>
        <v>16.963999999999999</v>
      </c>
      <c r="H1667" s="97">
        <f t="shared" si="105"/>
        <v>16.963999999999999</v>
      </c>
      <c r="I1667" s="18"/>
    </row>
    <row r="1668" spans="1:9" ht="15" customHeight="1" x14ac:dyDescent="0.25">
      <c r="A1668" s="33">
        <v>14551</v>
      </c>
      <c r="B1668" s="50" t="s">
        <v>3046</v>
      </c>
      <c r="D1668" s="18" t="s">
        <v>1453</v>
      </c>
      <c r="E1668" s="36">
        <v>61.95</v>
      </c>
      <c r="G1668" s="96">
        <f t="shared" si="104"/>
        <v>24.78</v>
      </c>
      <c r="H1668" s="97">
        <f t="shared" si="105"/>
        <v>24.78</v>
      </c>
      <c r="I1668" s="18"/>
    </row>
    <row r="1669" spans="1:9" ht="15" customHeight="1" x14ac:dyDescent="0.25">
      <c r="A1669" s="33">
        <v>14911</v>
      </c>
      <c r="B1669" s="50" t="s">
        <v>3047</v>
      </c>
      <c r="D1669" s="18" t="s">
        <v>1453</v>
      </c>
      <c r="E1669" s="36">
        <v>61.95</v>
      </c>
      <c r="G1669" s="96">
        <f t="shared" si="104"/>
        <v>24.78</v>
      </c>
      <c r="H1669" s="97">
        <f t="shared" si="105"/>
        <v>24.78</v>
      </c>
      <c r="I1669" s="18"/>
    </row>
    <row r="1670" spans="1:9" ht="15" customHeight="1" x14ac:dyDescent="0.25">
      <c r="A1670" s="33">
        <v>14921</v>
      </c>
      <c r="B1670" s="50" t="s">
        <v>3048</v>
      </c>
      <c r="D1670" s="18" t="s">
        <v>1453</v>
      </c>
      <c r="E1670" s="36">
        <v>61.95</v>
      </c>
      <c r="G1670" s="96">
        <f t="shared" si="104"/>
        <v>24.78</v>
      </c>
      <c r="H1670" s="97">
        <f t="shared" si="105"/>
        <v>24.78</v>
      </c>
      <c r="I1670" s="18"/>
    </row>
    <row r="1671" spans="1:9" ht="15" customHeight="1" x14ac:dyDescent="0.25">
      <c r="A1671" s="33">
        <v>14611</v>
      </c>
      <c r="B1671" s="50" t="s">
        <v>3574</v>
      </c>
      <c r="D1671" s="18" t="s">
        <v>1453</v>
      </c>
      <c r="E1671" s="36">
        <v>61.95</v>
      </c>
      <c r="G1671" s="96">
        <f t="shared" si="104"/>
        <v>24.78</v>
      </c>
      <c r="H1671" s="97">
        <f t="shared" si="105"/>
        <v>24.78</v>
      </c>
      <c r="I1671" s="18"/>
    </row>
    <row r="1672" spans="1:9" ht="15" customHeight="1" x14ac:dyDescent="0.25">
      <c r="A1672" s="33">
        <v>14621</v>
      </c>
      <c r="B1672" s="50" t="s">
        <v>3575</v>
      </c>
      <c r="D1672" s="18" t="s">
        <v>1453</v>
      </c>
      <c r="E1672" s="36">
        <v>61.95</v>
      </c>
      <c r="G1672" s="96">
        <f t="shared" si="104"/>
        <v>24.78</v>
      </c>
      <c r="H1672" s="97">
        <f t="shared" si="105"/>
        <v>24.78</v>
      </c>
      <c r="I1672" s="18"/>
    </row>
    <row r="1673" spans="1:9" ht="15" customHeight="1" x14ac:dyDescent="0.25">
      <c r="A1673" s="33">
        <v>14751</v>
      </c>
      <c r="B1673" s="50" t="s">
        <v>3576</v>
      </c>
      <c r="D1673" s="18" t="s">
        <v>1453</v>
      </c>
      <c r="E1673" s="36">
        <v>61.95</v>
      </c>
      <c r="G1673" s="96">
        <f t="shared" si="104"/>
        <v>24.78</v>
      </c>
      <c r="H1673" s="97">
        <f t="shared" si="105"/>
        <v>24.78</v>
      </c>
      <c r="I1673" s="18"/>
    </row>
    <row r="1674" spans="1:9" ht="15" customHeight="1" x14ac:dyDescent="0.25">
      <c r="A1674" s="33">
        <v>76011</v>
      </c>
      <c r="B1674" s="52" t="s">
        <v>3577</v>
      </c>
      <c r="D1674" s="18" t="s">
        <v>1453</v>
      </c>
      <c r="E1674" s="36">
        <v>61.95</v>
      </c>
      <c r="G1674" s="96">
        <f t="shared" si="104"/>
        <v>24.78</v>
      </c>
      <c r="H1674" s="97">
        <f t="shared" si="105"/>
        <v>24.78</v>
      </c>
      <c r="I1674" s="18"/>
    </row>
    <row r="1675" spans="1:9" ht="15" customHeight="1" x14ac:dyDescent="0.25">
      <c r="A1675" s="33">
        <v>14951</v>
      </c>
      <c r="B1675" s="50" t="s">
        <v>3060</v>
      </c>
      <c r="D1675" s="18" t="s">
        <v>1453</v>
      </c>
      <c r="E1675" s="36">
        <v>103.95</v>
      </c>
      <c r="G1675" s="96">
        <f t="shared" si="104"/>
        <v>41.580000000000005</v>
      </c>
      <c r="H1675" s="97">
        <f t="shared" si="105"/>
        <v>41.580000000000005</v>
      </c>
      <c r="I1675" s="18"/>
    </row>
    <row r="1676" spans="1:9" ht="15" customHeight="1" x14ac:dyDescent="0.25">
      <c r="A1676" s="33">
        <v>1496</v>
      </c>
      <c r="B1676" s="50" t="s">
        <v>3282</v>
      </c>
      <c r="D1676" s="18" t="s">
        <v>1453</v>
      </c>
      <c r="E1676" s="36">
        <v>141.75</v>
      </c>
      <c r="G1676" s="96">
        <f t="shared" si="104"/>
        <v>56.7</v>
      </c>
      <c r="H1676" s="97">
        <f t="shared" si="105"/>
        <v>56.7</v>
      </c>
      <c r="I1676" s="18"/>
    </row>
    <row r="1677" spans="1:9" ht="15" customHeight="1" x14ac:dyDescent="0.25">
      <c r="A1677" s="33">
        <v>1375</v>
      </c>
      <c r="B1677" s="53" t="s">
        <v>831</v>
      </c>
      <c r="D1677" s="18" t="s">
        <v>1453</v>
      </c>
      <c r="E1677" s="35">
        <v>11.97</v>
      </c>
      <c r="G1677" s="96">
        <f t="shared" si="104"/>
        <v>4.7880000000000003</v>
      </c>
      <c r="H1677" s="97">
        <f t="shared" si="105"/>
        <v>4.7880000000000003</v>
      </c>
      <c r="I1677" s="18"/>
    </row>
    <row r="1678" spans="1:9" ht="15" customHeight="1" x14ac:dyDescent="0.25">
      <c r="A1678" s="33">
        <v>7602</v>
      </c>
      <c r="B1678" s="53" t="s">
        <v>3364</v>
      </c>
      <c r="D1678" s="18" t="s">
        <v>1453</v>
      </c>
      <c r="E1678" s="36">
        <v>12.5</v>
      </c>
      <c r="G1678" s="96">
        <f t="shared" si="104"/>
        <v>5</v>
      </c>
      <c r="H1678" s="97">
        <f t="shared" si="105"/>
        <v>5</v>
      </c>
      <c r="I1678" s="62" t="s">
        <v>3793</v>
      </c>
    </row>
    <row r="1679" spans="1:9" ht="15" customHeight="1" x14ac:dyDescent="0.25">
      <c r="A1679" s="33">
        <v>7603</v>
      </c>
      <c r="B1679" s="53" t="s">
        <v>3375</v>
      </c>
      <c r="D1679" s="18" t="s">
        <v>1453</v>
      </c>
      <c r="E1679" s="36">
        <v>11.97</v>
      </c>
      <c r="G1679" s="96">
        <f t="shared" si="104"/>
        <v>4.7880000000000003</v>
      </c>
      <c r="H1679" s="97">
        <f t="shared" si="105"/>
        <v>4.7880000000000003</v>
      </c>
      <c r="I1679" s="62" t="s">
        <v>3794</v>
      </c>
    </row>
    <row r="1680" spans="1:9" ht="15" customHeight="1" x14ac:dyDescent="0.25">
      <c r="A1680" s="33">
        <v>1376</v>
      </c>
      <c r="B1680" s="53" t="s">
        <v>832</v>
      </c>
      <c r="D1680" s="18" t="s">
        <v>1453</v>
      </c>
      <c r="E1680" s="35">
        <v>14.28</v>
      </c>
      <c r="G1680" s="96">
        <f t="shared" ref="G1680:G1743" si="106">SUM(E1680)*0.4</f>
        <v>5.7119999999999997</v>
      </c>
      <c r="H1680" s="97">
        <f t="shared" ref="H1680:H1743" si="107">SUM(E1680)*0.4</f>
        <v>5.7119999999999997</v>
      </c>
      <c r="I1680" s="18"/>
    </row>
    <row r="1681" spans="1:9" ht="15" customHeight="1" x14ac:dyDescent="0.25">
      <c r="A1681" s="33">
        <v>1377</v>
      </c>
      <c r="B1681" s="53" t="s">
        <v>833</v>
      </c>
      <c r="D1681" s="18" t="s">
        <v>1453</v>
      </c>
      <c r="E1681" s="35">
        <v>14.28</v>
      </c>
      <c r="G1681" s="96">
        <f t="shared" si="106"/>
        <v>5.7119999999999997</v>
      </c>
      <c r="H1681" s="97">
        <f t="shared" si="107"/>
        <v>5.7119999999999997</v>
      </c>
      <c r="I1681" s="18"/>
    </row>
    <row r="1682" spans="1:9" ht="15" customHeight="1" x14ac:dyDescent="0.25">
      <c r="A1682" s="33">
        <v>1378</v>
      </c>
      <c r="B1682" s="53" t="s">
        <v>834</v>
      </c>
      <c r="D1682" s="18" t="s">
        <v>1453</v>
      </c>
      <c r="E1682" s="35">
        <v>14.28</v>
      </c>
      <c r="G1682" s="96">
        <f t="shared" si="106"/>
        <v>5.7119999999999997</v>
      </c>
      <c r="H1682" s="97">
        <f t="shared" si="107"/>
        <v>5.7119999999999997</v>
      </c>
      <c r="I1682" s="18"/>
    </row>
    <row r="1683" spans="1:9" ht="15" customHeight="1" x14ac:dyDescent="0.25">
      <c r="A1683" s="33">
        <v>7604</v>
      </c>
      <c r="B1683" s="53" t="s">
        <v>3283</v>
      </c>
      <c r="D1683" s="18" t="s">
        <v>1453</v>
      </c>
      <c r="E1683" s="36">
        <v>14.6</v>
      </c>
      <c r="G1683" s="96">
        <f t="shared" si="106"/>
        <v>5.84</v>
      </c>
      <c r="H1683" s="97">
        <f t="shared" si="107"/>
        <v>5.84</v>
      </c>
      <c r="I1683" s="62" t="s">
        <v>3795</v>
      </c>
    </row>
    <row r="1684" spans="1:9" ht="15" customHeight="1" x14ac:dyDescent="0.25">
      <c r="A1684" s="33">
        <v>7605</v>
      </c>
      <c r="B1684" s="53" t="s">
        <v>3284</v>
      </c>
      <c r="D1684" s="18" t="s">
        <v>1453</v>
      </c>
      <c r="E1684" s="36">
        <v>14.28</v>
      </c>
      <c r="G1684" s="96">
        <f t="shared" si="106"/>
        <v>5.7119999999999997</v>
      </c>
      <c r="H1684" s="97">
        <f t="shared" si="107"/>
        <v>5.7119999999999997</v>
      </c>
      <c r="I1684" s="62" t="s">
        <v>3796</v>
      </c>
    </row>
    <row r="1685" spans="1:9" ht="15" customHeight="1" x14ac:dyDescent="0.25">
      <c r="A1685" s="33">
        <v>1379</v>
      </c>
      <c r="B1685" s="53" t="s">
        <v>846</v>
      </c>
      <c r="D1685" s="18" t="s">
        <v>1453</v>
      </c>
      <c r="E1685" s="35">
        <v>17.22</v>
      </c>
      <c r="G1685" s="96">
        <f t="shared" si="106"/>
        <v>6.8879999999999999</v>
      </c>
      <c r="H1685" s="97">
        <f t="shared" si="107"/>
        <v>6.8879999999999999</v>
      </c>
      <c r="I1685" s="18"/>
    </row>
    <row r="1686" spans="1:9" ht="15" customHeight="1" x14ac:dyDescent="0.25">
      <c r="A1686" s="33">
        <v>1380</v>
      </c>
      <c r="B1686" s="53" t="s">
        <v>835</v>
      </c>
      <c r="D1686" s="18" t="s">
        <v>1453</v>
      </c>
      <c r="E1686" s="35">
        <v>17.22</v>
      </c>
      <c r="G1686" s="96">
        <f t="shared" si="106"/>
        <v>6.8879999999999999</v>
      </c>
      <c r="H1686" s="97">
        <f t="shared" si="107"/>
        <v>6.8879999999999999</v>
      </c>
      <c r="I1686" s="18"/>
    </row>
    <row r="1687" spans="1:9" ht="15" customHeight="1" x14ac:dyDescent="0.25">
      <c r="A1687" s="33">
        <v>1381</v>
      </c>
      <c r="B1687" s="53" t="s">
        <v>847</v>
      </c>
      <c r="D1687" s="18" t="s">
        <v>1453</v>
      </c>
      <c r="E1687" s="35">
        <v>17.22</v>
      </c>
      <c r="G1687" s="96">
        <f t="shared" si="106"/>
        <v>6.8879999999999999</v>
      </c>
      <c r="H1687" s="97">
        <f t="shared" si="107"/>
        <v>6.8879999999999999</v>
      </c>
      <c r="I1687" s="18"/>
    </row>
    <row r="1688" spans="1:9" ht="15" customHeight="1" x14ac:dyDescent="0.25">
      <c r="A1688" s="33">
        <v>7606</v>
      </c>
      <c r="B1688" s="53" t="s">
        <v>3285</v>
      </c>
      <c r="D1688" s="18" t="s">
        <v>1453</v>
      </c>
      <c r="E1688" s="36">
        <v>17.75</v>
      </c>
      <c r="G1688" s="96">
        <f t="shared" si="106"/>
        <v>7.1000000000000005</v>
      </c>
      <c r="H1688" s="97">
        <f t="shared" si="107"/>
        <v>7.1000000000000005</v>
      </c>
      <c r="I1688" s="62" t="s">
        <v>3797</v>
      </c>
    </row>
    <row r="1689" spans="1:9" ht="15" customHeight="1" x14ac:dyDescent="0.25">
      <c r="A1689" s="33">
        <v>7607</v>
      </c>
      <c r="B1689" s="53" t="s">
        <v>3286</v>
      </c>
      <c r="D1689" s="18" t="s">
        <v>1453</v>
      </c>
      <c r="E1689" s="36">
        <v>17.22</v>
      </c>
      <c r="G1689" s="96">
        <f t="shared" si="106"/>
        <v>6.8879999999999999</v>
      </c>
      <c r="H1689" s="97">
        <f t="shared" si="107"/>
        <v>6.8879999999999999</v>
      </c>
      <c r="I1689" s="62" t="s">
        <v>3798</v>
      </c>
    </row>
    <row r="1690" spans="1:9" ht="15" customHeight="1" x14ac:dyDescent="0.25">
      <c r="A1690" s="33">
        <v>1390</v>
      </c>
      <c r="B1690" s="50" t="s">
        <v>940</v>
      </c>
      <c r="D1690" s="18" t="s">
        <v>1453</v>
      </c>
      <c r="E1690" s="51">
        <v>17.75</v>
      </c>
      <c r="G1690" s="96">
        <f t="shared" si="106"/>
        <v>7.1000000000000005</v>
      </c>
      <c r="H1690" s="97">
        <f t="shared" si="107"/>
        <v>7.1000000000000005</v>
      </c>
      <c r="I1690" s="18"/>
    </row>
    <row r="1691" spans="1:9" ht="15" customHeight="1" x14ac:dyDescent="0.25">
      <c r="A1691" s="33">
        <v>1392</v>
      </c>
      <c r="B1691" s="50" t="s">
        <v>1258</v>
      </c>
      <c r="D1691" s="18" t="s">
        <v>1453</v>
      </c>
      <c r="E1691" s="51">
        <v>27.93</v>
      </c>
      <c r="G1691" s="96">
        <f t="shared" si="106"/>
        <v>11.172000000000001</v>
      </c>
      <c r="H1691" s="97">
        <f t="shared" si="107"/>
        <v>11.172000000000001</v>
      </c>
      <c r="I1691" s="18"/>
    </row>
    <row r="1692" spans="1:9" ht="15" customHeight="1" x14ac:dyDescent="0.25">
      <c r="A1692" s="33">
        <v>1393</v>
      </c>
      <c r="B1692" s="50" t="s">
        <v>1962</v>
      </c>
      <c r="D1692" s="18" t="s">
        <v>1453</v>
      </c>
      <c r="E1692" s="51">
        <v>27.93</v>
      </c>
      <c r="G1692" s="96">
        <f t="shared" si="106"/>
        <v>11.172000000000001</v>
      </c>
      <c r="H1692" s="97">
        <f t="shared" si="107"/>
        <v>11.172000000000001</v>
      </c>
      <c r="I1692" s="18"/>
    </row>
    <row r="1693" spans="1:9" ht="15" customHeight="1" x14ac:dyDescent="0.25">
      <c r="A1693" s="33">
        <v>1394</v>
      </c>
      <c r="B1693" s="50" t="s">
        <v>1963</v>
      </c>
      <c r="D1693" s="18" t="s">
        <v>1453</v>
      </c>
      <c r="E1693" s="51">
        <v>27.93</v>
      </c>
      <c r="G1693" s="96">
        <f t="shared" si="106"/>
        <v>11.172000000000001</v>
      </c>
      <c r="H1693" s="97">
        <f t="shared" si="107"/>
        <v>11.172000000000001</v>
      </c>
      <c r="I1693" s="18"/>
    </row>
    <row r="1694" spans="1:9" ht="15" customHeight="1" x14ac:dyDescent="0.25">
      <c r="A1694" s="33">
        <v>1395</v>
      </c>
      <c r="B1694" s="50" t="s">
        <v>1964</v>
      </c>
      <c r="D1694" s="18" t="s">
        <v>1453</v>
      </c>
      <c r="E1694" s="51">
        <v>27.93</v>
      </c>
      <c r="G1694" s="96">
        <f t="shared" si="106"/>
        <v>11.172000000000001</v>
      </c>
      <c r="H1694" s="97">
        <f t="shared" si="107"/>
        <v>11.172000000000001</v>
      </c>
      <c r="I1694" s="18"/>
    </row>
    <row r="1695" spans="1:9" ht="15" customHeight="1" x14ac:dyDescent="0.25">
      <c r="A1695" s="33">
        <v>1396</v>
      </c>
      <c r="B1695" s="52" t="s">
        <v>1965</v>
      </c>
      <c r="D1695" s="18" t="s">
        <v>1453</v>
      </c>
      <c r="E1695" s="51">
        <v>27.93</v>
      </c>
      <c r="G1695" s="96">
        <f t="shared" si="106"/>
        <v>11.172000000000001</v>
      </c>
      <c r="H1695" s="97">
        <f t="shared" si="107"/>
        <v>11.172000000000001</v>
      </c>
      <c r="I1695" s="18"/>
    </row>
    <row r="1696" spans="1:9" ht="15" customHeight="1" x14ac:dyDescent="0.25">
      <c r="A1696" s="33">
        <v>1428</v>
      </c>
      <c r="B1696" s="50" t="s">
        <v>1683</v>
      </c>
      <c r="D1696" s="18" t="s">
        <v>1453</v>
      </c>
      <c r="E1696" s="51">
        <v>12.6</v>
      </c>
      <c r="G1696" s="96">
        <f t="shared" si="106"/>
        <v>5.04</v>
      </c>
      <c r="H1696" s="97">
        <f t="shared" si="107"/>
        <v>5.04</v>
      </c>
      <c r="I1696" s="18"/>
    </row>
    <row r="1697" spans="1:9" ht="15" customHeight="1" x14ac:dyDescent="0.25">
      <c r="A1697" s="33">
        <v>1429</v>
      </c>
      <c r="B1697" s="50" t="s">
        <v>1684</v>
      </c>
      <c r="D1697" s="18" t="s">
        <v>1453</v>
      </c>
      <c r="E1697" s="51">
        <v>12.6</v>
      </c>
      <c r="G1697" s="96">
        <f t="shared" si="106"/>
        <v>5.04</v>
      </c>
      <c r="H1697" s="97">
        <f t="shared" si="107"/>
        <v>5.04</v>
      </c>
      <c r="I1697" s="18"/>
    </row>
    <row r="1698" spans="1:9" ht="15" customHeight="1" x14ac:dyDescent="0.25">
      <c r="A1698" s="33">
        <v>1430</v>
      </c>
      <c r="B1698" s="50" t="s">
        <v>1685</v>
      </c>
      <c r="D1698" s="18" t="s">
        <v>1453</v>
      </c>
      <c r="E1698" s="51">
        <v>12.6</v>
      </c>
      <c r="G1698" s="96">
        <f t="shared" si="106"/>
        <v>5.04</v>
      </c>
      <c r="H1698" s="97">
        <f t="shared" si="107"/>
        <v>5.04</v>
      </c>
      <c r="I1698" s="18"/>
    </row>
    <row r="1699" spans="1:9" ht="15" customHeight="1" x14ac:dyDescent="0.25">
      <c r="A1699" s="33">
        <v>1431</v>
      </c>
      <c r="B1699" s="50" t="s">
        <v>1686</v>
      </c>
      <c r="D1699" s="18" t="s">
        <v>1453</v>
      </c>
      <c r="E1699" s="51">
        <v>14.7</v>
      </c>
      <c r="G1699" s="96">
        <f t="shared" si="106"/>
        <v>5.88</v>
      </c>
      <c r="H1699" s="97">
        <f t="shared" si="107"/>
        <v>5.88</v>
      </c>
      <c r="I1699" s="18"/>
    </row>
    <row r="1700" spans="1:9" ht="15" customHeight="1" x14ac:dyDescent="0.25">
      <c r="A1700" s="33">
        <v>1432</v>
      </c>
      <c r="B1700" s="50" t="s">
        <v>1687</v>
      </c>
      <c r="D1700" s="18" t="s">
        <v>1453</v>
      </c>
      <c r="E1700" s="51">
        <v>14.7</v>
      </c>
      <c r="G1700" s="96">
        <f t="shared" si="106"/>
        <v>5.88</v>
      </c>
      <c r="H1700" s="97">
        <f t="shared" si="107"/>
        <v>5.88</v>
      </c>
      <c r="I1700" s="18"/>
    </row>
    <row r="1701" spans="1:9" ht="15" customHeight="1" x14ac:dyDescent="0.25">
      <c r="A1701" s="33">
        <v>1433</v>
      </c>
      <c r="B1701" s="50" t="s">
        <v>1688</v>
      </c>
      <c r="D1701" s="18" t="s">
        <v>1453</v>
      </c>
      <c r="E1701" s="51">
        <v>14.7</v>
      </c>
      <c r="G1701" s="96">
        <f t="shared" si="106"/>
        <v>5.88</v>
      </c>
      <c r="H1701" s="97">
        <f t="shared" si="107"/>
        <v>5.88</v>
      </c>
      <c r="I1701" s="18"/>
    </row>
    <row r="1702" spans="1:9" ht="15" customHeight="1" x14ac:dyDescent="0.25">
      <c r="A1702" s="33">
        <v>1434</v>
      </c>
      <c r="B1702" s="50" t="s">
        <v>1689</v>
      </c>
      <c r="D1702" s="18" t="s">
        <v>1453</v>
      </c>
      <c r="E1702" s="51">
        <v>18.48</v>
      </c>
      <c r="G1702" s="96">
        <f t="shared" si="106"/>
        <v>7.3920000000000003</v>
      </c>
      <c r="H1702" s="97">
        <f t="shared" si="107"/>
        <v>7.3920000000000003</v>
      </c>
      <c r="I1702" s="18"/>
    </row>
    <row r="1703" spans="1:9" ht="15" customHeight="1" x14ac:dyDescent="0.25">
      <c r="A1703" s="33">
        <v>1435</v>
      </c>
      <c r="B1703" s="50" t="s">
        <v>1690</v>
      </c>
      <c r="D1703" s="18" t="s">
        <v>1453</v>
      </c>
      <c r="E1703" s="51">
        <v>18.48</v>
      </c>
      <c r="G1703" s="96">
        <f t="shared" si="106"/>
        <v>7.3920000000000003</v>
      </c>
      <c r="H1703" s="97">
        <f t="shared" si="107"/>
        <v>7.3920000000000003</v>
      </c>
      <c r="I1703" s="18"/>
    </row>
    <row r="1704" spans="1:9" ht="15" customHeight="1" x14ac:dyDescent="0.25">
      <c r="A1704" s="33">
        <v>1436</v>
      </c>
      <c r="B1704" s="50" t="s">
        <v>1691</v>
      </c>
      <c r="D1704" s="18" t="s">
        <v>1453</v>
      </c>
      <c r="E1704" s="51">
        <v>18.48</v>
      </c>
      <c r="G1704" s="96">
        <f t="shared" si="106"/>
        <v>7.3920000000000003</v>
      </c>
      <c r="H1704" s="97">
        <f t="shared" si="107"/>
        <v>7.3920000000000003</v>
      </c>
      <c r="I1704" s="18"/>
    </row>
    <row r="1705" spans="1:9" ht="15" customHeight="1" x14ac:dyDescent="0.25">
      <c r="A1705" s="33">
        <v>1437</v>
      </c>
      <c r="B1705" s="50" t="s">
        <v>1692</v>
      </c>
      <c r="D1705" s="18" t="s">
        <v>1453</v>
      </c>
      <c r="E1705" s="51">
        <v>20.16</v>
      </c>
      <c r="G1705" s="96">
        <f t="shared" si="106"/>
        <v>8.0640000000000001</v>
      </c>
      <c r="H1705" s="97">
        <f t="shared" si="107"/>
        <v>8.0640000000000001</v>
      </c>
      <c r="I1705" s="18"/>
    </row>
    <row r="1706" spans="1:9" ht="15" customHeight="1" x14ac:dyDescent="0.25">
      <c r="A1706" s="33">
        <v>1438</v>
      </c>
      <c r="B1706" s="50" t="s">
        <v>1693</v>
      </c>
      <c r="D1706" s="18" t="s">
        <v>1453</v>
      </c>
      <c r="E1706" s="51">
        <v>20.16</v>
      </c>
      <c r="G1706" s="96">
        <f t="shared" si="106"/>
        <v>8.0640000000000001</v>
      </c>
      <c r="H1706" s="97">
        <f t="shared" si="107"/>
        <v>8.0640000000000001</v>
      </c>
      <c r="I1706" s="18"/>
    </row>
    <row r="1707" spans="1:9" ht="15" customHeight="1" x14ac:dyDescent="0.25">
      <c r="A1707" s="33">
        <v>1439</v>
      </c>
      <c r="B1707" s="50" t="s">
        <v>1694</v>
      </c>
      <c r="D1707" s="18" t="s">
        <v>1453</v>
      </c>
      <c r="E1707" s="51">
        <v>20.16</v>
      </c>
      <c r="G1707" s="96">
        <f t="shared" si="106"/>
        <v>8.0640000000000001</v>
      </c>
      <c r="H1707" s="97">
        <f t="shared" si="107"/>
        <v>8.0640000000000001</v>
      </c>
      <c r="I1707" s="18"/>
    </row>
    <row r="1708" spans="1:9" ht="15" customHeight="1" x14ac:dyDescent="0.25">
      <c r="A1708" s="33">
        <v>1440</v>
      </c>
      <c r="B1708" s="50" t="s">
        <v>1695</v>
      </c>
      <c r="D1708" s="18" t="s">
        <v>1453</v>
      </c>
      <c r="E1708" s="51">
        <v>26.25</v>
      </c>
      <c r="G1708" s="96">
        <f t="shared" si="106"/>
        <v>10.5</v>
      </c>
      <c r="H1708" s="97">
        <f t="shared" si="107"/>
        <v>10.5</v>
      </c>
      <c r="I1708" s="18"/>
    </row>
    <row r="1709" spans="1:9" ht="15" customHeight="1" x14ac:dyDescent="0.25">
      <c r="A1709" s="33">
        <v>1441</v>
      </c>
      <c r="B1709" s="50" t="s">
        <v>1696</v>
      </c>
      <c r="D1709" s="18" t="s">
        <v>1453</v>
      </c>
      <c r="E1709" s="51">
        <v>26.25</v>
      </c>
      <c r="G1709" s="96">
        <f t="shared" si="106"/>
        <v>10.5</v>
      </c>
      <c r="H1709" s="97">
        <f t="shared" si="107"/>
        <v>10.5</v>
      </c>
      <c r="I1709" s="18"/>
    </row>
    <row r="1710" spans="1:9" ht="15" customHeight="1" x14ac:dyDescent="0.25">
      <c r="A1710" s="33">
        <v>1442</v>
      </c>
      <c r="B1710" s="50" t="s">
        <v>1697</v>
      </c>
      <c r="D1710" s="18" t="s">
        <v>1453</v>
      </c>
      <c r="E1710" s="51">
        <v>26.25</v>
      </c>
      <c r="G1710" s="96">
        <f t="shared" si="106"/>
        <v>10.5</v>
      </c>
      <c r="H1710" s="97">
        <f t="shared" si="107"/>
        <v>10.5</v>
      </c>
      <c r="I1710" s="18"/>
    </row>
    <row r="1711" spans="1:9" ht="15" customHeight="1" x14ac:dyDescent="0.25">
      <c r="A1711" s="33">
        <v>1443</v>
      </c>
      <c r="B1711" s="50" t="s">
        <v>1698</v>
      </c>
      <c r="D1711" s="18" t="s">
        <v>1453</v>
      </c>
      <c r="E1711" s="51">
        <v>27.72</v>
      </c>
      <c r="G1711" s="96">
        <f t="shared" si="106"/>
        <v>11.088000000000001</v>
      </c>
      <c r="H1711" s="97">
        <f t="shared" si="107"/>
        <v>11.088000000000001</v>
      </c>
      <c r="I1711" s="18"/>
    </row>
    <row r="1712" spans="1:9" ht="15" customHeight="1" x14ac:dyDescent="0.25">
      <c r="A1712" s="33">
        <v>1444</v>
      </c>
      <c r="B1712" s="50" t="s">
        <v>1699</v>
      </c>
      <c r="D1712" s="18" t="s">
        <v>1453</v>
      </c>
      <c r="E1712" s="51">
        <v>27.72</v>
      </c>
      <c r="G1712" s="96">
        <f t="shared" si="106"/>
        <v>11.088000000000001</v>
      </c>
      <c r="H1712" s="97">
        <f t="shared" si="107"/>
        <v>11.088000000000001</v>
      </c>
      <c r="I1712" s="18"/>
    </row>
    <row r="1713" spans="1:9" ht="15" customHeight="1" x14ac:dyDescent="0.25">
      <c r="A1713" s="33">
        <v>1445</v>
      </c>
      <c r="B1713" s="50" t="s">
        <v>1700</v>
      </c>
      <c r="D1713" s="18" t="s">
        <v>1453</v>
      </c>
      <c r="E1713" s="51">
        <v>27.72</v>
      </c>
      <c r="G1713" s="96">
        <f t="shared" si="106"/>
        <v>11.088000000000001</v>
      </c>
      <c r="H1713" s="97">
        <f t="shared" si="107"/>
        <v>11.088000000000001</v>
      </c>
      <c r="I1713" s="18"/>
    </row>
    <row r="1714" spans="1:9" ht="15" customHeight="1" x14ac:dyDescent="0.25">
      <c r="A1714" s="33">
        <v>7608</v>
      </c>
      <c r="B1714" s="53" t="s">
        <v>3391</v>
      </c>
      <c r="D1714" s="18" t="s">
        <v>1453</v>
      </c>
      <c r="E1714" s="36">
        <v>34.65</v>
      </c>
      <c r="G1714" s="96">
        <f t="shared" si="106"/>
        <v>13.86</v>
      </c>
      <c r="H1714" s="97">
        <f t="shared" si="107"/>
        <v>13.86</v>
      </c>
      <c r="I1714" s="62" t="s">
        <v>3799</v>
      </c>
    </row>
    <row r="1715" spans="1:9" ht="15" customHeight="1" x14ac:dyDescent="0.25">
      <c r="A1715" s="33">
        <v>7609</v>
      </c>
      <c r="B1715" s="53" t="s">
        <v>3392</v>
      </c>
      <c r="D1715" s="18" t="s">
        <v>1453</v>
      </c>
      <c r="E1715" s="36">
        <v>33.6</v>
      </c>
      <c r="G1715" s="96">
        <f t="shared" si="106"/>
        <v>13.440000000000001</v>
      </c>
      <c r="H1715" s="97">
        <f t="shared" si="107"/>
        <v>13.440000000000001</v>
      </c>
      <c r="I1715" s="62" t="s">
        <v>3430</v>
      </c>
    </row>
    <row r="1716" spans="1:9" ht="15" customHeight="1" x14ac:dyDescent="0.25">
      <c r="A1716" s="33">
        <v>4967</v>
      </c>
      <c r="B1716" s="50" t="s">
        <v>300</v>
      </c>
      <c r="D1716" s="18" t="s">
        <v>1453</v>
      </c>
      <c r="E1716" s="35">
        <v>8.3000000000000007</v>
      </c>
      <c r="G1716" s="96">
        <f t="shared" si="106"/>
        <v>3.3200000000000003</v>
      </c>
      <c r="H1716" s="97">
        <f t="shared" si="107"/>
        <v>3.3200000000000003</v>
      </c>
      <c r="I1716" s="18"/>
    </row>
    <row r="1717" spans="1:9" ht="15" customHeight="1" x14ac:dyDescent="0.25">
      <c r="A1717" s="33">
        <v>5077</v>
      </c>
      <c r="B1717" s="50" t="s">
        <v>1011</v>
      </c>
      <c r="D1717" s="18" t="s">
        <v>1453</v>
      </c>
      <c r="E1717" s="35">
        <v>8.3000000000000007</v>
      </c>
      <c r="G1717" s="96">
        <f t="shared" si="106"/>
        <v>3.3200000000000003</v>
      </c>
      <c r="H1717" s="97">
        <f t="shared" si="107"/>
        <v>3.3200000000000003</v>
      </c>
      <c r="I1717" s="18"/>
    </row>
    <row r="1718" spans="1:9" ht="15" customHeight="1" x14ac:dyDescent="0.25">
      <c r="A1718" s="33">
        <v>5078</v>
      </c>
      <c r="B1718" s="50" t="s">
        <v>1012</v>
      </c>
      <c r="D1718" s="18" t="s">
        <v>1453</v>
      </c>
      <c r="E1718" s="35">
        <v>13.02</v>
      </c>
      <c r="G1718" s="96">
        <f t="shared" si="106"/>
        <v>5.2080000000000002</v>
      </c>
      <c r="H1718" s="97">
        <f t="shared" si="107"/>
        <v>5.2080000000000002</v>
      </c>
      <c r="I1718" s="18"/>
    </row>
    <row r="1719" spans="1:9" ht="15" customHeight="1" x14ac:dyDescent="0.25">
      <c r="A1719" s="33">
        <v>5079</v>
      </c>
      <c r="B1719" s="50" t="s">
        <v>1013</v>
      </c>
      <c r="D1719" s="18" t="s">
        <v>1453</v>
      </c>
      <c r="E1719" s="35">
        <v>6.72</v>
      </c>
      <c r="G1719" s="96">
        <f t="shared" si="106"/>
        <v>2.6880000000000002</v>
      </c>
      <c r="H1719" s="97">
        <f t="shared" si="107"/>
        <v>2.6880000000000002</v>
      </c>
      <c r="I1719" s="18"/>
    </row>
    <row r="1720" spans="1:9" ht="15" customHeight="1" x14ac:dyDescent="0.25">
      <c r="A1720" s="33">
        <v>5571</v>
      </c>
      <c r="B1720" s="50" t="s">
        <v>1014</v>
      </c>
      <c r="D1720" s="18" t="s">
        <v>1453</v>
      </c>
      <c r="E1720" s="35">
        <v>13.55</v>
      </c>
      <c r="G1720" s="96">
        <f t="shared" si="106"/>
        <v>5.4200000000000008</v>
      </c>
      <c r="H1720" s="97">
        <f t="shared" si="107"/>
        <v>5.4200000000000008</v>
      </c>
      <c r="I1720" s="18"/>
    </row>
    <row r="1721" spans="1:9" ht="15" customHeight="1" x14ac:dyDescent="0.25">
      <c r="A1721" s="33">
        <v>5572</v>
      </c>
      <c r="B1721" s="50" t="s">
        <v>1015</v>
      </c>
      <c r="D1721" s="18" t="s">
        <v>1453</v>
      </c>
      <c r="E1721" s="35">
        <v>13.55</v>
      </c>
      <c r="G1721" s="96">
        <f t="shared" si="106"/>
        <v>5.4200000000000008</v>
      </c>
      <c r="H1721" s="97">
        <f t="shared" si="107"/>
        <v>5.4200000000000008</v>
      </c>
      <c r="I1721" s="18"/>
    </row>
    <row r="1722" spans="1:9" ht="15" customHeight="1" x14ac:dyDescent="0.25">
      <c r="A1722" s="33">
        <v>15021</v>
      </c>
      <c r="B1722" s="50" t="s">
        <v>1014</v>
      </c>
      <c r="D1722" s="18" t="s">
        <v>1453</v>
      </c>
      <c r="E1722" s="36">
        <v>22.79</v>
      </c>
      <c r="G1722" s="96">
        <f t="shared" si="106"/>
        <v>9.1159999999999997</v>
      </c>
      <c r="H1722" s="97">
        <f t="shared" si="107"/>
        <v>9.1159999999999997</v>
      </c>
      <c r="I1722" s="18"/>
    </row>
    <row r="1723" spans="1:9" ht="15" customHeight="1" x14ac:dyDescent="0.25">
      <c r="A1723" s="33">
        <v>15031</v>
      </c>
      <c r="B1723" s="50" t="s">
        <v>1015</v>
      </c>
      <c r="D1723" s="18" t="s">
        <v>1453</v>
      </c>
      <c r="E1723" s="36">
        <v>22.79</v>
      </c>
      <c r="G1723" s="96">
        <f t="shared" si="106"/>
        <v>9.1159999999999997</v>
      </c>
      <c r="H1723" s="97">
        <f t="shared" si="107"/>
        <v>9.1159999999999997</v>
      </c>
      <c r="I1723" s="18"/>
    </row>
    <row r="1724" spans="1:9" ht="15" customHeight="1" x14ac:dyDescent="0.25">
      <c r="A1724" s="33">
        <v>4968</v>
      </c>
      <c r="B1724" s="50" t="s">
        <v>83</v>
      </c>
      <c r="D1724" s="18" t="s">
        <v>1453</v>
      </c>
      <c r="E1724" s="35">
        <v>12.5</v>
      </c>
      <c r="G1724" s="96">
        <f t="shared" si="106"/>
        <v>5</v>
      </c>
      <c r="H1724" s="97">
        <f t="shared" si="107"/>
        <v>5</v>
      </c>
      <c r="I1724" s="18"/>
    </row>
    <row r="1725" spans="1:9" ht="15" customHeight="1" x14ac:dyDescent="0.25">
      <c r="A1725" s="33">
        <v>5081</v>
      </c>
      <c r="B1725" s="50" t="s">
        <v>1016</v>
      </c>
      <c r="D1725" s="18" t="s">
        <v>1453</v>
      </c>
      <c r="E1725" s="35">
        <v>4.2</v>
      </c>
      <c r="G1725" s="96">
        <f t="shared" si="106"/>
        <v>1.6800000000000002</v>
      </c>
      <c r="H1725" s="97">
        <f t="shared" si="107"/>
        <v>1.6800000000000002</v>
      </c>
      <c r="I1725" s="18"/>
    </row>
    <row r="1726" spans="1:9" ht="15" customHeight="1" x14ac:dyDescent="0.25">
      <c r="A1726" s="33">
        <v>5082</v>
      </c>
      <c r="B1726" s="50" t="s">
        <v>1017</v>
      </c>
      <c r="D1726" s="18" t="s">
        <v>1453</v>
      </c>
      <c r="E1726" s="35">
        <v>8.7200000000000006</v>
      </c>
      <c r="G1726" s="96">
        <f t="shared" si="106"/>
        <v>3.4880000000000004</v>
      </c>
      <c r="H1726" s="97">
        <f t="shared" si="107"/>
        <v>3.4880000000000004</v>
      </c>
      <c r="I1726" s="18"/>
    </row>
    <row r="1727" spans="1:9" ht="15" customHeight="1" x14ac:dyDescent="0.25">
      <c r="A1727" s="33">
        <v>5083</v>
      </c>
      <c r="B1727" s="50" t="s">
        <v>1012</v>
      </c>
      <c r="D1727" s="18" t="s">
        <v>1453</v>
      </c>
      <c r="E1727" s="35">
        <v>18.8</v>
      </c>
      <c r="G1727" s="96">
        <f t="shared" si="106"/>
        <v>7.5200000000000005</v>
      </c>
      <c r="H1727" s="97">
        <f t="shared" si="107"/>
        <v>7.5200000000000005</v>
      </c>
      <c r="I1727" s="18"/>
    </row>
    <row r="1728" spans="1:9" ht="15" customHeight="1" x14ac:dyDescent="0.25">
      <c r="A1728" s="33">
        <v>1446</v>
      </c>
      <c r="B1728" s="50" t="s">
        <v>1522</v>
      </c>
      <c r="D1728" s="18" t="s">
        <v>1453</v>
      </c>
      <c r="E1728" s="35">
        <v>16.7</v>
      </c>
      <c r="G1728" s="96">
        <f t="shared" si="106"/>
        <v>6.68</v>
      </c>
      <c r="H1728" s="97">
        <f t="shared" si="107"/>
        <v>6.68</v>
      </c>
      <c r="I1728" s="18"/>
    </row>
    <row r="1729" spans="1:9" ht="15" customHeight="1" x14ac:dyDescent="0.25">
      <c r="A1729" s="33">
        <v>5084</v>
      </c>
      <c r="B1729" s="50" t="s">
        <v>1018</v>
      </c>
      <c r="D1729" s="18" t="s">
        <v>1453</v>
      </c>
      <c r="E1729" s="35">
        <v>11.97</v>
      </c>
      <c r="G1729" s="96">
        <f t="shared" si="106"/>
        <v>4.7880000000000003</v>
      </c>
      <c r="H1729" s="97">
        <f t="shared" si="107"/>
        <v>4.7880000000000003</v>
      </c>
      <c r="I1729" s="18"/>
    </row>
    <row r="1730" spans="1:9" ht="15" customHeight="1" x14ac:dyDescent="0.25">
      <c r="A1730" s="33">
        <v>5085</v>
      </c>
      <c r="B1730" s="50" t="s">
        <v>1019</v>
      </c>
      <c r="D1730" s="18" t="s">
        <v>1453</v>
      </c>
      <c r="E1730" s="35">
        <v>11.97</v>
      </c>
      <c r="G1730" s="96">
        <f t="shared" si="106"/>
        <v>4.7880000000000003</v>
      </c>
      <c r="H1730" s="97">
        <f t="shared" si="107"/>
        <v>4.7880000000000003</v>
      </c>
      <c r="I1730" s="18"/>
    </row>
    <row r="1731" spans="1:9" ht="15" customHeight="1" x14ac:dyDescent="0.25">
      <c r="A1731" s="33">
        <v>5086</v>
      </c>
      <c r="B1731" s="50" t="s">
        <v>1020</v>
      </c>
      <c r="D1731" s="18" t="s">
        <v>1453</v>
      </c>
      <c r="E1731" s="35">
        <v>11.03</v>
      </c>
      <c r="G1731" s="96">
        <f t="shared" si="106"/>
        <v>4.4119999999999999</v>
      </c>
      <c r="H1731" s="97">
        <f t="shared" si="107"/>
        <v>4.4119999999999999</v>
      </c>
      <c r="I1731" s="18"/>
    </row>
    <row r="1732" spans="1:9" ht="15" customHeight="1" x14ac:dyDescent="0.25">
      <c r="A1732" s="33">
        <v>5087</v>
      </c>
      <c r="B1732" s="50" t="s">
        <v>1021</v>
      </c>
      <c r="D1732" s="18" t="s">
        <v>1453</v>
      </c>
      <c r="E1732" s="35">
        <v>11.03</v>
      </c>
      <c r="G1732" s="96">
        <f t="shared" si="106"/>
        <v>4.4119999999999999</v>
      </c>
      <c r="H1732" s="97">
        <f t="shared" si="107"/>
        <v>4.4119999999999999</v>
      </c>
      <c r="I1732" s="18"/>
    </row>
    <row r="1733" spans="1:9" ht="15" customHeight="1" x14ac:dyDescent="0.25">
      <c r="A1733" s="33">
        <v>5088</v>
      </c>
      <c r="B1733" s="50" t="s">
        <v>1022</v>
      </c>
      <c r="D1733" s="18" t="s">
        <v>1453</v>
      </c>
      <c r="E1733" s="35">
        <v>9.77</v>
      </c>
      <c r="G1733" s="96">
        <f t="shared" si="106"/>
        <v>3.9079999999999999</v>
      </c>
      <c r="H1733" s="97">
        <f t="shared" si="107"/>
        <v>3.9079999999999999</v>
      </c>
      <c r="I1733" s="18"/>
    </row>
    <row r="1734" spans="1:9" ht="15" customHeight="1" x14ac:dyDescent="0.25">
      <c r="A1734" s="33">
        <v>5089</v>
      </c>
      <c r="B1734" s="50" t="s">
        <v>1023</v>
      </c>
      <c r="D1734" s="18" t="s">
        <v>1453</v>
      </c>
      <c r="E1734" s="35">
        <v>9.77</v>
      </c>
      <c r="G1734" s="96">
        <f t="shared" si="106"/>
        <v>3.9079999999999999</v>
      </c>
      <c r="H1734" s="97">
        <f t="shared" si="107"/>
        <v>3.9079999999999999</v>
      </c>
      <c r="I1734" s="18"/>
    </row>
    <row r="1735" spans="1:9" ht="15" customHeight="1" x14ac:dyDescent="0.25">
      <c r="A1735" s="33">
        <v>5090</v>
      </c>
      <c r="B1735" s="50" t="s">
        <v>1024</v>
      </c>
      <c r="D1735" s="18" t="s">
        <v>1453</v>
      </c>
      <c r="E1735" s="35">
        <v>9.77</v>
      </c>
      <c r="G1735" s="96">
        <f t="shared" si="106"/>
        <v>3.9079999999999999</v>
      </c>
      <c r="H1735" s="97">
        <f t="shared" si="107"/>
        <v>3.9079999999999999</v>
      </c>
      <c r="I1735" s="18"/>
    </row>
    <row r="1736" spans="1:9" ht="15" customHeight="1" x14ac:dyDescent="0.25">
      <c r="A1736" s="33">
        <v>5091</v>
      </c>
      <c r="B1736" s="50" t="s">
        <v>1025</v>
      </c>
      <c r="D1736" s="18" t="s">
        <v>1453</v>
      </c>
      <c r="E1736" s="35">
        <v>11.45</v>
      </c>
      <c r="G1736" s="96">
        <f t="shared" si="106"/>
        <v>4.58</v>
      </c>
      <c r="H1736" s="97">
        <f t="shared" si="107"/>
        <v>4.58</v>
      </c>
      <c r="I1736" s="18"/>
    </row>
    <row r="1737" spans="1:9" ht="15" customHeight="1" x14ac:dyDescent="0.25">
      <c r="A1737" s="33">
        <v>1354</v>
      </c>
      <c r="B1737" s="50" t="s">
        <v>828</v>
      </c>
      <c r="D1737" s="18" t="s">
        <v>1453</v>
      </c>
      <c r="E1737" s="35">
        <v>10.4</v>
      </c>
      <c r="G1737" s="96">
        <f t="shared" si="106"/>
        <v>4.16</v>
      </c>
      <c r="H1737" s="97">
        <f t="shared" si="107"/>
        <v>4.16</v>
      </c>
      <c r="I1737" s="18"/>
    </row>
    <row r="1738" spans="1:9" ht="15" customHeight="1" x14ac:dyDescent="0.25">
      <c r="A1738" s="33">
        <v>1355</v>
      </c>
      <c r="B1738" s="50" t="s">
        <v>829</v>
      </c>
      <c r="D1738" s="18" t="s">
        <v>1453</v>
      </c>
      <c r="E1738" s="35">
        <v>13.55</v>
      </c>
      <c r="G1738" s="96">
        <f t="shared" si="106"/>
        <v>5.4200000000000008</v>
      </c>
      <c r="H1738" s="97">
        <f t="shared" si="107"/>
        <v>5.4200000000000008</v>
      </c>
      <c r="I1738" s="18"/>
    </row>
    <row r="1739" spans="1:9" ht="15" customHeight="1" x14ac:dyDescent="0.25">
      <c r="A1739" s="33">
        <v>1500</v>
      </c>
      <c r="B1739" s="50" t="s">
        <v>2681</v>
      </c>
      <c r="D1739" s="18" t="s">
        <v>1453</v>
      </c>
      <c r="E1739" s="36">
        <v>21.53</v>
      </c>
      <c r="G1739" s="96">
        <f t="shared" si="106"/>
        <v>8.6120000000000001</v>
      </c>
      <c r="H1739" s="97">
        <f t="shared" si="107"/>
        <v>8.6120000000000001</v>
      </c>
      <c r="I1739" s="18"/>
    </row>
    <row r="1740" spans="1:9" ht="15" customHeight="1" x14ac:dyDescent="0.25">
      <c r="A1740" s="33">
        <v>15011</v>
      </c>
      <c r="B1740" s="50" t="s">
        <v>2682</v>
      </c>
      <c r="D1740" s="18" t="s">
        <v>1453</v>
      </c>
      <c r="E1740" s="36">
        <v>21.53</v>
      </c>
      <c r="G1740" s="96">
        <f t="shared" si="106"/>
        <v>8.6120000000000001</v>
      </c>
      <c r="H1740" s="97">
        <f t="shared" si="107"/>
        <v>8.6120000000000001</v>
      </c>
      <c r="I1740" s="18"/>
    </row>
    <row r="1741" spans="1:9" ht="15" customHeight="1" x14ac:dyDescent="0.25">
      <c r="A1741" s="33">
        <v>1356</v>
      </c>
      <c r="B1741" s="50" t="s">
        <v>830</v>
      </c>
      <c r="D1741" s="18" t="s">
        <v>1453</v>
      </c>
      <c r="E1741" s="35">
        <v>11.45</v>
      </c>
      <c r="G1741" s="96">
        <f t="shared" si="106"/>
        <v>4.58</v>
      </c>
      <c r="H1741" s="97">
        <f t="shared" si="107"/>
        <v>4.58</v>
      </c>
      <c r="I1741" s="18"/>
    </row>
    <row r="1742" spans="1:9" ht="15" customHeight="1" x14ac:dyDescent="0.25">
      <c r="A1742" s="33">
        <v>1369</v>
      </c>
      <c r="B1742" s="50" t="s">
        <v>895</v>
      </c>
      <c r="D1742" s="18" t="s">
        <v>1453</v>
      </c>
      <c r="E1742" s="35">
        <v>19.739999999999998</v>
      </c>
      <c r="G1742" s="96">
        <f t="shared" si="106"/>
        <v>7.8959999999999999</v>
      </c>
      <c r="H1742" s="97">
        <f t="shared" si="107"/>
        <v>7.8959999999999999</v>
      </c>
      <c r="I1742" s="18"/>
    </row>
    <row r="1743" spans="1:9" ht="15" customHeight="1" x14ac:dyDescent="0.25">
      <c r="A1743" s="33">
        <v>6606</v>
      </c>
      <c r="B1743" s="50" t="s">
        <v>3473</v>
      </c>
      <c r="D1743" s="18" t="s">
        <v>1453</v>
      </c>
      <c r="E1743" s="36">
        <v>8.93</v>
      </c>
      <c r="G1743" s="96">
        <f t="shared" si="106"/>
        <v>3.5720000000000001</v>
      </c>
      <c r="H1743" s="97">
        <f t="shared" si="107"/>
        <v>3.5720000000000001</v>
      </c>
      <c r="I1743" s="18"/>
    </row>
    <row r="1744" spans="1:9" ht="15" customHeight="1" x14ac:dyDescent="0.25">
      <c r="A1744" s="33">
        <v>6607</v>
      </c>
      <c r="B1744" s="50" t="s">
        <v>3474</v>
      </c>
      <c r="D1744" s="18" t="s">
        <v>1453</v>
      </c>
      <c r="E1744" s="36">
        <v>8.93</v>
      </c>
      <c r="G1744" s="96">
        <f t="shared" ref="G1744:G1753" si="108">SUM(E1744)*0.4</f>
        <v>3.5720000000000001</v>
      </c>
      <c r="H1744" s="97">
        <f t="shared" ref="H1744:H1753" si="109">SUM(E1744)*0.4</f>
        <v>3.5720000000000001</v>
      </c>
      <c r="I1744" s="18"/>
    </row>
    <row r="1745" spans="1:9" ht="15" customHeight="1" x14ac:dyDescent="0.25">
      <c r="A1745" s="33">
        <v>6608</v>
      </c>
      <c r="B1745" s="50" t="s">
        <v>3475</v>
      </c>
      <c r="D1745" s="18" t="s">
        <v>1453</v>
      </c>
      <c r="E1745" s="36">
        <v>10.4</v>
      </c>
      <c r="G1745" s="96">
        <f t="shared" si="108"/>
        <v>4.16</v>
      </c>
      <c r="H1745" s="97">
        <f t="shared" si="109"/>
        <v>4.16</v>
      </c>
      <c r="I1745" s="18"/>
    </row>
    <row r="1746" spans="1:9" ht="15" customHeight="1" x14ac:dyDescent="0.25">
      <c r="A1746" s="33">
        <v>6609</v>
      </c>
      <c r="B1746" s="50" t="s">
        <v>3476</v>
      </c>
      <c r="D1746" s="18" t="s">
        <v>1453</v>
      </c>
      <c r="E1746" s="36">
        <v>10.4</v>
      </c>
      <c r="G1746" s="96">
        <f t="shared" si="108"/>
        <v>4.16</v>
      </c>
      <c r="H1746" s="97">
        <f t="shared" si="109"/>
        <v>4.16</v>
      </c>
      <c r="I1746" s="18"/>
    </row>
    <row r="1747" spans="1:9" ht="15" customHeight="1" x14ac:dyDescent="0.25">
      <c r="A1747" s="33">
        <v>6610</v>
      </c>
      <c r="B1747" s="50" t="s">
        <v>3477</v>
      </c>
      <c r="D1747" s="18" t="s">
        <v>1453</v>
      </c>
      <c r="E1747" s="36">
        <v>16.7</v>
      </c>
      <c r="G1747" s="96">
        <f t="shared" si="108"/>
        <v>6.68</v>
      </c>
      <c r="H1747" s="97">
        <f t="shared" si="109"/>
        <v>6.68</v>
      </c>
      <c r="I1747" s="18"/>
    </row>
    <row r="1748" spans="1:9" ht="15" customHeight="1" x14ac:dyDescent="0.25">
      <c r="A1748" s="33">
        <v>6611</v>
      </c>
      <c r="B1748" s="50" t="s">
        <v>3526</v>
      </c>
      <c r="D1748" s="18" t="s">
        <v>1453</v>
      </c>
      <c r="E1748" s="36">
        <v>16.7</v>
      </c>
      <c r="G1748" s="96">
        <f t="shared" si="108"/>
        <v>6.68</v>
      </c>
      <c r="H1748" s="97">
        <f t="shared" si="109"/>
        <v>6.68</v>
      </c>
      <c r="I1748" s="18"/>
    </row>
    <row r="1749" spans="1:9" ht="15" customHeight="1" x14ac:dyDescent="0.25">
      <c r="A1749" s="33">
        <v>6612</v>
      </c>
      <c r="B1749" s="50" t="s">
        <v>3527</v>
      </c>
      <c r="D1749" s="18" t="s">
        <v>1453</v>
      </c>
      <c r="E1749" s="36">
        <v>16.28</v>
      </c>
      <c r="G1749" s="96">
        <f t="shared" si="108"/>
        <v>6.5120000000000005</v>
      </c>
      <c r="H1749" s="97">
        <f t="shared" si="109"/>
        <v>6.5120000000000005</v>
      </c>
      <c r="I1749" s="18"/>
    </row>
    <row r="1750" spans="1:9" ht="15" customHeight="1" x14ac:dyDescent="0.25">
      <c r="A1750" s="33">
        <v>6613</v>
      </c>
      <c r="B1750" s="50" t="s">
        <v>3528</v>
      </c>
      <c r="D1750" s="18" t="s">
        <v>1453</v>
      </c>
      <c r="E1750" s="36">
        <v>16.28</v>
      </c>
      <c r="G1750" s="96">
        <f t="shared" si="108"/>
        <v>6.5120000000000005</v>
      </c>
      <c r="H1750" s="97">
        <f t="shared" si="109"/>
        <v>6.5120000000000005</v>
      </c>
      <c r="I1750" s="18"/>
    </row>
    <row r="1751" spans="1:9" ht="15" customHeight="1" x14ac:dyDescent="0.25">
      <c r="A1751" s="105">
        <v>8229</v>
      </c>
      <c r="B1751" s="159" t="s">
        <v>724</v>
      </c>
      <c r="D1751" s="18" t="s">
        <v>1453</v>
      </c>
      <c r="E1751" s="35">
        <v>42</v>
      </c>
      <c r="G1751" s="96">
        <f t="shared" si="108"/>
        <v>16.8</v>
      </c>
      <c r="H1751" s="97">
        <f t="shared" si="109"/>
        <v>16.8</v>
      </c>
      <c r="I1751" s="18"/>
    </row>
    <row r="1752" spans="1:9" ht="15" customHeight="1" x14ac:dyDescent="0.25">
      <c r="A1752" s="105">
        <v>8230</v>
      </c>
      <c r="B1752" s="159" t="s">
        <v>725</v>
      </c>
      <c r="D1752" s="18" t="s">
        <v>1453</v>
      </c>
      <c r="E1752" s="35">
        <v>50.4</v>
      </c>
      <c r="G1752" s="96">
        <f t="shared" si="108"/>
        <v>20.16</v>
      </c>
      <c r="H1752" s="97">
        <f t="shared" si="109"/>
        <v>20.16</v>
      </c>
      <c r="I1752" s="18"/>
    </row>
    <row r="1753" spans="1:9" ht="15" customHeight="1" x14ac:dyDescent="0.25">
      <c r="A1753" s="33">
        <v>8231</v>
      </c>
      <c r="B1753" s="50" t="s">
        <v>755</v>
      </c>
      <c r="D1753" s="18" t="s">
        <v>1453</v>
      </c>
      <c r="E1753" s="35">
        <v>2.31</v>
      </c>
      <c r="G1753" s="96">
        <f t="shared" si="108"/>
        <v>0.92400000000000004</v>
      </c>
      <c r="H1753" s="97">
        <f t="shared" si="109"/>
        <v>0.92400000000000004</v>
      </c>
      <c r="I1753" s="18"/>
    </row>
    <row r="1754" spans="1:9" ht="15" customHeight="1" x14ac:dyDescent="0.25">
      <c r="A1754" s="33">
        <v>1177</v>
      </c>
      <c r="B1754" s="50" t="s">
        <v>193</v>
      </c>
      <c r="D1754" s="129" t="s">
        <v>1454</v>
      </c>
      <c r="E1754" s="35">
        <v>38.85</v>
      </c>
      <c r="G1754" s="96">
        <f t="shared" ref="G1754:G1759" si="110">SUM(E1754)*0.6</f>
        <v>23.31</v>
      </c>
      <c r="H1754" s="97">
        <f t="shared" ref="H1754:H1759" si="111">SUM(E1754)*0.6</f>
        <v>23.31</v>
      </c>
      <c r="I1754" s="18"/>
    </row>
    <row r="1755" spans="1:9" ht="15" customHeight="1" x14ac:dyDescent="0.25">
      <c r="A1755" s="33">
        <v>1178</v>
      </c>
      <c r="B1755" s="50" t="s">
        <v>112</v>
      </c>
      <c r="D1755" s="129" t="s">
        <v>1454</v>
      </c>
      <c r="E1755" s="35">
        <v>11.34</v>
      </c>
      <c r="G1755" s="96">
        <f t="shared" si="110"/>
        <v>6.8039999999999994</v>
      </c>
      <c r="H1755" s="97">
        <f t="shared" si="111"/>
        <v>6.8039999999999994</v>
      </c>
      <c r="I1755" s="18"/>
    </row>
    <row r="1756" spans="1:9" ht="15" customHeight="1" x14ac:dyDescent="0.25">
      <c r="A1756" s="33">
        <v>1179</v>
      </c>
      <c r="B1756" s="50" t="s">
        <v>301</v>
      </c>
      <c r="D1756" s="129" t="s">
        <v>1454</v>
      </c>
      <c r="E1756" s="35">
        <v>1.31</v>
      </c>
      <c r="G1756" s="96">
        <f t="shared" si="110"/>
        <v>0.78600000000000003</v>
      </c>
      <c r="H1756" s="97">
        <f t="shared" si="111"/>
        <v>0.78600000000000003</v>
      </c>
      <c r="I1756" s="18"/>
    </row>
    <row r="1757" spans="1:9" ht="15" customHeight="1" x14ac:dyDescent="0.25">
      <c r="A1757" s="33">
        <v>1180</v>
      </c>
      <c r="B1757" s="50" t="s">
        <v>113</v>
      </c>
      <c r="D1757" s="129" t="s">
        <v>1454</v>
      </c>
      <c r="E1757" s="35">
        <v>1.31</v>
      </c>
      <c r="G1757" s="96">
        <f t="shared" si="110"/>
        <v>0.78600000000000003</v>
      </c>
      <c r="H1757" s="97">
        <f t="shared" si="111"/>
        <v>0.78600000000000003</v>
      </c>
      <c r="I1757" s="18"/>
    </row>
    <row r="1758" spans="1:9" ht="15" customHeight="1" x14ac:dyDescent="0.25">
      <c r="A1758" s="33">
        <v>1181</v>
      </c>
      <c r="B1758" s="50" t="s">
        <v>302</v>
      </c>
      <c r="D1758" s="129" t="s">
        <v>1454</v>
      </c>
      <c r="E1758" s="35">
        <v>1.31</v>
      </c>
      <c r="G1758" s="96">
        <f t="shared" si="110"/>
        <v>0.78600000000000003</v>
      </c>
      <c r="H1758" s="97">
        <f t="shared" si="111"/>
        <v>0.78600000000000003</v>
      </c>
      <c r="I1758" s="18"/>
    </row>
    <row r="1759" spans="1:9" ht="15" customHeight="1" x14ac:dyDescent="0.25">
      <c r="A1759" s="33">
        <v>1182</v>
      </c>
      <c r="B1759" s="50" t="s">
        <v>303</v>
      </c>
      <c r="D1759" s="129" t="s">
        <v>1454</v>
      </c>
      <c r="E1759" s="35">
        <v>1.31</v>
      </c>
      <c r="G1759" s="96">
        <f t="shared" si="110"/>
        <v>0.78600000000000003</v>
      </c>
      <c r="H1759" s="97">
        <f t="shared" si="111"/>
        <v>0.78600000000000003</v>
      </c>
      <c r="I1759" s="18"/>
    </row>
    <row r="1760" spans="1:9" ht="14.4" x14ac:dyDescent="0.25">
      <c r="A1760" s="179" t="s">
        <v>4122</v>
      </c>
      <c r="B1760" s="134"/>
      <c r="C1760" s="123"/>
      <c r="D1760" s="135"/>
      <c r="E1760" s="134"/>
      <c r="F1760" s="124"/>
      <c r="G1760" s="136"/>
      <c r="H1760" s="136"/>
      <c r="I1760" s="125"/>
    </row>
    <row r="1761" spans="1:9" x14ac:dyDescent="0.25">
      <c r="A1761" s="41">
        <v>3640</v>
      </c>
      <c r="B1761" s="52" t="s">
        <v>1026</v>
      </c>
      <c r="D1761" s="129" t="s">
        <v>1456</v>
      </c>
      <c r="E1761" s="35">
        <v>6.09</v>
      </c>
      <c r="G1761" s="96">
        <f>SUM(E1761)*0.45</f>
        <v>2.7404999999999999</v>
      </c>
      <c r="H1761" s="97">
        <f>SUM(E1761)*0.45</f>
        <v>2.7404999999999999</v>
      </c>
      <c r="I1761" s="18"/>
    </row>
    <row r="1762" spans="1:9" x14ac:dyDescent="0.25">
      <c r="A1762" s="41">
        <v>3641</v>
      </c>
      <c r="B1762" s="52" t="s">
        <v>1027</v>
      </c>
      <c r="D1762" s="129" t="s">
        <v>1456</v>
      </c>
      <c r="E1762" s="35">
        <v>6.09</v>
      </c>
      <c r="G1762" s="96">
        <f t="shared" ref="G1762:G1825" si="112">SUM(E1762)*0.45</f>
        <v>2.7404999999999999</v>
      </c>
      <c r="H1762" s="97">
        <f t="shared" ref="H1762:H1825" si="113">SUM(E1762)*0.45</f>
        <v>2.7404999999999999</v>
      </c>
      <c r="I1762" s="18"/>
    </row>
    <row r="1763" spans="1:9" x14ac:dyDescent="0.25">
      <c r="A1763" s="41">
        <v>3648</v>
      </c>
      <c r="B1763" s="52" t="s">
        <v>1028</v>
      </c>
      <c r="D1763" s="129" t="s">
        <v>1456</v>
      </c>
      <c r="E1763" s="35">
        <v>10.4</v>
      </c>
      <c r="G1763" s="96">
        <f t="shared" si="112"/>
        <v>4.6800000000000006</v>
      </c>
      <c r="H1763" s="97">
        <f t="shared" si="113"/>
        <v>4.6800000000000006</v>
      </c>
      <c r="I1763" s="18"/>
    </row>
    <row r="1764" spans="1:9" x14ac:dyDescent="0.25">
      <c r="A1764" s="41">
        <v>3649</v>
      </c>
      <c r="B1764" s="52" t="s">
        <v>1029</v>
      </c>
      <c r="D1764" s="129" t="s">
        <v>1456</v>
      </c>
      <c r="E1764" s="35">
        <v>5.88</v>
      </c>
      <c r="G1764" s="96">
        <f t="shared" si="112"/>
        <v>2.6459999999999999</v>
      </c>
      <c r="H1764" s="97">
        <f t="shared" si="113"/>
        <v>2.6459999999999999</v>
      </c>
      <c r="I1764" s="18"/>
    </row>
    <row r="1765" spans="1:9" x14ac:dyDescent="0.25">
      <c r="A1765" s="41">
        <v>3650</v>
      </c>
      <c r="B1765" s="52" t="s">
        <v>1030</v>
      </c>
      <c r="D1765" s="129" t="s">
        <v>1456</v>
      </c>
      <c r="E1765" s="35">
        <v>5.88</v>
      </c>
      <c r="G1765" s="96">
        <f t="shared" si="112"/>
        <v>2.6459999999999999</v>
      </c>
      <c r="H1765" s="97">
        <f t="shared" si="113"/>
        <v>2.6459999999999999</v>
      </c>
      <c r="I1765" s="18"/>
    </row>
    <row r="1766" spans="1:9" x14ac:dyDescent="0.25">
      <c r="A1766" s="41">
        <v>3651</v>
      </c>
      <c r="B1766" s="52" t="s">
        <v>1031</v>
      </c>
      <c r="D1766" s="129" t="s">
        <v>1456</v>
      </c>
      <c r="E1766" s="35">
        <v>5.88</v>
      </c>
      <c r="G1766" s="96">
        <f t="shared" si="112"/>
        <v>2.6459999999999999</v>
      </c>
      <c r="H1766" s="97">
        <f t="shared" si="113"/>
        <v>2.6459999999999999</v>
      </c>
      <c r="I1766" s="18"/>
    </row>
    <row r="1767" spans="1:9" x14ac:dyDescent="0.25">
      <c r="A1767" s="41">
        <v>3652</v>
      </c>
      <c r="B1767" s="52" t="s">
        <v>3976</v>
      </c>
      <c r="D1767" s="129" t="s">
        <v>1456</v>
      </c>
      <c r="E1767" s="35">
        <v>5.88</v>
      </c>
      <c r="G1767" s="96">
        <f t="shared" si="112"/>
        <v>2.6459999999999999</v>
      </c>
      <c r="H1767" s="97">
        <f t="shared" si="113"/>
        <v>2.6459999999999999</v>
      </c>
      <c r="I1767" s="18"/>
    </row>
    <row r="1768" spans="1:9" x14ac:dyDescent="0.25">
      <c r="A1768" s="41">
        <v>3653</v>
      </c>
      <c r="B1768" s="52" t="s">
        <v>1029</v>
      </c>
      <c r="D1768" s="129" t="s">
        <v>1456</v>
      </c>
      <c r="E1768" s="35">
        <v>5.88</v>
      </c>
      <c r="G1768" s="96">
        <f t="shared" si="112"/>
        <v>2.6459999999999999</v>
      </c>
      <c r="H1768" s="97">
        <f t="shared" si="113"/>
        <v>2.6459999999999999</v>
      </c>
      <c r="I1768" s="18"/>
    </row>
    <row r="1769" spans="1:9" x14ac:dyDescent="0.25">
      <c r="A1769" s="41">
        <v>3654</v>
      </c>
      <c r="B1769" s="52" t="s">
        <v>1032</v>
      </c>
      <c r="D1769" s="129" t="s">
        <v>1456</v>
      </c>
      <c r="E1769" s="35">
        <v>5.88</v>
      </c>
      <c r="G1769" s="96">
        <f t="shared" si="112"/>
        <v>2.6459999999999999</v>
      </c>
      <c r="H1769" s="97">
        <f t="shared" si="113"/>
        <v>2.6459999999999999</v>
      </c>
      <c r="I1769" s="18"/>
    </row>
    <row r="1770" spans="1:9" x14ac:dyDescent="0.25">
      <c r="A1770" s="41">
        <v>3664</v>
      </c>
      <c r="B1770" s="52" t="s">
        <v>1033</v>
      </c>
      <c r="D1770" s="129" t="s">
        <v>1456</v>
      </c>
      <c r="E1770" s="35">
        <v>7.25</v>
      </c>
      <c r="G1770" s="96">
        <f t="shared" si="112"/>
        <v>3.2625000000000002</v>
      </c>
      <c r="H1770" s="97">
        <f t="shared" si="113"/>
        <v>3.2625000000000002</v>
      </c>
      <c r="I1770" s="18"/>
    </row>
    <row r="1771" spans="1:9" x14ac:dyDescent="0.25">
      <c r="A1771" s="41">
        <v>3665</v>
      </c>
      <c r="B1771" s="52" t="s">
        <v>1034</v>
      </c>
      <c r="D1771" s="129" t="s">
        <v>1456</v>
      </c>
      <c r="E1771" s="35">
        <v>7.25</v>
      </c>
      <c r="G1771" s="96">
        <f t="shared" si="112"/>
        <v>3.2625000000000002</v>
      </c>
      <c r="H1771" s="97">
        <f t="shared" si="113"/>
        <v>3.2625000000000002</v>
      </c>
      <c r="I1771" s="18"/>
    </row>
    <row r="1772" spans="1:9" x14ac:dyDescent="0.25">
      <c r="A1772" s="41">
        <v>3666</v>
      </c>
      <c r="B1772" s="52" t="s">
        <v>1035</v>
      </c>
      <c r="D1772" s="129" t="s">
        <v>1456</v>
      </c>
      <c r="E1772" s="35">
        <v>8.3000000000000007</v>
      </c>
      <c r="G1772" s="96">
        <f t="shared" si="112"/>
        <v>3.7350000000000003</v>
      </c>
      <c r="H1772" s="97">
        <f t="shared" si="113"/>
        <v>3.7350000000000003</v>
      </c>
      <c r="I1772" s="18"/>
    </row>
    <row r="1773" spans="1:9" x14ac:dyDescent="0.25">
      <c r="A1773" s="41">
        <v>3667</v>
      </c>
      <c r="B1773" s="52" t="s">
        <v>1036</v>
      </c>
      <c r="D1773" s="129" t="s">
        <v>1456</v>
      </c>
      <c r="E1773" s="35">
        <v>8.3000000000000007</v>
      </c>
      <c r="G1773" s="96">
        <f t="shared" si="112"/>
        <v>3.7350000000000003</v>
      </c>
      <c r="H1773" s="97">
        <f t="shared" si="113"/>
        <v>3.7350000000000003</v>
      </c>
      <c r="I1773" s="18"/>
    </row>
    <row r="1774" spans="1:9" s="9" customFormat="1" x14ac:dyDescent="0.25">
      <c r="A1774" s="41">
        <v>3669</v>
      </c>
      <c r="B1774" s="52" t="s">
        <v>939</v>
      </c>
      <c r="C1774" s="16"/>
      <c r="D1774" s="129" t="s">
        <v>1456</v>
      </c>
      <c r="E1774" s="35">
        <v>6.83</v>
      </c>
      <c r="G1774" s="96">
        <f t="shared" si="112"/>
        <v>3.0735000000000001</v>
      </c>
      <c r="H1774" s="97">
        <f t="shared" si="113"/>
        <v>3.0735000000000001</v>
      </c>
      <c r="I1774" s="18"/>
    </row>
    <row r="1775" spans="1:9" x14ac:dyDescent="0.25">
      <c r="A1775" s="41">
        <v>3674</v>
      </c>
      <c r="B1775" s="52" t="s">
        <v>1033</v>
      </c>
      <c r="D1775" s="129" t="s">
        <v>1456</v>
      </c>
      <c r="E1775" s="35">
        <v>7.25</v>
      </c>
      <c r="G1775" s="96">
        <f t="shared" si="112"/>
        <v>3.2625000000000002</v>
      </c>
      <c r="H1775" s="97">
        <f t="shared" si="113"/>
        <v>3.2625000000000002</v>
      </c>
      <c r="I1775" s="18"/>
    </row>
    <row r="1776" spans="1:9" s="9" customFormat="1" x14ac:dyDescent="0.25">
      <c r="A1776" s="41">
        <v>3111</v>
      </c>
      <c r="B1776" s="52" t="s">
        <v>1818</v>
      </c>
      <c r="C1776" s="16"/>
      <c r="D1776" s="129" t="s">
        <v>1456</v>
      </c>
      <c r="E1776" s="37">
        <v>19.850000000000001</v>
      </c>
      <c r="G1776" s="96">
        <f t="shared" si="112"/>
        <v>8.932500000000001</v>
      </c>
      <c r="H1776" s="97">
        <f t="shared" si="113"/>
        <v>8.932500000000001</v>
      </c>
      <c r="I1776" s="18"/>
    </row>
    <row r="1777" spans="1:9" s="9" customFormat="1" x14ac:dyDescent="0.25">
      <c r="A1777" s="41">
        <v>3112</v>
      </c>
      <c r="B1777" s="52" t="s">
        <v>1863</v>
      </c>
      <c r="C1777" s="16"/>
      <c r="D1777" s="129" t="s">
        <v>1456</v>
      </c>
      <c r="E1777" s="37">
        <v>19.850000000000001</v>
      </c>
      <c r="G1777" s="96">
        <f t="shared" si="112"/>
        <v>8.932500000000001</v>
      </c>
      <c r="H1777" s="97">
        <f t="shared" si="113"/>
        <v>8.932500000000001</v>
      </c>
      <c r="I1777" s="18"/>
    </row>
    <row r="1778" spans="1:9" x14ac:dyDescent="0.25">
      <c r="A1778" s="41">
        <v>3129</v>
      </c>
      <c r="B1778" s="52" t="s">
        <v>1819</v>
      </c>
      <c r="D1778" s="129" t="s">
        <v>1456</v>
      </c>
      <c r="E1778" s="37">
        <v>19.850000000000001</v>
      </c>
      <c r="G1778" s="96">
        <f t="shared" si="112"/>
        <v>8.932500000000001</v>
      </c>
      <c r="H1778" s="97">
        <f t="shared" si="113"/>
        <v>8.932500000000001</v>
      </c>
      <c r="I1778" s="18"/>
    </row>
    <row r="1779" spans="1:9" x14ac:dyDescent="0.25">
      <c r="A1779" s="41">
        <v>3130</v>
      </c>
      <c r="B1779" s="52" t="s">
        <v>1864</v>
      </c>
      <c r="D1779" s="129" t="s">
        <v>1456</v>
      </c>
      <c r="E1779" s="37">
        <v>19.850000000000001</v>
      </c>
      <c r="G1779" s="96">
        <f t="shared" si="112"/>
        <v>8.932500000000001</v>
      </c>
      <c r="H1779" s="97">
        <f t="shared" si="113"/>
        <v>8.932500000000001</v>
      </c>
      <c r="I1779" s="18"/>
    </row>
    <row r="1780" spans="1:9" x14ac:dyDescent="0.25">
      <c r="A1780" s="41">
        <v>3134</v>
      </c>
      <c r="B1780" s="52" t="s">
        <v>1865</v>
      </c>
      <c r="D1780" s="129" t="s">
        <v>1456</v>
      </c>
      <c r="E1780" s="37">
        <v>19.850000000000001</v>
      </c>
      <c r="G1780" s="96">
        <f t="shared" si="112"/>
        <v>8.932500000000001</v>
      </c>
      <c r="H1780" s="97">
        <f t="shared" si="113"/>
        <v>8.932500000000001</v>
      </c>
      <c r="I1780" s="18"/>
    </row>
    <row r="1781" spans="1:9" x14ac:dyDescent="0.25">
      <c r="A1781" s="41">
        <v>3135</v>
      </c>
      <c r="B1781" s="52" t="s">
        <v>1866</v>
      </c>
      <c r="D1781" s="129" t="s">
        <v>1456</v>
      </c>
      <c r="E1781" s="37">
        <v>19.850000000000001</v>
      </c>
      <c r="G1781" s="96">
        <f t="shared" si="112"/>
        <v>8.932500000000001</v>
      </c>
      <c r="H1781" s="97">
        <f t="shared" si="113"/>
        <v>8.932500000000001</v>
      </c>
      <c r="I1781" s="18"/>
    </row>
    <row r="1782" spans="1:9" x14ac:dyDescent="0.25">
      <c r="A1782" s="41">
        <v>3140</v>
      </c>
      <c r="B1782" s="52" t="s">
        <v>1820</v>
      </c>
      <c r="D1782" s="129" t="s">
        <v>1456</v>
      </c>
      <c r="E1782" s="37">
        <v>16.170000000000002</v>
      </c>
      <c r="G1782" s="96">
        <f t="shared" si="112"/>
        <v>7.2765000000000013</v>
      </c>
      <c r="H1782" s="97">
        <f t="shared" si="113"/>
        <v>7.2765000000000013</v>
      </c>
      <c r="I1782" s="18"/>
    </row>
    <row r="1783" spans="1:9" x14ac:dyDescent="0.25">
      <c r="A1783" s="41">
        <v>3141</v>
      </c>
      <c r="B1783" s="52" t="s">
        <v>1821</v>
      </c>
      <c r="D1783" s="129" t="s">
        <v>1456</v>
      </c>
      <c r="E1783" s="37">
        <v>16.170000000000002</v>
      </c>
      <c r="G1783" s="96">
        <f t="shared" si="112"/>
        <v>7.2765000000000013</v>
      </c>
      <c r="H1783" s="97">
        <f t="shared" si="113"/>
        <v>7.2765000000000013</v>
      </c>
      <c r="I1783" s="18"/>
    </row>
    <row r="1784" spans="1:9" x14ac:dyDescent="0.25">
      <c r="A1784" s="41">
        <v>3142</v>
      </c>
      <c r="B1784" s="52" t="s">
        <v>1822</v>
      </c>
      <c r="D1784" s="129" t="s">
        <v>1456</v>
      </c>
      <c r="E1784" s="37">
        <v>16.170000000000002</v>
      </c>
      <c r="G1784" s="96">
        <f t="shared" si="112"/>
        <v>7.2765000000000013</v>
      </c>
      <c r="H1784" s="97">
        <f t="shared" si="113"/>
        <v>7.2765000000000013</v>
      </c>
      <c r="I1784" s="18"/>
    </row>
    <row r="1785" spans="1:9" x14ac:dyDescent="0.25">
      <c r="A1785" s="41">
        <v>3143</v>
      </c>
      <c r="B1785" s="52" t="s">
        <v>1820</v>
      </c>
      <c r="D1785" s="129" t="s">
        <v>1456</v>
      </c>
      <c r="E1785" s="37">
        <v>16.170000000000002</v>
      </c>
      <c r="G1785" s="96">
        <f t="shared" si="112"/>
        <v>7.2765000000000013</v>
      </c>
      <c r="H1785" s="97">
        <f t="shared" si="113"/>
        <v>7.2765000000000013</v>
      </c>
      <c r="I1785" s="18"/>
    </row>
    <row r="1786" spans="1:9" x14ac:dyDescent="0.25">
      <c r="A1786" s="41">
        <v>3115</v>
      </c>
      <c r="B1786" s="52" t="s">
        <v>1821</v>
      </c>
      <c r="D1786" s="129" t="s">
        <v>1456</v>
      </c>
      <c r="E1786" s="37">
        <v>16.170000000000002</v>
      </c>
      <c r="G1786" s="96">
        <f t="shared" si="112"/>
        <v>7.2765000000000013</v>
      </c>
      <c r="H1786" s="97">
        <f t="shared" si="113"/>
        <v>7.2765000000000013</v>
      </c>
      <c r="I1786" s="18"/>
    </row>
    <row r="1787" spans="1:9" x14ac:dyDescent="0.25">
      <c r="A1787" s="41">
        <v>3116</v>
      </c>
      <c r="B1787" s="52" t="s">
        <v>1822</v>
      </c>
      <c r="D1787" s="129" t="s">
        <v>1456</v>
      </c>
      <c r="E1787" s="37">
        <v>16.170000000000002</v>
      </c>
      <c r="G1787" s="96">
        <f t="shared" si="112"/>
        <v>7.2765000000000013</v>
      </c>
      <c r="H1787" s="97">
        <f t="shared" si="113"/>
        <v>7.2765000000000013</v>
      </c>
      <c r="I1787" s="18"/>
    </row>
    <row r="1788" spans="1:9" x14ac:dyDescent="0.25">
      <c r="A1788" s="41">
        <v>8583</v>
      </c>
      <c r="B1788" s="52" t="s">
        <v>3314</v>
      </c>
      <c r="D1788" s="129" t="s">
        <v>1456</v>
      </c>
      <c r="E1788" s="36">
        <v>8.3000000000000007</v>
      </c>
      <c r="G1788" s="96">
        <f t="shared" si="112"/>
        <v>3.7350000000000003</v>
      </c>
      <c r="H1788" s="97">
        <f t="shared" si="113"/>
        <v>3.7350000000000003</v>
      </c>
      <c r="I1788" s="18"/>
    </row>
    <row r="1789" spans="1:9" x14ac:dyDescent="0.25">
      <c r="A1789" s="41">
        <v>8584</v>
      </c>
      <c r="B1789" s="52" t="s">
        <v>3315</v>
      </c>
      <c r="D1789" s="129" t="s">
        <v>1456</v>
      </c>
      <c r="E1789" s="36">
        <v>8.3000000000000007</v>
      </c>
      <c r="G1789" s="96">
        <f t="shared" si="112"/>
        <v>3.7350000000000003</v>
      </c>
      <c r="H1789" s="97">
        <f t="shared" si="113"/>
        <v>3.7350000000000003</v>
      </c>
      <c r="I1789" s="18"/>
    </row>
    <row r="1790" spans="1:9" x14ac:dyDescent="0.25">
      <c r="A1790" s="41">
        <v>8585</v>
      </c>
      <c r="B1790" s="52" t="s">
        <v>3316</v>
      </c>
      <c r="D1790" s="129" t="s">
        <v>1456</v>
      </c>
      <c r="E1790" s="36">
        <v>8.3000000000000007</v>
      </c>
      <c r="G1790" s="96">
        <f t="shared" si="112"/>
        <v>3.7350000000000003</v>
      </c>
      <c r="H1790" s="97">
        <f t="shared" si="113"/>
        <v>3.7350000000000003</v>
      </c>
      <c r="I1790" s="18"/>
    </row>
    <row r="1791" spans="1:9" x14ac:dyDescent="0.25">
      <c r="A1791" s="41">
        <v>8586</v>
      </c>
      <c r="B1791" s="52" t="s">
        <v>3317</v>
      </c>
      <c r="D1791" s="129" t="s">
        <v>1456</v>
      </c>
      <c r="E1791" s="36">
        <v>8.3000000000000007</v>
      </c>
      <c r="G1791" s="96">
        <f t="shared" si="112"/>
        <v>3.7350000000000003</v>
      </c>
      <c r="H1791" s="97">
        <f t="shared" si="113"/>
        <v>3.7350000000000003</v>
      </c>
      <c r="I1791" s="18"/>
    </row>
    <row r="1792" spans="1:9" x14ac:dyDescent="0.25">
      <c r="A1792" s="41">
        <v>8587</v>
      </c>
      <c r="B1792" s="52" t="s">
        <v>3318</v>
      </c>
      <c r="D1792" s="129" t="s">
        <v>1456</v>
      </c>
      <c r="E1792" s="36">
        <v>8.3000000000000007</v>
      </c>
      <c r="G1792" s="96">
        <f t="shared" si="112"/>
        <v>3.7350000000000003</v>
      </c>
      <c r="H1792" s="97">
        <f t="shared" si="113"/>
        <v>3.7350000000000003</v>
      </c>
      <c r="I1792" s="18"/>
    </row>
    <row r="1793" spans="1:9" x14ac:dyDescent="0.25">
      <c r="A1793" s="41">
        <v>8588</v>
      </c>
      <c r="B1793" s="52" t="s">
        <v>3319</v>
      </c>
      <c r="D1793" s="129" t="s">
        <v>1456</v>
      </c>
      <c r="E1793" s="36">
        <v>8.3000000000000007</v>
      </c>
      <c r="G1793" s="96">
        <f t="shared" si="112"/>
        <v>3.7350000000000003</v>
      </c>
      <c r="H1793" s="97">
        <f t="shared" si="113"/>
        <v>3.7350000000000003</v>
      </c>
      <c r="I1793" s="18"/>
    </row>
    <row r="1794" spans="1:9" x14ac:dyDescent="0.25">
      <c r="A1794" s="41">
        <v>8589</v>
      </c>
      <c r="B1794" s="52" t="s">
        <v>3320</v>
      </c>
      <c r="D1794" s="129" t="s">
        <v>1456</v>
      </c>
      <c r="E1794" s="36">
        <v>8.3000000000000007</v>
      </c>
      <c r="G1794" s="96">
        <f t="shared" si="112"/>
        <v>3.7350000000000003</v>
      </c>
      <c r="H1794" s="97">
        <f t="shared" si="113"/>
        <v>3.7350000000000003</v>
      </c>
      <c r="I1794" s="18"/>
    </row>
    <row r="1795" spans="1:9" x14ac:dyDescent="0.25">
      <c r="A1795" s="41">
        <v>8590</v>
      </c>
      <c r="B1795" s="52" t="s">
        <v>3321</v>
      </c>
      <c r="D1795" s="129" t="s">
        <v>1456</v>
      </c>
      <c r="E1795" s="36">
        <v>8.3000000000000007</v>
      </c>
      <c r="G1795" s="96">
        <f t="shared" si="112"/>
        <v>3.7350000000000003</v>
      </c>
      <c r="H1795" s="97">
        <f t="shared" si="113"/>
        <v>3.7350000000000003</v>
      </c>
      <c r="I1795" s="18"/>
    </row>
    <row r="1796" spans="1:9" x14ac:dyDescent="0.25">
      <c r="A1796" s="41">
        <v>8591</v>
      </c>
      <c r="B1796" s="52" t="s">
        <v>3322</v>
      </c>
      <c r="D1796" s="129" t="s">
        <v>1456</v>
      </c>
      <c r="E1796" s="36">
        <v>8.3000000000000007</v>
      </c>
      <c r="G1796" s="96">
        <f t="shared" si="112"/>
        <v>3.7350000000000003</v>
      </c>
      <c r="H1796" s="97">
        <f t="shared" si="113"/>
        <v>3.7350000000000003</v>
      </c>
      <c r="I1796" s="18"/>
    </row>
    <row r="1797" spans="1:9" x14ac:dyDescent="0.25">
      <c r="A1797" s="41">
        <v>8592</v>
      </c>
      <c r="B1797" s="52" t="s">
        <v>3323</v>
      </c>
      <c r="D1797" s="129" t="s">
        <v>1456</v>
      </c>
      <c r="E1797" s="36">
        <v>8.3000000000000007</v>
      </c>
      <c r="G1797" s="96">
        <f t="shared" si="112"/>
        <v>3.7350000000000003</v>
      </c>
      <c r="H1797" s="97">
        <f t="shared" si="113"/>
        <v>3.7350000000000003</v>
      </c>
      <c r="I1797" s="18"/>
    </row>
    <row r="1798" spans="1:9" x14ac:dyDescent="0.25">
      <c r="A1798" s="41">
        <v>3113</v>
      </c>
      <c r="B1798" s="52" t="s">
        <v>1701</v>
      </c>
      <c r="D1798" s="129" t="s">
        <v>1456</v>
      </c>
      <c r="E1798" s="37">
        <v>20.16</v>
      </c>
      <c r="G1798" s="96">
        <f t="shared" si="112"/>
        <v>9.072000000000001</v>
      </c>
      <c r="H1798" s="97">
        <f t="shared" si="113"/>
        <v>9.072000000000001</v>
      </c>
      <c r="I1798" s="18"/>
    </row>
    <row r="1799" spans="1:9" x14ac:dyDescent="0.25">
      <c r="A1799" s="41">
        <v>3114</v>
      </c>
      <c r="B1799" s="52" t="s">
        <v>1702</v>
      </c>
      <c r="D1799" s="129" t="s">
        <v>1456</v>
      </c>
      <c r="E1799" s="37">
        <v>20.16</v>
      </c>
      <c r="G1799" s="96">
        <f t="shared" si="112"/>
        <v>9.072000000000001</v>
      </c>
      <c r="H1799" s="97">
        <f t="shared" si="113"/>
        <v>9.072000000000001</v>
      </c>
      <c r="I1799" s="18"/>
    </row>
    <row r="1800" spans="1:9" x14ac:dyDescent="0.25">
      <c r="A1800" s="41">
        <v>3136</v>
      </c>
      <c r="B1800" s="52" t="s">
        <v>1703</v>
      </c>
      <c r="D1800" s="129" t="s">
        <v>1456</v>
      </c>
      <c r="E1800" s="37">
        <v>20.16</v>
      </c>
      <c r="G1800" s="96">
        <f t="shared" si="112"/>
        <v>9.072000000000001</v>
      </c>
      <c r="H1800" s="97">
        <f t="shared" si="113"/>
        <v>9.072000000000001</v>
      </c>
      <c r="I1800" s="18"/>
    </row>
    <row r="1801" spans="1:9" x14ac:dyDescent="0.25">
      <c r="A1801" s="41">
        <v>3137</v>
      </c>
      <c r="B1801" s="52" t="s">
        <v>1823</v>
      </c>
      <c r="D1801" s="129" t="s">
        <v>1456</v>
      </c>
      <c r="E1801" s="37">
        <v>17.329999999999998</v>
      </c>
      <c r="G1801" s="96">
        <f t="shared" si="112"/>
        <v>7.7984999999999998</v>
      </c>
      <c r="H1801" s="97">
        <f t="shared" si="113"/>
        <v>7.7984999999999998</v>
      </c>
      <c r="I1801" s="18"/>
    </row>
    <row r="1802" spans="1:9" x14ac:dyDescent="0.25">
      <c r="A1802" s="41">
        <v>3138</v>
      </c>
      <c r="B1802" s="52" t="s">
        <v>1824</v>
      </c>
      <c r="D1802" s="129" t="s">
        <v>1456</v>
      </c>
      <c r="E1802" s="37">
        <v>17.329999999999998</v>
      </c>
      <c r="G1802" s="96">
        <f t="shared" si="112"/>
        <v>7.7984999999999998</v>
      </c>
      <c r="H1802" s="97">
        <f t="shared" si="113"/>
        <v>7.7984999999999998</v>
      </c>
      <c r="I1802" s="18"/>
    </row>
    <row r="1803" spans="1:9" x14ac:dyDescent="0.25">
      <c r="A1803" s="41">
        <v>3139</v>
      </c>
      <c r="B1803" s="52" t="s">
        <v>1703</v>
      </c>
      <c r="D1803" s="129" t="s">
        <v>1456</v>
      </c>
      <c r="E1803" s="37">
        <v>17.329999999999998</v>
      </c>
      <c r="G1803" s="96">
        <f t="shared" si="112"/>
        <v>7.7984999999999998</v>
      </c>
      <c r="H1803" s="97">
        <f t="shared" si="113"/>
        <v>7.7984999999999998</v>
      </c>
      <c r="I1803" s="18"/>
    </row>
    <row r="1804" spans="1:9" x14ac:dyDescent="0.25">
      <c r="A1804" s="41">
        <v>3117</v>
      </c>
      <c r="B1804" s="52" t="s">
        <v>1704</v>
      </c>
      <c r="D1804" s="129" t="s">
        <v>1456</v>
      </c>
      <c r="E1804" s="37">
        <v>12.39</v>
      </c>
      <c r="G1804" s="96">
        <f t="shared" si="112"/>
        <v>5.5755000000000008</v>
      </c>
      <c r="H1804" s="97">
        <f t="shared" si="113"/>
        <v>5.5755000000000008</v>
      </c>
      <c r="I1804" s="18"/>
    </row>
    <row r="1805" spans="1:9" x14ac:dyDescent="0.25">
      <c r="A1805" s="41">
        <v>3118</v>
      </c>
      <c r="B1805" s="52" t="s">
        <v>1903</v>
      </c>
      <c r="D1805" s="129" t="s">
        <v>1456</v>
      </c>
      <c r="E1805" s="37">
        <v>12.39</v>
      </c>
      <c r="G1805" s="96">
        <f t="shared" si="112"/>
        <v>5.5755000000000008</v>
      </c>
      <c r="H1805" s="97">
        <f t="shared" si="113"/>
        <v>5.5755000000000008</v>
      </c>
      <c r="I1805" s="18"/>
    </row>
    <row r="1806" spans="1:9" x14ac:dyDescent="0.25">
      <c r="A1806" s="41">
        <v>3119</v>
      </c>
      <c r="B1806" s="52" t="s">
        <v>1904</v>
      </c>
      <c r="D1806" s="129" t="s">
        <v>1456</v>
      </c>
      <c r="E1806" s="37">
        <v>12.39</v>
      </c>
      <c r="G1806" s="96">
        <f t="shared" si="112"/>
        <v>5.5755000000000008</v>
      </c>
      <c r="H1806" s="97">
        <f t="shared" si="113"/>
        <v>5.5755000000000008</v>
      </c>
      <c r="I1806" s="18"/>
    </row>
    <row r="1807" spans="1:9" x14ac:dyDescent="0.25">
      <c r="A1807" s="41">
        <v>3120</v>
      </c>
      <c r="B1807" s="52" t="s">
        <v>1905</v>
      </c>
      <c r="D1807" s="129" t="s">
        <v>1456</v>
      </c>
      <c r="E1807" s="37">
        <v>12.39</v>
      </c>
      <c r="G1807" s="96">
        <f t="shared" si="112"/>
        <v>5.5755000000000008</v>
      </c>
      <c r="H1807" s="97">
        <f t="shared" si="113"/>
        <v>5.5755000000000008</v>
      </c>
      <c r="I1807" s="18"/>
    </row>
    <row r="1808" spans="1:9" x14ac:dyDescent="0.25">
      <c r="A1808" s="41">
        <v>3121</v>
      </c>
      <c r="B1808" s="52" t="s">
        <v>1906</v>
      </c>
      <c r="D1808" s="129" t="s">
        <v>1456</v>
      </c>
      <c r="E1808" s="37">
        <v>12.39</v>
      </c>
      <c r="G1808" s="96">
        <f t="shared" si="112"/>
        <v>5.5755000000000008</v>
      </c>
      <c r="H1808" s="97">
        <f t="shared" si="113"/>
        <v>5.5755000000000008</v>
      </c>
      <c r="I1808" s="18"/>
    </row>
    <row r="1809" spans="1:9" x14ac:dyDescent="0.25">
      <c r="A1809" s="41">
        <v>3122</v>
      </c>
      <c r="B1809" s="52" t="s">
        <v>1907</v>
      </c>
      <c r="D1809" s="129" t="s">
        <v>1456</v>
      </c>
      <c r="E1809" s="37">
        <v>12.39</v>
      </c>
      <c r="G1809" s="96">
        <f t="shared" si="112"/>
        <v>5.5755000000000008</v>
      </c>
      <c r="H1809" s="97">
        <f t="shared" si="113"/>
        <v>5.5755000000000008</v>
      </c>
      <c r="I1809" s="18"/>
    </row>
    <row r="1810" spans="1:9" x14ac:dyDescent="0.25">
      <c r="A1810" s="41">
        <v>3123</v>
      </c>
      <c r="B1810" s="52" t="s">
        <v>1705</v>
      </c>
      <c r="D1810" s="129" t="s">
        <v>1456</v>
      </c>
      <c r="E1810" s="37">
        <v>12.39</v>
      </c>
      <c r="G1810" s="96">
        <f t="shared" si="112"/>
        <v>5.5755000000000008</v>
      </c>
      <c r="H1810" s="97">
        <f t="shared" si="113"/>
        <v>5.5755000000000008</v>
      </c>
      <c r="I1810" s="18"/>
    </row>
    <row r="1811" spans="1:9" x14ac:dyDescent="0.25">
      <c r="A1811" s="41">
        <v>3124</v>
      </c>
      <c r="B1811" s="52" t="s">
        <v>1908</v>
      </c>
      <c r="D1811" s="129" t="s">
        <v>1456</v>
      </c>
      <c r="E1811" s="37">
        <v>12.39</v>
      </c>
      <c r="G1811" s="96">
        <f t="shared" si="112"/>
        <v>5.5755000000000008</v>
      </c>
      <c r="H1811" s="97">
        <f t="shared" si="113"/>
        <v>5.5755000000000008</v>
      </c>
      <c r="I1811" s="18"/>
    </row>
    <row r="1812" spans="1:9" x14ac:dyDescent="0.25">
      <c r="A1812" s="41">
        <v>3125</v>
      </c>
      <c r="B1812" s="52" t="s">
        <v>1909</v>
      </c>
      <c r="D1812" s="129" t="s">
        <v>1456</v>
      </c>
      <c r="E1812" s="37">
        <v>12.39</v>
      </c>
      <c r="G1812" s="96">
        <f t="shared" si="112"/>
        <v>5.5755000000000008</v>
      </c>
      <c r="H1812" s="97">
        <f t="shared" si="113"/>
        <v>5.5755000000000008</v>
      </c>
      <c r="I1812" s="18"/>
    </row>
    <row r="1813" spans="1:9" ht="15" customHeight="1" x14ac:dyDescent="0.25">
      <c r="A1813" s="41">
        <v>3126</v>
      </c>
      <c r="B1813" s="52" t="s">
        <v>1910</v>
      </c>
      <c r="D1813" s="129" t="s">
        <v>1456</v>
      </c>
      <c r="E1813" s="37">
        <v>12.39</v>
      </c>
      <c r="G1813" s="96">
        <f t="shared" si="112"/>
        <v>5.5755000000000008</v>
      </c>
      <c r="H1813" s="97">
        <f t="shared" si="113"/>
        <v>5.5755000000000008</v>
      </c>
      <c r="I1813" s="18"/>
    </row>
    <row r="1814" spans="1:9" ht="15" customHeight="1" x14ac:dyDescent="0.25">
      <c r="A1814" s="41">
        <v>3127</v>
      </c>
      <c r="B1814" s="52" t="s">
        <v>1706</v>
      </c>
      <c r="D1814" s="129" t="s">
        <v>1456</v>
      </c>
      <c r="E1814" s="37">
        <v>12.39</v>
      </c>
      <c r="G1814" s="96">
        <f t="shared" si="112"/>
        <v>5.5755000000000008</v>
      </c>
      <c r="H1814" s="97">
        <f t="shared" si="113"/>
        <v>5.5755000000000008</v>
      </c>
      <c r="I1814" s="18"/>
    </row>
    <row r="1815" spans="1:9" ht="15" customHeight="1" x14ac:dyDescent="0.25">
      <c r="A1815" s="41">
        <v>3128</v>
      </c>
      <c r="B1815" s="52" t="s">
        <v>1911</v>
      </c>
      <c r="D1815" s="129" t="s">
        <v>1456</v>
      </c>
      <c r="E1815" s="37">
        <v>12.39</v>
      </c>
      <c r="G1815" s="96">
        <f t="shared" si="112"/>
        <v>5.5755000000000008</v>
      </c>
      <c r="H1815" s="97">
        <f t="shared" si="113"/>
        <v>5.5755000000000008</v>
      </c>
      <c r="I1815" s="18"/>
    </row>
    <row r="1816" spans="1:9" ht="15" customHeight="1" x14ac:dyDescent="0.25">
      <c r="A1816" s="41">
        <v>3144</v>
      </c>
      <c r="B1816" s="52" t="s">
        <v>1707</v>
      </c>
      <c r="D1816" s="129" t="s">
        <v>1456</v>
      </c>
      <c r="E1816" s="37">
        <v>25.2</v>
      </c>
      <c r="G1816" s="96">
        <f t="shared" si="112"/>
        <v>11.34</v>
      </c>
      <c r="H1816" s="97">
        <f t="shared" si="113"/>
        <v>11.34</v>
      </c>
      <c r="I1816" s="18"/>
    </row>
    <row r="1817" spans="1:9" ht="15" customHeight="1" x14ac:dyDescent="0.25">
      <c r="A1817" s="41">
        <v>3151</v>
      </c>
      <c r="B1817" s="52" t="s">
        <v>1825</v>
      </c>
      <c r="D1817" s="129" t="s">
        <v>1456</v>
      </c>
      <c r="E1817" s="37">
        <v>6.62</v>
      </c>
      <c r="G1817" s="96">
        <f t="shared" si="112"/>
        <v>2.9790000000000001</v>
      </c>
      <c r="H1817" s="97">
        <f t="shared" si="113"/>
        <v>2.9790000000000001</v>
      </c>
      <c r="I1817" s="18"/>
    </row>
    <row r="1818" spans="1:9" ht="15" customHeight="1" x14ac:dyDescent="0.25">
      <c r="A1818" s="41">
        <v>3152</v>
      </c>
      <c r="B1818" s="52" t="s">
        <v>1826</v>
      </c>
      <c r="D1818" s="129" t="s">
        <v>1456</v>
      </c>
      <c r="E1818" s="37">
        <v>6.62</v>
      </c>
      <c r="G1818" s="96">
        <f t="shared" si="112"/>
        <v>2.9790000000000001</v>
      </c>
      <c r="H1818" s="97">
        <f t="shared" si="113"/>
        <v>2.9790000000000001</v>
      </c>
      <c r="I1818" s="18"/>
    </row>
    <row r="1819" spans="1:9" ht="15" customHeight="1" x14ac:dyDescent="0.25">
      <c r="A1819" s="41">
        <v>3145</v>
      </c>
      <c r="B1819" s="52" t="s">
        <v>1827</v>
      </c>
      <c r="D1819" s="129" t="s">
        <v>1456</v>
      </c>
      <c r="E1819" s="37">
        <v>9.77</v>
      </c>
      <c r="G1819" s="96">
        <f t="shared" si="112"/>
        <v>4.3964999999999996</v>
      </c>
      <c r="H1819" s="97">
        <f t="shared" si="113"/>
        <v>4.3964999999999996</v>
      </c>
      <c r="I1819" s="18"/>
    </row>
    <row r="1820" spans="1:9" ht="15" customHeight="1" x14ac:dyDescent="0.25">
      <c r="A1820" s="41">
        <v>3146</v>
      </c>
      <c r="B1820" s="52" t="s">
        <v>1828</v>
      </c>
      <c r="D1820" s="129" t="s">
        <v>1456</v>
      </c>
      <c r="E1820" s="37">
        <v>9.77</v>
      </c>
      <c r="G1820" s="96">
        <f t="shared" si="112"/>
        <v>4.3964999999999996</v>
      </c>
      <c r="H1820" s="97">
        <f t="shared" si="113"/>
        <v>4.3964999999999996</v>
      </c>
      <c r="I1820" s="18"/>
    </row>
    <row r="1821" spans="1:9" ht="15" customHeight="1" x14ac:dyDescent="0.25">
      <c r="A1821" s="41">
        <v>3147</v>
      </c>
      <c r="B1821" s="52" t="s">
        <v>1829</v>
      </c>
      <c r="D1821" s="129" t="s">
        <v>1456</v>
      </c>
      <c r="E1821" s="37">
        <v>9.77</v>
      </c>
      <c r="G1821" s="96">
        <f t="shared" si="112"/>
        <v>4.3964999999999996</v>
      </c>
      <c r="H1821" s="97">
        <f t="shared" si="113"/>
        <v>4.3964999999999996</v>
      </c>
      <c r="I1821" s="18"/>
    </row>
    <row r="1822" spans="1:9" ht="15" customHeight="1" x14ac:dyDescent="0.25">
      <c r="A1822" s="41">
        <v>3148</v>
      </c>
      <c r="B1822" s="52" t="s">
        <v>1830</v>
      </c>
      <c r="D1822" s="129" t="s">
        <v>1456</v>
      </c>
      <c r="E1822" s="37">
        <v>9.77</v>
      </c>
      <c r="G1822" s="96">
        <f t="shared" si="112"/>
        <v>4.3964999999999996</v>
      </c>
      <c r="H1822" s="97">
        <f t="shared" si="113"/>
        <v>4.3964999999999996</v>
      </c>
      <c r="I1822" s="18"/>
    </row>
    <row r="1823" spans="1:9" ht="15" customHeight="1" x14ac:dyDescent="0.25">
      <c r="A1823" s="41">
        <v>3149</v>
      </c>
      <c r="B1823" s="52" t="s">
        <v>1831</v>
      </c>
      <c r="D1823" s="129" t="s">
        <v>1456</v>
      </c>
      <c r="E1823" s="37">
        <v>9.77</v>
      </c>
      <c r="G1823" s="96">
        <f t="shared" si="112"/>
        <v>4.3964999999999996</v>
      </c>
      <c r="H1823" s="97">
        <f t="shared" si="113"/>
        <v>4.3964999999999996</v>
      </c>
      <c r="I1823" s="18"/>
    </row>
    <row r="1824" spans="1:9" ht="15" customHeight="1" x14ac:dyDescent="0.25">
      <c r="A1824" s="41">
        <v>3150</v>
      </c>
      <c r="B1824" s="52" t="s">
        <v>1832</v>
      </c>
      <c r="D1824" s="129" t="s">
        <v>1456</v>
      </c>
      <c r="E1824" s="37">
        <v>9.77</v>
      </c>
      <c r="G1824" s="96">
        <f t="shared" si="112"/>
        <v>4.3964999999999996</v>
      </c>
      <c r="H1824" s="97">
        <f t="shared" si="113"/>
        <v>4.3964999999999996</v>
      </c>
      <c r="I1824" s="18"/>
    </row>
    <row r="1825" spans="1:9" ht="15" customHeight="1" x14ac:dyDescent="0.25">
      <c r="A1825" s="41">
        <v>3153</v>
      </c>
      <c r="B1825" s="52" t="s">
        <v>2041</v>
      </c>
      <c r="D1825" s="129" t="s">
        <v>1456</v>
      </c>
      <c r="E1825" s="37">
        <v>3.57</v>
      </c>
      <c r="G1825" s="96">
        <f t="shared" si="112"/>
        <v>1.6065</v>
      </c>
      <c r="H1825" s="97">
        <f t="shared" si="113"/>
        <v>1.6065</v>
      </c>
      <c r="I1825" s="18"/>
    </row>
    <row r="1826" spans="1:9" ht="15" customHeight="1" x14ac:dyDescent="0.25">
      <c r="A1826" s="41">
        <v>3154</v>
      </c>
      <c r="B1826" s="52" t="s">
        <v>2042</v>
      </c>
      <c r="D1826" s="129" t="s">
        <v>1456</v>
      </c>
      <c r="E1826" s="37">
        <v>3.57</v>
      </c>
      <c r="G1826" s="96">
        <f t="shared" ref="G1826:G1889" si="114">SUM(E1826)*0.45</f>
        <v>1.6065</v>
      </c>
      <c r="H1826" s="97">
        <f t="shared" ref="H1826:H1889" si="115">SUM(E1826)*0.45</f>
        <v>1.6065</v>
      </c>
      <c r="I1826" s="18"/>
    </row>
    <row r="1827" spans="1:9" ht="15" customHeight="1" x14ac:dyDescent="0.25">
      <c r="A1827" s="41">
        <v>3155</v>
      </c>
      <c r="B1827" s="52" t="s">
        <v>2043</v>
      </c>
      <c r="D1827" s="129" t="s">
        <v>1456</v>
      </c>
      <c r="E1827" s="37">
        <v>3.57</v>
      </c>
      <c r="G1827" s="96">
        <f t="shared" si="114"/>
        <v>1.6065</v>
      </c>
      <c r="H1827" s="97">
        <f t="shared" si="115"/>
        <v>1.6065</v>
      </c>
      <c r="I1827" s="18"/>
    </row>
    <row r="1828" spans="1:9" ht="15" customHeight="1" x14ac:dyDescent="0.25">
      <c r="A1828" s="41">
        <v>3156</v>
      </c>
      <c r="B1828" s="52" t="s">
        <v>2044</v>
      </c>
      <c r="D1828" s="129" t="s">
        <v>1456</v>
      </c>
      <c r="E1828" s="37">
        <v>3.57</v>
      </c>
      <c r="G1828" s="96">
        <f t="shared" si="114"/>
        <v>1.6065</v>
      </c>
      <c r="H1828" s="97">
        <f t="shared" si="115"/>
        <v>1.6065</v>
      </c>
      <c r="I1828" s="18"/>
    </row>
    <row r="1829" spans="1:9" ht="15" customHeight="1" x14ac:dyDescent="0.25">
      <c r="A1829" s="41">
        <v>3157</v>
      </c>
      <c r="B1829" s="52" t="s">
        <v>2045</v>
      </c>
      <c r="D1829" s="129" t="s">
        <v>1456</v>
      </c>
      <c r="E1829" s="37">
        <v>3.57</v>
      </c>
      <c r="G1829" s="96">
        <f t="shared" si="114"/>
        <v>1.6065</v>
      </c>
      <c r="H1829" s="97">
        <f t="shared" si="115"/>
        <v>1.6065</v>
      </c>
      <c r="I1829" s="18"/>
    </row>
    <row r="1830" spans="1:9" x14ac:dyDescent="0.25">
      <c r="A1830" s="41">
        <v>3158</v>
      </c>
      <c r="B1830" s="52" t="s">
        <v>2046</v>
      </c>
      <c r="D1830" s="129" t="s">
        <v>1456</v>
      </c>
      <c r="E1830" s="37">
        <v>3.57</v>
      </c>
      <c r="G1830" s="96">
        <f t="shared" si="114"/>
        <v>1.6065</v>
      </c>
      <c r="H1830" s="97">
        <f t="shared" si="115"/>
        <v>1.6065</v>
      </c>
      <c r="I1830" s="18"/>
    </row>
    <row r="1831" spans="1:9" x14ac:dyDescent="0.25">
      <c r="A1831" s="41">
        <v>3159</v>
      </c>
      <c r="B1831" s="52" t="s">
        <v>2047</v>
      </c>
      <c r="D1831" s="129" t="s">
        <v>1456</v>
      </c>
      <c r="E1831" s="37">
        <v>3.57</v>
      </c>
      <c r="G1831" s="96">
        <f t="shared" si="114"/>
        <v>1.6065</v>
      </c>
      <c r="H1831" s="97">
        <f t="shared" si="115"/>
        <v>1.6065</v>
      </c>
      <c r="I1831" s="18"/>
    </row>
    <row r="1832" spans="1:9" x14ac:dyDescent="0.25">
      <c r="A1832" s="41">
        <v>3160</v>
      </c>
      <c r="B1832" s="52" t="s">
        <v>2048</v>
      </c>
      <c r="D1832" s="129" t="s">
        <v>1456</v>
      </c>
      <c r="E1832" s="37">
        <v>3.57</v>
      </c>
      <c r="G1832" s="96">
        <f t="shared" si="114"/>
        <v>1.6065</v>
      </c>
      <c r="H1832" s="97">
        <f t="shared" si="115"/>
        <v>1.6065</v>
      </c>
      <c r="I1832" s="18"/>
    </row>
    <row r="1833" spans="1:9" x14ac:dyDescent="0.25">
      <c r="A1833" s="41">
        <v>8595</v>
      </c>
      <c r="B1833" s="52" t="s">
        <v>3328</v>
      </c>
      <c r="D1833" s="129" t="s">
        <v>1456</v>
      </c>
      <c r="E1833" s="36">
        <v>3.57</v>
      </c>
      <c r="G1833" s="96">
        <f t="shared" si="114"/>
        <v>1.6065</v>
      </c>
      <c r="H1833" s="97">
        <f t="shared" si="115"/>
        <v>1.6065</v>
      </c>
      <c r="I1833" s="18"/>
    </row>
    <row r="1834" spans="1:9" x14ac:dyDescent="0.25">
      <c r="A1834" s="41">
        <v>3161</v>
      </c>
      <c r="B1834" s="52" t="s">
        <v>2049</v>
      </c>
      <c r="D1834" s="129" t="s">
        <v>1456</v>
      </c>
      <c r="E1834" s="37">
        <v>3.57</v>
      </c>
      <c r="G1834" s="96">
        <f t="shared" si="114"/>
        <v>1.6065</v>
      </c>
      <c r="H1834" s="97">
        <f t="shared" si="115"/>
        <v>1.6065</v>
      </c>
      <c r="I1834" s="18"/>
    </row>
    <row r="1835" spans="1:9" x14ac:dyDescent="0.25">
      <c r="A1835" s="41">
        <v>3162</v>
      </c>
      <c r="B1835" s="52" t="s">
        <v>2050</v>
      </c>
      <c r="D1835" s="129" t="s">
        <v>1456</v>
      </c>
      <c r="E1835" s="37">
        <v>3.57</v>
      </c>
      <c r="G1835" s="96">
        <f t="shared" si="114"/>
        <v>1.6065</v>
      </c>
      <c r="H1835" s="97">
        <f t="shared" si="115"/>
        <v>1.6065</v>
      </c>
      <c r="I1835" s="18"/>
    </row>
    <row r="1836" spans="1:9" x14ac:dyDescent="0.25">
      <c r="A1836" s="41">
        <v>3163</v>
      </c>
      <c r="B1836" s="52" t="s">
        <v>2051</v>
      </c>
      <c r="D1836" s="129" t="s">
        <v>1456</v>
      </c>
      <c r="E1836" s="37">
        <v>3.57</v>
      </c>
      <c r="G1836" s="96">
        <f t="shared" si="114"/>
        <v>1.6065</v>
      </c>
      <c r="H1836" s="97">
        <f t="shared" si="115"/>
        <v>1.6065</v>
      </c>
      <c r="I1836" s="18"/>
    </row>
    <row r="1837" spans="1:9" x14ac:dyDescent="0.25">
      <c r="A1837" s="41">
        <v>3164</v>
      </c>
      <c r="B1837" s="52" t="s">
        <v>2052</v>
      </c>
      <c r="D1837" s="129" t="s">
        <v>1456</v>
      </c>
      <c r="E1837" s="37">
        <v>3.57</v>
      </c>
      <c r="G1837" s="96">
        <f t="shared" si="114"/>
        <v>1.6065</v>
      </c>
      <c r="H1837" s="97">
        <f t="shared" si="115"/>
        <v>1.6065</v>
      </c>
      <c r="I1837" s="18"/>
    </row>
    <row r="1838" spans="1:9" x14ac:dyDescent="0.25">
      <c r="A1838" s="41">
        <v>8596</v>
      </c>
      <c r="B1838" s="52" t="s">
        <v>3329</v>
      </c>
      <c r="D1838" s="129" t="s">
        <v>1456</v>
      </c>
      <c r="E1838" s="36">
        <v>3.57</v>
      </c>
      <c r="G1838" s="96">
        <f t="shared" si="114"/>
        <v>1.6065</v>
      </c>
      <c r="H1838" s="97">
        <f t="shared" si="115"/>
        <v>1.6065</v>
      </c>
      <c r="I1838" s="18"/>
    </row>
    <row r="1839" spans="1:9" x14ac:dyDescent="0.25">
      <c r="A1839" s="41">
        <v>3165</v>
      </c>
      <c r="B1839" s="52" t="s">
        <v>2053</v>
      </c>
      <c r="D1839" s="129" t="s">
        <v>1456</v>
      </c>
      <c r="E1839" s="37">
        <v>3.89</v>
      </c>
      <c r="G1839" s="96">
        <f t="shared" si="114"/>
        <v>1.7505000000000002</v>
      </c>
      <c r="H1839" s="97">
        <f t="shared" si="115"/>
        <v>1.7505000000000002</v>
      </c>
      <c r="I1839" s="18"/>
    </row>
    <row r="1840" spans="1:9" x14ac:dyDescent="0.25">
      <c r="A1840" s="41">
        <v>3166</v>
      </c>
      <c r="B1840" s="52" t="s">
        <v>2054</v>
      </c>
      <c r="D1840" s="129" t="s">
        <v>1456</v>
      </c>
      <c r="E1840" s="37">
        <v>3.89</v>
      </c>
      <c r="G1840" s="96">
        <f t="shared" si="114"/>
        <v>1.7505000000000002</v>
      </c>
      <c r="H1840" s="97">
        <f t="shared" si="115"/>
        <v>1.7505000000000002</v>
      </c>
      <c r="I1840" s="18"/>
    </row>
    <row r="1841" spans="1:10" x14ac:dyDescent="0.25">
      <c r="A1841" s="41">
        <v>3167</v>
      </c>
      <c r="B1841" s="52" t="s">
        <v>2055</v>
      </c>
      <c r="D1841" s="129" t="s">
        <v>1456</v>
      </c>
      <c r="E1841" s="37">
        <v>3.89</v>
      </c>
      <c r="G1841" s="96">
        <f t="shared" si="114"/>
        <v>1.7505000000000002</v>
      </c>
      <c r="H1841" s="97">
        <f t="shared" si="115"/>
        <v>1.7505000000000002</v>
      </c>
      <c r="I1841" s="18"/>
    </row>
    <row r="1842" spans="1:10" x14ac:dyDescent="0.25">
      <c r="A1842" s="41">
        <v>3168</v>
      </c>
      <c r="B1842" s="52" t="s">
        <v>2056</v>
      </c>
      <c r="D1842" s="129" t="s">
        <v>1456</v>
      </c>
      <c r="E1842" s="37">
        <v>3.89</v>
      </c>
      <c r="G1842" s="96">
        <f t="shared" si="114"/>
        <v>1.7505000000000002</v>
      </c>
      <c r="H1842" s="97">
        <f t="shared" si="115"/>
        <v>1.7505000000000002</v>
      </c>
      <c r="I1842" s="18"/>
    </row>
    <row r="1843" spans="1:10" x14ac:dyDescent="0.25">
      <c r="A1843" s="41">
        <v>3169</v>
      </c>
      <c r="B1843" s="52" t="s">
        <v>322</v>
      </c>
      <c r="D1843" s="129" t="s">
        <v>1456</v>
      </c>
      <c r="E1843" s="37">
        <v>3.36</v>
      </c>
      <c r="G1843" s="96">
        <f t="shared" si="114"/>
        <v>1.512</v>
      </c>
      <c r="H1843" s="97">
        <f t="shared" si="115"/>
        <v>1.512</v>
      </c>
      <c r="I1843" s="18"/>
    </row>
    <row r="1844" spans="1:10" x14ac:dyDescent="0.25">
      <c r="A1844" s="41">
        <v>3170</v>
      </c>
      <c r="B1844" s="52" t="s">
        <v>323</v>
      </c>
      <c r="D1844" s="129" t="s">
        <v>1456</v>
      </c>
      <c r="E1844" s="37">
        <v>3.47</v>
      </c>
      <c r="G1844" s="96">
        <f t="shared" si="114"/>
        <v>1.5615000000000001</v>
      </c>
      <c r="H1844" s="97">
        <f t="shared" si="115"/>
        <v>1.5615000000000001</v>
      </c>
      <c r="I1844" s="18"/>
    </row>
    <row r="1845" spans="1:10" x14ac:dyDescent="0.25">
      <c r="A1845" s="41">
        <v>3691</v>
      </c>
      <c r="B1845" s="52" t="s">
        <v>956</v>
      </c>
      <c r="D1845" s="129" t="s">
        <v>1456</v>
      </c>
      <c r="E1845" s="37">
        <v>7.25</v>
      </c>
      <c r="G1845" s="96">
        <f t="shared" si="114"/>
        <v>3.2625000000000002</v>
      </c>
      <c r="H1845" s="97">
        <f t="shared" si="115"/>
        <v>3.2625000000000002</v>
      </c>
      <c r="I1845" s="18"/>
    </row>
    <row r="1846" spans="1:10" x14ac:dyDescent="0.25">
      <c r="A1846" s="41">
        <v>3692</v>
      </c>
      <c r="B1846" s="52" t="s">
        <v>957</v>
      </c>
      <c r="D1846" s="129" t="s">
        <v>1456</v>
      </c>
      <c r="E1846" s="37">
        <v>7.25</v>
      </c>
      <c r="G1846" s="96">
        <f t="shared" si="114"/>
        <v>3.2625000000000002</v>
      </c>
      <c r="H1846" s="97">
        <f t="shared" si="115"/>
        <v>3.2625000000000002</v>
      </c>
      <c r="I1846" s="18"/>
    </row>
    <row r="1847" spans="1:10" s="1" customFormat="1" x14ac:dyDescent="0.25">
      <c r="A1847" s="41">
        <v>3675</v>
      </c>
      <c r="B1847" s="52" t="s">
        <v>774</v>
      </c>
      <c r="C1847" s="12"/>
      <c r="D1847" s="129" t="s">
        <v>1456</v>
      </c>
      <c r="E1847" s="35">
        <v>2.52</v>
      </c>
      <c r="G1847" s="96">
        <f t="shared" si="114"/>
        <v>1.1340000000000001</v>
      </c>
      <c r="H1847" s="97">
        <f t="shared" si="115"/>
        <v>1.1340000000000001</v>
      </c>
      <c r="I1847" s="18"/>
    </row>
    <row r="1848" spans="1:10" s="1" customFormat="1" x14ac:dyDescent="0.25">
      <c r="A1848" s="41">
        <v>3676</v>
      </c>
      <c r="B1848" s="52" t="s">
        <v>775</v>
      </c>
      <c r="C1848" s="12"/>
      <c r="D1848" s="129" t="s">
        <v>1456</v>
      </c>
      <c r="E1848" s="35">
        <v>2.52</v>
      </c>
      <c r="G1848" s="96">
        <f t="shared" si="114"/>
        <v>1.1340000000000001</v>
      </c>
      <c r="H1848" s="97">
        <f t="shared" si="115"/>
        <v>1.1340000000000001</v>
      </c>
      <c r="I1848" s="18"/>
    </row>
    <row r="1849" spans="1:10" s="1" customFormat="1" x14ac:dyDescent="0.25">
      <c r="A1849" s="41">
        <v>3677</v>
      </c>
      <c r="B1849" s="52" t="s">
        <v>776</v>
      </c>
      <c r="C1849" s="12"/>
      <c r="D1849" s="129" t="s">
        <v>1456</v>
      </c>
      <c r="E1849" s="35">
        <v>2.52</v>
      </c>
      <c r="G1849" s="96">
        <f t="shared" si="114"/>
        <v>1.1340000000000001</v>
      </c>
      <c r="H1849" s="97">
        <f t="shared" si="115"/>
        <v>1.1340000000000001</v>
      </c>
      <c r="I1849" s="18"/>
    </row>
    <row r="1850" spans="1:10" s="1" customFormat="1" x14ac:dyDescent="0.25">
      <c r="A1850" s="41">
        <v>3469</v>
      </c>
      <c r="B1850" s="52" t="s">
        <v>317</v>
      </c>
      <c r="C1850" s="12"/>
      <c r="D1850" s="129" t="s">
        <v>1456</v>
      </c>
      <c r="E1850" s="37">
        <v>1.79</v>
      </c>
      <c r="G1850" s="96">
        <f t="shared" si="114"/>
        <v>0.80549999999999999</v>
      </c>
      <c r="H1850" s="97">
        <f t="shared" si="115"/>
        <v>0.80549999999999999</v>
      </c>
      <c r="I1850" s="18"/>
    </row>
    <row r="1851" spans="1:10" s="1" customFormat="1" x14ac:dyDescent="0.25">
      <c r="A1851" s="41">
        <v>3470</v>
      </c>
      <c r="B1851" s="52" t="s">
        <v>210</v>
      </c>
      <c r="C1851" s="12"/>
      <c r="D1851" s="129" t="s">
        <v>1456</v>
      </c>
      <c r="E1851" s="37">
        <v>1.79</v>
      </c>
      <c r="G1851" s="96">
        <f t="shared" si="114"/>
        <v>0.80549999999999999</v>
      </c>
      <c r="H1851" s="97">
        <f t="shared" si="115"/>
        <v>0.80549999999999999</v>
      </c>
      <c r="I1851" s="18"/>
    </row>
    <row r="1852" spans="1:10" s="1" customFormat="1" ht="14.4" x14ac:dyDescent="0.25">
      <c r="A1852" s="41">
        <v>3471</v>
      </c>
      <c r="B1852" s="52" t="s">
        <v>4125</v>
      </c>
      <c r="C1852" s="12"/>
      <c r="D1852" s="129" t="s">
        <v>1456</v>
      </c>
      <c r="E1852" s="37">
        <v>1.79</v>
      </c>
      <c r="G1852" s="96">
        <f t="shared" si="114"/>
        <v>0.80549999999999999</v>
      </c>
      <c r="H1852" s="97">
        <f t="shared" si="115"/>
        <v>0.80549999999999999</v>
      </c>
      <c r="I1852" s="18"/>
    </row>
    <row r="1853" spans="1:10" s="1" customFormat="1" x14ac:dyDescent="0.25">
      <c r="A1853" s="41">
        <v>3472</v>
      </c>
      <c r="B1853" s="52" t="s">
        <v>318</v>
      </c>
      <c r="C1853" s="12"/>
      <c r="D1853" s="129" t="s">
        <v>1456</v>
      </c>
      <c r="E1853" s="37">
        <v>1.58</v>
      </c>
      <c r="G1853" s="96">
        <f t="shared" si="114"/>
        <v>0.71100000000000008</v>
      </c>
      <c r="H1853" s="97">
        <f t="shared" si="115"/>
        <v>0.71100000000000008</v>
      </c>
      <c r="I1853" s="18"/>
    </row>
    <row r="1854" spans="1:10" s="1" customFormat="1" ht="14.4" x14ac:dyDescent="0.25">
      <c r="A1854" s="41">
        <v>3473</v>
      </c>
      <c r="B1854" s="52" t="s">
        <v>4126</v>
      </c>
      <c r="C1854" s="12"/>
      <c r="D1854" s="129" t="s">
        <v>1456</v>
      </c>
      <c r="E1854" s="37">
        <v>1.89</v>
      </c>
      <c r="G1854" s="96">
        <f t="shared" si="114"/>
        <v>0.85049999999999992</v>
      </c>
      <c r="H1854" s="97">
        <f t="shared" si="115"/>
        <v>0.85049999999999992</v>
      </c>
      <c r="I1854" s="18"/>
    </row>
    <row r="1855" spans="1:10" s="1" customFormat="1" ht="14.4" x14ac:dyDescent="0.25">
      <c r="A1855" s="41">
        <v>3474</v>
      </c>
      <c r="B1855" s="52" t="s">
        <v>4127</v>
      </c>
      <c r="C1855" s="12"/>
      <c r="D1855" s="129" t="s">
        <v>1456</v>
      </c>
      <c r="E1855" s="37">
        <v>1.89</v>
      </c>
      <c r="G1855" s="96">
        <f t="shared" si="114"/>
        <v>0.85049999999999992</v>
      </c>
      <c r="H1855" s="97">
        <f t="shared" si="115"/>
        <v>0.85049999999999992</v>
      </c>
      <c r="I1855" s="18"/>
    </row>
    <row r="1856" spans="1:10" s="1" customFormat="1" x14ac:dyDescent="0.25">
      <c r="A1856" s="110">
        <v>3584</v>
      </c>
      <c r="B1856" s="160" t="s">
        <v>3800</v>
      </c>
      <c r="C1856" s="12"/>
      <c r="D1856" s="129" t="s">
        <v>1456</v>
      </c>
      <c r="E1856" s="37">
        <v>1.05</v>
      </c>
      <c r="G1856" s="96">
        <f t="shared" si="114"/>
        <v>0.47250000000000003</v>
      </c>
      <c r="H1856" s="97">
        <f t="shared" si="115"/>
        <v>0.47250000000000003</v>
      </c>
      <c r="I1856" s="161">
        <f>SUM(H1856)*2</f>
        <v>0.94500000000000006</v>
      </c>
      <c r="J1856" s="225" t="s">
        <v>4190</v>
      </c>
    </row>
    <row r="1857" spans="1:10" s="1" customFormat="1" x14ac:dyDescent="0.25">
      <c r="A1857" s="110">
        <v>3585</v>
      </c>
      <c r="B1857" s="160" t="s">
        <v>3801</v>
      </c>
      <c r="C1857" s="12"/>
      <c r="D1857" s="129" t="s">
        <v>1456</v>
      </c>
      <c r="E1857" s="35">
        <v>1.42</v>
      </c>
      <c r="G1857" s="96">
        <f t="shared" si="114"/>
        <v>0.63900000000000001</v>
      </c>
      <c r="H1857" s="97">
        <f t="shared" si="115"/>
        <v>0.63900000000000001</v>
      </c>
      <c r="I1857" s="161">
        <f>SUM(H1857)*2</f>
        <v>1.278</v>
      </c>
      <c r="J1857" s="225" t="s">
        <v>4190</v>
      </c>
    </row>
    <row r="1858" spans="1:10" s="1" customFormat="1" x14ac:dyDescent="0.25">
      <c r="A1858" s="110">
        <v>3586</v>
      </c>
      <c r="B1858" s="160" t="s">
        <v>3802</v>
      </c>
      <c r="C1858" s="12"/>
      <c r="D1858" s="129" t="s">
        <v>1456</v>
      </c>
      <c r="E1858" s="35">
        <v>1.42</v>
      </c>
      <c r="G1858" s="96">
        <f t="shared" si="114"/>
        <v>0.63900000000000001</v>
      </c>
      <c r="H1858" s="97">
        <f t="shared" si="115"/>
        <v>0.63900000000000001</v>
      </c>
      <c r="I1858" s="161">
        <f>SUM(H1858)*2</f>
        <v>1.278</v>
      </c>
      <c r="J1858" s="225" t="s">
        <v>4190</v>
      </c>
    </row>
    <row r="1859" spans="1:10" s="1" customFormat="1" x14ac:dyDescent="0.25">
      <c r="A1859" s="110">
        <v>8938</v>
      </c>
      <c r="B1859" s="160" t="s">
        <v>3614</v>
      </c>
      <c r="C1859" s="12"/>
      <c r="D1859" s="129" t="s">
        <v>1456</v>
      </c>
      <c r="E1859" s="36">
        <v>1.89</v>
      </c>
      <c r="G1859" s="96">
        <f t="shared" si="114"/>
        <v>0.85049999999999992</v>
      </c>
      <c r="H1859" s="97">
        <f t="shared" si="115"/>
        <v>0.85049999999999992</v>
      </c>
      <c r="I1859" s="161">
        <f>SUM(H1859)*1.75</f>
        <v>1.4883749999999998</v>
      </c>
      <c r="J1859" s="225" t="s">
        <v>4191</v>
      </c>
    </row>
    <row r="1860" spans="1:10" s="1" customFormat="1" x14ac:dyDescent="0.25">
      <c r="A1860" s="110">
        <v>8939</v>
      </c>
      <c r="B1860" s="160" t="s">
        <v>3615</v>
      </c>
      <c r="C1860" s="12"/>
      <c r="D1860" s="129" t="s">
        <v>1456</v>
      </c>
      <c r="E1860" s="36">
        <v>2.52</v>
      </c>
      <c r="G1860" s="96">
        <f t="shared" si="114"/>
        <v>1.1340000000000001</v>
      </c>
      <c r="H1860" s="97">
        <f t="shared" si="115"/>
        <v>1.1340000000000001</v>
      </c>
      <c r="I1860" s="161">
        <f>SUM(H1860)*1.5</f>
        <v>1.7010000000000001</v>
      </c>
      <c r="J1860" s="225" t="s">
        <v>4192</v>
      </c>
    </row>
    <row r="1861" spans="1:10" s="1" customFormat="1" x14ac:dyDescent="0.25">
      <c r="A1861" s="110">
        <v>8940</v>
      </c>
      <c r="B1861" s="160" t="s">
        <v>3616</v>
      </c>
      <c r="C1861" s="12"/>
      <c r="D1861" s="129" t="s">
        <v>1456</v>
      </c>
      <c r="E1861" s="36">
        <v>2.52</v>
      </c>
      <c r="G1861" s="96">
        <f t="shared" si="114"/>
        <v>1.1340000000000001</v>
      </c>
      <c r="H1861" s="97">
        <f t="shared" si="115"/>
        <v>1.1340000000000001</v>
      </c>
      <c r="I1861" s="161">
        <f>SUM(H1861)*1.5</f>
        <v>1.7010000000000001</v>
      </c>
      <c r="J1861" s="225" t="s">
        <v>4192</v>
      </c>
    </row>
    <row r="1862" spans="1:10" s="1" customFormat="1" x14ac:dyDescent="0.25">
      <c r="A1862" s="110">
        <v>8941</v>
      </c>
      <c r="B1862" s="160" t="s">
        <v>3617</v>
      </c>
      <c r="C1862" s="12"/>
      <c r="D1862" s="129" t="s">
        <v>1456</v>
      </c>
      <c r="E1862" s="36">
        <v>2.21</v>
      </c>
      <c r="G1862" s="96">
        <f t="shared" si="114"/>
        <v>0.99450000000000005</v>
      </c>
      <c r="H1862" s="97">
        <f t="shared" si="115"/>
        <v>0.99450000000000005</v>
      </c>
      <c r="I1862" s="161">
        <f>SUM(H1862)*1.75</f>
        <v>1.740375</v>
      </c>
      <c r="J1862" s="225" t="s">
        <v>4191</v>
      </c>
    </row>
    <row r="1863" spans="1:10" s="1" customFormat="1" x14ac:dyDescent="0.25">
      <c r="A1863" s="110">
        <v>8942</v>
      </c>
      <c r="B1863" s="160" t="s">
        <v>3618</v>
      </c>
      <c r="C1863" s="12"/>
      <c r="D1863" s="129" t="s">
        <v>1456</v>
      </c>
      <c r="E1863" s="36">
        <v>2.84</v>
      </c>
      <c r="G1863" s="96">
        <f t="shared" si="114"/>
        <v>1.278</v>
      </c>
      <c r="H1863" s="97">
        <f t="shared" si="115"/>
        <v>1.278</v>
      </c>
      <c r="I1863" s="161">
        <f>SUM(H1863)*1.5</f>
        <v>1.917</v>
      </c>
      <c r="J1863" s="225" t="s">
        <v>4192</v>
      </c>
    </row>
    <row r="1864" spans="1:10" s="1" customFormat="1" x14ac:dyDescent="0.25">
      <c r="A1864" s="110">
        <v>8943</v>
      </c>
      <c r="B1864" s="160" t="s">
        <v>3619</v>
      </c>
      <c r="C1864" s="12"/>
      <c r="D1864" s="129" t="s">
        <v>1456</v>
      </c>
      <c r="E1864" s="36">
        <v>2.84</v>
      </c>
      <c r="G1864" s="96">
        <f t="shared" si="114"/>
        <v>1.278</v>
      </c>
      <c r="H1864" s="97">
        <f t="shared" si="115"/>
        <v>1.278</v>
      </c>
      <c r="I1864" s="161">
        <f>SUM(H1864)*1.5</f>
        <v>1.917</v>
      </c>
      <c r="J1864" s="225" t="s">
        <v>4192</v>
      </c>
    </row>
    <row r="1865" spans="1:10" s="1" customFormat="1" x14ac:dyDescent="0.25">
      <c r="A1865" s="41">
        <v>8944</v>
      </c>
      <c r="B1865" s="52" t="s">
        <v>3640</v>
      </c>
      <c r="C1865" s="12"/>
      <c r="D1865" s="129" t="s">
        <v>1456</v>
      </c>
      <c r="E1865" s="36">
        <v>8.93</v>
      </c>
      <c r="G1865" s="96">
        <f t="shared" si="114"/>
        <v>4.0185000000000004</v>
      </c>
      <c r="H1865" s="97">
        <f t="shared" si="115"/>
        <v>4.0185000000000004</v>
      </c>
      <c r="I1865" s="18"/>
    </row>
    <row r="1866" spans="1:10" s="1" customFormat="1" x14ac:dyDescent="0.25">
      <c r="A1866" s="41">
        <v>8945</v>
      </c>
      <c r="B1866" s="52" t="s">
        <v>3641</v>
      </c>
      <c r="C1866" s="12"/>
      <c r="D1866" s="129" t="s">
        <v>1456</v>
      </c>
      <c r="E1866" s="36">
        <v>8.93</v>
      </c>
      <c r="G1866" s="96">
        <f t="shared" si="114"/>
        <v>4.0185000000000004</v>
      </c>
      <c r="H1866" s="97">
        <f t="shared" si="115"/>
        <v>4.0185000000000004</v>
      </c>
      <c r="I1866" s="18"/>
    </row>
    <row r="1867" spans="1:10" s="1" customFormat="1" x14ac:dyDescent="0.25">
      <c r="A1867" s="41">
        <v>8948</v>
      </c>
      <c r="B1867" s="52" t="s">
        <v>3659</v>
      </c>
      <c r="C1867" s="12"/>
      <c r="D1867" s="129" t="s">
        <v>1456</v>
      </c>
      <c r="E1867" s="36">
        <v>7.35</v>
      </c>
      <c r="G1867" s="96">
        <f t="shared" si="114"/>
        <v>3.3075000000000001</v>
      </c>
      <c r="H1867" s="97">
        <f t="shared" si="115"/>
        <v>3.3075000000000001</v>
      </c>
      <c r="I1867" s="18"/>
    </row>
    <row r="1868" spans="1:10" s="1" customFormat="1" x14ac:dyDescent="0.25">
      <c r="A1868" s="41">
        <v>8949</v>
      </c>
      <c r="B1868" s="52" t="s">
        <v>3660</v>
      </c>
      <c r="C1868" s="12"/>
      <c r="D1868" s="129" t="s">
        <v>1456</v>
      </c>
      <c r="E1868" s="36">
        <v>7.35</v>
      </c>
      <c r="G1868" s="96">
        <f t="shared" si="114"/>
        <v>3.3075000000000001</v>
      </c>
      <c r="H1868" s="97">
        <f t="shared" si="115"/>
        <v>3.3075000000000001</v>
      </c>
      <c r="I1868" s="18"/>
    </row>
    <row r="1869" spans="1:10" s="1" customFormat="1" x14ac:dyDescent="0.25">
      <c r="A1869" s="41">
        <v>3587</v>
      </c>
      <c r="B1869" s="52" t="s">
        <v>319</v>
      </c>
      <c r="C1869" s="12"/>
      <c r="D1869" s="129" t="s">
        <v>1456</v>
      </c>
      <c r="E1869" s="37">
        <v>2.52</v>
      </c>
      <c r="G1869" s="96">
        <f t="shared" si="114"/>
        <v>1.1340000000000001</v>
      </c>
      <c r="H1869" s="97">
        <f t="shared" si="115"/>
        <v>1.1340000000000001</v>
      </c>
      <c r="I1869" s="18"/>
    </row>
    <row r="1870" spans="1:10" s="1" customFormat="1" x14ac:dyDescent="0.25">
      <c r="A1870" s="41">
        <v>3588</v>
      </c>
      <c r="B1870" s="52" t="s">
        <v>211</v>
      </c>
      <c r="C1870" s="12"/>
      <c r="D1870" s="129" t="s">
        <v>1456</v>
      </c>
      <c r="E1870" s="37">
        <v>2.73</v>
      </c>
      <c r="G1870" s="96">
        <f t="shared" si="114"/>
        <v>1.2284999999999999</v>
      </c>
      <c r="H1870" s="97">
        <f t="shared" si="115"/>
        <v>1.2284999999999999</v>
      </c>
      <c r="I1870" s="18"/>
    </row>
    <row r="1871" spans="1:10" s="1" customFormat="1" x14ac:dyDescent="0.25">
      <c r="A1871" s="41">
        <v>3589</v>
      </c>
      <c r="B1871" s="52" t="s">
        <v>212</v>
      </c>
      <c r="C1871" s="12"/>
      <c r="D1871" s="129" t="s">
        <v>1456</v>
      </c>
      <c r="E1871" s="37">
        <v>2.73</v>
      </c>
      <c r="G1871" s="96">
        <f t="shared" si="114"/>
        <v>1.2284999999999999</v>
      </c>
      <c r="H1871" s="97">
        <f t="shared" si="115"/>
        <v>1.2284999999999999</v>
      </c>
      <c r="I1871" s="18"/>
    </row>
    <row r="1872" spans="1:10" s="1" customFormat="1" x14ac:dyDescent="0.25">
      <c r="A1872" s="41">
        <v>8579</v>
      </c>
      <c r="B1872" s="52" t="s">
        <v>3326</v>
      </c>
      <c r="C1872" s="12"/>
      <c r="D1872" s="129" t="s">
        <v>1456</v>
      </c>
      <c r="E1872" s="36">
        <v>2.73</v>
      </c>
      <c r="G1872" s="96">
        <f t="shared" si="114"/>
        <v>1.2284999999999999</v>
      </c>
      <c r="H1872" s="97">
        <f t="shared" si="115"/>
        <v>1.2284999999999999</v>
      </c>
      <c r="I1872" s="18"/>
    </row>
    <row r="1873" spans="1:9" s="1" customFormat="1" x14ac:dyDescent="0.25">
      <c r="A1873" s="41">
        <v>8580</v>
      </c>
      <c r="B1873" s="52" t="s">
        <v>3327</v>
      </c>
      <c r="C1873" s="12"/>
      <c r="D1873" s="129" t="s">
        <v>1456</v>
      </c>
      <c r="E1873" s="36">
        <v>2.73</v>
      </c>
      <c r="G1873" s="96">
        <f t="shared" si="114"/>
        <v>1.2284999999999999</v>
      </c>
      <c r="H1873" s="97">
        <f t="shared" si="115"/>
        <v>1.2284999999999999</v>
      </c>
      <c r="I1873" s="18"/>
    </row>
    <row r="1874" spans="1:9" s="1" customFormat="1" x14ac:dyDescent="0.25">
      <c r="A1874" s="41">
        <v>8955</v>
      </c>
      <c r="B1874" s="52" t="s">
        <v>3549</v>
      </c>
      <c r="C1874" s="12"/>
      <c r="D1874" s="129" t="s">
        <v>1456</v>
      </c>
      <c r="E1874" s="36">
        <v>2.73</v>
      </c>
      <c r="G1874" s="96">
        <f t="shared" si="114"/>
        <v>1.2284999999999999</v>
      </c>
      <c r="H1874" s="97">
        <f t="shared" si="115"/>
        <v>1.2284999999999999</v>
      </c>
      <c r="I1874" s="18"/>
    </row>
    <row r="1875" spans="1:9" s="1" customFormat="1" x14ac:dyDescent="0.25">
      <c r="A1875" s="41">
        <v>3590</v>
      </c>
      <c r="B1875" s="52" t="s">
        <v>320</v>
      </c>
      <c r="C1875" s="12"/>
      <c r="D1875" s="129" t="s">
        <v>1456</v>
      </c>
      <c r="E1875" s="37">
        <v>2.52</v>
      </c>
      <c r="G1875" s="96">
        <f t="shared" si="114"/>
        <v>1.1340000000000001</v>
      </c>
      <c r="H1875" s="97">
        <f t="shared" si="115"/>
        <v>1.1340000000000001</v>
      </c>
      <c r="I1875" s="18"/>
    </row>
    <row r="1876" spans="1:9" s="1" customFormat="1" x14ac:dyDescent="0.25">
      <c r="A1876" s="41">
        <v>3591</v>
      </c>
      <c r="B1876" s="52" t="s">
        <v>213</v>
      </c>
      <c r="C1876" s="12"/>
      <c r="D1876" s="129" t="s">
        <v>1456</v>
      </c>
      <c r="E1876" s="37">
        <v>2.94</v>
      </c>
      <c r="G1876" s="96">
        <f t="shared" si="114"/>
        <v>1.323</v>
      </c>
      <c r="H1876" s="97">
        <f t="shared" si="115"/>
        <v>1.323</v>
      </c>
      <c r="I1876" s="18"/>
    </row>
    <row r="1877" spans="1:9" s="1" customFormat="1" x14ac:dyDescent="0.25">
      <c r="A1877" s="41">
        <v>3592</v>
      </c>
      <c r="B1877" s="52" t="s">
        <v>214</v>
      </c>
      <c r="C1877" s="12"/>
      <c r="D1877" s="129" t="s">
        <v>1456</v>
      </c>
      <c r="E1877" s="37">
        <v>2.94</v>
      </c>
      <c r="G1877" s="96">
        <f t="shared" si="114"/>
        <v>1.323</v>
      </c>
      <c r="H1877" s="97">
        <f t="shared" si="115"/>
        <v>1.323</v>
      </c>
      <c r="I1877" s="18"/>
    </row>
    <row r="1878" spans="1:9" s="1" customFormat="1" x14ac:dyDescent="0.25">
      <c r="A1878" s="41">
        <v>8581</v>
      </c>
      <c r="B1878" s="52" t="s">
        <v>3324</v>
      </c>
      <c r="C1878" s="12"/>
      <c r="D1878" s="129" t="s">
        <v>1456</v>
      </c>
      <c r="E1878" s="36">
        <v>2.94</v>
      </c>
      <c r="G1878" s="96">
        <f t="shared" si="114"/>
        <v>1.323</v>
      </c>
      <c r="H1878" s="97">
        <f t="shared" si="115"/>
        <v>1.323</v>
      </c>
      <c r="I1878" s="18"/>
    </row>
    <row r="1879" spans="1:9" s="1" customFormat="1" x14ac:dyDescent="0.25">
      <c r="A1879" s="41">
        <v>8582</v>
      </c>
      <c r="B1879" s="52" t="s">
        <v>3325</v>
      </c>
      <c r="C1879" s="12"/>
      <c r="D1879" s="129" t="s">
        <v>1456</v>
      </c>
      <c r="E1879" s="36">
        <v>2.94</v>
      </c>
      <c r="G1879" s="96">
        <f t="shared" si="114"/>
        <v>1.323</v>
      </c>
      <c r="H1879" s="97">
        <f t="shared" si="115"/>
        <v>1.323</v>
      </c>
      <c r="I1879" s="18"/>
    </row>
    <row r="1880" spans="1:9" s="1" customFormat="1" x14ac:dyDescent="0.25">
      <c r="A1880" s="41">
        <v>3593</v>
      </c>
      <c r="B1880" s="52" t="s">
        <v>321</v>
      </c>
      <c r="C1880" s="12"/>
      <c r="D1880" s="129" t="s">
        <v>1456</v>
      </c>
      <c r="E1880" s="37">
        <v>2.1</v>
      </c>
      <c r="G1880" s="96">
        <f t="shared" si="114"/>
        <v>0.94500000000000006</v>
      </c>
      <c r="H1880" s="97">
        <f t="shared" si="115"/>
        <v>0.94500000000000006</v>
      </c>
      <c r="I1880" s="18"/>
    </row>
    <row r="1881" spans="1:9" s="1" customFormat="1" x14ac:dyDescent="0.25">
      <c r="A1881" s="41">
        <v>3594</v>
      </c>
      <c r="B1881" s="52" t="s">
        <v>215</v>
      </c>
      <c r="C1881" s="12"/>
      <c r="D1881" s="129" t="s">
        <v>1456</v>
      </c>
      <c r="E1881" s="35">
        <v>2</v>
      </c>
      <c r="G1881" s="96">
        <f t="shared" si="114"/>
        <v>0.9</v>
      </c>
      <c r="H1881" s="97">
        <f t="shared" si="115"/>
        <v>0.9</v>
      </c>
      <c r="I1881" s="18"/>
    </row>
    <row r="1882" spans="1:9" s="1" customFormat="1" x14ac:dyDescent="0.25">
      <c r="A1882" s="41">
        <v>3595</v>
      </c>
      <c r="B1882" s="52" t="s">
        <v>322</v>
      </c>
      <c r="C1882" s="12"/>
      <c r="D1882" s="129" t="s">
        <v>1456</v>
      </c>
      <c r="E1882" s="35">
        <v>4.3600000000000003</v>
      </c>
      <c r="G1882" s="96">
        <f t="shared" si="114"/>
        <v>1.9620000000000002</v>
      </c>
      <c r="H1882" s="97">
        <f t="shared" si="115"/>
        <v>1.9620000000000002</v>
      </c>
      <c r="I1882" s="18"/>
    </row>
    <row r="1883" spans="1:9" s="1" customFormat="1" x14ac:dyDescent="0.25">
      <c r="A1883" s="41">
        <v>3596</v>
      </c>
      <c r="B1883" s="52" t="s">
        <v>216</v>
      </c>
      <c r="C1883" s="12"/>
      <c r="D1883" s="129" t="s">
        <v>1456</v>
      </c>
      <c r="E1883" s="35">
        <v>4.7300000000000004</v>
      </c>
      <c r="G1883" s="96">
        <f t="shared" si="114"/>
        <v>2.1285000000000003</v>
      </c>
      <c r="H1883" s="97">
        <f t="shared" si="115"/>
        <v>2.1285000000000003</v>
      </c>
      <c r="I1883" s="18"/>
    </row>
    <row r="1884" spans="1:9" s="1" customFormat="1" x14ac:dyDescent="0.25">
      <c r="A1884" s="41">
        <v>3597</v>
      </c>
      <c r="B1884" s="52" t="s">
        <v>323</v>
      </c>
      <c r="C1884" s="12"/>
      <c r="D1884" s="129" t="s">
        <v>1456</v>
      </c>
      <c r="E1884" s="35">
        <v>4.7300000000000004</v>
      </c>
      <c r="G1884" s="96">
        <f t="shared" si="114"/>
        <v>2.1285000000000003</v>
      </c>
      <c r="H1884" s="97">
        <f t="shared" si="115"/>
        <v>2.1285000000000003</v>
      </c>
      <c r="I1884" s="18"/>
    </row>
    <row r="1885" spans="1:9" s="1" customFormat="1" x14ac:dyDescent="0.25">
      <c r="A1885" s="41">
        <v>3598</v>
      </c>
      <c r="B1885" s="52" t="s">
        <v>217</v>
      </c>
      <c r="C1885" s="12"/>
      <c r="D1885" s="129" t="s">
        <v>1456</v>
      </c>
      <c r="E1885" s="35">
        <v>4.99</v>
      </c>
      <c r="G1885" s="96">
        <f t="shared" si="114"/>
        <v>2.2455000000000003</v>
      </c>
      <c r="H1885" s="97">
        <f t="shared" si="115"/>
        <v>2.2455000000000003</v>
      </c>
      <c r="I1885" s="18"/>
    </row>
    <row r="1886" spans="1:9" s="1" customFormat="1" x14ac:dyDescent="0.25">
      <c r="A1886" s="41">
        <v>8597</v>
      </c>
      <c r="B1886" s="52" t="s">
        <v>3330</v>
      </c>
      <c r="C1886" s="12"/>
      <c r="D1886" s="129" t="s">
        <v>1456</v>
      </c>
      <c r="E1886" s="36">
        <v>3.68</v>
      </c>
      <c r="G1886" s="96">
        <f t="shared" si="114"/>
        <v>1.6560000000000001</v>
      </c>
      <c r="H1886" s="97">
        <f t="shared" si="115"/>
        <v>1.6560000000000001</v>
      </c>
      <c r="I1886" s="18"/>
    </row>
    <row r="1887" spans="1:9" s="1" customFormat="1" x14ac:dyDescent="0.25">
      <c r="A1887" s="41">
        <v>8598</v>
      </c>
      <c r="B1887" s="52" t="s">
        <v>3331</v>
      </c>
      <c r="C1887" s="12"/>
      <c r="D1887" s="129" t="s">
        <v>1456</v>
      </c>
      <c r="E1887" s="36">
        <v>3.68</v>
      </c>
      <c r="G1887" s="96">
        <f t="shared" si="114"/>
        <v>1.6560000000000001</v>
      </c>
      <c r="H1887" s="97">
        <f t="shared" si="115"/>
        <v>1.6560000000000001</v>
      </c>
      <c r="I1887" s="18"/>
    </row>
    <row r="1888" spans="1:9" s="1" customFormat="1" x14ac:dyDescent="0.25">
      <c r="A1888" s="41">
        <v>8599</v>
      </c>
      <c r="B1888" s="52" t="s">
        <v>3332</v>
      </c>
      <c r="C1888" s="12"/>
      <c r="D1888" s="129" t="s">
        <v>1456</v>
      </c>
      <c r="E1888" s="36">
        <v>3.68</v>
      </c>
      <c r="G1888" s="96">
        <f t="shared" si="114"/>
        <v>1.6560000000000001</v>
      </c>
      <c r="H1888" s="97">
        <f t="shared" si="115"/>
        <v>1.6560000000000001</v>
      </c>
      <c r="I1888" s="18"/>
    </row>
    <row r="1889" spans="1:9" s="1" customFormat="1" x14ac:dyDescent="0.25">
      <c r="A1889" s="41">
        <v>8608</v>
      </c>
      <c r="B1889" s="52" t="s">
        <v>3333</v>
      </c>
      <c r="C1889" s="12"/>
      <c r="D1889" s="129" t="s">
        <v>1456</v>
      </c>
      <c r="E1889" s="36">
        <v>3.68</v>
      </c>
      <c r="G1889" s="96">
        <f t="shared" si="114"/>
        <v>1.6560000000000001</v>
      </c>
      <c r="H1889" s="97">
        <f t="shared" si="115"/>
        <v>1.6560000000000001</v>
      </c>
      <c r="I1889" s="18"/>
    </row>
    <row r="1890" spans="1:9" s="1" customFormat="1" x14ac:dyDescent="0.25">
      <c r="A1890" s="41">
        <v>8877</v>
      </c>
      <c r="B1890" s="52" t="s">
        <v>3056</v>
      </c>
      <c r="C1890" s="12"/>
      <c r="D1890" s="129" t="s">
        <v>1456</v>
      </c>
      <c r="E1890" s="36">
        <v>8.93</v>
      </c>
      <c r="G1890" s="96">
        <f t="shared" ref="G1890:G1938" si="116">SUM(E1890)*0.45</f>
        <v>4.0185000000000004</v>
      </c>
      <c r="H1890" s="97">
        <f t="shared" ref="H1890:H1938" si="117">SUM(E1890)*0.45</f>
        <v>4.0185000000000004</v>
      </c>
      <c r="I1890" s="18"/>
    </row>
    <row r="1891" spans="1:9" s="1" customFormat="1" x14ac:dyDescent="0.25">
      <c r="A1891" s="41">
        <v>8878</v>
      </c>
      <c r="B1891" s="52" t="s">
        <v>3057</v>
      </c>
      <c r="C1891" s="12"/>
      <c r="D1891" s="129" t="s">
        <v>1456</v>
      </c>
      <c r="E1891" s="36">
        <v>13.13</v>
      </c>
      <c r="G1891" s="96">
        <f t="shared" si="116"/>
        <v>5.9085000000000001</v>
      </c>
      <c r="H1891" s="97">
        <f t="shared" si="117"/>
        <v>5.9085000000000001</v>
      </c>
      <c r="I1891" s="18"/>
    </row>
    <row r="1892" spans="1:9" s="1" customFormat="1" x14ac:dyDescent="0.25">
      <c r="A1892" s="41">
        <v>8879</v>
      </c>
      <c r="B1892" s="52" t="s">
        <v>3058</v>
      </c>
      <c r="C1892" s="12"/>
      <c r="D1892" s="129" t="s">
        <v>1456</v>
      </c>
      <c r="E1892" s="36">
        <v>5.88</v>
      </c>
      <c r="G1892" s="96">
        <f t="shared" si="116"/>
        <v>2.6459999999999999</v>
      </c>
      <c r="H1892" s="97">
        <f t="shared" si="117"/>
        <v>2.6459999999999999</v>
      </c>
      <c r="I1892" s="18"/>
    </row>
    <row r="1893" spans="1:9" s="1" customFormat="1" x14ac:dyDescent="0.25">
      <c r="A1893" s="41">
        <v>8880</v>
      </c>
      <c r="B1893" s="52" t="s">
        <v>3059</v>
      </c>
      <c r="C1893" s="12"/>
      <c r="D1893" s="129" t="s">
        <v>1456</v>
      </c>
      <c r="E1893" s="36">
        <v>5.88</v>
      </c>
      <c r="G1893" s="96">
        <f t="shared" si="116"/>
        <v>2.6459999999999999</v>
      </c>
      <c r="H1893" s="97">
        <f t="shared" si="117"/>
        <v>2.6459999999999999</v>
      </c>
      <c r="I1893" s="18"/>
    </row>
    <row r="1894" spans="1:9" s="1" customFormat="1" x14ac:dyDescent="0.25">
      <c r="A1894" s="41">
        <v>3599</v>
      </c>
      <c r="B1894" s="52" t="s">
        <v>324</v>
      </c>
      <c r="C1894" s="12"/>
      <c r="D1894" s="129" t="s">
        <v>1456</v>
      </c>
      <c r="E1894" s="35">
        <v>1.73</v>
      </c>
      <c r="G1894" s="96">
        <f t="shared" si="116"/>
        <v>0.77849999999999997</v>
      </c>
      <c r="H1894" s="97">
        <f t="shared" si="117"/>
        <v>0.77849999999999997</v>
      </c>
      <c r="I1894" s="18"/>
    </row>
    <row r="1895" spans="1:9" s="1" customFormat="1" x14ac:dyDescent="0.25">
      <c r="A1895" s="41">
        <v>3600</v>
      </c>
      <c r="B1895" s="52" t="s">
        <v>218</v>
      </c>
      <c r="C1895" s="12"/>
      <c r="D1895" s="129" t="s">
        <v>1456</v>
      </c>
      <c r="E1895" s="35">
        <v>2.52</v>
      </c>
      <c r="G1895" s="96">
        <f t="shared" si="116"/>
        <v>1.1340000000000001</v>
      </c>
      <c r="H1895" s="97">
        <f t="shared" si="117"/>
        <v>1.1340000000000001</v>
      </c>
      <c r="I1895" s="18"/>
    </row>
    <row r="1896" spans="1:9" s="1" customFormat="1" x14ac:dyDescent="0.25">
      <c r="A1896" s="41">
        <v>3601</v>
      </c>
      <c r="B1896" s="52" t="s">
        <v>325</v>
      </c>
      <c r="C1896" s="12"/>
      <c r="D1896" s="129" t="s">
        <v>1456</v>
      </c>
      <c r="E1896" s="37">
        <v>3.78</v>
      </c>
      <c r="G1896" s="96">
        <f t="shared" si="116"/>
        <v>1.7009999999999998</v>
      </c>
      <c r="H1896" s="97">
        <f t="shared" si="117"/>
        <v>1.7009999999999998</v>
      </c>
      <c r="I1896" s="18"/>
    </row>
    <row r="1897" spans="1:9" s="1" customFormat="1" x14ac:dyDescent="0.25">
      <c r="A1897" s="41">
        <v>3602</v>
      </c>
      <c r="B1897" s="52" t="s">
        <v>229</v>
      </c>
      <c r="C1897" s="12"/>
      <c r="D1897" s="129" t="s">
        <v>1456</v>
      </c>
      <c r="E1897" s="37">
        <v>3.78</v>
      </c>
      <c r="G1897" s="96">
        <f t="shared" si="116"/>
        <v>1.7009999999999998</v>
      </c>
      <c r="H1897" s="97">
        <f t="shared" si="117"/>
        <v>1.7009999999999998</v>
      </c>
      <c r="I1897" s="18"/>
    </row>
    <row r="1898" spans="1:9" s="1" customFormat="1" x14ac:dyDescent="0.25">
      <c r="A1898" s="41">
        <v>3603</v>
      </c>
      <c r="B1898" s="52" t="s">
        <v>326</v>
      </c>
      <c r="C1898" s="12"/>
      <c r="D1898" s="129" t="s">
        <v>1456</v>
      </c>
      <c r="E1898" s="37">
        <v>4.62</v>
      </c>
      <c r="G1898" s="96">
        <f t="shared" si="116"/>
        <v>2.0790000000000002</v>
      </c>
      <c r="H1898" s="97">
        <f t="shared" si="117"/>
        <v>2.0790000000000002</v>
      </c>
      <c r="I1898" s="18"/>
    </row>
    <row r="1899" spans="1:9" s="1" customFormat="1" x14ac:dyDescent="0.25">
      <c r="A1899" s="41">
        <v>3604</v>
      </c>
      <c r="B1899" s="52" t="s">
        <v>230</v>
      </c>
      <c r="C1899" s="12"/>
      <c r="D1899" s="129" t="s">
        <v>1456</v>
      </c>
      <c r="E1899" s="37">
        <v>4.62</v>
      </c>
      <c r="G1899" s="96">
        <f t="shared" si="116"/>
        <v>2.0790000000000002</v>
      </c>
      <c r="H1899" s="97">
        <f t="shared" si="117"/>
        <v>2.0790000000000002</v>
      </c>
      <c r="I1899" s="18"/>
    </row>
    <row r="1900" spans="1:9" s="1" customFormat="1" x14ac:dyDescent="0.25">
      <c r="A1900" s="41">
        <v>3605</v>
      </c>
      <c r="B1900" s="52" t="s">
        <v>327</v>
      </c>
      <c r="C1900" s="12"/>
      <c r="D1900" s="129" t="s">
        <v>1456</v>
      </c>
      <c r="E1900" s="37">
        <v>2.21</v>
      </c>
      <c r="G1900" s="96">
        <f t="shared" si="116"/>
        <v>0.99450000000000005</v>
      </c>
      <c r="H1900" s="97">
        <f t="shared" si="117"/>
        <v>0.99450000000000005</v>
      </c>
      <c r="I1900" s="18"/>
    </row>
    <row r="1901" spans="1:9" s="1" customFormat="1" x14ac:dyDescent="0.25">
      <c r="A1901" s="41">
        <v>3606</v>
      </c>
      <c r="B1901" s="52" t="s">
        <v>219</v>
      </c>
      <c r="C1901" s="12"/>
      <c r="D1901" s="129" t="s">
        <v>1456</v>
      </c>
      <c r="E1901" s="37">
        <v>2.52</v>
      </c>
      <c r="G1901" s="96">
        <f t="shared" si="116"/>
        <v>1.1340000000000001</v>
      </c>
      <c r="H1901" s="97">
        <f t="shared" si="117"/>
        <v>1.1340000000000001</v>
      </c>
      <c r="I1901" s="18"/>
    </row>
    <row r="1902" spans="1:9" s="1" customFormat="1" x14ac:dyDescent="0.25">
      <c r="A1902" s="41">
        <v>3607</v>
      </c>
      <c r="B1902" s="52" t="s">
        <v>328</v>
      </c>
      <c r="C1902" s="12"/>
      <c r="D1902" s="129" t="s">
        <v>1456</v>
      </c>
      <c r="E1902" s="37">
        <v>3.99</v>
      </c>
      <c r="G1902" s="96">
        <f t="shared" si="116"/>
        <v>1.7955000000000001</v>
      </c>
      <c r="H1902" s="97">
        <f t="shared" si="117"/>
        <v>1.7955000000000001</v>
      </c>
      <c r="I1902" s="18"/>
    </row>
    <row r="1903" spans="1:9" s="1" customFormat="1" x14ac:dyDescent="0.25">
      <c r="A1903" s="41">
        <v>3608</v>
      </c>
      <c r="B1903" s="52" t="s">
        <v>220</v>
      </c>
      <c r="C1903" s="12"/>
      <c r="D1903" s="129" t="s">
        <v>1456</v>
      </c>
      <c r="E1903" s="37">
        <v>3.99</v>
      </c>
      <c r="G1903" s="96">
        <f t="shared" si="116"/>
        <v>1.7955000000000001</v>
      </c>
      <c r="H1903" s="97">
        <f t="shared" si="117"/>
        <v>1.7955000000000001</v>
      </c>
      <c r="I1903" s="18"/>
    </row>
    <row r="1904" spans="1:9" s="1" customFormat="1" x14ac:dyDescent="0.25">
      <c r="A1904" s="41">
        <v>3609</v>
      </c>
      <c r="B1904" s="52" t="s">
        <v>329</v>
      </c>
      <c r="C1904" s="12"/>
      <c r="D1904" s="129" t="s">
        <v>1456</v>
      </c>
      <c r="E1904" s="35">
        <v>5.57</v>
      </c>
      <c r="G1904" s="96">
        <f t="shared" si="116"/>
        <v>2.5065000000000004</v>
      </c>
      <c r="H1904" s="97">
        <f t="shared" si="117"/>
        <v>2.5065000000000004</v>
      </c>
      <c r="I1904" s="18"/>
    </row>
    <row r="1905" spans="1:9" s="1" customFormat="1" x14ac:dyDescent="0.25">
      <c r="A1905" s="41">
        <v>3610</v>
      </c>
      <c r="B1905" s="52" t="s">
        <v>231</v>
      </c>
      <c r="C1905" s="12"/>
      <c r="D1905" s="129" t="s">
        <v>1456</v>
      </c>
      <c r="E1905" s="35">
        <v>5.57</v>
      </c>
      <c r="G1905" s="96">
        <f t="shared" si="116"/>
        <v>2.5065000000000004</v>
      </c>
      <c r="H1905" s="97">
        <f t="shared" si="117"/>
        <v>2.5065000000000004</v>
      </c>
      <c r="I1905" s="18"/>
    </row>
    <row r="1906" spans="1:9" s="1" customFormat="1" x14ac:dyDescent="0.25">
      <c r="A1906" s="41">
        <v>3611</v>
      </c>
      <c r="B1906" s="52" t="s">
        <v>330</v>
      </c>
      <c r="C1906" s="12"/>
      <c r="D1906" s="129" t="s">
        <v>1456</v>
      </c>
      <c r="E1906" s="35">
        <v>2.99</v>
      </c>
      <c r="G1906" s="96">
        <f t="shared" si="116"/>
        <v>1.3455000000000001</v>
      </c>
      <c r="H1906" s="97">
        <f t="shared" si="117"/>
        <v>1.3455000000000001</v>
      </c>
      <c r="I1906" s="18"/>
    </row>
    <row r="1907" spans="1:9" s="1" customFormat="1" x14ac:dyDescent="0.25">
      <c r="A1907" s="41">
        <v>3612</v>
      </c>
      <c r="B1907" s="52" t="s">
        <v>331</v>
      </c>
      <c r="C1907" s="12"/>
      <c r="D1907" s="129" t="s">
        <v>1456</v>
      </c>
      <c r="E1907" s="35">
        <v>2.99</v>
      </c>
      <c r="G1907" s="96">
        <f t="shared" si="116"/>
        <v>1.3455000000000001</v>
      </c>
      <c r="H1907" s="97">
        <f t="shared" si="117"/>
        <v>1.3455000000000001</v>
      </c>
      <c r="I1907" s="18"/>
    </row>
    <row r="1908" spans="1:9" s="1" customFormat="1" x14ac:dyDescent="0.25">
      <c r="A1908" s="41">
        <v>3613</v>
      </c>
      <c r="B1908" s="52" t="s">
        <v>332</v>
      </c>
      <c r="C1908" s="12"/>
      <c r="D1908" s="129" t="s">
        <v>1456</v>
      </c>
      <c r="E1908" s="35">
        <v>3.94</v>
      </c>
      <c r="G1908" s="96">
        <f t="shared" si="116"/>
        <v>1.7729999999999999</v>
      </c>
      <c r="H1908" s="97">
        <f t="shared" si="117"/>
        <v>1.7729999999999999</v>
      </c>
      <c r="I1908" s="18"/>
    </row>
    <row r="1909" spans="1:9" s="1" customFormat="1" x14ac:dyDescent="0.25">
      <c r="A1909" s="41">
        <v>3614</v>
      </c>
      <c r="B1909" s="52" t="s">
        <v>221</v>
      </c>
      <c r="C1909" s="12"/>
      <c r="D1909" s="129" t="s">
        <v>1456</v>
      </c>
      <c r="E1909" s="35">
        <v>4.3099999999999996</v>
      </c>
      <c r="G1909" s="96">
        <f t="shared" si="116"/>
        <v>1.9394999999999998</v>
      </c>
      <c r="H1909" s="97">
        <f t="shared" si="117"/>
        <v>1.9394999999999998</v>
      </c>
      <c r="I1909" s="18"/>
    </row>
    <row r="1910" spans="1:9" s="1" customFormat="1" x14ac:dyDescent="0.25">
      <c r="A1910" s="41">
        <v>3615</v>
      </c>
      <c r="B1910" s="52" t="s">
        <v>333</v>
      </c>
      <c r="C1910" s="12"/>
      <c r="D1910" s="129" t="s">
        <v>1456</v>
      </c>
      <c r="E1910" s="35">
        <v>4.2</v>
      </c>
      <c r="G1910" s="96">
        <f t="shared" si="116"/>
        <v>1.8900000000000001</v>
      </c>
      <c r="H1910" s="97">
        <f t="shared" si="117"/>
        <v>1.8900000000000001</v>
      </c>
      <c r="I1910" s="18"/>
    </row>
    <row r="1911" spans="1:9" s="1" customFormat="1" x14ac:dyDescent="0.25">
      <c r="A1911" s="41">
        <v>3616</v>
      </c>
      <c r="B1911" s="52" t="s">
        <v>217</v>
      </c>
      <c r="C1911" s="12"/>
      <c r="D1911" s="129" t="s">
        <v>1456</v>
      </c>
      <c r="E1911" s="35">
        <v>4.57</v>
      </c>
      <c r="G1911" s="96">
        <f t="shared" si="116"/>
        <v>2.0565000000000002</v>
      </c>
      <c r="H1911" s="97">
        <f t="shared" si="117"/>
        <v>2.0565000000000002</v>
      </c>
      <c r="I1911" s="18"/>
    </row>
    <row r="1912" spans="1:9" s="1" customFormat="1" x14ac:dyDescent="0.25">
      <c r="A1912" s="41">
        <v>7980</v>
      </c>
      <c r="B1912" s="52" t="s">
        <v>3498</v>
      </c>
      <c r="C1912" s="12"/>
      <c r="D1912" s="129" t="s">
        <v>1456</v>
      </c>
      <c r="E1912" s="36">
        <v>6.83</v>
      </c>
      <c r="G1912" s="96">
        <f t="shared" si="116"/>
        <v>3.0735000000000001</v>
      </c>
      <c r="H1912" s="97">
        <f t="shared" si="117"/>
        <v>3.0735000000000001</v>
      </c>
      <c r="I1912" s="18"/>
    </row>
    <row r="1913" spans="1:9" s="1" customFormat="1" x14ac:dyDescent="0.25">
      <c r="A1913" s="41">
        <v>7981</v>
      </c>
      <c r="B1913" s="52" t="s">
        <v>3499</v>
      </c>
      <c r="C1913" s="12"/>
      <c r="D1913" s="129" t="s">
        <v>1456</v>
      </c>
      <c r="E1913" s="36">
        <v>13.55</v>
      </c>
      <c r="G1913" s="96">
        <f t="shared" si="116"/>
        <v>6.0975000000000001</v>
      </c>
      <c r="H1913" s="97">
        <f t="shared" si="117"/>
        <v>6.0975000000000001</v>
      </c>
      <c r="I1913" s="18"/>
    </row>
    <row r="1914" spans="1:9" s="1" customFormat="1" x14ac:dyDescent="0.25">
      <c r="A1914" s="41">
        <v>7982</v>
      </c>
      <c r="B1914" s="52" t="s">
        <v>3500</v>
      </c>
      <c r="C1914" s="12"/>
      <c r="D1914" s="129" t="s">
        <v>1456</v>
      </c>
      <c r="E1914" s="36">
        <v>20.9</v>
      </c>
      <c r="G1914" s="96">
        <f t="shared" si="116"/>
        <v>9.4049999999999994</v>
      </c>
      <c r="H1914" s="97">
        <f t="shared" si="117"/>
        <v>9.4049999999999994</v>
      </c>
      <c r="I1914" s="18"/>
    </row>
    <row r="1915" spans="1:9" s="1" customFormat="1" x14ac:dyDescent="0.25">
      <c r="A1915" s="33">
        <v>3617</v>
      </c>
      <c r="B1915" s="52" t="s">
        <v>1037</v>
      </c>
      <c r="C1915" s="12"/>
      <c r="D1915" s="129" t="s">
        <v>1456</v>
      </c>
      <c r="E1915" s="42">
        <v>7.61</v>
      </c>
      <c r="G1915" s="96">
        <f t="shared" si="116"/>
        <v>3.4245000000000001</v>
      </c>
      <c r="H1915" s="97">
        <f t="shared" si="117"/>
        <v>3.4245000000000001</v>
      </c>
      <c r="I1915" s="18"/>
    </row>
    <row r="1916" spans="1:9" s="1" customFormat="1" x14ac:dyDescent="0.25">
      <c r="A1916" s="33">
        <v>3618</v>
      </c>
      <c r="B1916" s="52" t="s">
        <v>1038</v>
      </c>
      <c r="C1916" s="12"/>
      <c r="D1916" s="129" t="s">
        <v>1456</v>
      </c>
      <c r="E1916" s="42">
        <v>22.58</v>
      </c>
      <c r="G1916" s="96">
        <f t="shared" si="116"/>
        <v>10.161</v>
      </c>
      <c r="H1916" s="97">
        <f t="shared" si="117"/>
        <v>10.161</v>
      </c>
      <c r="I1916" s="18"/>
    </row>
    <row r="1917" spans="1:9" s="1" customFormat="1" x14ac:dyDescent="0.25">
      <c r="A1917" s="33">
        <v>3619</v>
      </c>
      <c r="B1917" s="52" t="s">
        <v>1039</v>
      </c>
      <c r="C1917" s="12"/>
      <c r="D1917" s="129" t="s">
        <v>1456</v>
      </c>
      <c r="E1917" s="42">
        <v>24.68</v>
      </c>
      <c r="G1917" s="96">
        <f t="shared" si="116"/>
        <v>11.106</v>
      </c>
      <c r="H1917" s="97">
        <f t="shared" si="117"/>
        <v>11.106</v>
      </c>
      <c r="I1917" s="18"/>
    </row>
    <row r="1918" spans="1:9" s="1" customFormat="1" x14ac:dyDescent="0.25">
      <c r="A1918" s="33">
        <v>3627</v>
      </c>
      <c r="B1918" s="52" t="s">
        <v>1040</v>
      </c>
      <c r="C1918" s="12"/>
      <c r="D1918" s="129" t="s">
        <v>1456</v>
      </c>
      <c r="E1918" s="42">
        <v>9.24</v>
      </c>
      <c r="G1918" s="96">
        <f t="shared" si="116"/>
        <v>4.1580000000000004</v>
      </c>
      <c r="H1918" s="97">
        <f t="shared" si="117"/>
        <v>4.1580000000000004</v>
      </c>
      <c r="I1918" s="18"/>
    </row>
    <row r="1919" spans="1:9" s="1" customFormat="1" x14ac:dyDescent="0.25">
      <c r="A1919" s="33">
        <v>3628</v>
      </c>
      <c r="B1919" s="52" t="s">
        <v>1041</v>
      </c>
      <c r="C1919" s="12"/>
      <c r="D1919" s="129" t="s">
        <v>1456</v>
      </c>
      <c r="E1919" s="42">
        <v>9.24</v>
      </c>
      <c r="G1919" s="96">
        <f t="shared" si="116"/>
        <v>4.1580000000000004</v>
      </c>
      <c r="H1919" s="97">
        <f t="shared" si="117"/>
        <v>4.1580000000000004</v>
      </c>
      <c r="I1919" s="18"/>
    </row>
    <row r="1920" spans="1:9" s="1" customFormat="1" ht="14.4" x14ac:dyDescent="0.25">
      <c r="A1920" s="33">
        <v>3629</v>
      </c>
      <c r="B1920" s="52" t="s">
        <v>4128</v>
      </c>
      <c r="C1920" s="12"/>
      <c r="D1920" s="129" t="s">
        <v>1456</v>
      </c>
      <c r="E1920" s="42">
        <v>9.98</v>
      </c>
      <c r="G1920" s="96">
        <f t="shared" si="116"/>
        <v>4.4910000000000005</v>
      </c>
      <c r="H1920" s="97">
        <f t="shared" si="117"/>
        <v>4.4910000000000005</v>
      </c>
      <c r="I1920" s="18"/>
    </row>
    <row r="1921" spans="1:9" s="1" customFormat="1" x14ac:dyDescent="0.25">
      <c r="A1921" s="33">
        <v>3630</v>
      </c>
      <c r="B1921" s="52" t="s">
        <v>1042</v>
      </c>
      <c r="C1921" s="12"/>
      <c r="D1921" s="129" t="s">
        <v>1456</v>
      </c>
      <c r="E1921" s="42">
        <v>8.93</v>
      </c>
      <c r="G1921" s="96">
        <f t="shared" si="116"/>
        <v>4.0185000000000004</v>
      </c>
      <c r="H1921" s="97">
        <f t="shared" si="117"/>
        <v>4.0185000000000004</v>
      </c>
      <c r="I1921" s="18"/>
    </row>
    <row r="1922" spans="1:9" s="1" customFormat="1" ht="14.4" x14ac:dyDescent="0.25">
      <c r="A1922" s="33">
        <v>3631</v>
      </c>
      <c r="B1922" s="52" t="s">
        <v>4129</v>
      </c>
      <c r="C1922" s="12"/>
      <c r="D1922" s="129" t="s">
        <v>1456</v>
      </c>
      <c r="E1922" s="42">
        <v>8.93</v>
      </c>
      <c r="G1922" s="96">
        <f t="shared" si="116"/>
        <v>4.0185000000000004</v>
      </c>
      <c r="H1922" s="97">
        <f t="shared" si="117"/>
        <v>4.0185000000000004</v>
      </c>
      <c r="I1922" s="18"/>
    </row>
    <row r="1923" spans="1:9" s="1" customFormat="1" x14ac:dyDescent="0.25">
      <c r="A1923" s="33">
        <v>3632</v>
      </c>
      <c r="B1923" s="52" t="s">
        <v>1043</v>
      </c>
      <c r="C1923" s="12"/>
      <c r="D1923" s="129" t="s">
        <v>1456</v>
      </c>
      <c r="E1923" s="42">
        <v>9.98</v>
      </c>
      <c r="G1923" s="96">
        <f t="shared" si="116"/>
        <v>4.4910000000000005</v>
      </c>
      <c r="H1923" s="97">
        <f t="shared" si="117"/>
        <v>4.4910000000000005</v>
      </c>
      <c r="I1923" s="18"/>
    </row>
    <row r="1924" spans="1:9" s="1" customFormat="1" x14ac:dyDescent="0.25">
      <c r="A1924" s="33">
        <v>3642</v>
      </c>
      <c r="B1924" s="52" t="s">
        <v>536</v>
      </c>
      <c r="C1924" s="12"/>
      <c r="D1924" s="129" t="s">
        <v>1456</v>
      </c>
      <c r="E1924" s="42">
        <v>2.63</v>
      </c>
      <c r="G1924" s="96">
        <f t="shared" si="116"/>
        <v>1.1835</v>
      </c>
      <c r="H1924" s="97">
        <f t="shared" si="117"/>
        <v>1.1835</v>
      </c>
      <c r="I1924" s="18"/>
    </row>
    <row r="1925" spans="1:9" s="1" customFormat="1" x14ac:dyDescent="0.25">
      <c r="A1925" s="33">
        <v>3643</v>
      </c>
      <c r="B1925" s="52" t="s">
        <v>537</v>
      </c>
      <c r="C1925" s="12"/>
      <c r="D1925" s="129" t="s">
        <v>1456</v>
      </c>
      <c r="E1925" s="42">
        <v>2.94</v>
      </c>
      <c r="G1925" s="96">
        <f t="shared" si="116"/>
        <v>1.323</v>
      </c>
      <c r="H1925" s="97">
        <f t="shared" si="117"/>
        <v>1.323</v>
      </c>
      <c r="I1925" s="18"/>
    </row>
    <row r="1926" spans="1:9" s="1" customFormat="1" x14ac:dyDescent="0.25">
      <c r="A1926" s="33">
        <v>3644</v>
      </c>
      <c r="B1926" s="52" t="s">
        <v>538</v>
      </c>
      <c r="C1926" s="12"/>
      <c r="D1926" s="129" t="s">
        <v>1456</v>
      </c>
      <c r="E1926" s="42">
        <v>3.36</v>
      </c>
      <c r="G1926" s="96">
        <f t="shared" si="116"/>
        <v>1.512</v>
      </c>
      <c r="H1926" s="97">
        <f t="shared" si="117"/>
        <v>1.512</v>
      </c>
      <c r="I1926" s="18"/>
    </row>
    <row r="1927" spans="1:9" s="1" customFormat="1" x14ac:dyDescent="0.25">
      <c r="A1927" s="33">
        <v>3645</v>
      </c>
      <c r="B1927" s="52" t="s">
        <v>536</v>
      </c>
      <c r="C1927" s="12"/>
      <c r="D1927" s="129" t="s">
        <v>1456</v>
      </c>
      <c r="E1927" s="42">
        <v>3.78</v>
      </c>
      <c r="G1927" s="96">
        <f t="shared" si="116"/>
        <v>1.7009999999999998</v>
      </c>
      <c r="H1927" s="97">
        <f t="shared" si="117"/>
        <v>1.7009999999999998</v>
      </c>
      <c r="I1927" s="18"/>
    </row>
    <row r="1928" spans="1:9" s="1" customFormat="1" x14ac:dyDescent="0.25">
      <c r="A1928" s="33">
        <v>3646</v>
      </c>
      <c r="B1928" s="52" t="s">
        <v>537</v>
      </c>
      <c r="C1928" s="12"/>
      <c r="D1928" s="129" t="s">
        <v>1456</v>
      </c>
      <c r="E1928" s="42">
        <v>4.41</v>
      </c>
      <c r="G1928" s="96">
        <f t="shared" si="116"/>
        <v>1.9845000000000002</v>
      </c>
      <c r="H1928" s="97">
        <f t="shared" si="117"/>
        <v>1.9845000000000002</v>
      </c>
      <c r="I1928" s="18"/>
    </row>
    <row r="1929" spans="1:9" s="1" customFormat="1" x14ac:dyDescent="0.25">
      <c r="A1929" s="33">
        <v>3647</v>
      </c>
      <c r="B1929" s="52" t="s">
        <v>538</v>
      </c>
      <c r="C1929" s="12"/>
      <c r="D1929" s="129" t="s">
        <v>1456</v>
      </c>
      <c r="E1929" s="42">
        <v>4.7300000000000004</v>
      </c>
      <c r="G1929" s="96">
        <f t="shared" si="116"/>
        <v>2.1285000000000003</v>
      </c>
      <c r="H1929" s="97">
        <f t="shared" si="117"/>
        <v>2.1285000000000003</v>
      </c>
      <c r="I1929" s="18"/>
    </row>
    <row r="1930" spans="1:9" s="1" customFormat="1" x14ac:dyDescent="0.25">
      <c r="A1930" s="33">
        <v>3689</v>
      </c>
      <c r="B1930" s="52" t="s">
        <v>1333</v>
      </c>
      <c r="C1930" s="12"/>
      <c r="D1930" s="129" t="s">
        <v>1456</v>
      </c>
      <c r="E1930" s="44">
        <v>4.2</v>
      </c>
      <c r="G1930" s="96">
        <f t="shared" si="116"/>
        <v>1.8900000000000001</v>
      </c>
      <c r="H1930" s="97">
        <f t="shared" si="117"/>
        <v>1.8900000000000001</v>
      </c>
      <c r="I1930" s="18"/>
    </row>
    <row r="1931" spans="1:9" s="1" customFormat="1" x14ac:dyDescent="0.25">
      <c r="A1931" s="33">
        <v>3690</v>
      </c>
      <c r="B1931" s="52" t="s">
        <v>1334</v>
      </c>
      <c r="C1931" s="12"/>
      <c r="D1931" s="129" t="s">
        <v>1456</v>
      </c>
      <c r="E1931" s="44">
        <v>5.04</v>
      </c>
      <c r="G1931" s="96">
        <f t="shared" si="116"/>
        <v>2.2680000000000002</v>
      </c>
      <c r="H1931" s="97">
        <f t="shared" si="117"/>
        <v>2.2680000000000002</v>
      </c>
      <c r="I1931" s="18"/>
    </row>
    <row r="1932" spans="1:9" s="1" customFormat="1" x14ac:dyDescent="0.25">
      <c r="A1932" s="33">
        <v>3694</v>
      </c>
      <c r="B1932" s="52" t="s">
        <v>1506</v>
      </c>
      <c r="C1932" s="12"/>
      <c r="D1932" s="129" t="s">
        <v>1456</v>
      </c>
      <c r="E1932" s="44">
        <v>10.08</v>
      </c>
      <c r="G1932" s="96">
        <f t="shared" si="116"/>
        <v>4.5360000000000005</v>
      </c>
      <c r="H1932" s="97">
        <f t="shared" si="117"/>
        <v>4.5360000000000005</v>
      </c>
      <c r="I1932" s="18"/>
    </row>
    <row r="1933" spans="1:9" s="1" customFormat="1" x14ac:dyDescent="0.25">
      <c r="A1933" s="33">
        <v>3695</v>
      </c>
      <c r="B1933" s="52" t="s">
        <v>1507</v>
      </c>
      <c r="C1933" s="12"/>
      <c r="D1933" s="129" t="s">
        <v>1456</v>
      </c>
      <c r="E1933" s="44">
        <v>10.08</v>
      </c>
      <c r="G1933" s="96">
        <f t="shared" si="116"/>
        <v>4.5360000000000005</v>
      </c>
      <c r="H1933" s="97">
        <f t="shared" si="117"/>
        <v>4.5360000000000005</v>
      </c>
      <c r="I1933" s="18"/>
    </row>
    <row r="1934" spans="1:9" s="1" customFormat="1" x14ac:dyDescent="0.25">
      <c r="A1934" s="33">
        <v>3696</v>
      </c>
      <c r="B1934" s="52" t="s">
        <v>323</v>
      </c>
      <c r="C1934" s="12"/>
      <c r="D1934" s="129" t="s">
        <v>1456</v>
      </c>
      <c r="E1934" s="44">
        <v>6.09</v>
      </c>
      <c r="G1934" s="96">
        <f t="shared" si="116"/>
        <v>2.7404999999999999</v>
      </c>
      <c r="H1934" s="97">
        <f t="shared" si="117"/>
        <v>2.7404999999999999</v>
      </c>
      <c r="I1934" s="18"/>
    </row>
    <row r="1935" spans="1:9" s="1" customFormat="1" x14ac:dyDescent="0.25">
      <c r="A1935" s="33">
        <v>3697</v>
      </c>
      <c r="B1935" s="52" t="s">
        <v>536</v>
      </c>
      <c r="C1935" s="12"/>
      <c r="D1935" s="129" t="s">
        <v>1456</v>
      </c>
      <c r="E1935" s="44">
        <v>6.09</v>
      </c>
      <c r="G1935" s="96">
        <f t="shared" si="116"/>
        <v>2.7404999999999999</v>
      </c>
      <c r="H1935" s="97">
        <f t="shared" si="117"/>
        <v>2.7404999999999999</v>
      </c>
      <c r="I1935" s="18"/>
    </row>
    <row r="1936" spans="1:9" s="1" customFormat="1" x14ac:dyDescent="0.25">
      <c r="A1936" s="33">
        <v>8567</v>
      </c>
      <c r="B1936" s="52" t="s">
        <v>2574</v>
      </c>
      <c r="C1936" s="12"/>
      <c r="D1936" s="129" t="s">
        <v>1456</v>
      </c>
      <c r="E1936" s="45">
        <v>39.06</v>
      </c>
      <c r="G1936" s="96">
        <f t="shared" si="116"/>
        <v>17.577000000000002</v>
      </c>
      <c r="H1936" s="97">
        <f t="shared" si="117"/>
        <v>17.577000000000002</v>
      </c>
      <c r="I1936" s="18"/>
    </row>
    <row r="1937" spans="1:10" s="1" customFormat="1" x14ac:dyDescent="0.25">
      <c r="A1937" s="33">
        <v>8568</v>
      </c>
      <c r="B1937" s="52" t="s">
        <v>2575</v>
      </c>
      <c r="C1937" s="12"/>
      <c r="D1937" s="129" t="s">
        <v>1456</v>
      </c>
      <c r="E1937" s="45">
        <v>39.06</v>
      </c>
      <c r="G1937" s="96">
        <f t="shared" si="116"/>
        <v>17.577000000000002</v>
      </c>
      <c r="H1937" s="97">
        <f t="shared" si="117"/>
        <v>17.577000000000002</v>
      </c>
      <c r="I1937" s="18"/>
    </row>
    <row r="1938" spans="1:10" s="1" customFormat="1" x14ac:dyDescent="0.25">
      <c r="A1938" s="33">
        <v>8566</v>
      </c>
      <c r="B1938" s="52" t="s">
        <v>2576</v>
      </c>
      <c r="C1938" s="12"/>
      <c r="D1938" s="129" t="s">
        <v>1456</v>
      </c>
      <c r="E1938" s="45">
        <v>39.06</v>
      </c>
      <c r="G1938" s="96">
        <f t="shared" si="116"/>
        <v>17.577000000000002</v>
      </c>
      <c r="H1938" s="97">
        <f t="shared" si="117"/>
        <v>17.577000000000002</v>
      </c>
      <c r="I1938" s="18"/>
    </row>
    <row r="1939" spans="1:10" ht="14.4" x14ac:dyDescent="0.25">
      <c r="A1939" s="179" t="s">
        <v>4124</v>
      </c>
      <c r="B1939" s="134"/>
      <c r="C1939" s="123"/>
      <c r="D1939" s="135"/>
      <c r="E1939" s="134"/>
      <c r="F1939" s="124"/>
      <c r="G1939" s="136"/>
      <c r="H1939" s="136"/>
      <c r="I1939" s="125"/>
    </row>
    <row r="1940" spans="1:10" x14ac:dyDescent="0.25">
      <c r="A1940" s="33">
        <v>4818</v>
      </c>
      <c r="B1940" s="162" t="s">
        <v>4131</v>
      </c>
      <c r="D1940" s="18" t="s">
        <v>1453</v>
      </c>
      <c r="E1940" s="35">
        <v>7.25</v>
      </c>
      <c r="G1940" s="96">
        <f>SUM(E1940)*0.4</f>
        <v>2.9000000000000004</v>
      </c>
      <c r="H1940" s="98">
        <v>1.58</v>
      </c>
      <c r="I1940" s="63" t="s">
        <v>3803</v>
      </c>
      <c r="J1940" s="119" t="s">
        <v>4046</v>
      </c>
    </row>
    <row r="1941" spans="1:10" x14ac:dyDescent="0.25">
      <c r="A1941" s="33">
        <v>4824</v>
      </c>
      <c r="B1941" s="162" t="s">
        <v>4132</v>
      </c>
      <c r="D1941" s="18" t="s">
        <v>1453</v>
      </c>
      <c r="E1941" s="35">
        <v>12.5</v>
      </c>
      <c r="G1941" s="96">
        <f t="shared" ref="G1941:G1948" si="118">SUM(E1941)*0.4</f>
        <v>5</v>
      </c>
      <c r="H1941" s="98">
        <v>2.1</v>
      </c>
      <c r="I1941" s="63" t="s">
        <v>3804</v>
      </c>
      <c r="J1941" s="119" t="s">
        <v>4046</v>
      </c>
    </row>
    <row r="1942" spans="1:10" x14ac:dyDescent="0.25">
      <c r="A1942" s="33">
        <v>4826</v>
      </c>
      <c r="B1942" s="162" t="s">
        <v>4133</v>
      </c>
      <c r="D1942" s="18" t="s">
        <v>1453</v>
      </c>
      <c r="E1942" s="35">
        <v>12.5</v>
      </c>
      <c r="G1942" s="96">
        <f t="shared" si="118"/>
        <v>5</v>
      </c>
      <c r="H1942" s="98">
        <v>2.1</v>
      </c>
      <c r="I1942" s="63" t="s">
        <v>3804</v>
      </c>
      <c r="J1942" s="119" t="s">
        <v>4046</v>
      </c>
    </row>
    <row r="1943" spans="1:10" x14ac:dyDescent="0.25">
      <c r="A1943" s="33">
        <v>4833</v>
      </c>
      <c r="B1943" s="162" t="s">
        <v>4134</v>
      </c>
      <c r="D1943" s="18" t="s">
        <v>1453</v>
      </c>
      <c r="E1943" s="35">
        <v>17.75</v>
      </c>
      <c r="G1943" s="96">
        <f t="shared" si="118"/>
        <v>7.1000000000000005</v>
      </c>
      <c r="H1943" s="98">
        <v>2.63</v>
      </c>
      <c r="I1943" s="63" t="s">
        <v>3805</v>
      </c>
      <c r="J1943" s="119" t="s">
        <v>4046</v>
      </c>
    </row>
    <row r="1944" spans="1:10" x14ac:dyDescent="0.25">
      <c r="A1944" s="33">
        <v>8036</v>
      </c>
      <c r="B1944" s="162" t="s">
        <v>63</v>
      </c>
      <c r="D1944" s="18" t="s">
        <v>1453</v>
      </c>
      <c r="E1944" s="35">
        <v>3.71</v>
      </c>
      <c r="G1944" s="96">
        <f t="shared" si="118"/>
        <v>1.484</v>
      </c>
      <c r="H1944" s="97">
        <f>SUM(E1944)*0.4</f>
        <v>1.484</v>
      </c>
      <c r="I1944" s="18"/>
    </row>
    <row r="1945" spans="1:10" x14ac:dyDescent="0.25">
      <c r="A1945" s="33">
        <v>8037</v>
      </c>
      <c r="B1945" s="162" t="s">
        <v>64</v>
      </c>
      <c r="D1945" s="18" t="s">
        <v>1453</v>
      </c>
      <c r="E1945" s="35">
        <v>7.77</v>
      </c>
      <c r="G1945" s="96">
        <f t="shared" si="118"/>
        <v>3.1080000000000001</v>
      </c>
      <c r="H1945" s="97">
        <f>SUM(E1945)*0.4</f>
        <v>3.1080000000000001</v>
      </c>
      <c r="I1945" s="18"/>
    </row>
    <row r="1946" spans="1:10" x14ac:dyDescent="0.25">
      <c r="A1946" s="33">
        <v>8038</v>
      </c>
      <c r="B1946" s="162" t="s">
        <v>65</v>
      </c>
      <c r="D1946" s="18" t="s">
        <v>1453</v>
      </c>
      <c r="E1946" s="35">
        <v>8.7200000000000006</v>
      </c>
      <c r="G1946" s="96">
        <f t="shared" si="118"/>
        <v>3.4880000000000004</v>
      </c>
      <c r="H1946" s="97">
        <f>SUM(E1946)*0.4</f>
        <v>3.4880000000000004</v>
      </c>
      <c r="I1946" s="18"/>
    </row>
    <row r="1947" spans="1:10" x14ac:dyDescent="0.25">
      <c r="A1947" s="33">
        <v>8059</v>
      </c>
      <c r="B1947" s="162" t="s">
        <v>66</v>
      </c>
      <c r="D1947" s="18" t="s">
        <v>1453</v>
      </c>
      <c r="E1947" s="35">
        <v>10.4</v>
      </c>
      <c r="G1947" s="96">
        <f t="shared" si="118"/>
        <v>4.16</v>
      </c>
      <c r="H1947" s="97">
        <f>SUM(E1947)*0.4</f>
        <v>4.16</v>
      </c>
      <c r="I1947" s="18"/>
    </row>
    <row r="1948" spans="1:10" ht="14.4" customHeight="1" x14ac:dyDescent="0.25">
      <c r="A1948" s="33">
        <v>8060</v>
      </c>
      <c r="B1948" s="162" t="s">
        <v>67</v>
      </c>
      <c r="D1948" s="18" t="s">
        <v>1453</v>
      </c>
      <c r="E1948" s="35">
        <v>12.18</v>
      </c>
      <c r="G1948" s="96">
        <f t="shared" si="118"/>
        <v>4.8719999999999999</v>
      </c>
      <c r="H1948" s="97">
        <f>SUM(E1948)*0.4</f>
        <v>4.8719999999999999</v>
      </c>
      <c r="I1948" s="18"/>
    </row>
    <row r="1949" spans="1:10" ht="14.4" x14ac:dyDescent="0.25">
      <c r="A1949" s="179" t="s">
        <v>4130</v>
      </c>
      <c r="B1949" s="134"/>
      <c r="C1949" s="123"/>
      <c r="D1949" s="135"/>
      <c r="E1949" s="134"/>
      <c r="F1949" s="124"/>
      <c r="G1949" s="136"/>
      <c r="H1949" s="136"/>
      <c r="I1949" s="125"/>
    </row>
    <row r="1950" spans="1:10" x14ac:dyDescent="0.25">
      <c r="A1950" s="33">
        <v>4931</v>
      </c>
      <c r="B1950" s="162" t="s">
        <v>287</v>
      </c>
      <c r="D1950" s="18" t="s">
        <v>1453</v>
      </c>
      <c r="E1950" s="35">
        <v>10.4</v>
      </c>
      <c r="G1950" s="96">
        <f t="shared" ref="G1950:G1973" si="119">SUM(E1950)*0.4</f>
        <v>4.16</v>
      </c>
      <c r="H1950" s="97">
        <f t="shared" ref="H1950:H1973" si="120">SUM(E1950)*0.4</f>
        <v>4.16</v>
      </c>
      <c r="I1950" s="18"/>
    </row>
    <row r="1951" spans="1:10" x14ac:dyDescent="0.25">
      <c r="A1951" s="33">
        <v>4932</v>
      </c>
      <c r="B1951" s="162" t="s">
        <v>368</v>
      </c>
      <c r="D1951" s="18" t="s">
        <v>1453</v>
      </c>
      <c r="E1951" s="35">
        <v>10.4</v>
      </c>
      <c r="G1951" s="96">
        <f t="shared" si="119"/>
        <v>4.16</v>
      </c>
      <c r="H1951" s="97">
        <f t="shared" si="120"/>
        <v>4.16</v>
      </c>
      <c r="I1951" s="18"/>
    </row>
    <row r="1952" spans="1:10" x14ac:dyDescent="0.25">
      <c r="A1952" s="33">
        <v>4933</v>
      </c>
      <c r="B1952" s="162" t="s">
        <v>288</v>
      </c>
      <c r="D1952" s="18" t="s">
        <v>1453</v>
      </c>
      <c r="E1952" s="35">
        <v>10.4</v>
      </c>
      <c r="G1952" s="96">
        <f t="shared" si="119"/>
        <v>4.16</v>
      </c>
      <c r="H1952" s="97">
        <f t="shared" si="120"/>
        <v>4.16</v>
      </c>
      <c r="I1952" s="18"/>
    </row>
    <row r="1953" spans="1:9" x14ac:dyDescent="0.25">
      <c r="A1953" s="33">
        <v>4943</v>
      </c>
      <c r="B1953" s="162" t="s">
        <v>289</v>
      </c>
      <c r="D1953" s="18" t="s">
        <v>1453</v>
      </c>
      <c r="E1953" s="35">
        <v>10.4</v>
      </c>
      <c r="G1953" s="96">
        <f t="shared" si="119"/>
        <v>4.16</v>
      </c>
      <c r="H1953" s="97">
        <f t="shared" si="120"/>
        <v>4.16</v>
      </c>
      <c r="I1953" s="18"/>
    </row>
    <row r="1954" spans="1:9" x14ac:dyDescent="0.25">
      <c r="A1954" s="33">
        <v>4944</v>
      </c>
      <c r="B1954" s="162" t="s">
        <v>369</v>
      </c>
      <c r="D1954" s="18" t="s">
        <v>1453</v>
      </c>
      <c r="E1954" s="35">
        <v>10.4</v>
      </c>
      <c r="G1954" s="96">
        <f t="shared" si="119"/>
        <v>4.16</v>
      </c>
      <c r="H1954" s="97">
        <f t="shared" si="120"/>
        <v>4.16</v>
      </c>
      <c r="I1954" s="18"/>
    </row>
    <row r="1955" spans="1:9" x14ac:dyDescent="0.25">
      <c r="A1955" s="33">
        <v>4945</v>
      </c>
      <c r="B1955" s="162" t="s">
        <v>290</v>
      </c>
      <c r="D1955" s="18" t="s">
        <v>1453</v>
      </c>
      <c r="E1955" s="35">
        <v>10.4</v>
      </c>
      <c r="G1955" s="96">
        <f t="shared" si="119"/>
        <v>4.16</v>
      </c>
      <c r="H1955" s="97">
        <f t="shared" si="120"/>
        <v>4.16</v>
      </c>
      <c r="I1955" s="18"/>
    </row>
    <row r="1956" spans="1:9" x14ac:dyDescent="0.25">
      <c r="A1956" s="33">
        <v>4934</v>
      </c>
      <c r="B1956" s="162" t="s">
        <v>291</v>
      </c>
      <c r="D1956" s="18" t="s">
        <v>1453</v>
      </c>
      <c r="E1956" s="35">
        <v>15.54</v>
      </c>
      <c r="G1956" s="96">
        <f t="shared" si="119"/>
        <v>6.2160000000000002</v>
      </c>
      <c r="H1956" s="97">
        <f t="shared" si="120"/>
        <v>6.2160000000000002</v>
      </c>
      <c r="I1956" s="18"/>
    </row>
    <row r="1957" spans="1:9" x14ac:dyDescent="0.25">
      <c r="A1957" s="33">
        <v>4935</v>
      </c>
      <c r="B1957" s="162" t="s">
        <v>370</v>
      </c>
      <c r="D1957" s="18" t="s">
        <v>1453</v>
      </c>
      <c r="E1957" s="35">
        <v>15.54</v>
      </c>
      <c r="G1957" s="96">
        <f t="shared" si="119"/>
        <v>6.2160000000000002</v>
      </c>
      <c r="H1957" s="97">
        <f t="shared" si="120"/>
        <v>6.2160000000000002</v>
      </c>
      <c r="I1957" s="18"/>
    </row>
    <row r="1958" spans="1:9" x14ac:dyDescent="0.25">
      <c r="A1958" s="33">
        <v>4936</v>
      </c>
      <c r="B1958" s="162" t="s">
        <v>292</v>
      </c>
      <c r="D1958" s="18" t="s">
        <v>1453</v>
      </c>
      <c r="E1958" s="35">
        <v>15.54</v>
      </c>
      <c r="G1958" s="96">
        <f t="shared" si="119"/>
        <v>6.2160000000000002</v>
      </c>
      <c r="H1958" s="97">
        <f t="shared" si="120"/>
        <v>6.2160000000000002</v>
      </c>
      <c r="I1958" s="18"/>
    </row>
    <row r="1959" spans="1:9" x14ac:dyDescent="0.25">
      <c r="A1959" s="33">
        <v>4946</v>
      </c>
      <c r="B1959" s="162" t="s">
        <v>293</v>
      </c>
      <c r="D1959" s="18" t="s">
        <v>1453</v>
      </c>
      <c r="E1959" s="35">
        <v>15.54</v>
      </c>
      <c r="G1959" s="96">
        <f t="shared" si="119"/>
        <v>6.2160000000000002</v>
      </c>
      <c r="H1959" s="97">
        <f t="shared" si="120"/>
        <v>6.2160000000000002</v>
      </c>
      <c r="I1959" s="18"/>
    </row>
    <row r="1960" spans="1:9" x14ac:dyDescent="0.25">
      <c r="A1960" s="33">
        <v>4947</v>
      </c>
      <c r="B1960" s="162" t="s">
        <v>371</v>
      </c>
      <c r="D1960" s="18" t="s">
        <v>1453</v>
      </c>
      <c r="E1960" s="35">
        <v>15.54</v>
      </c>
      <c r="G1960" s="96">
        <f t="shared" si="119"/>
        <v>6.2160000000000002</v>
      </c>
      <c r="H1960" s="97">
        <f t="shared" si="120"/>
        <v>6.2160000000000002</v>
      </c>
      <c r="I1960" s="18"/>
    </row>
    <row r="1961" spans="1:9" x14ac:dyDescent="0.25">
      <c r="A1961" s="33">
        <v>4948</v>
      </c>
      <c r="B1961" s="162" t="s">
        <v>294</v>
      </c>
      <c r="D1961" s="18" t="s">
        <v>1453</v>
      </c>
      <c r="E1961" s="35">
        <v>15.54</v>
      </c>
      <c r="G1961" s="96">
        <f t="shared" si="119"/>
        <v>6.2160000000000002</v>
      </c>
      <c r="H1961" s="97">
        <f t="shared" si="120"/>
        <v>6.2160000000000002</v>
      </c>
      <c r="I1961" s="18"/>
    </row>
    <row r="1962" spans="1:9" x14ac:dyDescent="0.25">
      <c r="A1962" s="33">
        <v>4937</v>
      </c>
      <c r="B1962" s="162" t="s">
        <v>295</v>
      </c>
      <c r="D1962" s="18" t="s">
        <v>1453</v>
      </c>
      <c r="E1962" s="35">
        <v>17.64</v>
      </c>
      <c r="G1962" s="96">
        <f t="shared" si="119"/>
        <v>7.0560000000000009</v>
      </c>
      <c r="H1962" s="97">
        <f t="shared" si="120"/>
        <v>7.0560000000000009</v>
      </c>
      <c r="I1962" s="18"/>
    </row>
    <row r="1963" spans="1:9" x14ac:dyDescent="0.25">
      <c r="A1963" s="33">
        <v>4938</v>
      </c>
      <c r="B1963" s="162" t="s">
        <v>372</v>
      </c>
      <c r="D1963" s="18" t="s">
        <v>1453</v>
      </c>
      <c r="E1963" s="35">
        <v>17.64</v>
      </c>
      <c r="G1963" s="96">
        <f t="shared" si="119"/>
        <v>7.0560000000000009</v>
      </c>
      <c r="H1963" s="97">
        <f t="shared" si="120"/>
        <v>7.0560000000000009</v>
      </c>
      <c r="I1963" s="18"/>
    </row>
    <row r="1964" spans="1:9" x14ac:dyDescent="0.25">
      <c r="A1964" s="33">
        <v>4939</v>
      </c>
      <c r="B1964" s="162" t="s">
        <v>296</v>
      </c>
      <c r="D1964" s="18" t="s">
        <v>1453</v>
      </c>
      <c r="E1964" s="35">
        <v>17.64</v>
      </c>
      <c r="G1964" s="96">
        <f t="shared" si="119"/>
        <v>7.0560000000000009</v>
      </c>
      <c r="H1964" s="97">
        <f t="shared" si="120"/>
        <v>7.0560000000000009</v>
      </c>
      <c r="I1964" s="18"/>
    </row>
    <row r="1965" spans="1:9" x14ac:dyDescent="0.25">
      <c r="A1965" s="33">
        <v>4949</v>
      </c>
      <c r="B1965" s="162" t="s">
        <v>297</v>
      </c>
      <c r="D1965" s="18" t="s">
        <v>1453</v>
      </c>
      <c r="E1965" s="35">
        <v>17.64</v>
      </c>
      <c r="G1965" s="96">
        <f t="shared" si="119"/>
        <v>7.0560000000000009</v>
      </c>
      <c r="H1965" s="97">
        <f t="shared" si="120"/>
        <v>7.0560000000000009</v>
      </c>
      <c r="I1965" s="18"/>
    </row>
    <row r="1966" spans="1:9" x14ac:dyDescent="0.25">
      <c r="A1966" s="33">
        <v>4797</v>
      </c>
      <c r="B1966" s="162" t="s">
        <v>373</v>
      </c>
      <c r="D1966" s="18" t="s">
        <v>1453</v>
      </c>
      <c r="E1966" s="35">
        <v>17.64</v>
      </c>
      <c r="G1966" s="96">
        <f t="shared" si="119"/>
        <v>7.0560000000000009</v>
      </c>
      <c r="H1966" s="97">
        <f t="shared" si="120"/>
        <v>7.0560000000000009</v>
      </c>
      <c r="I1966" s="18"/>
    </row>
    <row r="1967" spans="1:9" x14ac:dyDescent="0.25">
      <c r="A1967" s="33">
        <v>4798</v>
      </c>
      <c r="B1967" s="162" t="s">
        <v>298</v>
      </c>
      <c r="D1967" s="18" t="s">
        <v>1453</v>
      </c>
      <c r="E1967" s="35">
        <v>17.64</v>
      </c>
      <c r="G1967" s="96">
        <f t="shared" si="119"/>
        <v>7.0560000000000009</v>
      </c>
      <c r="H1967" s="97">
        <f t="shared" si="120"/>
        <v>7.0560000000000009</v>
      </c>
      <c r="I1967" s="18"/>
    </row>
    <row r="1968" spans="1:9" x14ac:dyDescent="0.25">
      <c r="A1968" s="33">
        <v>4940</v>
      </c>
      <c r="B1968" s="162" t="s">
        <v>1044</v>
      </c>
      <c r="D1968" s="18" t="s">
        <v>1453</v>
      </c>
      <c r="E1968" s="35">
        <v>24.05</v>
      </c>
      <c r="G1968" s="96">
        <f t="shared" si="119"/>
        <v>9.620000000000001</v>
      </c>
      <c r="H1968" s="97">
        <f t="shared" si="120"/>
        <v>9.620000000000001</v>
      </c>
      <c r="I1968" s="18"/>
    </row>
    <row r="1969" spans="1:9" x14ac:dyDescent="0.25">
      <c r="A1969" s="33">
        <v>4941</v>
      </c>
      <c r="B1969" s="162" t="s">
        <v>1045</v>
      </c>
      <c r="D1969" s="18" t="s">
        <v>1453</v>
      </c>
      <c r="E1969" s="35">
        <v>24.05</v>
      </c>
      <c r="G1969" s="96">
        <f t="shared" si="119"/>
        <v>9.620000000000001</v>
      </c>
      <c r="H1969" s="97">
        <f t="shared" si="120"/>
        <v>9.620000000000001</v>
      </c>
      <c r="I1969" s="18"/>
    </row>
    <row r="1970" spans="1:9" x14ac:dyDescent="0.25">
      <c r="A1970" s="33">
        <v>4942</v>
      </c>
      <c r="B1970" s="162" t="s">
        <v>1046</v>
      </c>
      <c r="D1970" s="18" t="s">
        <v>1453</v>
      </c>
      <c r="E1970" s="35">
        <v>24.05</v>
      </c>
      <c r="G1970" s="96">
        <f t="shared" si="119"/>
        <v>9.620000000000001</v>
      </c>
      <c r="H1970" s="97">
        <f t="shared" si="120"/>
        <v>9.620000000000001</v>
      </c>
      <c r="I1970" s="18"/>
    </row>
    <row r="1971" spans="1:9" x14ac:dyDescent="0.25">
      <c r="A1971" s="33">
        <v>5031</v>
      </c>
      <c r="B1971" s="162" t="s">
        <v>1047</v>
      </c>
      <c r="D1971" s="18" t="s">
        <v>1453</v>
      </c>
      <c r="E1971" s="35">
        <v>24.05</v>
      </c>
      <c r="G1971" s="96">
        <f t="shared" si="119"/>
        <v>9.620000000000001</v>
      </c>
      <c r="H1971" s="97">
        <f t="shared" si="120"/>
        <v>9.620000000000001</v>
      </c>
      <c r="I1971" s="18"/>
    </row>
    <row r="1972" spans="1:9" x14ac:dyDescent="0.25">
      <c r="A1972" s="33">
        <v>5032</v>
      </c>
      <c r="B1972" s="162" t="s">
        <v>1048</v>
      </c>
      <c r="D1972" s="18" t="s">
        <v>1453</v>
      </c>
      <c r="E1972" s="35">
        <v>24.05</v>
      </c>
      <c r="G1972" s="96">
        <f t="shared" si="119"/>
        <v>9.620000000000001</v>
      </c>
      <c r="H1972" s="97">
        <f t="shared" si="120"/>
        <v>9.620000000000001</v>
      </c>
      <c r="I1972" s="18"/>
    </row>
    <row r="1973" spans="1:9" x14ac:dyDescent="0.25">
      <c r="A1973" s="33">
        <v>5033</v>
      </c>
      <c r="B1973" s="162" t="s">
        <v>1049</v>
      </c>
      <c r="D1973" s="18" t="s">
        <v>1453</v>
      </c>
      <c r="E1973" s="35">
        <v>24.05</v>
      </c>
      <c r="G1973" s="96">
        <f t="shared" si="119"/>
        <v>9.620000000000001</v>
      </c>
      <c r="H1973" s="97">
        <f t="shared" si="120"/>
        <v>9.620000000000001</v>
      </c>
      <c r="I1973" s="18"/>
    </row>
    <row r="1974" spans="1:9" ht="14.4" x14ac:dyDescent="0.25">
      <c r="A1974" s="179" t="s">
        <v>1254</v>
      </c>
      <c r="B1974" s="147"/>
      <c r="C1974" s="123"/>
      <c r="D1974" s="148"/>
      <c r="E1974" s="147"/>
      <c r="F1974" s="124"/>
      <c r="G1974" s="149"/>
      <c r="H1974" s="149"/>
      <c r="I1974" s="125"/>
    </row>
    <row r="1975" spans="1:9" ht="14.4" x14ac:dyDescent="0.3">
      <c r="A1975" s="33">
        <v>6292</v>
      </c>
      <c r="B1975" s="163" t="s">
        <v>4135</v>
      </c>
      <c r="D1975" s="18" t="s">
        <v>1453</v>
      </c>
      <c r="E1975" s="35">
        <v>3.14</v>
      </c>
      <c r="G1975" s="96">
        <f t="shared" ref="G1975:G2017" si="121">SUM(E1975)*0.4</f>
        <v>1.2560000000000002</v>
      </c>
      <c r="H1975" s="97">
        <f t="shared" ref="H1975:H2017" si="122">SUM(E1975)*0.4</f>
        <v>1.2560000000000002</v>
      </c>
      <c r="I1975" s="18"/>
    </row>
    <row r="1976" spans="1:9" ht="14.4" x14ac:dyDescent="0.3">
      <c r="A1976" s="33">
        <v>6293</v>
      </c>
      <c r="B1976" s="163" t="s">
        <v>4136</v>
      </c>
      <c r="D1976" s="18" t="s">
        <v>1453</v>
      </c>
      <c r="E1976" s="35">
        <v>3.14</v>
      </c>
      <c r="G1976" s="96">
        <f t="shared" si="121"/>
        <v>1.2560000000000002</v>
      </c>
      <c r="H1976" s="97">
        <f t="shared" si="122"/>
        <v>1.2560000000000002</v>
      </c>
      <c r="I1976" s="18"/>
    </row>
    <row r="1977" spans="1:9" ht="14.4" x14ac:dyDescent="0.3">
      <c r="A1977" s="33">
        <v>6294</v>
      </c>
      <c r="B1977" s="163" t="s">
        <v>4137</v>
      </c>
      <c r="D1977" s="18" t="s">
        <v>1453</v>
      </c>
      <c r="E1977" s="35">
        <v>3.14</v>
      </c>
      <c r="G1977" s="96">
        <f t="shared" si="121"/>
        <v>1.2560000000000002</v>
      </c>
      <c r="H1977" s="97">
        <f t="shared" si="122"/>
        <v>1.2560000000000002</v>
      </c>
      <c r="I1977" s="18"/>
    </row>
    <row r="1978" spans="1:9" ht="14.4" x14ac:dyDescent="0.3">
      <c r="A1978" s="33">
        <v>6295</v>
      </c>
      <c r="B1978" s="163" t="s">
        <v>4138</v>
      </c>
      <c r="D1978" s="18" t="s">
        <v>1453</v>
      </c>
      <c r="E1978" s="35">
        <v>3.14</v>
      </c>
      <c r="G1978" s="96">
        <f t="shared" si="121"/>
        <v>1.2560000000000002</v>
      </c>
      <c r="H1978" s="97">
        <f t="shared" si="122"/>
        <v>1.2560000000000002</v>
      </c>
      <c r="I1978" s="18"/>
    </row>
    <row r="1979" spans="1:9" ht="14.4" x14ac:dyDescent="0.3">
      <c r="A1979" s="33">
        <v>6296</v>
      </c>
      <c r="B1979" s="163" t="s">
        <v>4139</v>
      </c>
      <c r="D1979" s="18" t="s">
        <v>1453</v>
      </c>
      <c r="E1979" s="35">
        <v>3.14</v>
      </c>
      <c r="G1979" s="96">
        <f t="shared" si="121"/>
        <v>1.2560000000000002</v>
      </c>
      <c r="H1979" s="97">
        <f t="shared" si="122"/>
        <v>1.2560000000000002</v>
      </c>
      <c r="I1979" s="18"/>
    </row>
    <row r="1980" spans="1:9" ht="14.4" x14ac:dyDescent="0.3">
      <c r="A1980" s="33">
        <v>6297</v>
      </c>
      <c r="B1980" s="163" t="s">
        <v>4140</v>
      </c>
      <c r="D1980" s="18" t="s">
        <v>1453</v>
      </c>
      <c r="E1980" s="35">
        <v>3.14</v>
      </c>
      <c r="G1980" s="96">
        <f t="shared" si="121"/>
        <v>1.2560000000000002</v>
      </c>
      <c r="H1980" s="97">
        <f t="shared" si="122"/>
        <v>1.2560000000000002</v>
      </c>
      <c r="I1980" s="18"/>
    </row>
    <row r="1981" spans="1:9" x14ac:dyDescent="0.25">
      <c r="A1981" s="33">
        <v>4863</v>
      </c>
      <c r="B1981" s="163" t="s">
        <v>235</v>
      </c>
      <c r="C1981" s="66" t="s">
        <v>2898</v>
      </c>
      <c r="D1981" s="18" t="s">
        <v>1453</v>
      </c>
      <c r="E1981" s="35">
        <v>5.99</v>
      </c>
      <c r="G1981" s="96">
        <f t="shared" si="121"/>
        <v>2.3960000000000004</v>
      </c>
      <c r="H1981" s="164">
        <v>2.1</v>
      </c>
      <c r="I1981" s="65" t="s">
        <v>3806</v>
      </c>
    </row>
    <row r="1982" spans="1:9" x14ac:dyDescent="0.25">
      <c r="A1982" s="33">
        <v>4864</v>
      </c>
      <c r="B1982" s="163" t="s">
        <v>410</v>
      </c>
      <c r="C1982" s="66" t="s">
        <v>2898</v>
      </c>
      <c r="D1982" s="18" t="s">
        <v>1453</v>
      </c>
      <c r="E1982" s="35">
        <v>5.99</v>
      </c>
      <c r="G1982" s="96">
        <f t="shared" si="121"/>
        <v>2.3960000000000004</v>
      </c>
      <c r="H1982" s="164">
        <v>2.1</v>
      </c>
      <c r="I1982" s="65" t="s">
        <v>3806</v>
      </c>
    </row>
    <row r="1983" spans="1:9" x14ac:dyDescent="0.25">
      <c r="A1983" s="33">
        <v>4865</v>
      </c>
      <c r="B1983" s="163" t="s">
        <v>402</v>
      </c>
      <c r="C1983" s="66" t="s">
        <v>2898</v>
      </c>
      <c r="D1983" s="18" t="s">
        <v>1453</v>
      </c>
      <c r="E1983" s="35">
        <v>5.99</v>
      </c>
      <c r="G1983" s="96">
        <f t="shared" si="121"/>
        <v>2.3960000000000004</v>
      </c>
      <c r="H1983" s="164">
        <v>2.1</v>
      </c>
      <c r="I1983" s="65" t="s">
        <v>3806</v>
      </c>
    </row>
    <row r="1984" spans="1:9" x14ac:dyDescent="0.25">
      <c r="A1984" s="33">
        <v>4854</v>
      </c>
      <c r="B1984" s="163" t="s">
        <v>236</v>
      </c>
      <c r="C1984" s="66" t="s">
        <v>2898</v>
      </c>
      <c r="D1984" s="18" t="s">
        <v>1453</v>
      </c>
      <c r="E1984" s="35">
        <v>5.99</v>
      </c>
      <c r="G1984" s="96">
        <f t="shared" si="121"/>
        <v>2.3960000000000004</v>
      </c>
      <c r="H1984" s="164">
        <v>2.1</v>
      </c>
      <c r="I1984" s="65" t="s">
        <v>3806</v>
      </c>
    </row>
    <row r="1985" spans="1:9" x14ac:dyDescent="0.25">
      <c r="A1985" s="33">
        <v>4855</v>
      </c>
      <c r="B1985" s="163" t="s">
        <v>411</v>
      </c>
      <c r="C1985" s="66" t="s">
        <v>2898</v>
      </c>
      <c r="D1985" s="18" t="s">
        <v>1453</v>
      </c>
      <c r="E1985" s="35">
        <v>5.99</v>
      </c>
      <c r="G1985" s="96">
        <f t="shared" si="121"/>
        <v>2.3960000000000004</v>
      </c>
      <c r="H1985" s="164">
        <v>2.1</v>
      </c>
      <c r="I1985" s="65" t="s">
        <v>3806</v>
      </c>
    </row>
    <row r="1986" spans="1:9" x14ac:dyDescent="0.25">
      <c r="A1986" s="33">
        <v>4856</v>
      </c>
      <c r="B1986" s="163" t="s">
        <v>403</v>
      </c>
      <c r="C1986" s="66" t="s">
        <v>2898</v>
      </c>
      <c r="D1986" s="18" t="s">
        <v>1453</v>
      </c>
      <c r="E1986" s="35">
        <v>5.99</v>
      </c>
      <c r="G1986" s="96">
        <f t="shared" si="121"/>
        <v>2.3960000000000004</v>
      </c>
      <c r="H1986" s="164">
        <v>2.1</v>
      </c>
      <c r="I1986" s="65" t="s">
        <v>3806</v>
      </c>
    </row>
    <row r="1987" spans="1:9" x14ac:dyDescent="0.25">
      <c r="A1987" s="33">
        <v>4866</v>
      </c>
      <c r="B1987" s="163" t="s">
        <v>237</v>
      </c>
      <c r="C1987" s="66" t="s">
        <v>2898</v>
      </c>
      <c r="D1987" s="18" t="s">
        <v>1453</v>
      </c>
      <c r="E1987" s="35">
        <v>7.67</v>
      </c>
      <c r="G1987" s="96">
        <f t="shared" si="121"/>
        <v>3.0680000000000001</v>
      </c>
      <c r="H1987" s="164">
        <v>2.63</v>
      </c>
      <c r="I1987" s="65" t="s">
        <v>3807</v>
      </c>
    </row>
    <row r="1988" spans="1:9" ht="14.25" customHeight="1" x14ac:dyDescent="0.25">
      <c r="A1988" s="33">
        <v>4867</v>
      </c>
      <c r="B1988" s="163" t="s">
        <v>412</v>
      </c>
      <c r="C1988" s="66" t="s">
        <v>2898</v>
      </c>
      <c r="D1988" s="18" t="s">
        <v>1453</v>
      </c>
      <c r="E1988" s="35">
        <v>7.67</v>
      </c>
      <c r="G1988" s="96">
        <f t="shared" si="121"/>
        <v>3.0680000000000001</v>
      </c>
      <c r="H1988" s="164">
        <v>2.63</v>
      </c>
      <c r="I1988" s="65" t="s">
        <v>3807</v>
      </c>
    </row>
    <row r="1989" spans="1:9" x14ac:dyDescent="0.25">
      <c r="A1989" s="33">
        <v>4868</v>
      </c>
      <c r="B1989" s="163" t="s">
        <v>404</v>
      </c>
      <c r="C1989" s="66" t="s">
        <v>2898</v>
      </c>
      <c r="D1989" s="18" t="s">
        <v>1453</v>
      </c>
      <c r="E1989" s="35">
        <v>7.67</v>
      </c>
      <c r="G1989" s="96">
        <f t="shared" si="121"/>
        <v>3.0680000000000001</v>
      </c>
      <c r="H1989" s="164">
        <v>2.63</v>
      </c>
      <c r="I1989" s="65" t="s">
        <v>3807</v>
      </c>
    </row>
    <row r="1990" spans="1:9" x14ac:dyDescent="0.25">
      <c r="A1990" s="33">
        <v>4857</v>
      </c>
      <c r="B1990" s="163" t="s">
        <v>238</v>
      </c>
      <c r="C1990" s="66" t="s">
        <v>2898</v>
      </c>
      <c r="D1990" s="18" t="s">
        <v>1453</v>
      </c>
      <c r="E1990" s="35">
        <v>7.67</v>
      </c>
      <c r="G1990" s="96">
        <f t="shared" si="121"/>
        <v>3.0680000000000001</v>
      </c>
      <c r="H1990" s="164">
        <v>2.63</v>
      </c>
      <c r="I1990" s="65" t="s">
        <v>3807</v>
      </c>
    </row>
    <row r="1991" spans="1:9" x14ac:dyDescent="0.25">
      <c r="A1991" s="33">
        <v>4858</v>
      </c>
      <c r="B1991" s="163" t="s">
        <v>413</v>
      </c>
      <c r="C1991" s="66" t="s">
        <v>2898</v>
      </c>
      <c r="D1991" s="18" t="s">
        <v>1453</v>
      </c>
      <c r="E1991" s="35">
        <v>7.67</v>
      </c>
      <c r="G1991" s="96">
        <f t="shared" si="121"/>
        <v>3.0680000000000001</v>
      </c>
      <c r="H1991" s="164">
        <v>2.63</v>
      </c>
      <c r="I1991" s="65" t="s">
        <v>3807</v>
      </c>
    </row>
    <row r="1992" spans="1:9" x14ac:dyDescent="0.25">
      <c r="A1992" s="33">
        <v>4859</v>
      </c>
      <c r="B1992" s="163" t="s">
        <v>405</v>
      </c>
      <c r="C1992" s="66" t="s">
        <v>2898</v>
      </c>
      <c r="D1992" s="18" t="s">
        <v>1453</v>
      </c>
      <c r="E1992" s="35">
        <v>7.67</v>
      </c>
      <c r="G1992" s="96">
        <f t="shared" si="121"/>
        <v>3.0680000000000001</v>
      </c>
      <c r="H1992" s="164">
        <v>2.63</v>
      </c>
      <c r="I1992" s="65" t="s">
        <v>3807</v>
      </c>
    </row>
    <row r="1993" spans="1:9" x14ac:dyDescent="0.25">
      <c r="A1993" s="33">
        <v>4869</v>
      </c>
      <c r="B1993" s="163" t="s">
        <v>239</v>
      </c>
      <c r="C1993" s="66" t="s">
        <v>2898</v>
      </c>
      <c r="D1993" s="18" t="s">
        <v>1453</v>
      </c>
      <c r="E1993" s="35">
        <v>9.35</v>
      </c>
      <c r="G1993" s="96">
        <f t="shared" si="121"/>
        <v>3.74</v>
      </c>
      <c r="H1993" s="164">
        <v>3.15</v>
      </c>
      <c r="I1993" s="65" t="s">
        <v>3808</v>
      </c>
    </row>
    <row r="1994" spans="1:9" x14ac:dyDescent="0.25">
      <c r="A1994" s="33">
        <v>4870</v>
      </c>
      <c r="B1994" s="163" t="s">
        <v>414</v>
      </c>
      <c r="C1994" s="66" t="s">
        <v>2898</v>
      </c>
      <c r="D1994" s="18" t="s">
        <v>1453</v>
      </c>
      <c r="E1994" s="35">
        <v>9.35</v>
      </c>
      <c r="G1994" s="96">
        <f t="shared" si="121"/>
        <v>3.74</v>
      </c>
      <c r="H1994" s="164">
        <v>3.15</v>
      </c>
      <c r="I1994" s="65" t="s">
        <v>3808</v>
      </c>
    </row>
    <row r="1995" spans="1:9" x14ac:dyDescent="0.25">
      <c r="A1995" s="33">
        <v>4871</v>
      </c>
      <c r="B1995" s="163" t="s">
        <v>406</v>
      </c>
      <c r="C1995" s="66" t="s">
        <v>2898</v>
      </c>
      <c r="D1995" s="18" t="s">
        <v>1453</v>
      </c>
      <c r="E1995" s="35">
        <v>9.35</v>
      </c>
      <c r="G1995" s="96">
        <f t="shared" si="121"/>
        <v>3.74</v>
      </c>
      <c r="H1995" s="164">
        <v>3.15</v>
      </c>
      <c r="I1995" s="65" t="s">
        <v>3808</v>
      </c>
    </row>
    <row r="1996" spans="1:9" x14ac:dyDescent="0.25">
      <c r="A1996" s="33">
        <v>4860</v>
      </c>
      <c r="B1996" s="163" t="s">
        <v>240</v>
      </c>
      <c r="C1996" s="66" t="s">
        <v>2898</v>
      </c>
      <c r="D1996" s="18" t="s">
        <v>1453</v>
      </c>
      <c r="E1996" s="35">
        <v>9.35</v>
      </c>
      <c r="G1996" s="96">
        <f t="shared" si="121"/>
        <v>3.74</v>
      </c>
      <c r="H1996" s="164">
        <v>3.15</v>
      </c>
      <c r="I1996" s="65" t="s">
        <v>3808</v>
      </c>
    </row>
    <row r="1997" spans="1:9" x14ac:dyDescent="0.25">
      <c r="A1997" s="33">
        <v>4861</v>
      </c>
      <c r="B1997" s="163" t="s">
        <v>401</v>
      </c>
      <c r="C1997" s="66" t="s">
        <v>2898</v>
      </c>
      <c r="D1997" s="18" t="s">
        <v>1453</v>
      </c>
      <c r="E1997" s="35">
        <v>9.35</v>
      </c>
      <c r="G1997" s="96">
        <f t="shared" si="121"/>
        <v>3.74</v>
      </c>
      <c r="H1997" s="164">
        <v>3.15</v>
      </c>
      <c r="I1997" s="65" t="s">
        <v>3808</v>
      </c>
    </row>
    <row r="1998" spans="1:9" x14ac:dyDescent="0.25">
      <c r="A1998" s="33">
        <v>4862</v>
      </c>
      <c r="B1998" s="163" t="s">
        <v>407</v>
      </c>
      <c r="C1998" s="66" t="s">
        <v>2898</v>
      </c>
      <c r="D1998" s="18" t="s">
        <v>1453</v>
      </c>
      <c r="E1998" s="35">
        <v>9.35</v>
      </c>
      <c r="G1998" s="96">
        <f t="shared" si="121"/>
        <v>3.74</v>
      </c>
      <c r="H1998" s="164">
        <v>3.15</v>
      </c>
      <c r="I1998" s="65" t="s">
        <v>3808</v>
      </c>
    </row>
    <row r="1999" spans="1:9" x14ac:dyDescent="0.25">
      <c r="A1999" s="33">
        <v>6422</v>
      </c>
      <c r="B1999" s="163" t="s">
        <v>1435</v>
      </c>
      <c r="D1999" s="18" t="s">
        <v>1453</v>
      </c>
      <c r="E1999" s="35">
        <v>17.75</v>
      </c>
      <c r="G1999" s="96">
        <f t="shared" si="121"/>
        <v>7.1000000000000005</v>
      </c>
      <c r="H1999" s="97">
        <f t="shared" si="122"/>
        <v>7.1000000000000005</v>
      </c>
      <c r="I1999" s="18"/>
    </row>
    <row r="2000" spans="1:9" x14ac:dyDescent="0.25">
      <c r="A2000" s="33">
        <v>6423</v>
      </c>
      <c r="B2000" s="163" t="s">
        <v>1436</v>
      </c>
      <c r="D2000" s="18" t="s">
        <v>1453</v>
      </c>
      <c r="E2000" s="35">
        <v>17.75</v>
      </c>
      <c r="G2000" s="96">
        <f t="shared" si="121"/>
        <v>7.1000000000000005</v>
      </c>
      <c r="H2000" s="97">
        <f t="shared" si="122"/>
        <v>7.1000000000000005</v>
      </c>
      <c r="I2000" s="18"/>
    </row>
    <row r="2001" spans="1:9" x14ac:dyDescent="0.25">
      <c r="A2001" s="33">
        <v>6424</v>
      </c>
      <c r="B2001" s="163" t="s">
        <v>1437</v>
      </c>
      <c r="D2001" s="18" t="s">
        <v>1453</v>
      </c>
      <c r="E2001" s="35">
        <v>17.75</v>
      </c>
      <c r="G2001" s="96">
        <f t="shared" si="121"/>
        <v>7.1000000000000005</v>
      </c>
      <c r="H2001" s="97">
        <f t="shared" si="122"/>
        <v>7.1000000000000005</v>
      </c>
      <c r="I2001" s="18"/>
    </row>
    <row r="2002" spans="1:9" x14ac:dyDescent="0.25">
      <c r="A2002" s="33">
        <v>4887</v>
      </c>
      <c r="B2002" s="163" t="s">
        <v>241</v>
      </c>
      <c r="D2002" s="18" t="s">
        <v>1453</v>
      </c>
      <c r="E2002" s="35">
        <v>20.9</v>
      </c>
      <c r="G2002" s="96">
        <f t="shared" si="121"/>
        <v>8.36</v>
      </c>
      <c r="H2002" s="97">
        <f t="shared" si="122"/>
        <v>8.36</v>
      </c>
      <c r="I2002" s="18"/>
    </row>
    <row r="2003" spans="1:9" x14ac:dyDescent="0.25">
      <c r="A2003" s="33">
        <v>4888</v>
      </c>
      <c r="B2003" s="163" t="s">
        <v>415</v>
      </c>
      <c r="D2003" s="18" t="s">
        <v>1453</v>
      </c>
      <c r="E2003" s="35">
        <v>20.9</v>
      </c>
      <c r="G2003" s="96">
        <f t="shared" si="121"/>
        <v>8.36</v>
      </c>
      <c r="H2003" s="97">
        <f t="shared" si="122"/>
        <v>8.36</v>
      </c>
      <c r="I2003" s="18"/>
    </row>
    <row r="2004" spans="1:9" x14ac:dyDescent="0.25">
      <c r="A2004" s="33">
        <v>4889</v>
      </c>
      <c r="B2004" s="163" t="s">
        <v>408</v>
      </c>
      <c r="D2004" s="18" t="s">
        <v>1453</v>
      </c>
      <c r="E2004" s="35">
        <v>20.9</v>
      </c>
      <c r="G2004" s="96">
        <f t="shared" si="121"/>
        <v>8.36</v>
      </c>
      <c r="H2004" s="97">
        <f t="shared" si="122"/>
        <v>8.36</v>
      </c>
      <c r="I2004" s="18"/>
    </row>
    <row r="2005" spans="1:9" x14ac:dyDescent="0.25">
      <c r="A2005" s="33">
        <v>4872</v>
      </c>
      <c r="B2005" s="163" t="s">
        <v>242</v>
      </c>
      <c r="D2005" s="18" t="s">
        <v>1453</v>
      </c>
      <c r="E2005" s="35">
        <v>20.9</v>
      </c>
      <c r="G2005" s="96">
        <f t="shared" si="121"/>
        <v>8.36</v>
      </c>
      <c r="H2005" s="97">
        <f t="shared" si="122"/>
        <v>8.36</v>
      </c>
      <c r="I2005" s="18"/>
    </row>
    <row r="2006" spans="1:9" x14ac:dyDescent="0.25">
      <c r="A2006" s="33">
        <v>4873</v>
      </c>
      <c r="B2006" s="163" t="s">
        <v>416</v>
      </c>
      <c r="D2006" s="18" t="s">
        <v>1453</v>
      </c>
      <c r="E2006" s="35">
        <v>20.9</v>
      </c>
      <c r="G2006" s="96">
        <f t="shared" si="121"/>
        <v>8.36</v>
      </c>
      <c r="H2006" s="97">
        <f t="shared" si="122"/>
        <v>8.36</v>
      </c>
      <c r="I2006" s="18"/>
    </row>
    <row r="2007" spans="1:9" x14ac:dyDescent="0.25">
      <c r="A2007" s="33">
        <v>4874</v>
      </c>
      <c r="B2007" s="163" t="s">
        <v>409</v>
      </c>
      <c r="D2007" s="18" t="s">
        <v>1453</v>
      </c>
      <c r="E2007" s="35">
        <v>20.9</v>
      </c>
      <c r="G2007" s="96">
        <f t="shared" si="121"/>
        <v>8.36</v>
      </c>
      <c r="H2007" s="97">
        <f t="shared" si="122"/>
        <v>8.36</v>
      </c>
      <c r="I2007" s="18"/>
    </row>
    <row r="2008" spans="1:9" s="1" customFormat="1" x14ac:dyDescent="0.25">
      <c r="A2008" s="33">
        <v>6428</v>
      </c>
      <c r="B2008" s="163" t="s">
        <v>1296</v>
      </c>
      <c r="C2008" s="12"/>
      <c r="D2008" s="18" t="s">
        <v>1453</v>
      </c>
      <c r="E2008" s="35">
        <v>27.72</v>
      </c>
      <c r="G2008" s="96">
        <f t="shared" si="121"/>
        <v>11.088000000000001</v>
      </c>
      <c r="H2008" s="97">
        <f t="shared" si="122"/>
        <v>11.088000000000001</v>
      </c>
      <c r="I2008" s="18"/>
    </row>
    <row r="2009" spans="1:9" s="1" customFormat="1" x14ac:dyDescent="0.25">
      <c r="A2009" s="33">
        <v>6429</v>
      </c>
      <c r="B2009" s="163" t="s">
        <v>1297</v>
      </c>
      <c r="C2009" s="12"/>
      <c r="D2009" s="18" t="s">
        <v>1453</v>
      </c>
      <c r="E2009" s="35">
        <v>27.72</v>
      </c>
      <c r="G2009" s="96">
        <f t="shared" si="121"/>
        <v>11.088000000000001</v>
      </c>
      <c r="H2009" s="97">
        <f t="shared" si="122"/>
        <v>11.088000000000001</v>
      </c>
      <c r="I2009" s="18"/>
    </row>
    <row r="2010" spans="1:9" s="1" customFormat="1" x14ac:dyDescent="0.25">
      <c r="A2010" s="33">
        <v>6430</v>
      </c>
      <c r="B2010" s="163" t="s">
        <v>1329</v>
      </c>
      <c r="C2010" s="12"/>
      <c r="D2010" s="18" t="s">
        <v>1453</v>
      </c>
      <c r="E2010" s="35">
        <v>27.72</v>
      </c>
      <c r="G2010" s="96">
        <f t="shared" si="121"/>
        <v>11.088000000000001</v>
      </c>
      <c r="H2010" s="97">
        <f t="shared" si="122"/>
        <v>11.088000000000001</v>
      </c>
      <c r="I2010" s="18"/>
    </row>
    <row r="2011" spans="1:9" s="1" customFormat="1" x14ac:dyDescent="0.25">
      <c r="A2011" s="33">
        <v>6431</v>
      </c>
      <c r="B2011" s="163" t="s">
        <v>1330</v>
      </c>
      <c r="C2011" s="12"/>
      <c r="D2011" s="18" t="s">
        <v>1453</v>
      </c>
      <c r="E2011" s="35">
        <v>27.72</v>
      </c>
      <c r="G2011" s="96">
        <f t="shared" si="121"/>
        <v>11.088000000000001</v>
      </c>
      <c r="H2011" s="97">
        <f t="shared" si="122"/>
        <v>11.088000000000001</v>
      </c>
      <c r="I2011" s="18"/>
    </row>
    <row r="2012" spans="1:9" s="1" customFormat="1" x14ac:dyDescent="0.25">
      <c r="A2012" s="33">
        <v>6432</v>
      </c>
      <c r="B2012" s="163" t="s">
        <v>2683</v>
      </c>
      <c r="C2012" s="12"/>
      <c r="D2012" s="18" t="s">
        <v>1453</v>
      </c>
      <c r="E2012" s="35">
        <v>56.28</v>
      </c>
      <c r="G2012" s="96">
        <f t="shared" si="121"/>
        <v>22.512</v>
      </c>
      <c r="H2012" s="97">
        <f t="shared" si="122"/>
        <v>22.512</v>
      </c>
      <c r="I2012" s="18"/>
    </row>
    <row r="2013" spans="1:9" x14ac:dyDescent="0.25">
      <c r="A2013" s="33">
        <v>6433</v>
      </c>
      <c r="B2013" s="163" t="s">
        <v>1611</v>
      </c>
      <c r="D2013" s="18" t="s">
        <v>1453</v>
      </c>
      <c r="E2013" s="35">
        <v>56.28</v>
      </c>
      <c r="G2013" s="96">
        <f t="shared" si="121"/>
        <v>22.512</v>
      </c>
      <c r="H2013" s="97">
        <f t="shared" si="122"/>
        <v>22.512</v>
      </c>
      <c r="I2013" s="18"/>
    </row>
    <row r="2014" spans="1:9" x14ac:dyDescent="0.25">
      <c r="A2014" s="33">
        <v>8120</v>
      </c>
      <c r="B2014" s="163" t="s">
        <v>849</v>
      </c>
      <c r="D2014" s="18" t="s">
        <v>1453</v>
      </c>
      <c r="E2014" s="35">
        <v>2.84</v>
      </c>
      <c r="G2014" s="96">
        <f t="shared" si="121"/>
        <v>1.1359999999999999</v>
      </c>
      <c r="H2014" s="97">
        <f t="shared" si="122"/>
        <v>1.1359999999999999</v>
      </c>
      <c r="I2014" s="18"/>
    </row>
    <row r="2015" spans="1:9" x14ac:dyDescent="0.25">
      <c r="A2015" s="33">
        <v>8121</v>
      </c>
      <c r="B2015" s="163" t="s">
        <v>850</v>
      </c>
      <c r="D2015" s="18" t="s">
        <v>1453</v>
      </c>
      <c r="E2015" s="35">
        <v>4.2</v>
      </c>
      <c r="G2015" s="96">
        <f t="shared" si="121"/>
        <v>1.6800000000000002</v>
      </c>
      <c r="H2015" s="97">
        <f t="shared" si="122"/>
        <v>1.6800000000000002</v>
      </c>
      <c r="I2015" s="18"/>
    </row>
    <row r="2016" spans="1:9" x14ac:dyDescent="0.25">
      <c r="A2016" s="33">
        <v>8122</v>
      </c>
      <c r="B2016" s="163" t="s">
        <v>851</v>
      </c>
      <c r="D2016" s="18" t="s">
        <v>1453</v>
      </c>
      <c r="E2016" s="35">
        <v>4.7300000000000004</v>
      </c>
      <c r="G2016" s="96">
        <f t="shared" si="121"/>
        <v>1.8920000000000003</v>
      </c>
      <c r="H2016" s="97">
        <f t="shared" si="122"/>
        <v>1.8920000000000003</v>
      </c>
      <c r="I2016" s="18"/>
    </row>
    <row r="2017" spans="1:10" x14ac:dyDescent="0.25">
      <c r="A2017" s="33">
        <v>8123</v>
      </c>
      <c r="B2017" s="163" t="s">
        <v>852</v>
      </c>
      <c r="D2017" s="18" t="s">
        <v>1453</v>
      </c>
      <c r="E2017" s="35">
        <v>5.57</v>
      </c>
      <c r="G2017" s="96">
        <f t="shared" si="121"/>
        <v>2.2280000000000002</v>
      </c>
      <c r="H2017" s="97">
        <f t="shared" si="122"/>
        <v>2.2280000000000002</v>
      </c>
      <c r="I2017" s="18"/>
    </row>
    <row r="2018" spans="1:10" x14ac:dyDescent="0.25">
      <c r="A2018" s="179" t="s">
        <v>143</v>
      </c>
      <c r="B2018" s="134"/>
      <c r="C2018" s="123"/>
      <c r="D2018" s="135"/>
      <c r="E2018" s="134"/>
      <c r="F2018" s="124"/>
      <c r="G2018" s="136"/>
      <c r="H2018" s="136"/>
      <c r="I2018" s="125"/>
    </row>
    <row r="2019" spans="1:10" x14ac:dyDescent="0.25">
      <c r="A2019" s="33">
        <v>4878</v>
      </c>
      <c r="B2019" s="162" t="s">
        <v>243</v>
      </c>
      <c r="D2019" s="18" t="s">
        <v>1453</v>
      </c>
      <c r="E2019" s="35">
        <v>9.35</v>
      </c>
      <c r="G2019" s="96">
        <f>SUM(E2019)*0.4</f>
        <v>3.74</v>
      </c>
      <c r="H2019" s="98">
        <v>1.04</v>
      </c>
      <c r="I2019" s="63" t="s">
        <v>3791</v>
      </c>
      <c r="J2019" s="119" t="s">
        <v>4046</v>
      </c>
    </row>
    <row r="2020" spans="1:10" x14ac:dyDescent="0.25">
      <c r="A2020" s="33">
        <v>9886</v>
      </c>
      <c r="B2020" s="162" t="s">
        <v>135</v>
      </c>
      <c r="D2020" s="18" t="s">
        <v>1453</v>
      </c>
      <c r="E2020" s="35">
        <v>1.05</v>
      </c>
      <c r="G2020" s="96">
        <f>SUM(E2020)*0.4</f>
        <v>0.42000000000000004</v>
      </c>
      <c r="H2020" s="97">
        <f>SUM(E2020)*0.4</f>
        <v>0.42000000000000004</v>
      </c>
      <c r="I2020" s="18"/>
    </row>
    <row r="2021" spans="1:10" x14ac:dyDescent="0.25">
      <c r="A2021" s="33">
        <v>9887</v>
      </c>
      <c r="B2021" s="162" t="s">
        <v>136</v>
      </c>
      <c r="D2021" s="18" t="s">
        <v>1453</v>
      </c>
      <c r="E2021" s="35">
        <v>1.31</v>
      </c>
      <c r="G2021" s="96">
        <f>SUM(E2021)*0.4</f>
        <v>0.52400000000000002</v>
      </c>
      <c r="H2021" s="97">
        <f>SUM(E2021)*0.4</f>
        <v>0.52400000000000002</v>
      </c>
      <c r="I2021" s="18"/>
    </row>
    <row r="2022" spans="1:10" x14ac:dyDescent="0.25">
      <c r="A2022" s="33">
        <v>9888</v>
      </c>
      <c r="B2022" s="162" t="s">
        <v>137</v>
      </c>
      <c r="D2022" s="18" t="s">
        <v>1453</v>
      </c>
      <c r="E2022" s="35">
        <v>1.58</v>
      </c>
      <c r="G2022" s="96">
        <f>SUM(E2022)*0.4</f>
        <v>0.63200000000000012</v>
      </c>
      <c r="H2022" s="97">
        <f>SUM(E2022)*0.4</f>
        <v>0.63200000000000012</v>
      </c>
      <c r="I2022" s="18"/>
    </row>
    <row r="2023" spans="1:10" x14ac:dyDescent="0.25">
      <c r="A2023" s="33">
        <v>9889</v>
      </c>
      <c r="B2023" s="162" t="s">
        <v>138</v>
      </c>
      <c r="D2023" s="18" t="s">
        <v>1453</v>
      </c>
      <c r="E2023" s="35">
        <v>2.1</v>
      </c>
      <c r="G2023" s="96">
        <f>SUM(E2023)*0.4</f>
        <v>0.84000000000000008</v>
      </c>
      <c r="H2023" s="97">
        <f>SUM(E2023)*0.4</f>
        <v>0.84000000000000008</v>
      </c>
      <c r="I2023" s="18"/>
    </row>
    <row r="2024" spans="1:10" x14ac:dyDescent="0.25">
      <c r="A2024" s="179" t="s">
        <v>1050</v>
      </c>
      <c r="B2024" s="134"/>
      <c r="C2024" s="123"/>
      <c r="D2024" s="135"/>
      <c r="E2024" s="134"/>
      <c r="F2024" s="124"/>
      <c r="G2024" s="136"/>
      <c r="H2024" s="136"/>
      <c r="I2024" s="125"/>
    </row>
    <row r="2025" spans="1:10" x14ac:dyDescent="0.25">
      <c r="A2025" s="33">
        <v>6334</v>
      </c>
      <c r="B2025" s="162" t="s">
        <v>653</v>
      </c>
      <c r="D2025" s="18" t="s">
        <v>1453</v>
      </c>
      <c r="E2025" s="35">
        <v>7.25</v>
      </c>
      <c r="G2025" s="96">
        <f t="shared" ref="G2025:G2048" si="123">SUM(E2025)*0.4</f>
        <v>2.9000000000000004</v>
      </c>
      <c r="H2025" s="97">
        <f t="shared" ref="H2025:H2048" si="124">SUM(E2025)*0.4</f>
        <v>2.9000000000000004</v>
      </c>
      <c r="I2025" s="18"/>
    </row>
    <row r="2026" spans="1:10" x14ac:dyDescent="0.25">
      <c r="A2026" s="33">
        <v>6335</v>
      </c>
      <c r="B2026" s="162" t="s">
        <v>858</v>
      </c>
      <c r="D2026" s="18" t="s">
        <v>1453</v>
      </c>
      <c r="E2026" s="35">
        <v>7.25</v>
      </c>
      <c r="G2026" s="96">
        <f t="shared" si="123"/>
        <v>2.9000000000000004</v>
      </c>
      <c r="H2026" s="97">
        <f t="shared" si="124"/>
        <v>2.9000000000000004</v>
      </c>
      <c r="I2026" s="18"/>
    </row>
    <row r="2027" spans="1:10" x14ac:dyDescent="0.25">
      <c r="A2027" s="33">
        <v>6336</v>
      </c>
      <c r="B2027" s="162" t="s">
        <v>654</v>
      </c>
      <c r="D2027" s="18" t="s">
        <v>1453</v>
      </c>
      <c r="E2027" s="35">
        <v>7.25</v>
      </c>
      <c r="G2027" s="96">
        <f t="shared" si="123"/>
        <v>2.9000000000000004</v>
      </c>
      <c r="H2027" s="97">
        <f t="shared" si="124"/>
        <v>2.9000000000000004</v>
      </c>
      <c r="I2027" s="18"/>
    </row>
    <row r="2028" spans="1:10" x14ac:dyDescent="0.25">
      <c r="A2028" s="33">
        <v>6337</v>
      </c>
      <c r="B2028" s="162" t="s">
        <v>655</v>
      </c>
      <c r="D2028" s="18" t="s">
        <v>1453</v>
      </c>
      <c r="E2028" s="35">
        <v>7.25</v>
      </c>
      <c r="G2028" s="96">
        <f t="shared" si="123"/>
        <v>2.9000000000000004</v>
      </c>
      <c r="H2028" s="97">
        <f t="shared" si="124"/>
        <v>2.9000000000000004</v>
      </c>
      <c r="I2028" s="18"/>
    </row>
    <row r="2029" spans="1:10" x14ac:dyDescent="0.25">
      <c r="A2029" s="33">
        <v>6338</v>
      </c>
      <c r="B2029" s="162" t="s">
        <v>704</v>
      </c>
      <c r="D2029" s="18" t="s">
        <v>1453</v>
      </c>
      <c r="E2029" s="35">
        <v>7.25</v>
      </c>
      <c r="G2029" s="96">
        <f t="shared" si="123"/>
        <v>2.9000000000000004</v>
      </c>
      <c r="H2029" s="97">
        <f t="shared" si="124"/>
        <v>2.9000000000000004</v>
      </c>
      <c r="I2029" s="18"/>
    </row>
    <row r="2030" spans="1:10" x14ac:dyDescent="0.25">
      <c r="A2030" s="33">
        <v>6339</v>
      </c>
      <c r="B2030" s="162" t="s">
        <v>656</v>
      </c>
      <c r="D2030" s="18" t="s">
        <v>1453</v>
      </c>
      <c r="E2030" s="35">
        <v>7.25</v>
      </c>
      <c r="G2030" s="96">
        <f t="shared" si="123"/>
        <v>2.9000000000000004</v>
      </c>
      <c r="H2030" s="97">
        <f t="shared" si="124"/>
        <v>2.9000000000000004</v>
      </c>
      <c r="I2030" s="18"/>
    </row>
    <row r="2031" spans="1:10" x14ac:dyDescent="0.25">
      <c r="A2031" s="33">
        <v>6340</v>
      </c>
      <c r="B2031" s="162" t="s">
        <v>657</v>
      </c>
      <c r="D2031" s="18" t="s">
        <v>1453</v>
      </c>
      <c r="E2031" s="35">
        <v>9.35</v>
      </c>
      <c r="G2031" s="96">
        <f t="shared" si="123"/>
        <v>3.74</v>
      </c>
      <c r="H2031" s="97">
        <f t="shared" si="124"/>
        <v>3.74</v>
      </c>
      <c r="I2031" s="18"/>
    </row>
    <row r="2032" spans="1:10" x14ac:dyDescent="0.25">
      <c r="A2032" s="33">
        <v>6341</v>
      </c>
      <c r="B2032" s="162" t="s">
        <v>658</v>
      </c>
      <c r="D2032" s="18" t="s">
        <v>1453</v>
      </c>
      <c r="E2032" s="35">
        <v>9.35</v>
      </c>
      <c r="G2032" s="96">
        <f t="shared" si="123"/>
        <v>3.74</v>
      </c>
      <c r="H2032" s="97">
        <f t="shared" si="124"/>
        <v>3.74</v>
      </c>
      <c r="I2032" s="18"/>
    </row>
    <row r="2033" spans="1:9" x14ac:dyDescent="0.25">
      <c r="A2033" s="33">
        <v>6342</v>
      </c>
      <c r="B2033" s="162" t="s">
        <v>659</v>
      </c>
      <c r="D2033" s="18" t="s">
        <v>1453</v>
      </c>
      <c r="E2033" s="35">
        <v>9.35</v>
      </c>
      <c r="G2033" s="96">
        <f t="shared" si="123"/>
        <v>3.74</v>
      </c>
      <c r="H2033" s="97">
        <f t="shared" si="124"/>
        <v>3.74</v>
      </c>
      <c r="I2033" s="18"/>
    </row>
    <row r="2034" spans="1:9" x14ac:dyDescent="0.25">
      <c r="A2034" s="33">
        <v>6343</v>
      </c>
      <c r="B2034" s="162" t="s">
        <v>660</v>
      </c>
      <c r="D2034" s="18" t="s">
        <v>1453</v>
      </c>
      <c r="E2034" s="35">
        <v>9.35</v>
      </c>
      <c r="G2034" s="96">
        <f t="shared" si="123"/>
        <v>3.74</v>
      </c>
      <c r="H2034" s="97">
        <f t="shared" si="124"/>
        <v>3.74</v>
      </c>
      <c r="I2034" s="18"/>
    </row>
    <row r="2035" spans="1:9" x14ac:dyDescent="0.25">
      <c r="A2035" s="33">
        <v>6344</v>
      </c>
      <c r="B2035" s="162" t="s">
        <v>661</v>
      </c>
      <c r="D2035" s="18" t="s">
        <v>1453</v>
      </c>
      <c r="E2035" s="35">
        <v>9.35</v>
      </c>
      <c r="G2035" s="96">
        <f t="shared" si="123"/>
        <v>3.74</v>
      </c>
      <c r="H2035" s="97">
        <f t="shared" si="124"/>
        <v>3.74</v>
      </c>
      <c r="I2035" s="18"/>
    </row>
    <row r="2036" spans="1:9" x14ac:dyDescent="0.25">
      <c r="A2036" s="33">
        <v>6345</v>
      </c>
      <c r="B2036" s="162" t="s">
        <v>662</v>
      </c>
      <c r="D2036" s="18" t="s">
        <v>1453</v>
      </c>
      <c r="E2036" s="35">
        <v>9.35</v>
      </c>
      <c r="G2036" s="96">
        <f t="shared" si="123"/>
        <v>3.74</v>
      </c>
      <c r="H2036" s="97">
        <f t="shared" si="124"/>
        <v>3.74</v>
      </c>
      <c r="I2036" s="18"/>
    </row>
    <row r="2037" spans="1:9" x14ac:dyDescent="0.25">
      <c r="A2037" s="33">
        <v>6346</v>
      </c>
      <c r="B2037" s="162" t="s">
        <v>705</v>
      </c>
      <c r="D2037" s="18" t="s">
        <v>1453</v>
      </c>
      <c r="E2037" s="35">
        <v>11.45</v>
      </c>
      <c r="G2037" s="96">
        <f t="shared" si="123"/>
        <v>4.58</v>
      </c>
      <c r="H2037" s="97">
        <f t="shared" si="124"/>
        <v>4.58</v>
      </c>
      <c r="I2037" s="18"/>
    </row>
    <row r="2038" spans="1:9" x14ac:dyDescent="0.25">
      <c r="A2038" s="33">
        <v>6347</v>
      </c>
      <c r="B2038" s="162" t="s">
        <v>663</v>
      </c>
      <c r="D2038" s="18" t="s">
        <v>1453</v>
      </c>
      <c r="E2038" s="35">
        <v>11.45</v>
      </c>
      <c r="G2038" s="96">
        <f t="shared" si="123"/>
        <v>4.58</v>
      </c>
      <c r="H2038" s="97">
        <f t="shared" si="124"/>
        <v>4.58</v>
      </c>
      <c r="I2038" s="18"/>
    </row>
    <row r="2039" spans="1:9" x14ac:dyDescent="0.25">
      <c r="A2039" s="33">
        <v>6348</v>
      </c>
      <c r="B2039" s="162" t="s">
        <v>859</v>
      </c>
      <c r="D2039" s="18" t="s">
        <v>1453</v>
      </c>
      <c r="E2039" s="35">
        <v>11.45</v>
      </c>
      <c r="G2039" s="96">
        <f t="shared" si="123"/>
        <v>4.58</v>
      </c>
      <c r="H2039" s="97">
        <f t="shared" si="124"/>
        <v>4.58</v>
      </c>
      <c r="I2039" s="18"/>
    </row>
    <row r="2040" spans="1:9" x14ac:dyDescent="0.25">
      <c r="A2040" s="33">
        <v>6349</v>
      </c>
      <c r="B2040" s="162" t="s">
        <v>664</v>
      </c>
      <c r="D2040" s="18" t="s">
        <v>1453</v>
      </c>
      <c r="E2040" s="35">
        <v>11.45</v>
      </c>
      <c r="G2040" s="96">
        <f t="shared" si="123"/>
        <v>4.58</v>
      </c>
      <c r="H2040" s="97">
        <f t="shared" si="124"/>
        <v>4.58</v>
      </c>
      <c r="I2040" s="18"/>
    </row>
    <row r="2041" spans="1:9" x14ac:dyDescent="0.25">
      <c r="A2041" s="33">
        <v>6350</v>
      </c>
      <c r="B2041" s="162" t="s">
        <v>665</v>
      </c>
      <c r="D2041" s="18" t="s">
        <v>1453</v>
      </c>
      <c r="E2041" s="35">
        <v>11.45</v>
      </c>
      <c r="G2041" s="96">
        <f t="shared" si="123"/>
        <v>4.58</v>
      </c>
      <c r="H2041" s="97">
        <f t="shared" si="124"/>
        <v>4.58</v>
      </c>
      <c r="I2041" s="18"/>
    </row>
    <row r="2042" spans="1:9" x14ac:dyDescent="0.25">
      <c r="A2042" s="33">
        <v>6351</v>
      </c>
      <c r="B2042" s="162" t="s">
        <v>666</v>
      </c>
      <c r="D2042" s="18" t="s">
        <v>1453</v>
      </c>
      <c r="E2042" s="35">
        <v>11.45</v>
      </c>
      <c r="G2042" s="96">
        <f t="shared" si="123"/>
        <v>4.58</v>
      </c>
      <c r="H2042" s="97">
        <f t="shared" si="124"/>
        <v>4.58</v>
      </c>
      <c r="I2042" s="18"/>
    </row>
    <row r="2043" spans="1:9" x14ac:dyDescent="0.25">
      <c r="A2043" s="33">
        <v>6352</v>
      </c>
      <c r="B2043" s="162" t="s">
        <v>667</v>
      </c>
      <c r="D2043" s="18" t="s">
        <v>1453</v>
      </c>
      <c r="E2043" s="35">
        <v>20.9</v>
      </c>
      <c r="G2043" s="96">
        <f t="shared" si="123"/>
        <v>8.36</v>
      </c>
      <c r="H2043" s="97">
        <f t="shared" si="124"/>
        <v>8.36</v>
      </c>
      <c r="I2043" s="18"/>
    </row>
    <row r="2044" spans="1:9" x14ac:dyDescent="0.25">
      <c r="A2044" s="33">
        <v>6353</v>
      </c>
      <c r="B2044" s="162" t="s">
        <v>673</v>
      </c>
      <c r="D2044" s="18" t="s">
        <v>1453</v>
      </c>
      <c r="E2044" s="35">
        <v>20.9</v>
      </c>
      <c r="G2044" s="96">
        <f t="shared" si="123"/>
        <v>8.36</v>
      </c>
      <c r="H2044" s="97">
        <f t="shared" si="124"/>
        <v>8.36</v>
      </c>
      <c r="I2044" s="18"/>
    </row>
    <row r="2045" spans="1:9" x14ac:dyDescent="0.25">
      <c r="A2045" s="33">
        <v>6354</v>
      </c>
      <c r="B2045" s="162" t="s">
        <v>668</v>
      </c>
      <c r="D2045" s="18" t="s">
        <v>1453</v>
      </c>
      <c r="E2045" s="35">
        <v>20.9</v>
      </c>
      <c r="G2045" s="96">
        <f t="shared" si="123"/>
        <v>8.36</v>
      </c>
      <c r="H2045" s="97">
        <f t="shared" si="124"/>
        <v>8.36</v>
      </c>
      <c r="I2045" s="18"/>
    </row>
    <row r="2046" spans="1:9" x14ac:dyDescent="0.25">
      <c r="A2046" s="33">
        <v>6355</v>
      </c>
      <c r="B2046" s="162" t="s">
        <v>742</v>
      </c>
      <c r="D2046" s="18" t="s">
        <v>1453</v>
      </c>
      <c r="E2046" s="35">
        <v>20.9</v>
      </c>
      <c r="G2046" s="96">
        <f t="shared" si="123"/>
        <v>8.36</v>
      </c>
      <c r="H2046" s="97">
        <f t="shared" si="124"/>
        <v>8.36</v>
      </c>
      <c r="I2046" s="18"/>
    </row>
    <row r="2047" spans="1:9" x14ac:dyDescent="0.25">
      <c r="A2047" s="33">
        <v>6356</v>
      </c>
      <c r="B2047" s="162" t="s">
        <v>706</v>
      </c>
      <c r="D2047" s="18" t="s">
        <v>1453</v>
      </c>
      <c r="E2047" s="35">
        <v>20.9</v>
      </c>
      <c r="G2047" s="96">
        <f t="shared" si="123"/>
        <v>8.36</v>
      </c>
      <c r="H2047" s="97">
        <f t="shared" si="124"/>
        <v>8.36</v>
      </c>
      <c r="I2047" s="18"/>
    </row>
    <row r="2048" spans="1:9" x14ac:dyDescent="0.25">
      <c r="A2048" s="33">
        <v>6357</v>
      </c>
      <c r="B2048" s="162" t="s">
        <v>669</v>
      </c>
      <c r="D2048" s="18" t="s">
        <v>1453</v>
      </c>
      <c r="E2048" s="35">
        <v>20.9</v>
      </c>
      <c r="G2048" s="96">
        <f t="shared" si="123"/>
        <v>8.36</v>
      </c>
      <c r="H2048" s="97">
        <f t="shared" si="124"/>
        <v>8.36</v>
      </c>
      <c r="I2048" s="18"/>
    </row>
    <row r="2049" spans="1:10" ht="14.4" x14ac:dyDescent="0.25">
      <c r="A2049" s="179" t="s">
        <v>1255</v>
      </c>
      <c r="B2049" s="134"/>
      <c r="C2049" s="123"/>
      <c r="D2049" s="135"/>
      <c r="E2049" s="134"/>
      <c r="F2049" s="124"/>
      <c r="G2049" s="136"/>
      <c r="H2049" s="136"/>
      <c r="I2049" s="125"/>
    </row>
    <row r="2050" spans="1:10" x14ac:dyDescent="0.25">
      <c r="A2050" s="33">
        <v>4800</v>
      </c>
      <c r="B2050" s="163" t="s">
        <v>277</v>
      </c>
      <c r="D2050" s="18" t="s">
        <v>1453</v>
      </c>
      <c r="E2050" s="35">
        <v>11.45</v>
      </c>
      <c r="G2050" s="96">
        <f t="shared" ref="G2050:G2071" si="125">SUM(E2050)*0.4</f>
        <v>4.58</v>
      </c>
      <c r="H2050" s="98">
        <v>2.63</v>
      </c>
      <c r="I2050" s="63" t="s">
        <v>3809</v>
      </c>
      <c r="J2050" s="119" t="s">
        <v>4046</v>
      </c>
    </row>
    <row r="2051" spans="1:10" x14ac:dyDescent="0.25">
      <c r="A2051" s="33">
        <v>4802</v>
      </c>
      <c r="B2051" s="163" t="s">
        <v>244</v>
      </c>
      <c r="D2051" s="18" t="s">
        <v>1453</v>
      </c>
      <c r="E2051" s="35">
        <v>11.45</v>
      </c>
      <c r="G2051" s="96">
        <f t="shared" si="125"/>
        <v>4.58</v>
      </c>
      <c r="H2051" s="98">
        <v>2.63</v>
      </c>
      <c r="I2051" s="63" t="s">
        <v>3809</v>
      </c>
      <c r="J2051" s="119" t="s">
        <v>4046</v>
      </c>
    </row>
    <row r="2052" spans="1:10" x14ac:dyDescent="0.25">
      <c r="A2052" s="33">
        <v>4803</v>
      </c>
      <c r="B2052" s="163" t="s">
        <v>278</v>
      </c>
      <c r="D2052" s="18" t="s">
        <v>1453</v>
      </c>
      <c r="E2052" s="35">
        <v>11.45</v>
      </c>
      <c r="G2052" s="96">
        <f t="shared" si="125"/>
        <v>4.58</v>
      </c>
      <c r="H2052" s="98">
        <v>2.63</v>
      </c>
      <c r="I2052" s="63" t="s">
        <v>3809</v>
      </c>
      <c r="J2052" s="119" t="s">
        <v>4046</v>
      </c>
    </row>
    <row r="2053" spans="1:10" x14ac:dyDescent="0.25">
      <c r="A2053" s="33">
        <v>4805</v>
      </c>
      <c r="B2053" s="163" t="s">
        <v>245</v>
      </c>
      <c r="D2053" s="18" t="s">
        <v>1453</v>
      </c>
      <c r="E2053" s="35">
        <v>11.45</v>
      </c>
      <c r="G2053" s="96">
        <f t="shared" si="125"/>
        <v>4.58</v>
      </c>
      <c r="H2053" s="98">
        <v>2.63</v>
      </c>
      <c r="I2053" s="63" t="s">
        <v>3809</v>
      </c>
      <c r="J2053" s="119" t="s">
        <v>4046</v>
      </c>
    </row>
    <row r="2054" spans="1:10" x14ac:dyDescent="0.25">
      <c r="A2054" s="33">
        <v>4890</v>
      </c>
      <c r="B2054" s="163" t="s">
        <v>4141</v>
      </c>
      <c r="D2054" s="18" t="s">
        <v>1453</v>
      </c>
      <c r="E2054" s="35">
        <v>11.45</v>
      </c>
      <c r="G2054" s="96">
        <f t="shared" si="125"/>
        <v>4.58</v>
      </c>
      <c r="H2054" s="97">
        <f t="shared" ref="H2054:H2071" si="126">SUM(E2054)*0.4</f>
        <v>4.58</v>
      </c>
      <c r="I2054" s="18"/>
    </row>
    <row r="2055" spans="1:10" ht="14.4" x14ac:dyDescent="0.3">
      <c r="A2055" s="33">
        <v>4891</v>
      </c>
      <c r="B2055" s="163" t="s">
        <v>4142</v>
      </c>
      <c r="D2055" s="18" t="s">
        <v>1453</v>
      </c>
      <c r="E2055" s="35">
        <v>11.45</v>
      </c>
      <c r="G2055" s="96">
        <f t="shared" si="125"/>
        <v>4.58</v>
      </c>
      <c r="H2055" s="97">
        <f t="shared" si="126"/>
        <v>4.58</v>
      </c>
      <c r="I2055" s="18"/>
    </row>
    <row r="2056" spans="1:10" x14ac:dyDescent="0.25">
      <c r="A2056" s="33">
        <v>4892</v>
      </c>
      <c r="B2056" s="163" t="s">
        <v>4143</v>
      </c>
      <c r="D2056" s="18" t="s">
        <v>1453</v>
      </c>
      <c r="E2056" s="35">
        <v>11.45</v>
      </c>
      <c r="G2056" s="96">
        <f t="shared" si="125"/>
        <v>4.58</v>
      </c>
      <c r="H2056" s="97">
        <f t="shared" si="126"/>
        <v>4.58</v>
      </c>
      <c r="I2056" s="18"/>
    </row>
    <row r="2057" spans="1:10" x14ac:dyDescent="0.25">
      <c r="A2057" s="33">
        <v>4922</v>
      </c>
      <c r="B2057" s="163" t="s">
        <v>4144</v>
      </c>
      <c r="D2057" s="18" t="s">
        <v>1453</v>
      </c>
      <c r="E2057" s="35">
        <v>11.45</v>
      </c>
      <c r="G2057" s="96">
        <f t="shared" si="125"/>
        <v>4.58</v>
      </c>
      <c r="H2057" s="97">
        <f t="shared" si="126"/>
        <v>4.58</v>
      </c>
      <c r="I2057" s="18"/>
    </row>
    <row r="2058" spans="1:10" ht="14.4" x14ac:dyDescent="0.3">
      <c r="A2058" s="33">
        <v>4923</v>
      </c>
      <c r="B2058" s="163" t="s">
        <v>4145</v>
      </c>
      <c r="D2058" s="18" t="s">
        <v>1453</v>
      </c>
      <c r="E2058" s="35">
        <v>11.45</v>
      </c>
      <c r="G2058" s="96">
        <f t="shared" si="125"/>
        <v>4.58</v>
      </c>
      <c r="H2058" s="97">
        <f t="shared" si="126"/>
        <v>4.58</v>
      </c>
      <c r="I2058" s="18"/>
    </row>
    <row r="2059" spans="1:10" x14ac:dyDescent="0.25">
      <c r="A2059" s="33">
        <v>4924</v>
      </c>
      <c r="B2059" s="163" t="s">
        <v>4146</v>
      </c>
      <c r="D2059" s="18" t="s">
        <v>1453</v>
      </c>
      <c r="E2059" s="35">
        <v>11.45</v>
      </c>
      <c r="G2059" s="96">
        <f t="shared" si="125"/>
        <v>4.58</v>
      </c>
      <c r="H2059" s="97">
        <f t="shared" si="126"/>
        <v>4.58</v>
      </c>
      <c r="I2059" s="18"/>
    </row>
    <row r="2060" spans="1:10" x14ac:dyDescent="0.25">
      <c r="A2060" s="33">
        <v>4893</v>
      </c>
      <c r="B2060" s="163" t="s">
        <v>4147</v>
      </c>
      <c r="D2060" s="18" t="s">
        <v>1453</v>
      </c>
      <c r="E2060" s="35">
        <v>19.850000000000001</v>
      </c>
      <c r="G2060" s="96">
        <f t="shared" si="125"/>
        <v>7.9400000000000013</v>
      </c>
      <c r="H2060" s="97">
        <f t="shared" si="126"/>
        <v>7.9400000000000013</v>
      </c>
      <c r="I2060" s="18"/>
    </row>
    <row r="2061" spans="1:10" ht="14.4" x14ac:dyDescent="0.3">
      <c r="A2061" s="33">
        <v>4894</v>
      </c>
      <c r="B2061" s="163" t="s">
        <v>4148</v>
      </c>
      <c r="D2061" s="18" t="s">
        <v>1453</v>
      </c>
      <c r="E2061" s="35">
        <v>19.850000000000001</v>
      </c>
      <c r="G2061" s="96">
        <f t="shared" si="125"/>
        <v>7.9400000000000013</v>
      </c>
      <c r="H2061" s="97">
        <f t="shared" si="126"/>
        <v>7.9400000000000013</v>
      </c>
      <c r="I2061" s="18"/>
    </row>
    <row r="2062" spans="1:10" x14ac:dyDescent="0.25">
      <c r="A2062" s="33">
        <v>4895</v>
      </c>
      <c r="B2062" s="163" t="s">
        <v>4149</v>
      </c>
      <c r="D2062" s="18" t="s">
        <v>1453</v>
      </c>
      <c r="E2062" s="35">
        <v>19.850000000000001</v>
      </c>
      <c r="G2062" s="96">
        <f t="shared" si="125"/>
        <v>7.9400000000000013</v>
      </c>
      <c r="H2062" s="97">
        <f t="shared" si="126"/>
        <v>7.9400000000000013</v>
      </c>
      <c r="I2062" s="18"/>
    </row>
    <row r="2063" spans="1:10" x14ac:dyDescent="0.25">
      <c r="A2063" s="33">
        <v>4925</v>
      </c>
      <c r="B2063" s="163" t="s">
        <v>4150</v>
      </c>
      <c r="D2063" s="18" t="s">
        <v>1453</v>
      </c>
      <c r="E2063" s="35">
        <v>19.850000000000001</v>
      </c>
      <c r="G2063" s="96">
        <f t="shared" si="125"/>
        <v>7.9400000000000013</v>
      </c>
      <c r="H2063" s="97">
        <f t="shared" si="126"/>
        <v>7.9400000000000013</v>
      </c>
      <c r="I2063" s="18"/>
    </row>
    <row r="2064" spans="1:10" ht="14.4" x14ac:dyDescent="0.3">
      <c r="A2064" s="33">
        <v>4926</v>
      </c>
      <c r="B2064" s="163" t="s">
        <v>4151</v>
      </c>
      <c r="D2064" s="18" t="s">
        <v>1453</v>
      </c>
      <c r="E2064" s="35">
        <v>19.850000000000001</v>
      </c>
      <c r="G2064" s="96">
        <f t="shared" si="125"/>
        <v>7.9400000000000013</v>
      </c>
      <c r="H2064" s="97">
        <f t="shared" si="126"/>
        <v>7.9400000000000013</v>
      </c>
      <c r="I2064" s="18"/>
    </row>
    <row r="2065" spans="1:9" x14ac:dyDescent="0.25">
      <c r="A2065" s="33">
        <v>4927</v>
      </c>
      <c r="B2065" s="163" t="s">
        <v>4152</v>
      </c>
      <c r="D2065" s="18" t="s">
        <v>1453</v>
      </c>
      <c r="E2065" s="35">
        <v>19.850000000000001</v>
      </c>
      <c r="G2065" s="96">
        <f t="shared" si="125"/>
        <v>7.9400000000000013</v>
      </c>
      <c r="H2065" s="97">
        <f t="shared" si="126"/>
        <v>7.9400000000000013</v>
      </c>
      <c r="I2065" s="18"/>
    </row>
    <row r="2066" spans="1:9" x14ac:dyDescent="0.25">
      <c r="A2066" s="33">
        <v>4896</v>
      </c>
      <c r="B2066" s="163" t="s">
        <v>4153</v>
      </c>
      <c r="D2066" s="18" t="s">
        <v>1453</v>
      </c>
      <c r="E2066" s="35">
        <v>26.15</v>
      </c>
      <c r="G2066" s="96">
        <f t="shared" si="125"/>
        <v>10.46</v>
      </c>
      <c r="H2066" s="97">
        <f t="shared" si="126"/>
        <v>10.46</v>
      </c>
      <c r="I2066" s="18"/>
    </row>
    <row r="2067" spans="1:9" x14ac:dyDescent="0.25">
      <c r="A2067" s="33">
        <v>4897</v>
      </c>
      <c r="B2067" s="163" t="s">
        <v>4154</v>
      </c>
      <c r="D2067" s="18" t="s">
        <v>1453</v>
      </c>
      <c r="E2067" s="35">
        <v>26.15</v>
      </c>
      <c r="G2067" s="96">
        <f t="shared" si="125"/>
        <v>10.46</v>
      </c>
      <c r="H2067" s="97">
        <f t="shared" si="126"/>
        <v>10.46</v>
      </c>
      <c r="I2067" s="18"/>
    </row>
    <row r="2068" spans="1:9" x14ac:dyDescent="0.25">
      <c r="A2068" s="33">
        <v>4898</v>
      </c>
      <c r="B2068" s="163" t="s">
        <v>4155</v>
      </c>
      <c r="D2068" s="18" t="s">
        <v>1453</v>
      </c>
      <c r="E2068" s="35">
        <v>26.15</v>
      </c>
      <c r="G2068" s="96">
        <f t="shared" si="125"/>
        <v>10.46</v>
      </c>
      <c r="H2068" s="97">
        <f t="shared" si="126"/>
        <v>10.46</v>
      </c>
      <c r="I2068" s="18"/>
    </row>
    <row r="2069" spans="1:9" x14ac:dyDescent="0.25">
      <c r="A2069" s="33">
        <v>4928</v>
      </c>
      <c r="B2069" s="163" t="s">
        <v>4156</v>
      </c>
      <c r="D2069" s="18" t="s">
        <v>1453</v>
      </c>
      <c r="E2069" s="35">
        <v>26.15</v>
      </c>
      <c r="G2069" s="96">
        <f t="shared" si="125"/>
        <v>10.46</v>
      </c>
      <c r="H2069" s="97">
        <f t="shared" si="126"/>
        <v>10.46</v>
      </c>
      <c r="I2069" s="18"/>
    </row>
    <row r="2070" spans="1:9" x14ac:dyDescent="0.25">
      <c r="A2070" s="33">
        <v>4929</v>
      </c>
      <c r="B2070" s="163" t="s">
        <v>4157</v>
      </c>
      <c r="D2070" s="18" t="s">
        <v>1453</v>
      </c>
      <c r="E2070" s="35">
        <v>26.15</v>
      </c>
      <c r="G2070" s="96">
        <f t="shared" si="125"/>
        <v>10.46</v>
      </c>
      <c r="H2070" s="97">
        <f t="shared" si="126"/>
        <v>10.46</v>
      </c>
      <c r="I2070" s="18"/>
    </row>
    <row r="2071" spans="1:9" x14ac:dyDescent="0.25">
      <c r="A2071" s="33">
        <v>4930</v>
      </c>
      <c r="B2071" s="163" t="s">
        <v>4158</v>
      </c>
      <c r="D2071" s="18" t="s">
        <v>1453</v>
      </c>
      <c r="E2071" s="35">
        <v>26.15</v>
      </c>
      <c r="G2071" s="96">
        <f t="shared" si="125"/>
        <v>10.46</v>
      </c>
      <c r="H2071" s="97">
        <f t="shared" si="126"/>
        <v>10.46</v>
      </c>
      <c r="I2071" s="18"/>
    </row>
    <row r="2072" spans="1:9" ht="14.4" x14ac:dyDescent="0.25">
      <c r="A2072" s="179" t="s">
        <v>1256</v>
      </c>
      <c r="B2072" s="134"/>
      <c r="C2072" s="123"/>
      <c r="D2072" s="135"/>
      <c r="E2072" s="134"/>
      <c r="F2072" s="124"/>
      <c r="G2072" s="136"/>
      <c r="H2072" s="136"/>
      <c r="I2072" s="125"/>
    </row>
    <row r="2073" spans="1:9" x14ac:dyDescent="0.25">
      <c r="A2073" s="33">
        <v>4904</v>
      </c>
      <c r="B2073" s="162" t="s">
        <v>246</v>
      </c>
      <c r="D2073" s="18" t="s">
        <v>1453</v>
      </c>
      <c r="E2073" s="35">
        <v>10.4</v>
      </c>
      <c r="G2073" s="96">
        <f t="shared" ref="G2073:G2095" si="127">SUM(E2073)*0.4</f>
        <v>4.16</v>
      </c>
      <c r="H2073" s="97">
        <f t="shared" ref="H2073:H2095" si="128">SUM(E2073)*0.4</f>
        <v>4.16</v>
      </c>
      <c r="I2073" s="18"/>
    </row>
    <row r="2074" spans="1:9" x14ac:dyDescent="0.25">
      <c r="A2074" s="33">
        <v>4905</v>
      </c>
      <c r="B2074" s="162" t="s">
        <v>162</v>
      </c>
      <c r="D2074" s="18" t="s">
        <v>1453</v>
      </c>
      <c r="E2074" s="35">
        <v>10.4</v>
      </c>
      <c r="G2074" s="96">
        <f t="shared" si="127"/>
        <v>4.16</v>
      </c>
      <c r="H2074" s="97">
        <f t="shared" si="128"/>
        <v>4.16</v>
      </c>
      <c r="I2074" s="18"/>
    </row>
    <row r="2075" spans="1:9" x14ac:dyDescent="0.25">
      <c r="A2075" s="33">
        <v>4906</v>
      </c>
      <c r="B2075" s="162" t="s">
        <v>279</v>
      </c>
      <c r="D2075" s="18" t="s">
        <v>1453</v>
      </c>
      <c r="E2075" s="35">
        <v>10.4</v>
      </c>
      <c r="G2075" s="96">
        <f t="shared" si="127"/>
        <v>4.16</v>
      </c>
      <c r="H2075" s="97">
        <f t="shared" si="128"/>
        <v>4.16</v>
      </c>
      <c r="I2075" s="18"/>
    </row>
    <row r="2076" spans="1:9" x14ac:dyDescent="0.25">
      <c r="A2076" s="33">
        <v>4907</v>
      </c>
      <c r="B2076" s="162" t="s">
        <v>247</v>
      </c>
      <c r="D2076" s="18" t="s">
        <v>1453</v>
      </c>
      <c r="E2076" s="35">
        <v>10.4</v>
      </c>
      <c r="G2076" s="96">
        <f t="shared" si="127"/>
        <v>4.16</v>
      </c>
      <c r="H2076" s="97">
        <f t="shared" si="128"/>
        <v>4.16</v>
      </c>
      <c r="I2076" s="18"/>
    </row>
    <row r="2077" spans="1:9" x14ac:dyDescent="0.25">
      <c r="A2077" s="33">
        <v>4908</v>
      </c>
      <c r="B2077" s="162" t="s">
        <v>163</v>
      </c>
      <c r="D2077" s="18" t="s">
        <v>1453</v>
      </c>
      <c r="E2077" s="35">
        <v>10.4</v>
      </c>
      <c r="G2077" s="96">
        <f t="shared" si="127"/>
        <v>4.16</v>
      </c>
      <c r="H2077" s="97">
        <f t="shared" si="128"/>
        <v>4.16</v>
      </c>
      <c r="I2077" s="18"/>
    </row>
    <row r="2078" spans="1:9" x14ac:dyDescent="0.25">
      <c r="A2078" s="33">
        <v>4909</v>
      </c>
      <c r="B2078" s="162" t="s">
        <v>280</v>
      </c>
      <c r="D2078" s="18" t="s">
        <v>1453</v>
      </c>
      <c r="E2078" s="35">
        <v>10.4</v>
      </c>
      <c r="G2078" s="96">
        <f t="shared" si="127"/>
        <v>4.16</v>
      </c>
      <c r="H2078" s="97">
        <f t="shared" si="128"/>
        <v>4.16</v>
      </c>
      <c r="I2078" s="18"/>
    </row>
    <row r="2079" spans="1:9" x14ac:dyDescent="0.25">
      <c r="A2079" s="33">
        <v>4910</v>
      </c>
      <c r="B2079" s="162" t="s">
        <v>248</v>
      </c>
      <c r="D2079" s="18" t="s">
        <v>1453</v>
      </c>
      <c r="E2079" s="35">
        <v>18.8</v>
      </c>
      <c r="G2079" s="96">
        <f t="shared" si="127"/>
        <v>7.5200000000000005</v>
      </c>
      <c r="H2079" s="97">
        <f t="shared" si="128"/>
        <v>7.5200000000000005</v>
      </c>
      <c r="I2079" s="18"/>
    </row>
    <row r="2080" spans="1:9" x14ac:dyDescent="0.25">
      <c r="A2080" s="33">
        <v>4911</v>
      </c>
      <c r="B2080" s="162" t="s">
        <v>164</v>
      </c>
      <c r="D2080" s="18" t="s">
        <v>1453</v>
      </c>
      <c r="E2080" s="35">
        <v>18.8</v>
      </c>
      <c r="G2080" s="96">
        <f t="shared" si="127"/>
        <v>7.5200000000000005</v>
      </c>
      <c r="H2080" s="97">
        <f t="shared" si="128"/>
        <v>7.5200000000000005</v>
      </c>
      <c r="I2080" s="18"/>
    </row>
    <row r="2081" spans="1:9" x14ac:dyDescent="0.25">
      <c r="A2081" s="33">
        <v>4912</v>
      </c>
      <c r="B2081" s="162" t="s">
        <v>281</v>
      </c>
      <c r="D2081" s="18" t="s">
        <v>1453</v>
      </c>
      <c r="E2081" s="35">
        <v>18.8</v>
      </c>
      <c r="G2081" s="96">
        <f t="shared" si="127"/>
        <v>7.5200000000000005</v>
      </c>
      <c r="H2081" s="97">
        <f t="shared" si="128"/>
        <v>7.5200000000000005</v>
      </c>
      <c r="I2081" s="18"/>
    </row>
    <row r="2082" spans="1:9" x14ac:dyDescent="0.25">
      <c r="A2082" s="33">
        <v>4913</v>
      </c>
      <c r="B2082" s="162" t="s">
        <v>249</v>
      </c>
      <c r="D2082" s="18" t="s">
        <v>1453</v>
      </c>
      <c r="E2082" s="35">
        <v>18.8</v>
      </c>
      <c r="G2082" s="96">
        <f t="shared" si="127"/>
        <v>7.5200000000000005</v>
      </c>
      <c r="H2082" s="97">
        <f t="shared" si="128"/>
        <v>7.5200000000000005</v>
      </c>
      <c r="I2082" s="18"/>
    </row>
    <row r="2083" spans="1:9" x14ac:dyDescent="0.25">
      <c r="A2083" s="33">
        <v>4914</v>
      </c>
      <c r="B2083" s="162" t="s">
        <v>165</v>
      </c>
      <c r="D2083" s="18" t="s">
        <v>1453</v>
      </c>
      <c r="E2083" s="35">
        <v>18.8</v>
      </c>
      <c r="G2083" s="96">
        <f t="shared" si="127"/>
        <v>7.5200000000000005</v>
      </c>
      <c r="H2083" s="97">
        <f t="shared" si="128"/>
        <v>7.5200000000000005</v>
      </c>
      <c r="I2083" s="18"/>
    </row>
    <row r="2084" spans="1:9" x14ac:dyDescent="0.25">
      <c r="A2084" s="33">
        <v>4915</v>
      </c>
      <c r="B2084" s="162" t="s">
        <v>282</v>
      </c>
      <c r="D2084" s="18" t="s">
        <v>1453</v>
      </c>
      <c r="E2084" s="35">
        <v>18.8</v>
      </c>
      <c r="G2084" s="96">
        <f t="shared" si="127"/>
        <v>7.5200000000000005</v>
      </c>
      <c r="H2084" s="97">
        <f t="shared" si="128"/>
        <v>7.5200000000000005</v>
      </c>
      <c r="I2084" s="18"/>
    </row>
    <row r="2085" spans="1:9" x14ac:dyDescent="0.25">
      <c r="A2085" s="33">
        <v>4916</v>
      </c>
      <c r="B2085" s="162" t="s">
        <v>250</v>
      </c>
      <c r="D2085" s="18" t="s">
        <v>1453</v>
      </c>
      <c r="E2085" s="35">
        <v>24.05</v>
      </c>
      <c r="G2085" s="96">
        <f t="shared" si="127"/>
        <v>9.620000000000001</v>
      </c>
      <c r="H2085" s="97">
        <f t="shared" si="128"/>
        <v>9.620000000000001</v>
      </c>
      <c r="I2085" s="18"/>
    </row>
    <row r="2086" spans="1:9" x14ac:dyDescent="0.25">
      <c r="A2086" s="33">
        <v>4917</v>
      </c>
      <c r="B2086" s="162" t="s">
        <v>166</v>
      </c>
      <c r="D2086" s="18" t="s">
        <v>1453</v>
      </c>
      <c r="E2086" s="35">
        <v>24.05</v>
      </c>
      <c r="G2086" s="96">
        <f t="shared" si="127"/>
        <v>9.620000000000001</v>
      </c>
      <c r="H2086" s="97">
        <f t="shared" si="128"/>
        <v>9.620000000000001</v>
      </c>
      <c r="I2086" s="18"/>
    </row>
    <row r="2087" spans="1:9" x14ac:dyDescent="0.25">
      <c r="A2087" s="33">
        <v>4918</v>
      </c>
      <c r="B2087" s="162" t="s">
        <v>283</v>
      </c>
      <c r="D2087" s="18" t="s">
        <v>1453</v>
      </c>
      <c r="E2087" s="35">
        <v>24.05</v>
      </c>
      <c r="G2087" s="96">
        <f t="shared" si="127"/>
        <v>9.620000000000001</v>
      </c>
      <c r="H2087" s="97">
        <f t="shared" si="128"/>
        <v>9.620000000000001</v>
      </c>
      <c r="I2087" s="18"/>
    </row>
    <row r="2088" spans="1:9" x14ac:dyDescent="0.25">
      <c r="A2088" s="33">
        <v>4919</v>
      </c>
      <c r="B2088" s="162" t="s">
        <v>251</v>
      </c>
      <c r="D2088" s="18" t="s">
        <v>1453</v>
      </c>
      <c r="E2088" s="35">
        <v>24.05</v>
      </c>
      <c r="G2088" s="96">
        <f t="shared" si="127"/>
        <v>9.620000000000001</v>
      </c>
      <c r="H2088" s="97">
        <f t="shared" si="128"/>
        <v>9.620000000000001</v>
      </c>
      <c r="I2088" s="18"/>
    </row>
    <row r="2089" spans="1:9" x14ac:dyDescent="0.25">
      <c r="A2089" s="33">
        <v>4920</v>
      </c>
      <c r="B2089" s="162" t="s">
        <v>167</v>
      </c>
      <c r="D2089" s="18" t="s">
        <v>1453</v>
      </c>
      <c r="E2089" s="35">
        <v>24.05</v>
      </c>
      <c r="G2089" s="96">
        <f t="shared" si="127"/>
        <v>9.620000000000001</v>
      </c>
      <c r="H2089" s="97">
        <f t="shared" si="128"/>
        <v>9.620000000000001</v>
      </c>
      <c r="I2089" s="18"/>
    </row>
    <row r="2090" spans="1:9" x14ac:dyDescent="0.25">
      <c r="A2090" s="33">
        <v>4921</v>
      </c>
      <c r="B2090" s="162" t="s">
        <v>284</v>
      </c>
      <c r="D2090" s="18" t="s">
        <v>1453</v>
      </c>
      <c r="E2090" s="35">
        <v>24.05</v>
      </c>
      <c r="G2090" s="96">
        <f t="shared" si="127"/>
        <v>9.620000000000001</v>
      </c>
      <c r="H2090" s="97">
        <f t="shared" si="128"/>
        <v>9.620000000000001</v>
      </c>
      <c r="I2090" s="18"/>
    </row>
    <row r="2091" spans="1:9" x14ac:dyDescent="0.25">
      <c r="A2091" s="33">
        <v>8073</v>
      </c>
      <c r="B2091" s="162" t="s">
        <v>186</v>
      </c>
      <c r="D2091" s="18" t="s">
        <v>1453</v>
      </c>
      <c r="E2091" s="35">
        <v>7.88</v>
      </c>
      <c r="G2091" s="96">
        <f t="shared" si="127"/>
        <v>3.1520000000000001</v>
      </c>
      <c r="H2091" s="97">
        <f t="shared" si="128"/>
        <v>3.1520000000000001</v>
      </c>
      <c r="I2091" s="18"/>
    </row>
    <row r="2092" spans="1:9" x14ac:dyDescent="0.25">
      <c r="A2092" s="33">
        <v>8074</v>
      </c>
      <c r="B2092" s="162" t="s">
        <v>187</v>
      </c>
      <c r="D2092" s="18" t="s">
        <v>1453</v>
      </c>
      <c r="E2092" s="35">
        <v>9.4499999999999993</v>
      </c>
      <c r="G2092" s="96">
        <f t="shared" si="127"/>
        <v>3.78</v>
      </c>
      <c r="H2092" s="97">
        <f t="shared" si="128"/>
        <v>3.78</v>
      </c>
      <c r="I2092" s="18"/>
    </row>
    <row r="2093" spans="1:9" x14ac:dyDescent="0.25">
      <c r="A2093" s="33">
        <v>8075</v>
      </c>
      <c r="B2093" s="162" t="s">
        <v>188</v>
      </c>
      <c r="D2093" s="18" t="s">
        <v>1453</v>
      </c>
      <c r="E2093" s="35">
        <v>11.03</v>
      </c>
      <c r="G2093" s="96">
        <f t="shared" si="127"/>
        <v>4.4119999999999999</v>
      </c>
      <c r="H2093" s="97">
        <f t="shared" si="128"/>
        <v>4.4119999999999999</v>
      </c>
      <c r="I2093" s="18"/>
    </row>
    <row r="2094" spans="1:9" x14ac:dyDescent="0.25">
      <c r="A2094" s="33">
        <v>8076</v>
      </c>
      <c r="B2094" s="162" t="s">
        <v>189</v>
      </c>
      <c r="D2094" s="18" t="s">
        <v>1453</v>
      </c>
      <c r="E2094" s="35">
        <v>12.81</v>
      </c>
      <c r="G2094" s="96">
        <f t="shared" si="127"/>
        <v>5.1240000000000006</v>
      </c>
      <c r="H2094" s="97">
        <f t="shared" si="128"/>
        <v>5.1240000000000006</v>
      </c>
      <c r="I2094" s="18"/>
    </row>
    <row r="2095" spans="1:9" x14ac:dyDescent="0.25">
      <c r="A2095" s="33">
        <v>5999</v>
      </c>
      <c r="B2095" s="162" t="s">
        <v>3334</v>
      </c>
      <c r="D2095" s="18" t="s">
        <v>1453</v>
      </c>
      <c r="E2095" s="35">
        <v>2</v>
      </c>
      <c r="G2095" s="96">
        <f t="shared" si="127"/>
        <v>0.8</v>
      </c>
      <c r="H2095" s="97">
        <f t="shared" si="128"/>
        <v>0.8</v>
      </c>
      <c r="I2095" s="18"/>
    </row>
    <row r="2096" spans="1:9" x14ac:dyDescent="0.25">
      <c r="A2096" s="179" t="s">
        <v>1051</v>
      </c>
      <c r="B2096" s="134"/>
      <c r="C2096" s="123"/>
      <c r="D2096" s="135"/>
      <c r="E2096" s="134"/>
      <c r="F2096" s="124"/>
      <c r="G2096" s="136"/>
      <c r="H2096" s="136"/>
      <c r="I2096" s="125"/>
    </row>
    <row r="2097" spans="1:9" x14ac:dyDescent="0.25">
      <c r="A2097" s="33">
        <v>6358</v>
      </c>
      <c r="B2097" s="162" t="s">
        <v>747</v>
      </c>
      <c r="D2097" s="18" t="s">
        <v>1453</v>
      </c>
      <c r="E2097" s="35">
        <v>10.4</v>
      </c>
      <c r="G2097" s="96">
        <f t="shared" ref="G2097:G2114" si="129">SUM(E2097)*0.4</f>
        <v>4.16</v>
      </c>
      <c r="H2097" s="97">
        <f t="shared" ref="H2097:H2114" si="130">SUM(E2097)*0.4</f>
        <v>4.16</v>
      </c>
      <c r="I2097" s="18"/>
    </row>
    <row r="2098" spans="1:9" x14ac:dyDescent="0.25">
      <c r="A2098" s="33">
        <v>6359</v>
      </c>
      <c r="B2098" s="162" t="s">
        <v>748</v>
      </c>
      <c r="D2098" s="18" t="s">
        <v>1453</v>
      </c>
      <c r="E2098" s="35">
        <v>10.4</v>
      </c>
      <c r="G2098" s="96">
        <f t="shared" si="129"/>
        <v>4.16</v>
      </c>
      <c r="H2098" s="97">
        <f t="shared" si="130"/>
        <v>4.16</v>
      </c>
      <c r="I2098" s="18"/>
    </row>
    <row r="2099" spans="1:9" x14ac:dyDescent="0.25">
      <c r="A2099" s="33">
        <v>6360</v>
      </c>
      <c r="B2099" s="162" t="s">
        <v>749</v>
      </c>
      <c r="D2099" s="18" t="s">
        <v>1453</v>
      </c>
      <c r="E2099" s="35">
        <v>10.4</v>
      </c>
      <c r="G2099" s="96">
        <f t="shared" si="129"/>
        <v>4.16</v>
      </c>
      <c r="H2099" s="97">
        <f t="shared" si="130"/>
        <v>4.16</v>
      </c>
      <c r="I2099" s="18"/>
    </row>
    <row r="2100" spans="1:9" x14ac:dyDescent="0.25">
      <c r="A2100" s="33">
        <v>6361</v>
      </c>
      <c r="B2100" s="162" t="s">
        <v>750</v>
      </c>
      <c r="D2100" s="18" t="s">
        <v>1453</v>
      </c>
      <c r="E2100" s="35">
        <v>10.4</v>
      </c>
      <c r="G2100" s="96">
        <f t="shared" si="129"/>
        <v>4.16</v>
      </c>
      <c r="H2100" s="97">
        <f t="shared" si="130"/>
        <v>4.16</v>
      </c>
      <c r="I2100" s="18"/>
    </row>
    <row r="2101" spans="1:9" x14ac:dyDescent="0.25">
      <c r="A2101" s="33">
        <v>6362</v>
      </c>
      <c r="B2101" s="162" t="s">
        <v>751</v>
      </c>
      <c r="D2101" s="18" t="s">
        <v>1453</v>
      </c>
      <c r="E2101" s="35">
        <v>10.4</v>
      </c>
      <c r="G2101" s="96">
        <f t="shared" si="129"/>
        <v>4.16</v>
      </c>
      <c r="H2101" s="97">
        <f t="shared" si="130"/>
        <v>4.16</v>
      </c>
      <c r="I2101" s="18"/>
    </row>
    <row r="2102" spans="1:9" x14ac:dyDescent="0.25">
      <c r="A2102" s="33">
        <v>6363</v>
      </c>
      <c r="B2102" s="162" t="s">
        <v>752</v>
      </c>
      <c r="D2102" s="18" t="s">
        <v>1453</v>
      </c>
      <c r="E2102" s="35">
        <v>10.4</v>
      </c>
      <c r="G2102" s="96">
        <f t="shared" si="129"/>
        <v>4.16</v>
      </c>
      <c r="H2102" s="97">
        <f t="shared" si="130"/>
        <v>4.16</v>
      </c>
      <c r="I2102" s="18"/>
    </row>
    <row r="2103" spans="1:9" x14ac:dyDescent="0.25">
      <c r="A2103" s="33">
        <v>6364</v>
      </c>
      <c r="B2103" s="162" t="s">
        <v>707</v>
      </c>
      <c r="D2103" s="18" t="s">
        <v>1453</v>
      </c>
      <c r="E2103" s="35">
        <v>18.8</v>
      </c>
      <c r="G2103" s="96">
        <f t="shared" si="129"/>
        <v>7.5200000000000005</v>
      </c>
      <c r="H2103" s="97">
        <f t="shared" si="130"/>
        <v>7.5200000000000005</v>
      </c>
      <c r="I2103" s="18"/>
    </row>
    <row r="2104" spans="1:9" x14ac:dyDescent="0.25">
      <c r="A2104" s="33">
        <v>6365</v>
      </c>
      <c r="B2104" s="162" t="s">
        <v>739</v>
      </c>
      <c r="D2104" s="18" t="s">
        <v>1453</v>
      </c>
      <c r="E2104" s="35">
        <v>18.8</v>
      </c>
      <c r="G2104" s="96">
        <f t="shared" si="129"/>
        <v>7.5200000000000005</v>
      </c>
      <c r="H2104" s="97">
        <f t="shared" si="130"/>
        <v>7.5200000000000005</v>
      </c>
      <c r="I2104" s="18"/>
    </row>
    <row r="2105" spans="1:9" x14ac:dyDescent="0.25">
      <c r="A2105" s="33">
        <v>6366</v>
      </c>
      <c r="B2105" s="162" t="s">
        <v>708</v>
      </c>
      <c r="D2105" s="18" t="s">
        <v>1453</v>
      </c>
      <c r="E2105" s="35">
        <v>18.8</v>
      </c>
      <c r="G2105" s="96">
        <f t="shared" si="129"/>
        <v>7.5200000000000005</v>
      </c>
      <c r="H2105" s="97">
        <f t="shared" si="130"/>
        <v>7.5200000000000005</v>
      </c>
      <c r="I2105" s="18"/>
    </row>
    <row r="2106" spans="1:9" x14ac:dyDescent="0.25">
      <c r="A2106" s="33">
        <v>6367</v>
      </c>
      <c r="B2106" s="162" t="s">
        <v>709</v>
      </c>
      <c r="D2106" s="18" t="s">
        <v>1453</v>
      </c>
      <c r="E2106" s="35">
        <v>18.8</v>
      </c>
      <c r="G2106" s="96">
        <f t="shared" si="129"/>
        <v>7.5200000000000005</v>
      </c>
      <c r="H2106" s="97">
        <f t="shared" si="130"/>
        <v>7.5200000000000005</v>
      </c>
      <c r="I2106" s="18"/>
    </row>
    <row r="2107" spans="1:9" x14ac:dyDescent="0.25">
      <c r="A2107" s="33">
        <v>6368</v>
      </c>
      <c r="B2107" s="162" t="s">
        <v>743</v>
      </c>
      <c r="D2107" s="18" t="s">
        <v>1453</v>
      </c>
      <c r="E2107" s="35">
        <v>18.8</v>
      </c>
      <c r="G2107" s="96">
        <f t="shared" si="129"/>
        <v>7.5200000000000005</v>
      </c>
      <c r="H2107" s="97">
        <f t="shared" si="130"/>
        <v>7.5200000000000005</v>
      </c>
      <c r="I2107" s="18"/>
    </row>
    <row r="2108" spans="1:9" x14ac:dyDescent="0.25">
      <c r="A2108" s="33">
        <v>6369</v>
      </c>
      <c r="B2108" s="162" t="s">
        <v>710</v>
      </c>
      <c r="D2108" s="18" t="s">
        <v>1453</v>
      </c>
      <c r="E2108" s="35">
        <v>18.8</v>
      </c>
      <c r="G2108" s="96">
        <f t="shared" si="129"/>
        <v>7.5200000000000005</v>
      </c>
      <c r="H2108" s="97">
        <f t="shared" si="130"/>
        <v>7.5200000000000005</v>
      </c>
      <c r="I2108" s="18"/>
    </row>
    <row r="2109" spans="1:9" x14ac:dyDescent="0.25">
      <c r="A2109" s="33">
        <v>6370</v>
      </c>
      <c r="B2109" s="162" t="s">
        <v>741</v>
      </c>
      <c r="D2109" s="18" t="s">
        <v>1453</v>
      </c>
      <c r="E2109" s="35">
        <v>24.05</v>
      </c>
      <c r="G2109" s="96">
        <f t="shared" si="129"/>
        <v>9.620000000000001</v>
      </c>
      <c r="H2109" s="97">
        <f t="shared" si="130"/>
        <v>9.620000000000001</v>
      </c>
      <c r="I2109" s="18"/>
    </row>
    <row r="2110" spans="1:9" x14ac:dyDescent="0.25">
      <c r="A2110" s="33">
        <v>6371</v>
      </c>
      <c r="B2110" s="162" t="s">
        <v>744</v>
      </c>
      <c r="D2110" s="18" t="s">
        <v>1453</v>
      </c>
      <c r="E2110" s="35">
        <v>24.05</v>
      </c>
      <c r="G2110" s="96">
        <f t="shared" si="129"/>
        <v>9.620000000000001</v>
      </c>
      <c r="H2110" s="97">
        <f t="shared" si="130"/>
        <v>9.620000000000001</v>
      </c>
      <c r="I2110" s="18"/>
    </row>
    <row r="2111" spans="1:9" x14ac:dyDescent="0.25">
      <c r="A2111" s="33">
        <v>6372</v>
      </c>
      <c r="B2111" s="162" t="s">
        <v>745</v>
      </c>
      <c r="D2111" s="18" t="s">
        <v>1453</v>
      </c>
      <c r="E2111" s="35">
        <v>24.05</v>
      </c>
      <c r="G2111" s="96">
        <f t="shared" si="129"/>
        <v>9.620000000000001</v>
      </c>
      <c r="H2111" s="97">
        <f t="shared" si="130"/>
        <v>9.620000000000001</v>
      </c>
      <c r="I2111" s="18"/>
    </row>
    <row r="2112" spans="1:9" x14ac:dyDescent="0.25">
      <c r="A2112" s="33">
        <v>6373</v>
      </c>
      <c r="B2112" s="162" t="s">
        <v>746</v>
      </c>
      <c r="D2112" s="18" t="s">
        <v>1453</v>
      </c>
      <c r="E2112" s="35">
        <v>24.05</v>
      </c>
      <c r="G2112" s="96">
        <f t="shared" si="129"/>
        <v>9.620000000000001</v>
      </c>
      <c r="H2112" s="97">
        <f t="shared" si="130"/>
        <v>9.620000000000001</v>
      </c>
      <c r="I2112" s="18"/>
    </row>
    <row r="2113" spans="1:9" x14ac:dyDescent="0.25">
      <c r="A2113" s="33">
        <v>6374</v>
      </c>
      <c r="B2113" s="162" t="s">
        <v>711</v>
      </c>
      <c r="D2113" s="18" t="s">
        <v>1453</v>
      </c>
      <c r="E2113" s="35">
        <v>24.05</v>
      </c>
      <c r="G2113" s="96">
        <f t="shared" si="129"/>
        <v>9.620000000000001</v>
      </c>
      <c r="H2113" s="97">
        <f t="shared" si="130"/>
        <v>9.620000000000001</v>
      </c>
      <c r="I2113" s="18"/>
    </row>
    <row r="2114" spans="1:9" x14ac:dyDescent="0.25">
      <c r="A2114" s="33">
        <v>6375</v>
      </c>
      <c r="B2114" s="162" t="s">
        <v>740</v>
      </c>
      <c r="D2114" s="18" t="s">
        <v>1453</v>
      </c>
      <c r="E2114" s="35">
        <v>24.05</v>
      </c>
      <c r="G2114" s="96">
        <f t="shared" si="129"/>
        <v>9.620000000000001</v>
      </c>
      <c r="H2114" s="97">
        <f t="shared" si="130"/>
        <v>9.620000000000001</v>
      </c>
      <c r="I2114" s="18"/>
    </row>
    <row r="2115" spans="1:9" x14ac:dyDescent="0.25">
      <c r="A2115" s="179" t="s">
        <v>26</v>
      </c>
      <c r="B2115" s="134"/>
      <c r="C2115" s="123"/>
      <c r="D2115" s="135"/>
      <c r="E2115" s="134"/>
      <c r="F2115" s="124"/>
      <c r="G2115" s="136"/>
      <c r="H2115" s="136"/>
      <c r="I2115" s="125"/>
    </row>
    <row r="2116" spans="1:9" x14ac:dyDescent="0.25">
      <c r="A2116" s="33">
        <v>4737</v>
      </c>
      <c r="B2116" s="162" t="s">
        <v>420</v>
      </c>
      <c r="D2116" s="18" t="s">
        <v>1453</v>
      </c>
      <c r="E2116" s="35">
        <v>8.3000000000000007</v>
      </c>
      <c r="G2116" s="96">
        <f t="shared" ref="G2116:G2133" si="131">SUM(E2116)*0.4</f>
        <v>3.3200000000000003</v>
      </c>
      <c r="H2116" s="97">
        <f t="shared" ref="H2116:H2133" si="132">SUM(E2116)*0.4</f>
        <v>3.3200000000000003</v>
      </c>
      <c r="I2116" s="18"/>
    </row>
    <row r="2117" spans="1:9" x14ac:dyDescent="0.25">
      <c r="A2117" s="33">
        <v>6276</v>
      </c>
      <c r="B2117" s="162" t="s">
        <v>426</v>
      </c>
      <c r="D2117" s="18" t="s">
        <v>1453</v>
      </c>
      <c r="E2117" s="35">
        <v>8.3000000000000007</v>
      </c>
      <c r="G2117" s="96">
        <f t="shared" si="131"/>
        <v>3.3200000000000003</v>
      </c>
      <c r="H2117" s="97">
        <f t="shared" si="132"/>
        <v>3.3200000000000003</v>
      </c>
      <c r="I2117" s="18"/>
    </row>
    <row r="2118" spans="1:9" ht="15" customHeight="1" x14ac:dyDescent="0.25">
      <c r="A2118" s="33">
        <v>4738</v>
      </c>
      <c r="B2118" s="162" t="s">
        <v>252</v>
      </c>
      <c r="D2118" s="18" t="s">
        <v>1453</v>
      </c>
      <c r="E2118" s="35">
        <v>8.3000000000000007</v>
      </c>
      <c r="G2118" s="96">
        <f t="shared" si="131"/>
        <v>3.3200000000000003</v>
      </c>
      <c r="H2118" s="97">
        <f t="shared" si="132"/>
        <v>3.3200000000000003</v>
      </c>
      <c r="I2118" s="18"/>
    </row>
    <row r="2119" spans="1:9" ht="15" customHeight="1" x14ac:dyDescent="0.25">
      <c r="A2119" s="33">
        <v>4739</v>
      </c>
      <c r="B2119" s="162" t="s">
        <v>421</v>
      </c>
      <c r="D2119" s="18" t="s">
        <v>1453</v>
      </c>
      <c r="E2119" s="35">
        <v>8.3000000000000007</v>
      </c>
      <c r="G2119" s="96">
        <f t="shared" si="131"/>
        <v>3.3200000000000003</v>
      </c>
      <c r="H2119" s="97">
        <f t="shared" si="132"/>
        <v>3.3200000000000003</v>
      </c>
      <c r="I2119" s="18"/>
    </row>
    <row r="2120" spans="1:9" ht="15" customHeight="1" x14ac:dyDescent="0.25">
      <c r="A2120" s="33">
        <v>6277</v>
      </c>
      <c r="B2120" s="162" t="s">
        <v>427</v>
      </c>
      <c r="D2120" s="18" t="s">
        <v>1453</v>
      </c>
      <c r="E2120" s="35">
        <v>8.3000000000000007</v>
      </c>
      <c r="G2120" s="96">
        <f t="shared" si="131"/>
        <v>3.3200000000000003</v>
      </c>
      <c r="H2120" s="97">
        <f t="shared" si="132"/>
        <v>3.3200000000000003</v>
      </c>
      <c r="I2120" s="18"/>
    </row>
    <row r="2121" spans="1:9" ht="15" customHeight="1" x14ac:dyDescent="0.25">
      <c r="A2121" s="33">
        <v>4740</v>
      </c>
      <c r="B2121" s="162" t="s">
        <v>253</v>
      </c>
      <c r="D2121" s="18" t="s">
        <v>1453</v>
      </c>
      <c r="E2121" s="35">
        <v>8.3000000000000007</v>
      </c>
      <c r="G2121" s="96">
        <f t="shared" si="131"/>
        <v>3.3200000000000003</v>
      </c>
      <c r="H2121" s="97">
        <f t="shared" si="132"/>
        <v>3.3200000000000003</v>
      </c>
      <c r="I2121" s="18"/>
    </row>
    <row r="2122" spans="1:9" ht="15" customHeight="1" x14ac:dyDescent="0.25">
      <c r="A2122" s="33">
        <v>4741</v>
      </c>
      <c r="B2122" s="162" t="s">
        <v>422</v>
      </c>
      <c r="D2122" s="18" t="s">
        <v>1453</v>
      </c>
      <c r="E2122" s="35">
        <v>14.6</v>
      </c>
      <c r="G2122" s="96">
        <f t="shared" si="131"/>
        <v>5.84</v>
      </c>
      <c r="H2122" s="97">
        <f t="shared" si="132"/>
        <v>5.84</v>
      </c>
      <c r="I2122" s="18"/>
    </row>
    <row r="2123" spans="1:9" ht="15" customHeight="1" x14ac:dyDescent="0.25">
      <c r="A2123" s="33">
        <v>6278</v>
      </c>
      <c r="B2123" s="162" t="s">
        <v>428</v>
      </c>
      <c r="D2123" s="18" t="s">
        <v>1453</v>
      </c>
      <c r="E2123" s="35">
        <v>14.6</v>
      </c>
      <c r="G2123" s="96">
        <f t="shared" si="131"/>
        <v>5.84</v>
      </c>
      <c r="H2123" s="97">
        <f t="shared" si="132"/>
        <v>5.84</v>
      </c>
      <c r="I2123" s="18"/>
    </row>
    <row r="2124" spans="1:9" ht="15" customHeight="1" x14ac:dyDescent="0.25">
      <c r="A2124" s="33">
        <v>4742</v>
      </c>
      <c r="B2124" s="162" t="s">
        <v>254</v>
      </c>
      <c r="D2124" s="18" t="s">
        <v>1453</v>
      </c>
      <c r="E2124" s="35">
        <v>14.6</v>
      </c>
      <c r="G2124" s="96">
        <f t="shared" si="131"/>
        <v>5.84</v>
      </c>
      <c r="H2124" s="97">
        <f t="shared" si="132"/>
        <v>5.84</v>
      </c>
      <c r="I2124" s="18"/>
    </row>
    <row r="2125" spans="1:9" ht="15" customHeight="1" x14ac:dyDescent="0.25">
      <c r="A2125" s="33">
        <v>4743</v>
      </c>
      <c r="B2125" s="162" t="s">
        <v>423</v>
      </c>
      <c r="D2125" s="18" t="s">
        <v>1453</v>
      </c>
      <c r="E2125" s="35">
        <v>14.6</v>
      </c>
      <c r="G2125" s="96">
        <f t="shared" si="131"/>
        <v>5.84</v>
      </c>
      <c r="H2125" s="97">
        <f t="shared" si="132"/>
        <v>5.84</v>
      </c>
      <c r="I2125" s="18"/>
    </row>
    <row r="2126" spans="1:9" ht="15" customHeight="1" x14ac:dyDescent="0.25">
      <c r="A2126" s="33">
        <v>6279</v>
      </c>
      <c r="B2126" s="162" t="s">
        <v>429</v>
      </c>
      <c r="D2126" s="18" t="s">
        <v>1453</v>
      </c>
      <c r="E2126" s="35">
        <v>14.6</v>
      </c>
      <c r="G2126" s="96">
        <f t="shared" si="131"/>
        <v>5.84</v>
      </c>
      <c r="H2126" s="97">
        <f t="shared" si="132"/>
        <v>5.84</v>
      </c>
      <c r="I2126" s="18"/>
    </row>
    <row r="2127" spans="1:9" ht="15" customHeight="1" x14ac:dyDescent="0.25">
      <c r="A2127" s="33">
        <v>4744</v>
      </c>
      <c r="B2127" s="162" t="s">
        <v>255</v>
      </c>
      <c r="D2127" s="18" t="s">
        <v>1453</v>
      </c>
      <c r="E2127" s="35">
        <v>14.6</v>
      </c>
      <c r="G2127" s="96">
        <f t="shared" si="131"/>
        <v>5.84</v>
      </c>
      <c r="H2127" s="97">
        <f t="shared" si="132"/>
        <v>5.84</v>
      </c>
      <c r="I2127" s="18"/>
    </row>
    <row r="2128" spans="1:9" ht="15" customHeight="1" x14ac:dyDescent="0.25">
      <c r="A2128" s="33">
        <v>4745</v>
      </c>
      <c r="B2128" s="162" t="s">
        <v>424</v>
      </c>
      <c r="D2128" s="18" t="s">
        <v>1453</v>
      </c>
      <c r="E2128" s="35">
        <v>17.75</v>
      </c>
      <c r="G2128" s="96">
        <f t="shared" si="131"/>
        <v>7.1000000000000005</v>
      </c>
      <c r="H2128" s="97">
        <f t="shared" si="132"/>
        <v>7.1000000000000005</v>
      </c>
      <c r="I2128" s="18"/>
    </row>
    <row r="2129" spans="1:9" ht="15" customHeight="1" x14ac:dyDescent="0.25">
      <c r="A2129" s="33">
        <v>6280</v>
      </c>
      <c r="B2129" s="162" t="s">
        <v>430</v>
      </c>
      <c r="D2129" s="18" t="s">
        <v>1453</v>
      </c>
      <c r="E2129" s="35">
        <v>17.75</v>
      </c>
      <c r="G2129" s="96">
        <f t="shared" si="131"/>
        <v>7.1000000000000005</v>
      </c>
      <c r="H2129" s="97">
        <f t="shared" si="132"/>
        <v>7.1000000000000005</v>
      </c>
      <c r="I2129" s="18"/>
    </row>
    <row r="2130" spans="1:9" ht="15" customHeight="1" x14ac:dyDescent="0.25">
      <c r="A2130" s="33">
        <v>4746</v>
      </c>
      <c r="B2130" s="162" t="s">
        <v>256</v>
      </c>
      <c r="D2130" s="18" t="s">
        <v>1453</v>
      </c>
      <c r="E2130" s="35">
        <v>17.75</v>
      </c>
      <c r="G2130" s="96">
        <f t="shared" si="131"/>
        <v>7.1000000000000005</v>
      </c>
      <c r="H2130" s="97">
        <f t="shared" si="132"/>
        <v>7.1000000000000005</v>
      </c>
      <c r="I2130" s="18"/>
    </row>
    <row r="2131" spans="1:9" ht="15" customHeight="1" x14ac:dyDescent="0.25">
      <c r="A2131" s="33">
        <v>4759</v>
      </c>
      <c r="B2131" s="162" t="s">
        <v>425</v>
      </c>
      <c r="D2131" s="18" t="s">
        <v>1453</v>
      </c>
      <c r="E2131" s="35">
        <v>17.75</v>
      </c>
      <c r="G2131" s="96">
        <f t="shared" si="131"/>
        <v>7.1000000000000005</v>
      </c>
      <c r="H2131" s="97">
        <f t="shared" si="132"/>
        <v>7.1000000000000005</v>
      </c>
      <c r="I2131" s="18"/>
    </row>
    <row r="2132" spans="1:9" ht="15" customHeight="1" x14ac:dyDescent="0.25">
      <c r="A2132" s="33">
        <v>6281</v>
      </c>
      <c r="B2132" s="162" t="s">
        <v>431</v>
      </c>
      <c r="D2132" s="18" t="s">
        <v>1453</v>
      </c>
      <c r="E2132" s="35">
        <v>17.75</v>
      </c>
      <c r="G2132" s="96">
        <f t="shared" si="131"/>
        <v>7.1000000000000005</v>
      </c>
      <c r="H2132" s="97">
        <f t="shared" si="132"/>
        <v>7.1000000000000005</v>
      </c>
      <c r="I2132" s="18"/>
    </row>
    <row r="2133" spans="1:9" ht="15" customHeight="1" x14ac:dyDescent="0.25">
      <c r="A2133" s="33">
        <v>4760</v>
      </c>
      <c r="B2133" s="162" t="s">
        <v>257</v>
      </c>
      <c r="D2133" s="18" t="s">
        <v>1453</v>
      </c>
      <c r="E2133" s="35">
        <v>17.75</v>
      </c>
      <c r="G2133" s="96">
        <f t="shared" si="131"/>
        <v>7.1000000000000005</v>
      </c>
      <c r="H2133" s="97">
        <f t="shared" si="132"/>
        <v>7.1000000000000005</v>
      </c>
      <c r="I2133" s="18"/>
    </row>
    <row r="2134" spans="1:9" x14ac:dyDescent="0.25">
      <c r="A2134" s="179" t="s">
        <v>90</v>
      </c>
      <c r="B2134" s="134"/>
      <c r="C2134" s="123"/>
      <c r="D2134" s="135"/>
      <c r="E2134" s="134"/>
      <c r="F2134" s="124"/>
      <c r="G2134" s="136"/>
      <c r="H2134" s="136"/>
      <c r="I2134" s="125"/>
    </row>
    <row r="2135" spans="1:9" ht="15" customHeight="1" x14ac:dyDescent="0.25">
      <c r="A2135" s="33">
        <v>4839</v>
      </c>
      <c r="B2135" s="162" t="s">
        <v>78</v>
      </c>
      <c r="D2135" s="18" t="s">
        <v>1453</v>
      </c>
      <c r="E2135" s="35">
        <v>21.21</v>
      </c>
      <c r="G2135" s="96">
        <f>SUM(E2135)*0.4</f>
        <v>8.484</v>
      </c>
      <c r="H2135" s="98">
        <f>SUM(E2135)*0.25</f>
        <v>5.3025000000000002</v>
      </c>
      <c r="I2135" s="63" t="s">
        <v>3517</v>
      </c>
    </row>
    <row r="2136" spans="1:9" ht="15" customHeight="1" x14ac:dyDescent="0.25">
      <c r="A2136" s="33">
        <v>4836</v>
      </c>
      <c r="B2136" s="162" t="s">
        <v>79</v>
      </c>
      <c r="D2136" s="18" t="s">
        <v>1453</v>
      </c>
      <c r="E2136" s="35">
        <v>21.21</v>
      </c>
      <c r="G2136" s="96">
        <f>SUM(E2136)*0.4</f>
        <v>8.484</v>
      </c>
      <c r="H2136" s="98">
        <f>SUM(E2136)*0.25</f>
        <v>5.3025000000000002</v>
      </c>
      <c r="I2136" s="63" t="s">
        <v>3517</v>
      </c>
    </row>
    <row r="2137" spans="1:9" ht="15" customHeight="1" x14ac:dyDescent="0.25">
      <c r="A2137" s="33">
        <v>4838</v>
      </c>
      <c r="B2137" s="162" t="s">
        <v>81</v>
      </c>
      <c r="D2137" s="18" t="s">
        <v>1453</v>
      </c>
      <c r="E2137" s="35">
        <v>29.3</v>
      </c>
      <c r="G2137" s="96">
        <f>SUM(E2137)*0.4</f>
        <v>11.72</v>
      </c>
      <c r="H2137" s="98">
        <f>SUM(E2137)*0.25</f>
        <v>7.3250000000000002</v>
      </c>
      <c r="I2137" s="63" t="s">
        <v>3517</v>
      </c>
    </row>
    <row r="2138" spans="1:9" ht="15" customHeight="1" x14ac:dyDescent="0.25">
      <c r="A2138" s="33">
        <v>4837</v>
      </c>
      <c r="B2138" s="162" t="s">
        <v>80</v>
      </c>
      <c r="D2138" s="18" t="s">
        <v>1453</v>
      </c>
      <c r="E2138" s="35">
        <v>29.3</v>
      </c>
      <c r="G2138" s="96">
        <f>SUM(E2138)*0.4</f>
        <v>11.72</v>
      </c>
      <c r="H2138" s="98">
        <f>SUM(E2138)*0.25</f>
        <v>7.3250000000000002</v>
      </c>
      <c r="I2138" s="63" t="s">
        <v>3517</v>
      </c>
    </row>
    <row r="2139" spans="1:9" ht="15.6" x14ac:dyDescent="0.25">
      <c r="A2139" s="177" t="s">
        <v>6</v>
      </c>
      <c r="B2139" s="86"/>
      <c r="C2139" s="123"/>
      <c r="D2139" s="92"/>
      <c r="E2139" s="86"/>
      <c r="F2139" s="124"/>
      <c r="G2139" s="99"/>
      <c r="H2139" s="99"/>
      <c r="I2139" s="125"/>
    </row>
    <row r="2140" spans="1:9" x14ac:dyDescent="0.25">
      <c r="A2140" s="179" t="s">
        <v>45</v>
      </c>
      <c r="B2140" s="134"/>
      <c r="C2140" s="123"/>
      <c r="D2140" s="135"/>
      <c r="E2140" s="134"/>
      <c r="F2140" s="124"/>
      <c r="G2140" s="136"/>
      <c r="H2140" s="136"/>
      <c r="I2140" s="125"/>
    </row>
    <row r="2141" spans="1:9" x14ac:dyDescent="0.25">
      <c r="A2141" s="33">
        <v>1254</v>
      </c>
      <c r="B2141" s="52" t="s">
        <v>1052</v>
      </c>
      <c r="D2141" s="18" t="s">
        <v>1453</v>
      </c>
      <c r="E2141" s="42">
        <v>63</v>
      </c>
      <c r="G2141" s="96">
        <f t="shared" ref="G2141:G2192" si="133">SUM(E2141)*0.4</f>
        <v>25.200000000000003</v>
      </c>
      <c r="H2141" s="97">
        <f t="shared" ref="H2141:H2189" si="134">SUM(E2141)*0.4</f>
        <v>25.200000000000003</v>
      </c>
      <c r="I2141" s="18"/>
    </row>
    <row r="2142" spans="1:9" x14ac:dyDescent="0.25">
      <c r="A2142" s="33">
        <v>1412</v>
      </c>
      <c r="B2142" s="52" t="s">
        <v>1659</v>
      </c>
      <c r="D2142" s="18" t="s">
        <v>1453</v>
      </c>
      <c r="E2142" s="42">
        <v>140.69999999999999</v>
      </c>
      <c r="G2142" s="96">
        <f t="shared" si="133"/>
        <v>56.28</v>
      </c>
      <c r="H2142" s="97">
        <f t="shared" si="134"/>
        <v>56.28</v>
      </c>
      <c r="I2142" s="18"/>
    </row>
    <row r="2143" spans="1:9" x14ac:dyDescent="0.25">
      <c r="A2143" s="33">
        <v>1413</v>
      </c>
      <c r="B2143" s="52" t="s">
        <v>1660</v>
      </c>
      <c r="D2143" s="18" t="s">
        <v>1453</v>
      </c>
      <c r="E2143" s="42">
        <v>140.69999999999999</v>
      </c>
      <c r="G2143" s="96">
        <f t="shared" si="133"/>
        <v>56.28</v>
      </c>
      <c r="H2143" s="97">
        <f t="shared" si="134"/>
        <v>56.28</v>
      </c>
      <c r="I2143" s="18"/>
    </row>
    <row r="2144" spans="1:9" x14ac:dyDescent="0.25">
      <c r="A2144" s="33">
        <v>1192</v>
      </c>
      <c r="B2144" s="52" t="s">
        <v>124</v>
      </c>
      <c r="D2144" s="18" t="s">
        <v>1453</v>
      </c>
      <c r="E2144" s="42">
        <v>71.400000000000006</v>
      </c>
      <c r="G2144" s="96">
        <f t="shared" si="133"/>
        <v>28.560000000000002</v>
      </c>
      <c r="H2144" s="97">
        <f t="shared" si="134"/>
        <v>28.560000000000002</v>
      </c>
      <c r="I2144" s="18"/>
    </row>
    <row r="2145" spans="1:9" x14ac:dyDescent="0.25">
      <c r="A2145" s="33">
        <v>1338</v>
      </c>
      <c r="B2145" s="52" t="s">
        <v>1053</v>
      </c>
      <c r="D2145" s="18" t="s">
        <v>1453</v>
      </c>
      <c r="E2145" s="42">
        <v>71.400000000000006</v>
      </c>
      <c r="G2145" s="96">
        <f t="shared" si="133"/>
        <v>28.560000000000002</v>
      </c>
      <c r="H2145" s="98">
        <v>21</v>
      </c>
      <c r="I2145" s="63" t="s">
        <v>3810</v>
      </c>
    </row>
    <row r="2146" spans="1:9" x14ac:dyDescent="0.25">
      <c r="A2146" s="33">
        <v>1339</v>
      </c>
      <c r="B2146" s="52" t="s">
        <v>1054</v>
      </c>
      <c r="D2146" s="18" t="s">
        <v>1453</v>
      </c>
      <c r="E2146" s="42">
        <v>71.400000000000006</v>
      </c>
      <c r="G2146" s="96">
        <f t="shared" si="133"/>
        <v>28.560000000000002</v>
      </c>
      <c r="H2146" s="98">
        <v>21</v>
      </c>
      <c r="I2146" s="63" t="s">
        <v>3810</v>
      </c>
    </row>
    <row r="2147" spans="1:9" ht="14.4" x14ac:dyDescent="0.25">
      <c r="A2147" s="33">
        <v>1340</v>
      </c>
      <c r="B2147" s="52" t="s">
        <v>4159</v>
      </c>
      <c r="D2147" s="18" t="s">
        <v>1453</v>
      </c>
      <c r="E2147" s="42">
        <v>71.400000000000006</v>
      </c>
      <c r="G2147" s="96">
        <f t="shared" si="133"/>
        <v>28.560000000000002</v>
      </c>
      <c r="H2147" s="98">
        <v>21</v>
      </c>
      <c r="I2147" s="63" t="s">
        <v>3810</v>
      </c>
    </row>
    <row r="2148" spans="1:9" x14ac:dyDescent="0.25">
      <c r="A2148" s="33">
        <v>1285</v>
      </c>
      <c r="B2148" s="52" t="s">
        <v>1055</v>
      </c>
      <c r="D2148" s="18" t="s">
        <v>1453</v>
      </c>
      <c r="E2148" s="42">
        <v>61.95</v>
      </c>
      <c r="G2148" s="96">
        <f t="shared" si="133"/>
        <v>24.78</v>
      </c>
      <c r="H2148" s="97">
        <f t="shared" si="134"/>
        <v>24.78</v>
      </c>
      <c r="I2148" s="18"/>
    </row>
    <row r="2149" spans="1:9" ht="14.4" x14ac:dyDescent="0.25">
      <c r="A2149" s="33">
        <v>1286</v>
      </c>
      <c r="B2149" s="52" t="s">
        <v>4160</v>
      </c>
      <c r="D2149" s="18" t="s">
        <v>1453</v>
      </c>
      <c r="E2149" s="42">
        <v>61.95</v>
      </c>
      <c r="G2149" s="96">
        <f t="shared" si="133"/>
        <v>24.78</v>
      </c>
      <c r="H2149" s="97">
        <f t="shared" si="134"/>
        <v>24.78</v>
      </c>
      <c r="I2149" s="18"/>
    </row>
    <row r="2150" spans="1:9" ht="14.4" x14ac:dyDescent="0.25">
      <c r="A2150" s="33">
        <v>1287</v>
      </c>
      <c r="B2150" s="52" t="s">
        <v>4161</v>
      </c>
      <c r="D2150" s="18" t="s">
        <v>1453</v>
      </c>
      <c r="E2150" s="42">
        <v>61.95</v>
      </c>
      <c r="G2150" s="96">
        <f t="shared" si="133"/>
        <v>24.78</v>
      </c>
      <c r="H2150" s="97">
        <f t="shared" si="134"/>
        <v>24.78</v>
      </c>
      <c r="I2150" s="18"/>
    </row>
    <row r="2151" spans="1:9" ht="14.4" x14ac:dyDescent="0.25">
      <c r="A2151" s="33">
        <v>1255</v>
      </c>
      <c r="B2151" s="52" t="s">
        <v>4162</v>
      </c>
      <c r="D2151" s="18" t="s">
        <v>1453</v>
      </c>
      <c r="E2151" s="42">
        <v>61.95</v>
      </c>
      <c r="G2151" s="96">
        <f t="shared" si="133"/>
        <v>24.78</v>
      </c>
      <c r="H2151" s="97">
        <f t="shared" si="134"/>
        <v>24.78</v>
      </c>
      <c r="I2151" s="18"/>
    </row>
    <row r="2152" spans="1:9" ht="14.4" x14ac:dyDescent="0.25">
      <c r="A2152" s="33">
        <v>1256</v>
      </c>
      <c r="B2152" s="52" t="s">
        <v>4163</v>
      </c>
      <c r="D2152" s="18" t="s">
        <v>1453</v>
      </c>
      <c r="E2152" s="42">
        <v>61.95</v>
      </c>
      <c r="G2152" s="96">
        <f t="shared" si="133"/>
        <v>24.78</v>
      </c>
      <c r="H2152" s="97">
        <f t="shared" si="134"/>
        <v>24.78</v>
      </c>
      <c r="I2152" s="18"/>
    </row>
    <row r="2153" spans="1:9" ht="14.4" x14ac:dyDescent="0.25">
      <c r="A2153" s="33">
        <v>1257</v>
      </c>
      <c r="B2153" s="52" t="s">
        <v>4164</v>
      </c>
      <c r="D2153" s="18" t="s">
        <v>1453</v>
      </c>
      <c r="E2153" s="42">
        <v>61.95</v>
      </c>
      <c r="G2153" s="96">
        <f t="shared" si="133"/>
        <v>24.78</v>
      </c>
      <c r="H2153" s="97">
        <f t="shared" si="134"/>
        <v>24.78</v>
      </c>
      <c r="I2153" s="18"/>
    </row>
    <row r="2154" spans="1:9" x14ac:dyDescent="0.25">
      <c r="A2154" s="33">
        <v>1358</v>
      </c>
      <c r="B2154" s="52" t="s">
        <v>2833</v>
      </c>
      <c r="D2154" s="18" t="s">
        <v>1453</v>
      </c>
      <c r="E2154" s="42">
        <v>71.400000000000006</v>
      </c>
      <c r="G2154" s="96">
        <f t="shared" si="133"/>
        <v>28.560000000000002</v>
      </c>
      <c r="H2154" s="97">
        <f t="shared" si="134"/>
        <v>28.560000000000002</v>
      </c>
      <c r="I2154" s="18"/>
    </row>
    <row r="2155" spans="1:9" s="9" customFormat="1" x14ac:dyDescent="0.25">
      <c r="A2155" s="33">
        <v>1359</v>
      </c>
      <c r="B2155" s="52" t="s">
        <v>938</v>
      </c>
      <c r="C2155" s="16"/>
      <c r="D2155" s="18" t="s">
        <v>1453</v>
      </c>
      <c r="E2155" s="42">
        <v>71.400000000000006</v>
      </c>
      <c r="G2155" s="96">
        <f t="shared" si="133"/>
        <v>28.560000000000002</v>
      </c>
      <c r="H2155" s="97">
        <f t="shared" si="134"/>
        <v>28.560000000000002</v>
      </c>
      <c r="I2155" s="18"/>
    </row>
    <row r="2156" spans="1:9" s="9" customFormat="1" x14ac:dyDescent="0.25">
      <c r="A2156" s="32">
        <v>1456</v>
      </c>
      <c r="B2156" s="57" t="s">
        <v>2334</v>
      </c>
      <c r="C2156" s="16"/>
      <c r="D2156" s="18" t="s">
        <v>1453</v>
      </c>
      <c r="E2156" s="44">
        <v>61.95</v>
      </c>
      <c r="G2156" s="96">
        <f t="shared" si="133"/>
        <v>24.78</v>
      </c>
      <c r="H2156" s="97">
        <f t="shared" si="134"/>
        <v>24.78</v>
      </c>
      <c r="I2156" s="18"/>
    </row>
    <row r="2157" spans="1:9" s="9" customFormat="1" x14ac:dyDescent="0.25">
      <c r="A2157" s="32">
        <v>1457</v>
      </c>
      <c r="B2157" s="57" t="s">
        <v>2335</v>
      </c>
      <c r="C2157" s="16"/>
      <c r="D2157" s="18" t="s">
        <v>1453</v>
      </c>
      <c r="E2157" s="44">
        <v>61.95</v>
      </c>
      <c r="G2157" s="96">
        <f t="shared" si="133"/>
        <v>24.78</v>
      </c>
      <c r="H2157" s="97">
        <f t="shared" si="134"/>
        <v>24.78</v>
      </c>
      <c r="I2157" s="18"/>
    </row>
    <row r="2158" spans="1:9" s="9" customFormat="1" x14ac:dyDescent="0.25">
      <c r="A2158" s="32">
        <v>1458</v>
      </c>
      <c r="B2158" s="57" t="s">
        <v>2266</v>
      </c>
      <c r="C2158" s="16"/>
      <c r="D2158" s="18" t="s">
        <v>1453</v>
      </c>
      <c r="E2158" s="44">
        <v>103.95</v>
      </c>
      <c r="G2158" s="96">
        <f t="shared" si="133"/>
        <v>41.580000000000005</v>
      </c>
      <c r="H2158" s="97">
        <f t="shared" si="134"/>
        <v>41.580000000000005</v>
      </c>
      <c r="I2158" s="18"/>
    </row>
    <row r="2159" spans="1:9" s="9" customFormat="1" x14ac:dyDescent="0.25">
      <c r="A2159" s="32">
        <v>1459</v>
      </c>
      <c r="B2159" s="57" t="s">
        <v>2267</v>
      </c>
      <c r="C2159" s="16"/>
      <c r="D2159" s="18" t="s">
        <v>1453</v>
      </c>
      <c r="E2159" s="44">
        <v>103.95</v>
      </c>
      <c r="G2159" s="96">
        <f t="shared" si="133"/>
        <v>41.580000000000005</v>
      </c>
      <c r="H2159" s="97">
        <f t="shared" si="134"/>
        <v>41.580000000000005</v>
      </c>
      <c r="I2159" s="18"/>
    </row>
    <row r="2160" spans="1:9" s="9" customFormat="1" x14ac:dyDescent="0.25">
      <c r="A2160" s="33">
        <v>1241</v>
      </c>
      <c r="B2160" s="52" t="s">
        <v>1766</v>
      </c>
      <c r="C2160" s="16"/>
      <c r="D2160" s="18" t="s">
        <v>1453</v>
      </c>
      <c r="E2160" s="42">
        <v>54.6</v>
      </c>
      <c r="G2160" s="96">
        <f t="shared" si="133"/>
        <v>21.840000000000003</v>
      </c>
      <c r="H2160" s="97">
        <f t="shared" si="134"/>
        <v>21.840000000000003</v>
      </c>
      <c r="I2160" s="18"/>
    </row>
    <row r="2161" spans="1:9" s="9" customFormat="1" x14ac:dyDescent="0.25">
      <c r="A2161" s="33">
        <v>1229</v>
      </c>
      <c r="B2161" s="52" t="s">
        <v>2058</v>
      </c>
      <c r="C2161" s="16"/>
      <c r="D2161" s="18" t="s">
        <v>1453</v>
      </c>
      <c r="E2161" s="42">
        <v>54.6</v>
      </c>
      <c r="G2161" s="96">
        <f t="shared" si="133"/>
        <v>21.840000000000003</v>
      </c>
      <c r="H2161" s="97">
        <f t="shared" si="134"/>
        <v>21.840000000000003</v>
      </c>
      <c r="I2161" s="18"/>
    </row>
    <row r="2162" spans="1:9" s="9" customFormat="1" x14ac:dyDescent="0.25">
      <c r="A2162" s="33">
        <v>1242</v>
      </c>
      <c r="B2162" s="52" t="s">
        <v>2224</v>
      </c>
      <c r="C2162" s="16"/>
      <c r="D2162" s="18" t="s">
        <v>1453</v>
      </c>
      <c r="E2162" s="42">
        <v>54.6</v>
      </c>
      <c r="G2162" s="96">
        <f t="shared" si="133"/>
        <v>21.840000000000003</v>
      </c>
      <c r="H2162" s="97">
        <f t="shared" si="134"/>
        <v>21.840000000000003</v>
      </c>
      <c r="I2162" s="18"/>
    </row>
    <row r="2163" spans="1:9" s="9" customFormat="1" x14ac:dyDescent="0.25">
      <c r="A2163" s="33">
        <v>1231</v>
      </c>
      <c r="B2163" s="52" t="s">
        <v>2059</v>
      </c>
      <c r="C2163" s="16"/>
      <c r="D2163" s="18" t="s">
        <v>1453</v>
      </c>
      <c r="E2163" s="42">
        <v>54.6</v>
      </c>
      <c r="G2163" s="96">
        <f t="shared" si="133"/>
        <v>21.840000000000003</v>
      </c>
      <c r="H2163" s="97">
        <f t="shared" si="134"/>
        <v>21.840000000000003</v>
      </c>
      <c r="I2163" s="18"/>
    </row>
    <row r="2164" spans="1:9" x14ac:dyDescent="0.25">
      <c r="A2164" s="33">
        <v>1232</v>
      </c>
      <c r="B2164" s="52" t="s">
        <v>169</v>
      </c>
      <c r="D2164" s="18" t="s">
        <v>1453</v>
      </c>
      <c r="E2164" s="42">
        <v>54.6</v>
      </c>
      <c r="G2164" s="96">
        <f t="shared" si="133"/>
        <v>21.840000000000003</v>
      </c>
      <c r="H2164" s="97">
        <f t="shared" si="134"/>
        <v>21.840000000000003</v>
      </c>
      <c r="I2164" s="18"/>
    </row>
    <row r="2165" spans="1:9" x14ac:dyDescent="0.25">
      <c r="A2165" s="33">
        <v>1233</v>
      </c>
      <c r="B2165" s="52" t="s">
        <v>2225</v>
      </c>
      <c r="D2165" s="18" t="s">
        <v>1453</v>
      </c>
      <c r="E2165" s="42">
        <v>67.2</v>
      </c>
      <c r="G2165" s="96">
        <f t="shared" si="133"/>
        <v>26.880000000000003</v>
      </c>
      <c r="H2165" s="97">
        <f t="shared" si="134"/>
        <v>26.880000000000003</v>
      </c>
      <c r="I2165" s="18"/>
    </row>
    <row r="2166" spans="1:9" x14ac:dyDescent="0.25">
      <c r="A2166" s="33">
        <v>1234</v>
      </c>
      <c r="B2166" s="52" t="s">
        <v>170</v>
      </c>
      <c r="D2166" s="18" t="s">
        <v>1453</v>
      </c>
      <c r="E2166" s="42">
        <v>67.2</v>
      </c>
      <c r="G2166" s="96">
        <f t="shared" si="133"/>
        <v>26.880000000000003</v>
      </c>
      <c r="H2166" s="97">
        <f t="shared" si="134"/>
        <v>26.880000000000003</v>
      </c>
      <c r="I2166" s="18"/>
    </row>
    <row r="2167" spans="1:9" x14ac:dyDescent="0.25">
      <c r="A2167" s="33">
        <v>1235</v>
      </c>
      <c r="B2167" s="52" t="s">
        <v>171</v>
      </c>
      <c r="D2167" s="18" t="s">
        <v>1453</v>
      </c>
      <c r="E2167" s="42">
        <v>67.2</v>
      </c>
      <c r="G2167" s="96">
        <f t="shared" si="133"/>
        <v>26.880000000000003</v>
      </c>
      <c r="H2167" s="97">
        <f t="shared" si="134"/>
        <v>26.880000000000003</v>
      </c>
      <c r="I2167" s="18"/>
    </row>
    <row r="2168" spans="1:9" x14ac:dyDescent="0.25">
      <c r="A2168" s="33">
        <v>1236</v>
      </c>
      <c r="B2168" s="52" t="s">
        <v>3335</v>
      </c>
      <c r="D2168" s="18" t="s">
        <v>1453</v>
      </c>
      <c r="E2168" s="42">
        <v>91.35</v>
      </c>
      <c r="G2168" s="96">
        <f t="shared" si="133"/>
        <v>36.54</v>
      </c>
      <c r="H2168" s="97">
        <f t="shared" si="134"/>
        <v>36.54</v>
      </c>
      <c r="I2168" s="18"/>
    </row>
    <row r="2169" spans="1:9" x14ac:dyDescent="0.25">
      <c r="A2169" s="33">
        <v>1237</v>
      </c>
      <c r="B2169" s="52" t="s">
        <v>3336</v>
      </c>
      <c r="D2169" s="18" t="s">
        <v>1453</v>
      </c>
      <c r="E2169" s="42">
        <v>91.35</v>
      </c>
      <c r="G2169" s="96">
        <f t="shared" si="133"/>
        <v>36.54</v>
      </c>
      <c r="H2169" s="97">
        <f t="shared" si="134"/>
        <v>36.54</v>
      </c>
      <c r="I2169" s="18"/>
    </row>
    <row r="2170" spans="1:9" x14ac:dyDescent="0.25">
      <c r="A2170" s="33">
        <v>1238</v>
      </c>
      <c r="B2170" s="52" t="s">
        <v>3337</v>
      </c>
      <c r="D2170" s="18" t="s">
        <v>1453</v>
      </c>
      <c r="E2170" s="42">
        <v>91.35</v>
      </c>
      <c r="G2170" s="96">
        <f t="shared" si="133"/>
        <v>36.54</v>
      </c>
      <c r="H2170" s="97">
        <f t="shared" si="134"/>
        <v>36.54</v>
      </c>
      <c r="I2170" s="18"/>
    </row>
    <row r="2171" spans="1:9" x14ac:dyDescent="0.25">
      <c r="A2171" s="33">
        <v>1292</v>
      </c>
      <c r="B2171" s="52" t="s">
        <v>1056</v>
      </c>
      <c r="D2171" s="18" t="s">
        <v>1453</v>
      </c>
      <c r="E2171" s="42">
        <v>82.95</v>
      </c>
      <c r="G2171" s="96">
        <f t="shared" si="133"/>
        <v>33.18</v>
      </c>
      <c r="H2171" s="97">
        <f t="shared" si="134"/>
        <v>33.18</v>
      </c>
      <c r="I2171" s="18"/>
    </row>
    <row r="2172" spans="1:9" x14ac:dyDescent="0.25">
      <c r="A2172" s="33">
        <v>1293</v>
      </c>
      <c r="B2172" s="52" t="s">
        <v>1057</v>
      </c>
      <c r="D2172" s="18" t="s">
        <v>1453</v>
      </c>
      <c r="E2172" s="42">
        <v>82.95</v>
      </c>
      <c r="G2172" s="96">
        <f t="shared" si="133"/>
        <v>33.18</v>
      </c>
      <c r="H2172" s="97">
        <f t="shared" si="134"/>
        <v>33.18</v>
      </c>
      <c r="I2172" s="18"/>
    </row>
    <row r="2173" spans="1:9" x14ac:dyDescent="0.25">
      <c r="A2173" s="33">
        <v>1294</v>
      </c>
      <c r="B2173" s="52" t="s">
        <v>1058</v>
      </c>
      <c r="D2173" s="18" t="s">
        <v>1453</v>
      </c>
      <c r="E2173" s="42">
        <v>82.95</v>
      </c>
      <c r="G2173" s="96">
        <f t="shared" si="133"/>
        <v>33.18</v>
      </c>
      <c r="H2173" s="97">
        <f t="shared" si="134"/>
        <v>33.18</v>
      </c>
      <c r="I2173" s="18"/>
    </row>
    <row r="2174" spans="1:9" x14ac:dyDescent="0.25">
      <c r="A2174" s="33">
        <v>1295</v>
      </c>
      <c r="B2174" s="52" t="s">
        <v>1059</v>
      </c>
      <c r="D2174" s="18" t="s">
        <v>1453</v>
      </c>
      <c r="E2174" s="42">
        <v>82.95</v>
      </c>
      <c r="G2174" s="96">
        <f t="shared" si="133"/>
        <v>33.18</v>
      </c>
      <c r="H2174" s="97">
        <f t="shared" si="134"/>
        <v>33.18</v>
      </c>
      <c r="I2174" s="18"/>
    </row>
    <row r="2175" spans="1:9" x14ac:dyDescent="0.25">
      <c r="A2175" s="33">
        <v>1296</v>
      </c>
      <c r="B2175" s="52" t="s">
        <v>1060</v>
      </c>
      <c r="D2175" s="18" t="s">
        <v>1453</v>
      </c>
      <c r="E2175" s="42">
        <v>82.95</v>
      </c>
      <c r="G2175" s="96">
        <f t="shared" si="133"/>
        <v>33.18</v>
      </c>
      <c r="H2175" s="97">
        <f t="shared" si="134"/>
        <v>33.18</v>
      </c>
      <c r="I2175" s="18"/>
    </row>
    <row r="2176" spans="1:9" x14ac:dyDescent="0.25">
      <c r="A2176" s="33">
        <v>1297</v>
      </c>
      <c r="B2176" s="52" t="s">
        <v>1061</v>
      </c>
      <c r="D2176" s="18" t="s">
        <v>1453</v>
      </c>
      <c r="E2176" s="42">
        <v>82.95</v>
      </c>
      <c r="G2176" s="96">
        <f t="shared" si="133"/>
        <v>33.18</v>
      </c>
      <c r="H2176" s="97">
        <f t="shared" si="134"/>
        <v>33.18</v>
      </c>
      <c r="I2176" s="18"/>
    </row>
    <row r="2177" spans="1:9" x14ac:dyDescent="0.25">
      <c r="A2177" s="33">
        <v>1335</v>
      </c>
      <c r="B2177" s="52" t="s">
        <v>1062</v>
      </c>
      <c r="D2177" s="18" t="s">
        <v>1453</v>
      </c>
      <c r="E2177" s="42">
        <v>54.6</v>
      </c>
      <c r="G2177" s="96">
        <f t="shared" si="133"/>
        <v>21.840000000000003</v>
      </c>
      <c r="H2177" s="98">
        <v>15.75</v>
      </c>
      <c r="I2177" s="63" t="s">
        <v>3811</v>
      </c>
    </row>
    <row r="2178" spans="1:9" ht="14.4" x14ac:dyDescent="0.25">
      <c r="A2178" s="33">
        <v>1336</v>
      </c>
      <c r="B2178" s="52" t="s">
        <v>4165</v>
      </c>
      <c r="D2178" s="18" t="s">
        <v>1453</v>
      </c>
      <c r="E2178" s="42">
        <v>54.6</v>
      </c>
      <c r="G2178" s="96">
        <f t="shared" si="133"/>
        <v>21.840000000000003</v>
      </c>
      <c r="H2178" s="98">
        <v>15.75</v>
      </c>
      <c r="I2178" s="63" t="s">
        <v>3811</v>
      </c>
    </row>
    <row r="2179" spans="1:9" ht="14.4" x14ac:dyDescent="0.25">
      <c r="A2179" s="33">
        <v>1337</v>
      </c>
      <c r="B2179" s="52" t="s">
        <v>4166</v>
      </c>
      <c r="D2179" s="18" t="s">
        <v>1453</v>
      </c>
      <c r="E2179" s="42">
        <v>54.6</v>
      </c>
      <c r="G2179" s="96">
        <f t="shared" si="133"/>
        <v>21.840000000000003</v>
      </c>
      <c r="H2179" s="98">
        <v>15.75</v>
      </c>
      <c r="I2179" s="63" t="s">
        <v>3811</v>
      </c>
    </row>
    <row r="2180" spans="1:9" x14ac:dyDescent="0.25">
      <c r="A2180" s="33">
        <v>1205</v>
      </c>
      <c r="B2180" s="52" t="s">
        <v>125</v>
      </c>
      <c r="D2180" s="18" t="s">
        <v>1453</v>
      </c>
      <c r="E2180" s="42">
        <v>57.75</v>
      </c>
      <c r="G2180" s="96">
        <f t="shared" si="133"/>
        <v>23.1</v>
      </c>
      <c r="H2180" s="97">
        <f t="shared" si="134"/>
        <v>23.1</v>
      </c>
      <c r="I2180" s="18"/>
    </row>
    <row r="2181" spans="1:9" x14ac:dyDescent="0.25">
      <c r="A2181" s="33">
        <v>1202</v>
      </c>
      <c r="B2181" s="52" t="s">
        <v>140</v>
      </c>
      <c r="D2181" s="18" t="s">
        <v>1453</v>
      </c>
      <c r="E2181" s="42">
        <v>57.75</v>
      </c>
      <c r="G2181" s="96">
        <f t="shared" si="133"/>
        <v>23.1</v>
      </c>
      <c r="H2181" s="97">
        <f t="shared" si="134"/>
        <v>23.1</v>
      </c>
      <c r="I2181" s="18"/>
    </row>
    <row r="2182" spans="1:9" x14ac:dyDescent="0.25">
      <c r="A2182" s="33">
        <v>1410</v>
      </c>
      <c r="B2182" s="52" t="s">
        <v>1508</v>
      </c>
      <c r="D2182" s="18" t="s">
        <v>1453</v>
      </c>
      <c r="E2182" s="42">
        <v>77.7</v>
      </c>
      <c r="G2182" s="96">
        <f t="shared" si="133"/>
        <v>31.080000000000002</v>
      </c>
      <c r="H2182" s="97">
        <f t="shared" si="134"/>
        <v>31.080000000000002</v>
      </c>
      <c r="I2182" s="18"/>
    </row>
    <row r="2183" spans="1:9" x14ac:dyDescent="0.25">
      <c r="A2183" s="33">
        <v>1411</v>
      </c>
      <c r="B2183" s="52" t="s">
        <v>1509</v>
      </c>
      <c r="D2183" s="18" t="s">
        <v>1453</v>
      </c>
      <c r="E2183" s="42">
        <v>77.7</v>
      </c>
      <c r="G2183" s="96">
        <f t="shared" si="133"/>
        <v>31.080000000000002</v>
      </c>
      <c r="H2183" s="97">
        <f t="shared" si="134"/>
        <v>31.080000000000002</v>
      </c>
      <c r="I2183" s="18"/>
    </row>
    <row r="2184" spans="1:9" x14ac:dyDescent="0.25">
      <c r="A2184" s="33">
        <v>1298</v>
      </c>
      <c r="B2184" s="52" t="s">
        <v>1063</v>
      </c>
      <c r="D2184" s="18" t="s">
        <v>1453</v>
      </c>
      <c r="E2184" s="42">
        <v>58.8</v>
      </c>
      <c r="G2184" s="96">
        <f t="shared" si="133"/>
        <v>23.52</v>
      </c>
      <c r="H2184" s="97">
        <f t="shared" si="134"/>
        <v>23.52</v>
      </c>
      <c r="I2184" s="18"/>
    </row>
    <row r="2185" spans="1:9" x14ac:dyDescent="0.25">
      <c r="A2185" s="33">
        <v>1299</v>
      </c>
      <c r="B2185" s="52" t="s">
        <v>1064</v>
      </c>
      <c r="D2185" s="18" t="s">
        <v>1453</v>
      </c>
      <c r="E2185" s="42">
        <v>58.8</v>
      </c>
      <c r="G2185" s="96">
        <f t="shared" si="133"/>
        <v>23.52</v>
      </c>
      <c r="H2185" s="97">
        <f t="shared" si="134"/>
        <v>23.52</v>
      </c>
      <c r="I2185" s="18"/>
    </row>
    <row r="2186" spans="1:9" x14ac:dyDescent="0.25">
      <c r="A2186" s="33">
        <v>1300</v>
      </c>
      <c r="B2186" s="52" t="s">
        <v>1065</v>
      </c>
      <c r="D2186" s="18" t="s">
        <v>1453</v>
      </c>
      <c r="E2186" s="42">
        <v>58.8</v>
      </c>
      <c r="G2186" s="96">
        <f t="shared" si="133"/>
        <v>23.52</v>
      </c>
      <c r="H2186" s="97">
        <f t="shared" si="134"/>
        <v>23.52</v>
      </c>
      <c r="I2186" s="18"/>
    </row>
    <row r="2187" spans="1:9" x14ac:dyDescent="0.25">
      <c r="A2187" s="33">
        <v>1301</v>
      </c>
      <c r="B2187" s="52" t="s">
        <v>1066</v>
      </c>
      <c r="D2187" s="18" t="s">
        <v>1453</v>
      </c>
      <c r="E2187" s="42">
        <v>58.8</v>
      </c>
      <c r="G2187" s="96">
        <f t="shared" si="133"/>
        <v>23.52</v>
      </c>
      <c r="H2187" s="97">
        <f t="shared" si="134"/>
        <v>23.52</v>
      </c>
      <c r="I2187" s="18"/>
    </row>
    <row r="2188" spans="1:9" x14ac:dyDescent="0.25">
      <c r="A2188" s="33">
        <v>1302</v>
      </c>
      <c r="B2188" s="52" t="s">
        <v>1067</v>
      </c>
      <c r="D2188" s="18" t="s">
        <v>1453</v>
      </c>
      <c r="E2188" s="42">
        <v>58.8</v>
      </c>
      <c r="G2188" s="96">
        <f t="shared" si="133"/>
        <v>23.52</v>
      </c>
      <c r="H2188" s="97">
        <f t="shared" si="134"/>
        <v>23.52</v>
      </c>
      <c r="I2188" s="18"/>
    </row>
    <row r="2189" spans="1:9" x14ac:dyDescent="0.25">
      <c r="A2189" s="33">
        <v>1303</v>
      </c>
      <c r="B2189" s="52" t="s">
        <v>1068</v>
      </c>
      <c r="D2189" s="18" t="s">
        <v>1453</v>
      </c>
      <c r="E2189" s="42">
        <v>58.8</v>
      </c>
      <c r="G2189" s="96">
        <f t="shared" si="133"/>
        <v>23.52</v>
      </c>
      <c r="H2189" s="97">
        <f t="shared" si="134"/>
        <v>23.52</v>
      </c>
      <c r="I2189" s="18"/>
    </row>
    <row r="2190" spans="1:9" ht="14.4" x14ac:dyDescent="0.25">
      <c r="A2190" s="33">
        <v>1332</v>
      </c>
      <c r="B2190" s="52" t="s">
        <v>4167</v>
      </c>
      <c r="D2190" s="18" t="s">
        <v>1453</v>
      </c>
      <c r="E2190" s="42">
        <v>36.75</v>
      </c>
      <c r="G2190" s="96">
        <f t="shared" si="133"/>
        <v>14.700000000000001</v>
      </c>
      <c r="H2190" s="98">
        <v>10.5</v>
      </c>
      <c r="I2190" s="63" t="s">
        <v>3812</v>
      </c>
    </row>
    <row r="2191" spans="1:9" s="8" customFormat="1" x14ac:dyDescent="0.25">
      <c r="A2191" s="33">
        <v>1333</v>
      </c>
      <c r="B2191" s="52" t="s">
        <v>1069</v>
      </c>
      <c r="C2191" s="15"/>
      <c r="D2191" s="18" t="s">
        <v>1453</v>
      </c>
      <c r="E2191" s="42">
        <v>36.75</v>
      </c>
      <c r="G2191" s="96">
        <f t="shared" si="133"/>
        <v>14.700000000000001</v>
      </c>
      <c r="H2191" s="98">
        <v>10.5</v>
      </c>
      <c r="I2191" s="63" t="s">
        <v>3812</v>
      </c>
    </row>
    <row r="2192" spans="1:9" s="8" customFormat="1" x14ac:dyDescent="0.25">
      <c r="A2192" s="33">
        <v>1334</v>
      </c>
      <c r="B2192" s="52" t="s">
        <v>1236</v>
      </c>
      <c r="C2192" s="15"/>
      <c r="D2192" s="18" t="s">
        <v>1453</v>
      </c>
      <c r="E2192" s="42">
        <v>36.75</v>
      </c>
      <c r="G2192" s="96">
        <f t="shared" si="133"/>
        <v>14.700000000000001</v>
      </c>
      <c r="H2192" s="98">
        <v>10.5</v>
      </c>
      <c r="I2192" s="63" t="s">
        <v>3812</v>
      </c>
    </row>
    <row r="2193" spans="1:9" x14ac:dyDescent="0.25">
      <c r="A2193" s="33">
        <v>3563</v>
      </c>
      <c r="B2193" s="165" t="s">
        <v>126</v>
      </c>
      <c r="D2193" s="129" t="s">
        <v>1454</v>
      </c>
      <c r="E2193" s="42">
        <v>52.19</v>
      </c>
      <c r="G2193" s="96">
        <f>SUM(E2193)*0.6</f>
        <v>31.313999999999997</v>
      </c>
      <c r="H2193" s="97">
        <f>SUM(E2193)*0.6</f>
        <v>31.313999999999997</v>
      </c>
      <c r="I2193" s="18"/>
    </row>
    <row r="2194" spans="1:9" x14ac:dyDescent="0.25">
      <c r="A2194" s="33">
        <v>3564</v>
      </c>
      <c r="B2194" s="165" t="s">
        <v>335</v>
      </c>
      <c r="D2194" s="129" t="s">
        <v>1454</v>
      </c>
      <c r="E2194" s="42">
        <v>52.19</v>
      </c>
      <c r="G2194" s="96">
        <f>SUM(E2194)*0.6</f>
        <v>31.313999999999997</v>
      </c>
      <c r="H2194" s="97">
        <f>SUM(E2194)*0.6</f>
        <v>31.313999999999997</v>
      </c>
      <c r="I2194" s="18"/>
    </row>
    <row r="2195" spans="1:9" x14ac:dyDescent="0.25">
      <c r="A2195" s="166">
        <v>356320</v>
      </c>
      <c r="B2195" s="167" t="s">
        <v>126</v>
      </c>
      <c r="C2195" s="168"/>
      <c r="D2195" s="129" t="s">
        <v>1454</v>
      </c>
      <c r="E2195" s="42">
        <v>52.19</v>
      </c>
      <c r="G2195" s="96">
        <f>SUM(E2195)*0.6</f>
        <v>31.313999999999997</v>
      </c>
      <c r="H2195" s="97">
        <f>SUM(E2195)*0.6</f>
        <v>31.313999999999997</v>
      </c>
      <c r="I2195" s="18"/>
    </row>
    <row r="2196" spans="1:9" x14ac:dyDescent="0.25">
      <c r="A2196" s="33">
        <v>3544</v>
      </c>
      <c r="B2196" s="165" t="s">
        <v>336</v>
      </c>
      <c r="D2196" s="129" t="s">
        <v>1455</v>
      </c>
      <c r="E2196" s="42">
        <v>12.29</v>
      </c>
      <c r="G2196" s="96">
        <f>SUM(E2196)*0.5</f>
        <v>6.1449999999999996</v>
      </c>
      <c r="H2196" s="97">
        <f>SUM(E2196)*0.5</f>
        <v>6.1449999999999996</v>
      </c>
      <c r="I2196" s="18"/>
    </row>
    <row r="2197" spans="1:9" x14ac:dyDescent="0.25">
      <c r="A2197" s="33">
        <v>3570</v>
      </c>
      <c r="B2197" s="165" t="s">
        <v>337</v>
      </c>
      <c r="D2197" s="129" t="s">
        <v>1455</v>
      </c>
      <c r="E2197" s="42">
        <v>17.54</v>
      </c>
      <c r="G2197" s="96">
        <f t="shared" ref="G2197:G2224" si="135">SUM(E2197)*0.5</f>
        <v>8.77</v>
      </c>
      <c r="H2197" s="97">
        <f t="shared" ref="H2197:H2224" si="136">SUM(E2197)*0.5</f>
        <v>8.77</v>
      </c>
      <c r="I2197" s="18"/>
    </row>
    <row r="2198" spans="1:9" x14ac:dyDescent="0.25">
      <c r="A2198" s="33">
        <v>3554</v>
      </c>
      <c r="B2198" s="165" t="s">
        <v>338</v>
      </c>
      <c r="D2198" s="129" t="s">
        <v>1455</v>
      </c>
      <c r="E2198" s="42">
        <v>19.11</v>
      </c>
      <c r="G2198" s="96">
        <f t="shared" si="135"/>
        <v>9.5549999999999997</v>
      </c>
      <c r="H2198" s="97">
        <f t="shared" si="136"/>
        <v>9.5549999999999997</v>
      </c>
      <c r="I2198" s="18"/>
    </row>
    <row r="2199" spans="1:9" x14ac:dyDescent="0.25">
      <c r="A2199" s="33">
        <v>3559</v>
      </c>
      <c r="B2199" s="165" t="s">
        <v>97</v>
      </c>
      <c r="D2199" s="129" t="s">
        <v>1455</v>
      </c>
      <c r="E2199" s="42">
        <v>12.34</v>
      </c>
      <c r="G2199" s="96">
        <f t="shared" si="135"/>
        <v>6.17</v>
      </c>
      <c r="H2199" s="97">
        <f t="shared" si="136"/>
        <v>6.17</v>
      </c>
      <c r="I2199" s="18"/>
    </row>
    <row r="2200" spans="1:9" x14ac:dyDescent="0.25">
      <c r="A2200" s="33">
        <v>3560</v>
      </c>
      <c r="B2200" s="165" t="s">
        <v>339</v>
      </c>
      <c r="D2200" s="129" t="s">
        <v>1455</v>
      </c>
      <c r="E2200" s="42">
        <v>12.34</v>
      </c>
      <c r="G2200" s="96">
        <f t="shared" si="135"/>
        <v>6.17</v>
      </c>
      <c r="H2200" s="97">
        <f t="shared" si="136"/>
        <v>6.17</v>
      </c>
      <c r="I2200" s="18"/>
    </row>
    <row r="2201" spans="1:9" x14ac:dyDescent="0.25">
      <c r="A2201" s="33">
        <v>3565</v>
      </c>
      <c r="B2201" s="165" t="s">
        <v>98</v>
      </c>
      <c r="D2201" s="129" t="s">
        <v>1455</v>
      </c>
      <c r="E2201" s="42">
        <v>4.2</v>
      </c>
      <c r="G2201" s="96">
        <f t="shared" si="135"/>
        <v>2.1</v>
      </c>
      <c r="H2201" s="97">
        <f t="shared" si="136"/>
        <v>2.1</v>
      </c>
      <c r="I2201" s="18"/>
    </row>
    <row r="2202" spans="1:9" x14ac:dyDescent="0.25">
      <c r="A2202" s="33">
        <v>3566</v>
      </c>
      <c r="B2202" s="165" t="s">
        <v>340</v>
      </c>
      <c r="D2202" s="129" t="s">
        <v>1455</v>
      </c>
      <c r="E2202" s="42">
        <v>4.2</v>
      </c>
      <c r="G2202" s="96">
        <f t="shared" si="135"/>
        <v>2.1</v>
      </c>
      <c r="H2202" s="97">
        <f t="shared" si="136"/>
        <v>2.1</v>
      </c>
      <c r="I2202" s="18"/>
    </row>
    <row r="2203" spans="1:9" x14ac:dyDescent="0.25">
      <c r="A2203" s="33">
        <v>9944</v>
      </c>
      <c r="B2203" s="165" t="s">
        <v>38</v>
      </c>
      <c r="D2203" s="129" t="s">
        <v>1455</v>
      </c>
      <c r="E2203" s="42">
        <v>17.75</v>
      </c>
      <c r="G2203" s="96">
        <f t="shared" si="135"/>
        <v>8.875</v>
      </c>
      <c r="H2203" s="97">
        <f t="shared" si="136"/>
        <v>8.875</v>
      </c>
      <c r="I2203" s="18"/>
    </row>
    <row r="2204" spans="1:9" x14ac:dyDescent="0.25">
      <c r="A2204" s="33">
        <v>9952</v>
      </c>
      <c r="B2204" s="165" t="s">
        <v>40</v>
      </c>
      <c r="D2204" s="129" t="s">
        <v>1455</v>
      </c>
      <c r="E2204" s="42">
        <v>27.41</v>
      </c>
      <c r="G2204" s="96">
        <f t="shared" si="135"/>
        <v>13.705</v>
      </c>
      <c r="H2204" s="97">
        <f t="shared" si="136"/>
        <v>13.705</v>
      </c>
      <c r="I2204" s="18"/>
    </row>
    <row r="2205" spans="1:9" x14ac:dyDescent="0.25">
      <c r="A2205" s="33">
        <v>9954</v>
      </c>
      <c r="B2205" s="165" t="s">
        <v>39</v>
      </c>
      <c r="D2205" s="129" t="s">
        <v>1455</v>
      </c>
      <c r="E2205" s="42">
        <v>31.19</v>
      </c>
      <c r="G2205" s="96">
        <f t="shared" si="135"/>
        <v>15.595000000000001</v>
      </c>
      <c r="H2205" s="97">
        <f t="shared" si="136"/>
        <v>15.595000000000001</v>
      </c>
      <c r="I2205" s="18"/>
    </row>
    <row r="2206" spans="1:9" s="8" customFormat="1" x14ac:dyDescent="0.25">
      <c r="A2206" s="33">
        <v>9945</v>
      </c>
      <c r="B2206" s="165" t="s">
        <v>41</v>
      </c>
      <c r="C2206" s="15"/>
      <c r="D2206" s="129" t="s">
        <v>1455</v>
      </c>
      <c r="E2206" s="42">
        <v>17.75</v>
      </c>
      <c r="G2206" s="96">
        <f t="shared" si="135"/>
        <v>8.875</v>
      </c>
      <c r="H2206" s="97">
        <f t="shared" si="136"/>
        <v>8.875</v>
      </c>
      <c r="I2206" s="18"/>
    </row>
    <row r="2207" spans="1:9" x14ac:dyDescent="0.25">
      <c r="A2207" s="33">
        <v>9953</v>
      </c>
      <c r="B2207" s="165" t="s">
        <v>42</v>
      </c>
      <c r="D2207" s="129" t="s">
        <v>1455</v>
      </c>
      <c r="E2207" s="42">
        <v>27.41</v>
      </c>
      <c r="G2207" s="96">
        <f t="shared" si="135"/>
        <v>13.705</v>
      </c>
      <c r="H2207" s="97">
        <f t="shared" si="136"/>
        <v>13.705</v>
      </c>
      <c r="I2207" s="18"/>
    </row>
    <row r="2208" spans="1:9" x14ac:dyDescent="0.25">
      <c r="A2208" s="33">
        <v>9955</v>
      </c>
      <c r="B2208" s="165" t="s">
        <v>43</v>
      </c>
      <c r="D2208" s="129" t="s">
        <v>1455</v>
      </c>
      <c r="E2208" s="42">
        <v>31.19</v>
      </c>
      <c r="G2208" s="96">
        <f t="shared" si="135"/>
        <v>15.595000000000001</v>
      </c>
      <c r="H2208" s="97">
        <f t="shared" si="136"/>
        <v>15.595000000000001</v>
      </c>
      <c r="I2208" s="18"/>
    </row>
    <row r="2209" spans="1:9" x14ac:dyDescent="0.25">
      <c r="A2209" s="33">
        <v>3523</v>
      </c>
      <c r="B2209" s="165" t="s">
        <v>33</v>
      </c>
      <c r="D2209" s="129" t="s">
        <v>1455</v>
      </c>
      <c r="E2209" s="42">
        <v>4.3099999999999996</v>
      </c>
      <c r="G2209" s="96">
        <f t="shared" si="135"/>
        <v>2.1549999999999998</v>
      </c>
      <c r="H2209" s="97">
        <f t="shared" si="136"/>
        <v>2.1549999999999998</v>
      </c>
      <c r="I2209" s="18"/>
    </row>
    <row r="2210" spans="1:9" x14ac:dyDescent="0.25">
      <c r="A2210" s="33">
        <v>3656</v>
      </c>
      <c r="B2210" s="165" t="s">
        <v>492</v>
      </c>
      <c r="D2210" s="129" t="s">
        <v>1455</v>
      </c>
      <c r="E2210" s="42">
        <v>2.63</v>
      </c>
      <c r="G2210" s="96">
        <f t="shared" si="135"/>
        <v>1.3149999999999999</v>
      </c>
      <c r="H2210" s="97">
        <f t="shared" si="136"/>
        <v>1.3149999999999999</v>
      </c>
      <c r="I2210" s="18"/>
    </row>
    <row r="2211" spans="1:9" x14ac:dyDescent="0.25">
      <c r="A2211" s="33">
        <v>3524</v>
      </c>
      <c r="B2211" s="165" t="s">
        <v>34</v>
      </c>
      <c r="D2211" s="129" t="s">
        <v>1455</v>
      </c>
      <c r="E2211" s="42">
        <v>6.56</v>
      </c>
      <c r="G2211" s="96">
        <f t="shared" si="135"/>
        <v>3.28</v>
      </c>
      <c r="H2211" s="97">
        <f t="shared" si="136"/>
        <v>3.28</v>
      </c>
      <c r="I2211" s="18"/>
    </row>
    <row r="2212" spans="1:9" x14ac:dyDescent="0.25">
      <c r="A2212" s="33">
        <v>3526</v>
      </c>
      <c r="B2212" s="165" t="s">
        <v>3338</v>
      </c>
      <c r="D2212" s="129" t="s">
        <v>1455</v>
      </c>
      <c r="E2212" s="42">
        <v>8.51</v>
      </c>
      <c r="G2212" s="96">
        <f t="shared" si="135"/>
        <v>4.2549999999999999</v>
      </c>
      <c r="H2212" s="97">
        <f t="shared" si="136"/>
        <v>4.2549999999999999</v>
      </c>
      <c r="I2212" s="18"/>
    </row>
    <row r="2213" spans="1:9" x14ac:dyDescent="0.25">
      <c r="A2213" s="33">
        <v>3528</v>
      </c>
      <c r="B2213" s="165" t="s">
        <v>35</v>
      </c>
      <c r="D2213" s="129" t="s">
        <v>1455</v>
      </c>
      <c r="E2213" s="42">
        <v>4.62</v>
      </c>
      <c r="G2213" s="96">
        <f t="shared" si="135"/>
        <v>2.31</v>
      </c>
      <c r="H2213" s="97">
        <f t="shared" si="136"/>
        <v>2.31</v>
      </c>
      <c r="I2213" s="18"/>
    </row>
    <row r="2214" spans="1:9" x14ac:dyDescent="0.25">
      <c r="A2214" s="33">
        <v>3655</v>
      </c>
      <c r="B2214" s="165" t="s">
        <v>491</v>
      </c>
      <c r="D2214" s="129" t="s">
        <v>1455</v>
      </c>
      <c r="E2214" s="42">
        <v>2.63</v>
      </c>
      <c r="G2214" s="96">
        <f t="shared" si="135"/>
        <v>1.3149999999999999</v>
      </c>
      <c r="H2214" s="97">
        <f t="shared" si="136"/>
        <v>1.3149999999999999</v>
      </c>
      <c r="I2214" s="18"/>
    </row>
    <row r="2215" spans="1:9" x14ac:dyDescent="0.25">
      <c r="A2215" s="33">
        <v>3525</v>
      </c>
      <c r="B2215" s="165" t="s">
        <v>36</v>
      </c>
      <c r="D2215" s="129" t="s">
        <v>1455</v>
      </c>
      <c r="E2215" s="42">
        <v>6.56</v>
      </c>
      <c r="G2215" s="96">
        <f t="shared" si="135"/>
        <v>3.28</v>
      </c>
      <c r="H2215" s="97">
        <f t="shared" si="136"/>
        <v>3.28</v>
      </c>
      <c r="I2215" s="18"/>
    </row>
    <row r="2216" spans="1:9" x14ac:dyDescent="0.25">
      <c r="A2216" s="33">
        <v>3529</v>
      </c>
      <c r="B2216" s="165" t="s">
        <v>37</v>
      </c>
      <c r="D2216" s="129" t="s">
        <v>1455</v>
      </c>
      <c r="E2216" s="42">
        <v>4.62</v>
      </c>
      <c r="G2216" s="96">
        <f t="shared" si="135"/>
        <v>2.31</v>
      </c>
      <c r="H2216" s="97">
        <f t="shared" si="136"/>
        <v>2.31</v>
      </c>
      <c r="I2216" s="18"/>
    </row>
    <row r="2217" spans="1:9" x14ac:dyDescent="0.25">
      <c r="A2217" s="33">
        <v>3657</v>
      </c>
      <c r="B2217" s="165" t="s">
        <v>493</v>
      </c>
      <c r="D2217" s="129" t="s">
        <v>1455</v>
      </c>
      <c r="E2217" s="42">
        <v>0.26</v>
      </c>
      <c r="G2217" s="96">
        <f t="shared" si="135"/>
        <v>0.13</v>
      </c>
      <c r="H2217" s="97">
        <f t="shared" si="136"/>
        <v>0.13</v>
      </c>
      <c r="I2217" s="18"/>
    </row>
    <row r="2218" spans="1:9" x14ac:dyDescent="0.25">
      <c r="A2218" s="33">
        <v>3658</v>
      </c>
      <c r="B2218" s="165" t="s">
        <v>494</v>
      </c>
      <c r="D2218" s="129" t="s">
        <v>1455</v>
      </c>
      <c r="E2218" s="42">
        <v>0.26</v>
      </c>
      <c r="G2218" s="96">
        <f t="shared" si="135"/>
        <v>0.13</v>
      </c>
      <c r="H2218" s="97">
        <f t="shared" si="136"/>
        <v>0.13</v>
      </c>
      <c r="I2218" s="18"/>
    </row>
    <row r="2219" spans="1:9" x14ac:dyDescent="0.25">
      <c r="A2219" s="33">
        <v>3659</v>
      </c>
      <c r="B2219" s="165" t="s">
        <v>495</v>
      </c>
      <c r="D2219" s="129" t="s">
        <v>1455</v>
      </c>
      <c r="E2219" s="42">
        <v>5.15</v>
      </c>
      <c r="G2219" s="96">
        <f t="shared" si="135"/>
        <v>2.5750000000000002</v>
      </c>
      <c r="H2219" s="97">
        <f t="shared" si="136"/>
        <v>2.5750000000000002</v>
      </c>
      <c r="I2219" s="18"/>
    </row>
    <row r="2220" spans="1:9" x14ac:dyDescent="0.25">
      <c r="A2220" s="33">
        <v>3660</v>
      </c>
      <c r="B2220" s="165" t="s">
        <v>496</v>
      </c>
      <c r="D2220" s="129" t="s">
        <v>1455</v>
      </c>
      <c r="E2220" s="42">
        <v>5.15</v>
      </c>
      <c r="G2220" s="96">
        <f t="shared" si="135"/>
        <v>2.5750000000000002</v>
      </c>
      <c r="H2220" s="97">
        <f t="shared" si="136"/>
        <v>2.5750000000000002</v>
      </c>
      <c r="I2220" s="18"/>
    </row>
    <row r="2221" spans="1:9" x14ac:dyDescent="0.25">
      <c r="A2221" s="33">
        <v>1382</v>
      </c>
      <c r="B2221" s="165" t="s">
        <v>1708</v>
      </c>
      <c r="D2221" s="129" t="s">
        <v>1455</v>
      </c>
      <c r="E2221" s="42">
        <v>180.01</v>
      </c>
      <c r="G2221" s="96">
        <f t="shared" si="135"/>
        <v>90.004999999999995</v>
      </c>
      <c r="H2221" s="97">
        <f t="shared" si="136"/>
        <v>90.004999999999995</v>
      </c>
      <c r="I2221" s="18"/>
    </row>
    <row r="2222" spans="1:9" x14ac:dyDescent="0.25">
      <c r="A2222" s="33">
        <v>1383</v>
      </c>
      <c r="B2222" s="165" t="s">
        <v>1709</v>
      </c>
      <c r="D2222" s="129" t="s">
        <v>1455</v>
      </c>
      <c r="E2222" s="42">
        <v>86.77</v>
      </c>
      <c r="G2222" s="96">
        <f t="shared" si="135"/>
        <v>43.384999999999998</v>
      </c>
      <c r="H2222" s="97">
        <f t="shared" si="136"/>
        <v>43.384999999999998</v>
      </c>
      <c r="I2222" s="18"/>
    </row>
    <row r="2223" spans="1:9" x14ac:dyDescent="0.25">
      <c r="A2223" s="33">
        <v>1385</v>
      </c>
      <c r="B2223" s="165" t="s">
        <v>1711</v>
      </c>
      <c r="D2223" s="129" t="s">
        <v>1455</v>
      </c>
      <c r="E2223" s="42">
        <v>150.02000000000001</v>
      </c>
      <c r="G2223" s="96">
        <f t="shared" si="135"/>
        <v>75.010000000000005</v>
      </c>
      <c r="H2223" s="97">
        <f t="shared" si="136"/>
        <v>75.010000000000005</v>
      </c>
      <c r="I2223" s="18"/>
    </row>
    <row r="2224" spans="1:9" x14ac:dyDescent="0.25">
      <c r="A2224" s="33">
        <v>1384</v>
      </c>
      <c r="B2224" s="165" t="s">
        <v>1710</v>
      </c>
      <c r="D2224" s="129" t="s">
        <v>1455</v>
      </c>
      <c r="E2224" s="42">
        <v>114.32</v>
      </c>
      <c r="G2224" s="96">
        <f t="shared" si="135"/>
        <v>57.16</v>
      </c>
      <c r="H2224" s="97">
        <f t="shared" si="136"/>
        <v>57.16</v>
      </c>
      <c r="I2224" s="18"/>
    </row>
    <row r="2225" spans="1:9" ht="18.75" customHeight="1" x14ac:dyDescent="0.25">
      <c r="A2225" s="177" t="s">
        <v>3220</v>
      </c>
      <c r="B2225" s="86"/>
      <c r="C2225" s="123"/>
      <c r="D2225" s="125"/>
      <c r="E2225" s="86"/>
      <c r="F2225" s="124"/>
      <c r="G2225" s="99"/>
      <c r="H2225" s="99"/>
      <c r="I2225" s="125"/>
    </row>
    <row r="2226" spans="1:9" x14ac:dyDescent="0.25">
      <c r="A2226" s="151">
        <v>7950</v>
      </c>
      <c r="B2226" s="165" t="s">
        <v>3221</v>
      </c>
      <c r="D2226" s="18" t="s">
        <v>1453</v>
      </c>
      <c r="E2226" s="45">
        <v>42</v>
      </c>
      <c r="G2226" s="96">
        <f t="shared" ref="G2226:G2256" si="137">SUM(E2226)*0.4</f>
        <v>16.8</v>
      </c>
      <c r="H2226" s="97">
        <f t="shared" ref="H2226:H2256" si="138">SUM(E2226)*0.4</f>
        <v>16.8</v>
      </c>
      <c r="I2226" s="18"/>
    </row>
    <row r="2227" spans="1:9" x14ac:dyDescent="0.25">
      <c r="A2227" s="151">
        <v>7951</v>
      </c>
      <c r="B2227" s="165" t="s">
        <v>3222</v>
      </c>
      <c r="D2227" s="18" t="s">
        <v>1453</v>
      </c>
      <c r="E2227" s="45">
        <v>84</v>
      </c>
      <c r="G2227" s="96">
        <f t="shared" si="137"/>
        <v>33.6</v>
      </c>
      <c r="H2227" s="97">
        <f t="shared" si="138"/>
        <v>33.6</v>
      </c>
      <c r="I2227" s="18"/>
    </row>
    <row r="2228" spans="1:9" x14ac:dyDescent="0.25">
      <c r="A2228" s="151">
        <v>7952</v>
      </c>
      <c r="B2228" s="165" t="s">
        <v>3223</v>
      </c>
      <c r="D2228" s="18" t="s">
        <v>1453</v>
      </c>
      <c r="E2228" s="45">
        <v>168</v>
      </c>
      <c r="G2228" s="96">
        <f t="shared" si="137"/>
        <v>67.2</v>
      </c>
      <c r="H2228" s="97">
        <f t="shared" si="138"/>
        <v>67.2</v>
      </c>
      <c r="I2228" s="18"/>
    </row>
    <row r="2229" spans="1:9" x14ac:dyDescent="0.25">
      <c r="A2229" s="151">
        <v>7953</v>
      </c>
      <c r="B2229" s="165" t="s">
        <v>3224</v>
      </c>
      <c r="D2229" s="18" t="s">
        <v>1453</v>
      </c>
      <c r="E2229" s="45">
        <v>126</v>
      </c>
      <c r="G2229" s="96">
        <f t="shared" si="137"/>
        <v>50.400000000000006</v>
      </c>
      <c r="H2229" s="97">
        <f t="shared" si="138"/>
        <v>50.400000000000006</v>
      </c>
      <c r="I2229" s="18"/>
    </row>
    <row r="2230" spans="1:9" x14ac:dyDescent="0.25">
      <c r="A2230" s="151">
        <v>7954</v>
      </c>
      <c r="B2230" s="165" t="s">
        <v>3225</v>
      </c>
      <c r="D2230" s="18" t="s">
        <v>1453</v>
      </c>
      <c r="E2230" s="45">
        <v>79.8</v>
      </c>
      <c r="G2230" s="96">
        <f t="shared" si="137"/>
        <v>31.92</v>
      </c>
      <c r="H2230" s="97">
        <f t="shared" si="138"/>
        <v>31.92</v>
      </c>
      <c r="I2230" s="18"/>
    </row>
    <row r="2231" spans="1:9" x14ac:dyDescent="0.25">
      <c r="A2231" s="151">
        <v>7955</v>
      </c>
      <c r="B2231" s="165" t="s">
        <v>3226</v>
      </c>
      <c r="D2231" s="18" t="s">
        <v>1453</v>
      </c>
      <c r="E2231" s="45">
        <v>79.8</v>
      </c>
      <c r="G2231" s="96">
        <f t="shared" si="137"/>
        <v>31.92</v>
      </c>
      <c r="H2231" s="97">
        <f t="shared" si="138"/>
        <v>31.92</v>
      </c>
      <c r="I2231" s="18"/>
    </row>
    <row r="2232" spans="1:9" x14ac:dyDescent="0.25">
      <c r="A2232" s="151">
        <v>7956</v>
      </c>
      <c r="B2232" s="165" t="s">
        <v>3227</v>
      </c>
      <c r="D2232" s="18" t="s">
        <v>1453</v>
      </c>
      <c r="E2232" s="45">
        <v>92.4</v>
      </c>
      <c r="G2232" s="96">
        <f t="shared" si="137"/>
        <v>36.96</v>
      </c>
      <c r="H2232" s="97">
        <f t="shared" si="138"/>
        <v>36.96</v>
      </c>
      <c r="I2232" s="18"/>
    </row>
    <row r="2233" spans="1:9" x14ac:dyDescent="0.25">
      <c r="A2233" s="151">
        <v>7957</v>
      </c>
      <c r="B2233" s="165" t="s">
        <v>3228</v>
      </c>
      <c r="D2233" s="18" t="s">
        <v>1453</v>
      </c>
      <c r="E2233" s="45">
        <v>92.4</v>
      </c>
      <c r="G2233" s="96">
        <f t="shared" si="137"/>
        <v>36.96</v>
      </c>
      <c r="H2233" s="97">
        <f t="shared" si="138"/>
        <v>36.96</v>
      </c>
      <c r="I2233" s="18"/>
    </row>
    <row r="2234" spans="1:9" x14ac:dyDescent="0.25">
      <c r="A2234" s="151">
        <v>7958</v>
      </c>
      <c r="B2234" s="165" t="s">
        <v>3229</v>
      </c>
      <c r="D2234" s="18" t="s">
        <v>1453</v>
      </c>
      <c r="E2234" s="45">
        <v>18.899999999999999</v>
      </c>
      <c r="G2234" s="96">
        <f t="shared" si="137"/>
        <v>7.56</v>
      </c>
      <c r="H2234" s="97">
        <f t="shared" si="138"/>
        <v>7.56</v>
      </c>
      <c r="I2234" s="18"/>
    </row>
    <row r="2235" spans="1:9" x14ac:dyDescent="0.25">
      <c r="A2235" s="151">
        <v>7959</v>
      </c>
      <c r="B2235" s="165" t="s">
        <v>3230</v>
      </c>
      <c r="D2235" s="18" t="s">
        <v>1453</v>
      </c>
      <c r="E2235" s="45">
        <v>18.899999999999999</v>
      </c>
      <c r="G2235" s="96">
        <f t="shared" si="137"/>
        <v>7.56</v>
      </c>
      <c r="H2235" s="97">
        <f t="shared" si="138"/>
        <v>7.56</v>
      </c>
      <c r="I2235" s="18"/>
    </row>
    <row r="2236" spans="1:9" x14ac:dyDescent="0.25">
      <c r="A2236" s="151">
        <v>7960</v>
      </c>
      <c r="B2236" s="165" t="s">
        <v>3231</v>
      </c>
      <c r="D2236" s="18" t="s">
        <v>1453</v>
      </c>
      <c r="E2236" s="45">
        <v>39.9</v>
      </c>
      <c r="G2236" s="96">
        <f t="shared" si="137"/>
        <v>15.96</v>
      </c>
      <c r="H2236" s="97">
        <f t="shared" si="138"/>
        <v>15.96</v>
      </c>
      <c r="I2236" s="18"/>
    </row>
    <row r="2237" spans="1:9" x14ac:dyDescent="0.25">
      <c r="A2237" s="151">
        <v>7961</v>
      </c>
      <c r="B2237" s="165" t="s">
        <v>3232</v>
      </c>
      <c r="D2237" s="18" t="s">
        <v>1453</v>
      </c>
      <c r="E2237" s="45">
        <v>39.9</v>
      </c>
      <c r="G2237" s="96">
        <f t="shared" si="137"/>
        <v>15.96</v>
      </c>
      <c r="H2237" s="97">
        <f t="shared" si="138"/>
        <v>15.96</v>
      </c>
      <c r="I2237" s="18"/>
    </row>
    <row r="2238" spans="1:9" x14ac:dyDescent="0.25">
      <c r="A2238" s="151">
        <v>7962</v>
      </c>
      <c r="B2238" s="165" t="s">
        <v>3233</v>
      </c>
      <c r="D2238" s="18" t="s">
        <v>1453</v>
      </c>
      <c r="E2238" s="45">
        <v>105</v>
      </c>
      <c r="G2238" s="96">
        <f t="shared" si="137"/>
        <v>42</v>
      </c>
      <c r="H2238" s="97">
        <f t="shared" si="138"/>
        <v>42</v>
      </c>
      <c r="I2238" s="18"/>
    </row>
    <row r="2239" spans="1:9" x14ac:dyDescent="0.25">
      <c r="A2239" s="151">
        <v>7963</v>
      </c>
      <c r="B2239" s="165" t="s">
        <v>3234</v>
      </c>
      <c r="D2239" s="18" t="s">
        <v>1453</v>
      </c>
      <c r="E2239" s="45">
        <v>105</v>
      </c>
      <c r="G2239" s="96">
        <f t="shared" si="137"/>
        <v>42</v>
      </c>
      <c r="H2239" s="97">
        <f t="shared" si="138"/>
        <v>42</v>
      </c>
      <c r="I2239" s="18"/>
    </row>
    <row r="2240" spans="1:9" x14ac:dyDescent="0.25">
      <c r="A2240" s="151">
        <v>7964</v>
      </c>
      <c r="B2240" s="165" t="s">
        <v>3235</v>
      </c>
      <c r="D2240" s="18" t="s">
        <v>1453</v>
      </c>
      <c r="E2240" s="45">
        <v>152.25</v>
      </c>
      <c r="G2240" s="96">
        <f t="shared" si="137"/>
        <v>60.900000000000006</v>
      </c>
      <c r="H2240" s="97">
        <f t="shared" si="138"/>
        <v>60.900000000000006</v>
      </c>
      <c r="I2240" s="18"/>
    </row>
    <row r="2241" spans="1:9" x14ac:dyDescent="0.25">
      <c r="A2241" s="151">
        <v>7965</v>
      </c>
      <c r="B2241" s="165" t="s">
        <v>3236</v>
      </c>
      <c r="D2241" s="18" t="s">
        <v>1453</v>
      </c>
      <c r="E2241" s="45">
        <v>152.25</v>
      </c>
      <c r="G2241" s="96">
        <f t="shared" si="137"/>
        <v>60.900000000000006</v>
      </c>
      <c r="H2241" s="97">
        <f t="shared" si="138"/>
        <v>60.900000000000006</v>
      </c>
      <c r="I2241" s="18"/>
    </row>
    <row r="2242" spans="1:9" x14ac:dyDescent="0.25">
      <c r="A2242" s="151">
        <v>7966</v>
      </c>
      <c r="B2242" s="165" t="s">
        <v>3237</v>
      </c>
      <c r="D2242" s="18" t="s">
        <v>1453</v>
      </c>
      <c r="E2242" s="45">
        <v>73.400000000000006</v>
      </c>
      <c r="G2242" s="96">
        <f t="shared" si="137"/>
        <v>29.360000000000003</v>
      </c>
      <c r="H2242" s="97">
        <f t="shared" si="138"/>
        <v>29.360000000000003</v>
      </c>
      <c r="I2242" s="18"/>
    </row>
    <row r="2243" spans="1:9" x14ac:dyDescent="0.25">
      <c r="A2243" s="151">
        <v>7967</v>
      </c>
      <c r="B2243" s="165" t="s">
        <v>3238</v>
      </c>
      <c r="D2243" s="18" t="s">
        <v>1453</v>
      </c>
      <c r="E2243" s="45">
        <v>73.400000000000006</v>
      </c>
      <c r="G2243" s="96">
        <f t="shared" si="137"/>
        <v>29.360000000000003</v>
      </c>
      <c r="H2243" s="97">
        <f t="shared" si="138"/>
        <v>29.360000000000003</v>
      </c>
      <c r="I2243" s="18"/>
    </row>
    <row r="2244" spans="1:9" x14ac:dyDescent="0.25">
      <c r="A2244" s="151">
        <v>7968</v>
      </c>
      <c r="B2244" s="165" t="s">
        <v>3239</v>
      </c>
      <c r="D2244" s="18" t="s">
        <v>1453</v>
      </c>
      <c r="E2244" s="45">
        <v>79.8</v>
      </c>
      <c r="G2244" s="96">
        <f t="shared" si="137"/>
        <v>31.92</v>
      </c>
      <c r="H2244" s="97">
        <f t="shared" si="138"/>
        <v>31.92</v>
      </c>
      <c r="I2244" s="18"/>
    </row>
    <row r="2245" spans="1:9" x14ac:dyDescent="0.25">
      <c r="A2245" s="151">
        <v>7969</v>
      </c>
      <c r="B2245" s="165" t="s">
        <v>3240</v>
      </c>
      <c r="D2245" s="18" t="s">
        <v>1453</v>
      </c>
      <c r="E2245" s="45">
        <v>79.8</v>
      </c>
      <c r="G2245" s="96">
        <f t="shared" si="137"/>
        <v>31.92</v>
      </c>
      <c r="H2245" s="97">
        <f t="shared" si="138"/>
        <v>31.92</v>
      </c>
      <c r="I2245" s="18"/>
    </row>
    <row r="2246" spans="1:9" x14ac:dyDescent="0.25">
      <c r="A2246" s="151">
        <v>7970</v>
      </c>
      <c r="B2246" s="165" t="s">
        <v>3241</v>
      </c>
      <c r="D2246" s="18" t="s">
        <v>1453</v>
      </c>
      <c r="E2246" s="45">
        <v>12.08</v>
      </c>
      <c r="G2246" s="96">
        <f t="shared" si="137"/>
        <v>4.8320000000000007</v>
      </c>
      <c r="H2246" s="97">
        <f t="shared" si="138"/>
        <v>4.8320000000000007</v>
      </c>
      <c r="I2246" s="18"/>
    </row>
    <row r="2247" spans="1:9" x14ac:dyDescent="0.25">
      <c r="A2247" s="151">
        <v>7971</v>
      </c>
      <c r="B2247" s="165" t="s">
        <v>3242</v>
      </c>
      <c r="D2247" s="18" t="s">
        <v>1453</v>
      </c>
      <c r="E2247" s="45">
        <v>8.93</v>
      </c>
      <c r="G2247" s="96">
        <f t="shared" si="137"/>
        <v>3.5720000000000001</v>
      </c>
      <c r="H2247" s="97">
        <f t="shared" si="138"/>
        <v>3.5720000000000001</v>
      </c>
      <c r="I2247" s="18"/>
    </row>
    <row r="2248" spans="1:9" x14ac:dyDescent="0.25">
      <c r="A2248" s="151">
        <v>7972</v>
      </c>
      <c r="B2248" s="165" t="s">
        <v>3243</v>
      </c>
      <c r="D2248" s="18" t="s">
        <v>1453</v>
      </c>
      <c r="E2248" s="45">
        <v>42</v>
      </c>
      <c r="G2248" s="96">
        <f t="shared" si="137"/>
        <v>16.8</v>
      </c>
      <c r="H2248" s="97">
        <f t="shared" si="138"/>
        <v>16.8</v>
      </c>
      <c r="I2248" s="18"/>
    </row>
    <row r="2249" spans="1:9" x14ac:dyDescent="0.25">
      <c r="A2249" s="151">
        <v>7973</v>
      </c>
      <c r="B2249" s="165" t="s">
        <v>3244</v>
      </c>
      <c r="D2249" s="18" t="s">
        <v>1453</v>
      </c>
      <c r="E2249" s="45">
        <v>42</v>
      </c>
      <c r="G2249" s="96">
        <f t="shared" si="137"/>
        <v>16.8</v>
      </c>
      <c r="H2249" s="97">
        <f t="shared" si="138"/>
        <v>16.8</v>
      </c>
      <c r="I2249" s="18"/>
    </row>
    <row r="2250" spans="1:9" x14ac:dyDescent="0.25">
      <c r="A2250" s="151">
        <v>7974</v>
      </c>
      <c r="B2250" s="165" t="s">
        <v>3245</v>
      </c>
      <c r="D2250" s="18" t="s">
        <v>1453</v>
      </c>
      <c r="E2250" s="45">
        <v>50.4</v>
      </c>
      <c r="G2250" s="96">
        <f t="shared" si="137"/>
        <v>20.16</v>
      </c>
      <c r="H2250" s="97">
        <f t="shared" si="138"/>
        <v>20.16</v>
      </c>
      <c r="I2250" s="18"/>
    </row>
    <row r="2251" spans="1:9" x14ac:dyDescent="0.25">
      <c r="A2251" s="151">
        <v>7975</v>
      </c>
      <c r="B2251" s="165" t="s">
        <v>3246</v>
      </c>
      <c r="D2251" s="18" t="s">
        <v>1453</v>
      </c>
      <c r="E2251" s="45">
        <v>50.4</v>
      </c>
      <c r="G2251" s="96">
        <f t="shared" si="137"/>
        <v>20.16</v>
      </c>
      <c r="H2251" s="97">
        <f t="shared" si="138"/>
        <v>20.16</v>
      </c>
      <c r="I2251" s="18"/>
    </row>
    <row r="2252" spans="1:9" x14ac:dyDescent="0.25">
      <c r="A2252" s="151">
        <v>7977</v>
      </c>
      <c r="B2252" s="165" t="s">
        <v>3813</v>
      </c>
      <c r="D2252" s="18" t="s">
        <v>1453</v>
      </c>
      <c r="E2252" s="45">
        <v>13.86</v>
      </c>
      <c r="G2252" s="96">
        <f t="shared" si="137"/>
        <v>5.5440000000000005</v>
      </c>
      <c r="H2252" s="97">
        <f t="shared" si="138"/>
        <v>5.5440000000000005</v>
      </c>
      <c r="I2252" s="18"/>
    </row>
    <row r="2253" spans="1:9" x14ac:dyDescent="0.25">
      <c r="A2253" s="151">
        <v>7978</v>
      </c>
      <c r="B2253" s="165" t="s">
        <v>3247</v>
      </c>
      <c r="D2253" s="18" t="s">
        <v>1453</v>
      </c>
      <c r="E2253" s="45">
        <v>6.3</v>
      </c>
      <c r="G2253" s="96">
        <f t="shared" si="137"/>
        <v>2.52</v>
      </c>
      <c r="H2253" s="97">
        <f t="shared" si="138"/>
        <v>2.52</v>
      </c>
      <c r="I2253" s="18"/>
    </row>
    <row r="2254" spans="1:9" x14ac:dyDescent="0.25">
      <c r="A2254" s="151">
        <v>7979</v>
      </c>
      <c r="B2254" s="165" t="s">
        <v>3340</v>
      </c>
      <c r="D2254" s="18" t="s">
        <v>1453</v>
      </c>
      <c r="E2254" s="45">
        <v>3.36</v>
      </c>
      <c r="G2254" s="96">
        <f t="shared" si="137"/>
        <v>1.3440000000000001</v>
      </c>
      <c r="H2254" s="97">
        <f t="shared" si="138"/>
        <v>1.3440000000000001</v>
      </c>
      <c r="I2254" s="18"/>
    </row>
    <row r="2255" spans="1:9" x14ac:dyDescent="0.25">
      <c r="A2255" s="151">
        <v>11144</v>
      </c>
      <c r="B2255" s="165" t="s">
        <v>3248</v>
      </c>
      <c r="D2255" s="18" t="s">
        <v>1453</v>
      </c>
      <c r="E2255" s="45">
        <v>142.80000000000001</v>
      </c>
      <c r="G2255" s="96">
        <f t="shared" si="137"/>
        <v>57.120000000000005</v>
      </c>
      <c r="H2255" s="97">
        <f t="shared" si="138"/>
        <v>57.120000000000005</v>
      </c>
      <c r="I2255" s="18"/>
    </row>
    <row r="2256" spans="1:9" x14ac:dyDescent="0.25">
      <c r="A2256" s="151">
        <v>11145</v>
      </c>
      <c r="B2256" s="165" t="s">
        <v>3249</v>
      </c>
      <c r="D2256" s="18" t="s">
        <v>1453</v>
      </c>
      <c r="E2256" s="45">
        <v>173.25</v>
      </c>
      <c r="G2256" s="96">
        <f t="shared" si="137"/>
        <v>69.3</v>
      </c>
      <c r="H2256" s="97">
        <f t="shared" si="138"/>
        <v>69.3</v>
      </c>
      <c r="I2256" s="18"/>
    </row>
    <row r="2257" spans="1:12" x14ac:dyDescent="0.25">
      <c r="A2257" s="179" t="s">
        <v>44</v>
      </c>
      <c r="B2257" s="134"/>
      <c r="C2257" s="123"/>
      <c r="D2257" s="125"/>
      <c r="E2257" s="134"/>
      <c r="F2257" s="124"/>
      <c r="G2257" s="136"/>
      <c r="H2257" s="136"/>
      <c r="I2257" s="125"/>
    </row>
    <row r="2258" spans="1:12" x14ac:dyDescent="0.25">
      <c r="A2258" s="33">
        <v>3556</v>
      </c>
      <c r="B2258" s="165" t="s">
        <v>341</v>
      </c>
      <c r="D2258" s="129" t="s">
        <v>1454</v>
      </c>
      <c r="E2258" s="42">
        <v>14.6</v>
      </c>
      <c r="G2258" s="96">
        <f>SUM(E2258)*0.6</f>
        <v>8.76</v>
      </c>
      <c r="H2258" s="97">
        <f>SUM(E2258)*0.6</f>
        <v>8.76</v>
      </c>
      <c r="I2258" s="18"/>
    </row>
    <row r="2259" spans="1:12" x14ac:dyDescent="0.25">
      <c r="A2259" s="33">
        <v>3561</v>
      </c>
      <c r="B2259" s="165" t="s">
        <v>99</v>
      </c>
      <c r="D2259" s="129" t="s">
        <v>1454</v>
      </c>
      <c r="E2259" s="42">
        <v>10.4</v>
      </c>
      <c r="G2259" s="96">
        <f>SUM(E2259)*0.6</f>
        <v>6.24</v>
      </c>
      <c r="H2259" s="97">
        <f>SUM(E2259)*0.6</f>
        <v>6.24</v>
      </c>
      <c r="I2259" s="18"/>
    </row>
    <row r="2260" spans="1:12" x14ac:dyDescent="0.25">
      <c r="A2260" s="33">
        <v>3562</v>
      </c>
      <c r="B2260" s="165" t="s">
        <v>342</v>
      </c>
      <c r="D2260" s="129" t="s">
        <v>1454</v>
      </c>
      <c r="E2260" s="42">
        <v>10.4</v>
      </c>
      <c r="G2260" s="96">
        <f>SUM(E2260)*0.6</f>
        <v>6.24</v>
      </c>
      <c r="H2260" s="97">
        <f>SUM(E2260)*0.6</f>
        <v>6.24</v>
      </c>
      <c r="I2260" s="18"/>
    </row>
    <row r="2261" spans="1:12" ht="15" customHeight="1" x14ac:dyDescent="0.25">
      <c r="A2261" s="177" t="s">
        <v>5</v>
      </c>
      <c r="B2261" s="86"/>
      <c r="C2261" s="123"/>
      <c r="D2261" s="92"/>
      <c r="E2261" s="86"/>
      <c r="F2261" s="124"/>
      <c r="G2261" s="99"/>
      <c r="H2261" s="99"/>
      <c r="I2261" s="125"/>
    </row>
    <row r="2262" spans="1:12" x14ac:dyDescent="0.25">
      <c r="A2262" s="176" t="s">
        <v>24</v>
      </c>
      <c r="B2262" s="169"/>
      <c r="C2262" s="123"/>
      <c r="D2262" s="170"/>
      <c r="E2262" s="169"/>
      <c r="F2262" s="124"/>
      <c r="G2262" s="136"/>
      <c r="H2262" s="136"/>
      <c r="I2262" s="125"/>
    </row>
    <row r="2263" spans="1:12" ht="15.75" customHeight="1" x14ac:dyDescent="0.25">
      <c r="A2263" s="33">
        <v>5699</v>
      </c>
      <c r="B2263" s="171" t="s">
        <v>571</v>
      </c>
      <c r="D2263" s="18" t="s">
        <v>1453</v>
      </c>
      <c r="E2263" s="42">
        <v>20.9</v>
      </c>
      <c r="G2263" s="96">
        <f>SUM(E2263)*0.4</f>
        <v>8.36</v>
      </c>
      <c r="H2263" s="98">
        <f>SUM(E2263)*0.3</f>
        <v>6.27</v>
      </c>
      <c r="I2263" s="63" t="s">
        <v>3462</v>
      </c>
      <c r="J2263" s="222">
        <f>SUM(H2263)*1.25</f>
        <v>7.8374999999999995</v>
      </c>
      <c r="K2263" s="223">
        <v>0.25</v>
      </c>
      <c r="L2263" s="224" t="s">
        <v>4197</v>
      </c>
    </row>
    <row r="2264" spans="1:12" ht="15.75" customHeight="1" x14ac:dyDescent="0.25">
      <c r="A2264" s="176" t="s">
        <v>786</v>
      </c>
      <c r="B2264" s="169"/>
      <c r="C2264" s="123"/>
      <c r="D2264" s="170"/>
      <c r="E2264" s="169"/>
      <c r="F2264" s="124"/>
      <c r="G2264" s="136"/>
      <c r="H2264" s="136"/>
      <c r="I2264" s="125"/>
    </row>
    <row r="2265" spans="1:12" ht="15.75" customHeight="1" x14ac:dyDescent="0.25">
      <c r="A2265" s="151">
        <v>8547</v>
      </c>
      <c r="B2265" s="171" t="s">
        <v>1966</v>
      </c>
      <c r="D2265" s="18" t="s">
        <v>1453</v>
      </c>
      <c r="E2265" s="42">
        <v>38.54</v>
      </c>
      <c r="G2265" s="96">
        <f>SUM(E2265)*0.4</f>
        <v>15.416</v>
      </c>
      <c r="H2265" s="97">
        <f>SUM(E2265)*0.4</f>
        <v>15.416</v>
      </c>
      <c r="I2265" s="18"/>
    </row>
    <row r="2266" spans="1:12" s="1" customFormat="1" x14ac:dyDescent="0.25">
      <c r="A2266" s="151">
        <v>8550</v>
      </c>
      <c r="B2266" s="171" t="s">
        <v>1967</v>
      </c>
      <c r="C2266" s="12"/>
      <c r="D2266" s="18" t="s">
        <v>1453</v>
      </c>
      <c r="E2266" s="42">
        <v>80.12</v>
      </c>
      <c r="G2266" s="96">
        <f>SUM(E2266)*0.4</f>
        <v>32.048000000000002</v>
      </c>
      <c r="H2266" s="97">
        <f>SUM(E2266)*0.4</f>
        <v>32.048000000000002</v>
      </c>
      <c r="I2266" s="18"/>
    </row>
    <row r="2267" spans="1:12" s="1" customFormat="1" x14ac:dyDescent="0.25">
      <c r="A2267" s="151">
        <v>8674</v>
      </c>
      <c r="B2267" s="171" t="s">
        <v>3159</v>
      </c>
      <c r="C2267" s="12"/>
      <c r="D2267" s="18" t="s">
        <v>1453</v>
      </c>
      <c r="E2267" s="45">
        <v>83.9</v>
      </c>
      <c r="G2267" s="96">
        <f>SUM(E2267)*0.4</f>
        <v>33.56</v>
      </c>
      <c r="H2267" s="97">
        <f>SUM(E2267)*0.4</f>
        <v>33.56</v>
      </c>
      <c r="I2267" s="18"/>
    </row>
    <row r="2268" spans="1:12" s="1" customFormat="1" x14ac:dyDescent="0.25">
      <c r="A2268" s="151">
        <v>7533</v>
      </c>
      <c r="B2268" s="171" t="s">
        <v>1335</v>
      </c>
      <c r="C2268" s="12"/>
      <c r="D2268" s="129" t="s">
        <v>1454</v>
      </c>
      <c r="E2268" s="42">
        <v>2.52</v>
      </c>
      <c r="G2268" s="96">
        <f>SUM(E2268)*0.6</f>
        <v>1.512</v>
      </c>
      <c r="H2268" s="97">
        <f>SUM(E2268)*0.6</f>
        <v>1.512</v>
      </c>
      <c r="I2268" s="18"/>
    </row>
    <row r="2269" spans="1:12" s="1" customFormat="1" x14ac:dyDescent="0.25">
      <c r="A2269" s="151">
        <v>7534</v>
      </c>
      <c r="B2269" s="171" t="s">
        <v>1337</v>
      </c>
      <c r="C2269" s="12"/>
      <c r="D2269" s="129" t="s">
        <v>1454</v>
      </c>
      <c r="E2269" s="42">
        <v>2.52</v>
      </c>
      <c r="G2269" s="96">
        <f t="shared" ref="G2269:G2275" si="139">SUM(E2269)*0.6</f>
        <v>1.512</v>
      </c>
      <c r="H2269" s="97">
        <f t="shared" ref="H2269:H2275" si="140">SUM(E2269)*0.6</f>
        <v>1.512</v>
      </c>
      <c r="I2269" s="18"/>
    </row>
    <row r="2270" spans="1:12" s="1" customFormat="1" x14ac:dyDescent="0.25">
      <c r="A2270" s="151">
        <v>7535</v>
      </c>
      <c r="B2270" s="171" t="s">
        <v>1338</v>
      </c>
      <c r="C2270" s="12"/>
      <c r="D2270" s="129" t="s">
        <v>1454</v>
      </c>
      <c r="E2270" s="42">
        <v>2.52</v>
      </c>
      <c r="G2270" s="96">
        <f t="shared" si="139"/>
        <v>1.512</v>
      </c>
      <c r="H2270" s="97">
        <f t="shared" si="140"/>
        <v>1.512</v>
      </c>
      <c r="I2270" s="18"/>
    </row>
    <row r="2271" spans="1:12" s="1" customFormat="1" x14ac:dyDescent="0.25">
      <c r="A2271" s="151">
        <v>7536</v>
      </c>
      <c r="B2271" s="171" t="s">
        <v>1339</v>
      </c>
      <c r="C2271" s="12"/>
      <c r="D2271" s="129" t="s">
        <v>1454</v>
      </c>
      <c r="E2271" s="42">
        <v>7.56</v>
      </c>
      <c r="G2271" s="96">
        <f t="shared" si="139"/>
        <v>4.5359999999999996</v>
      </c>
      <c r="H2271" s="97">
        <f t="shared" si="140"/>
        <v>4.5359999999999996</v>
      </c>
      <c r="I2271" s="18"/>
    </row>
    <row r="2272" spans="1:12" s="1" customFormat="1" x14ac:dyDescent="0.25">
      <c r="A2272" s="151">
        <v>7537</v>
      </c>
      <c r="B2272" s="171" t="s">
        <v>1340</v>
      </c>
      <c r="C2272" s="12"/>
      <c r="D2272" s="129" t="s">
        <v>1454</v>
      </c>
      <c r="E2272" s="42">
        <v>7.56</v>
      </c>
      <c r="G2272" s="96">
        <f t="shared" si="139"/>
        <v>4.5359999999999996</v>
      </c>
      <c r="H2272" s="97">
        <f t="shared" si="140"/>
        <v>4.5359999999999996</v>
      </c>
      <c r="I2272" s="18"/>
    </row>
    <row r="2273" spans="1:9" s="1" customFormat="1" x14ac:dyDescent="0.25">
      <c r="A2273" s="151">
        <v>7538</v>
      </c>
      <c r="B2273" s="171" t="s">
        <v>1336</v>
      </c>
      <c r="C2273" s="12"/>
      <c r="D2273" s="129" t="s">
        <v>1454</v>
      </c>
      <c r="E2273" s="42">
        <v>7.56</v>
      </c>
      <c r="G2273" s="96">
        <f t="shared" si="139"/>
        <v>4.5359999999999996</v>
      </c>
      <c r="H2273" s="97">
        <f t="shared" si="140"/>
        <v>4.5359999999999996</v>
      </c>
      <c r="I2273" s="18"/>
    </row>
    <row r="2274" spans="1:9" x14ac:dyDescent="0.25">
      <c r="A2274" s="151">
        <v>9104</v>
      </c>
      <c r="B2274" s="171" t="s">
        <v>84</v>
      </c>
      <c r="D2274" s="129" t="s">
        <v>1454</v>
      </c>
      <c r="E2274" s="35">
        <v>17.22</v>
      </c>
      <c r="G2274" s="96">
        <f t="shared" si="139"/>
        <v>10.331999999999999</v>
      </c>
      <c r="H2274" s="97">
        <f t="shared" si="140"/>
        <v>10.331999999999999</v>
      </c>
      <c r="I2274" s="18"/>
    </row>
    <row r="2275" spans="1:9" x14ac:dyDescent="0.25">
      <c r="A2275" s="151">
        <v>9546</v>
      </c>
      <c r="B2275" s="171" t="s">
        <v>141</v>
      </c>
      <c r="D2275" s="129" t="s">
        <v>1454</v>
      </c>
      <c r="E2275" s="35">
        <v>17.22</v>
      </c>
      <c r="G2275" s="96">
        <f t="shared" si="139"/>
        <v>10.331999999999999</v>
      </c>
      <c r="H2275" s="97">
        <f t="shared" si="140"/>
        <v>10.331999999999999</v>
      </c>
      <c r="I2275" s="18"/>
    </row>
    <row r="2276" spans="1:9" x14ac:dyDescent="0.25">
      <c r="A2276" s="151">
        <v>11129</v>
      </c>
      <c r="B2276" s="171" t="s">
        <v>2887</v>
      </c>
      <c r="D2276" s="18" t="s">
        <v>1453</v>
      </c>
      <c r="E2276" s="36">
        <v>0.32</v>
      </c>
      <c r="G2276" s="96">
        <f t="shared" ref="G2276:G2296" si="141">SUM(E2276)*0.4</f>
        <v>0.128</v>
      </c>
      <c r="H2276" s="97">
        <f t="shared" ref="H2276:H2296" si="142">SUM(E2276)*0.4</f>
        <v>0.128</v>
      </c>
      <c r="I2276" s="18"/>
    </row>
    <row r="2277" spans="1:9" x14ac:dyDescent="0.25">
      <c r="A2277" s="151">
        <v>11130</v>
      </c>
      <c r="B2277" s="171" t="s">
        <v>3548</v>
      </c>
      <c r="D2277" s="18" t="s">
        <v>1453</v>
      </c>
      <c r="E2277" s="36">
        <v>0.37</v>
      </c>
      <c r="G2277" s="96">
        <f t="shared" si="141"/>
        <v>0.14799999999999999</v>
      </c>
      <c r="H2277" s="97">
        <f t="shared" si="142"/>
        <v>0.14799999999999999</v>
      </c>
      <c r="I2277" s="18"/>
    </row>
    <row r="2278" spans="1:9" x14ac:dyDescent="0.25">
      <c r="A2278" s="151">
        <v>11131</v>
      </c>
      <c r="B2278" s="171" t="s">
        <v>2888</v>
      </c>
      <c r="D2278" s="18" t="s">
        <v>1453</v>
      </c>
      <c r="E2278" s="36">
        <v>0.44</v>
      </c>
      <c r="G2278" s="96">
        <f t="shared" si="141"/>
        <v>0.17600000000000002</v>
      </c>
      <c r="H2278" s="97">
        <f t="shared" si="142"/>
        <v>0.17600000000000002</v>
      </c>
      <c r="I2278" s="18"/>
    </row>
    <row r="2279" spans="1:9" x14ac:dyDescent="0.25">
      <c r="A2279" s="151">
        <v>11132</v>
      </c>
      <c r="B2279" s="171" t="s">
        <v>2889</v>
      </c>
      <c r="D2279" s="18" t="s">
        <v>1453</v>
      </c>
      <c r="E2279" s="36">
        <v>0.74</v>
      </c>
      <c r="G2279" s="96">
        <f t="shared" si="141"/>
        <v>0.29599999999999999</v>
      </c>
      <c r="H2279" s="97">
        <f t="shared" si="142"/>
        <v>0.29599999999999999</v>
      </c>
      <c r="I2279" s="18"/>
    </row>
    <row r="2280" spans="1:9" x14ac:dyDescent="0.25">
      <c r="A2280" s="151">
        <v>11133</v>
      </c>
      <c r="B2280" s="171" t="s">
        <v>2890</v>
      </c>
      <c r="D2280" s="18" t="s">
        <v>1453</v>
      </c>
      <c r="E2280" s="36">
        <v>0.89</v>
      </c>
      <c r="G2280" s="96">
        <f t="shared" si="141"/>
        <v>0.35600000000000004</v>
      </c>
      <c r="H2280" s="97">
        <f t="shared" si="142"/>
        <v>0.35600000000000004</v>
      </c>
      <c r="I2280" s="18"/>
    </row>
    <row r="2281" spans="1:9" x14ac:dyDescent="0.25">
      <c r="A2281" s="151">
        <v>11134</v>
      </c>
      <c r="B2281" s="171" t="s">
        <v>2891</v>
      </c>
      <c r="D2281" s="18" t="s">
        <v>1453</v>
      </c>
      <c r="E2281" s="36">
        <v>0.37</v>
      </c>
      <c r="G2281" s="96">
        <f t="shared" si="141"/>
        <v>0.14799999999999999</v>
      </c>
      <c r="H2281" s="97">
        <f t="shared" si="142"/>
        <v>0.14799999999999999</v>
      </c>
      <c r="I2281" s="18"/>
    </row>
    <row r="2282" spans="1:9" x14ac:dyDescent="0.25">
      <c r="A2282" s="151">
        <v>11135</v>
      </c>
      <c r="B2282" s="171" t="s">
        <v>2892</v>
      </c>
      <c r="D2282" s="18" t="s">
        <v>1453</v>
      </c>
      <c r="E2282" s="36">
        <v>0.44</v>
      </c>
      <c r="G2282" s="96">
        <f t="shared" si="141"/>
        <v>0.17600000000000002</v>
      </c>
      <c r="H2282" s="97">
        <f t="shared" si="142"/>
        <v>0.17600000000000002</v>
      </c>
      <c r="I2282" s="18"/>
    </row>
    <row r="2283" spans="1:9" x14ac:dyDescent="0.25">
      <c r="A2283" s="151">
        <v>11136</v>
      </c>
      <c r="B2283" s="171" t="s">
        <v>2893</v>
      </c>
      <c r="D2283" s="18" t="s">
        <v>1453</v>
      </c>
      <c r="E2283" s="36">
        <v>3.31</v>
      </c>
      <c r="G2283" s="96">
        <f t="shared" si="141"/>
        <v>1.3240000000000001</v>
      </c>
      <c r="H2283" s="97">
        <f t="shared" si="142"/>
        <v>1.3240000000000001</v>
      </c>
      <c r="I2283" s="18"/>
    </row>
    <row r="2284" spans="1:9" x14ac:dyDescent="0.25">
      <c r="A2284" s="151">
        <v>3578</v>
      </c>
      <c r="B2284" s="152" t="s">
        <v>1070</v>
      </c>
      <c r="D2284" s="18" t="s">
        <v>1453</v>
      </c>
      <c r="E2284" s="42">
        <v>2.52</v>
      </c>
      <c r="G2284" s="96">
        <f t="shared" si="141"/>
        <v>1.008</v>
      </c>
      <c r="H2284" s="97">
        <f t="shared" si="142"/>
        <v>1.008</v>
      </c>
      <c r="I2284" s="18"/>
    </row>
    <row r="2285" spans="1:9" x14ac:dyDescent="0.25">
      <c r="A2285" s="151">
        <v>5897</v>
      </c>
      <c r="B2285" s="152" t="s">
        <v>1071</v>
      </c>
      <c r="D2285" s="18" t="s">
        <v>1453</v>
      </c>
      <c r="E2285" s="42">
        <v>2.52</v>
      </c>
      <c r="G2285" s="96">
        <f t="shared" si="141"/>
        <v>1.008</v>
      </c>
      <c r="H2285" s="97">
        <f t="shared" si="142"/>
        <v>1.008</v>
      </c>
      <c r="I2285" s="18"/>
    </row>
    <row r="2286" spans="1:9" x14ac:dyDescent="0.25">
      <c r="A2286" s="151">
        <v>3621</v>
      </c>
      <c r="B2286" s="152" t="s">
        <v>1072</v>
      </c>
      <c r="D2286" s="18" t="s">
        <v>1453</v>
      </c>
      <c r="E2286" s="42">
        <v>3.05</v>
      </c>
      <c r="G2286" s="96">
        <f t="shared" si="141"/>
        <v>1.22</v>
      </c>
      <c r="H2286" s="97">
        <f t="shared" si="142"/>
        <v>1.22</v>
      </c>
      <c r="I2286" s="18"/>
    </row>
    <row r="2287" spans="1:9" x14ac:dyDescent="0.25">
      <c r="A2287" s="151">
        <v>5896</v>
      </c>
      <c r="B2287" s="152" t="s">
        <v>1073</v>
      </c>
      <c r="D2287" s="18" t="s">
        <v>1453</v>
      </c>
      <c r="E2287" s="42">
        <v>3.05</v>
      </c>
      <c r="G2287" s="96">
        <f t="shared" si="141"/>
        <v>1.22</v>
      </c>
      <c r="H2287" s="97">
        <f t="shared" si="142"/>
        <v>1.22</v>
      </c>
      <c r="I2287" s="18"/>
    </row>
    <row r="2288" spans="1:9" x14ac:dyDescent="0.25">
      <c r="A2288" s="151">
        <v>5977</v>
      </c>
      <c r="B2288" s="152" t="s">
        <v>1739</v>
      </c>
      <c r="D2288" s="18" t="s">
        <v>1453</v>
      </c>
      <c r="E2288" s="42">
        <v>2.73</v>
      </c>
      <c r="G2288" s="96">
        <f t="shared" si="141"/>
        <v>1.0920000000000001</v>
      </c>
      <c r="H2288" s="97">
        <f t="shared" si="142"/>
        <v>1.0920000000000001</v>
      </c>
      <c r="I2288" s="18"/>
    </row>
    <row r="2289" spans="1:9" x14ac:dyDescent="0.25">
      <c r="A2289" s="151">
        <v>5986</v>
      </c>
      <c r="B2289" s="152" t="s">
        <v>2268</v>
      </c>
      <c r="D2289" s="18" t="s">
        <v>1453</v>
      </c>
      <c r="E2289" s="42">
        <v>2.73</v>
      </c>
      <c r="G2289" s="96">
        <f t="shared" si="141"/>
        <v>1.0920000000000001</v>
      </c>
      <c r="H2289" s="97">
        <f t="shared" si="142"/>
        <v>1.0920000000000001</v>
      </c>
      <c r="I2289" s="18"/>
    </row>
    <row r="2290" spans="1:9" x14ac:dyDescent="0.25">
      <c r="A2290" s="151">
        <v>5978</v>
      </c>
      <c r="B2290" s="152" t="s">
        <v>1740</v>
      </c>
      <c r="D2290" s="18" t="s">
        <v>1453</v>
      </c>
      <c r="E2290" s="42">
        <v>6.93</v>
      </c>
      <c r="G2290" s="96">
        <f t="shared" si="141"/>
        <v>2.7720000000000002</v>
      </c>
      <c r="H2290" s="97">
        <f t="shared" si="142"/>
        <v>2.7720000000000002</v>
      </c>
      <c r="I2290" s="18"/>
    </row>
    <row r="2291" spans="1:9" x14ac:dyDescent="0.25">
      <c r="A2291" s="151">
        <v>5979</v>
      </c>
      <c r="B2291" s="152" t="s">
        <v>1741</v>
      </c>
      <c r="D2291" s="18" t="s">
        <v>1453</v>
      </c>
      <c r="E2291" s="42">
        <v>6.93</v>
      </c>
      <c r="G2291" s="96">
        <f t="shared" si="141"/>
        <v>2.7720000000000002</v>
      </c>
      <c r="H2291" s="97">
        <f t="shared" si="142"/>
        <v>2.7720000000000002</v>
      </c>
      <c r="I2291" s="18"/>
    </row>
    <row r="2292" spans="1:9" x14ac:dyDescent="0.25">
      <c r="A2292" s="151">
        <v>5980</v>
      </c>
      <c r="B2292" s="152" t="s">
        <v>1740</v>
      </c>
      <c r="D2292" s="18" t="s">
        <v>1453</v>
      </c>
      <c r="E2292" s="42">
        <v>10.08</v>
      </c>
      <c r="G2292" s="96">
        <f t="shared" si="141"/>
        <v>4.032</v>
      </c>
      <c r="H2292" s="97">
        <f t="shared" si="142"/>
        <v>4.032</v>
      </c>
      <c r="I2292" s="18"/>
    </row>
    <row r="2293" spans="1:9" x14ac:dyDescent="0.25">
      <c r="A2293" s="151">
        <v>5981</v>
      </c>
      <c r="B2293" s="152" t="s">
        <v>1741</v>
      </c>
      <c r="D2293" s="18" t="s">
        <v>1453</v>
      </c>
      <c r="E2293" s="42">
        <v>10.08</v>
      </c>
      <c r="G2293" s="96">
        <f t="shared" si="141"/>
        <v>4.032</v>
      </c>
      <c r="H2293" s="97">
        <f t="shared" si="142"/>
        <v>4.032</v>
      </c>
      <c r="I2293" s="18"/>
    </row>
    <row r="2294" spans="1:9" x14ac:dyDescent="0.25">
      <c r="A2294" s="151">
        <v>5987</v>
      </c>
      <c r="B2294" s="152" t="s">
        <v>2269</v>
      </c>
      <c r="D2294" s="18" t="s">
        <v>1453</v>
      </c>
      <c r="E2294" s="42">
        <v>2.21</v>
      </c>
      <c r="G2294" s="96">
        <f t="shared" si="141"/>
        <v>0.88400000000000001</v>
      </c>
      <c r="H2294" s="97">
        <f t="shared" si="142"/>
        <v>0.88400000000000001</v>
      </c>
      <c r="I2294" s="18"/>
    </row>
    <row r="2295" spans="1:9" x14ac:dyDescent="0.25">
      <c r="A2295" s="151">
        <v>5982</v>
      </c>
      <c r="B2295" s="152" t="s">
        <v>1742</v>
      </c>
      <c r="D2295" s="18" t="s">
        <v>1453</v>
      </c>
      <c r="E2295" s="42">
        <v>11.13</v>
      </c>
      <c r="G2295" s="96">
        <f t="shared" si="141"/>
        <v>4.4520000000000008</v>
      </c>
      <c r="H2295" s="97">
        <f t="shared" si="142"/>
        <v>4.4520000000000008</v>
      </c>
      <c r="I2295" s="18"/>
    </row>
    <row r="2296" spans="1:9" x14ac:dyDescent="0.25">
      <c r="A2296" s="151">
        <v>5983</v>
      </c>
      <c r="B2296" s="152" t="s">
        <v>1743</v>
      </c>
      <c r="D2296" s="18" t="s">
        <v>1453</v>
      </c>
      <c r="E2296" s="42">
        <v>11.13</v>
      </c>
      <c r="G2296" s="96">
        <f t="shared" si="141"/>
        <v>4.4520000000000008</v>
      </c>
      <c r="H2296" s="97">
        <f t="shared" si="142"/>
        <v>4.4520000000000008</v>
      </c>
      <c r="I2296" s="18"/>
    </row>
    <row r="2297" spans="1:9" x14ac:dyDescent="0.25">
      <c r="A2297" s="151">
        <v>3622</v>
      </c>
      <c r="B2297" s="165" t="s">
        <v>2132</v>
      </c>
      <c r="D2297" s="129" t="s">
        <v>1454</v>
      </c>
      <c r="E2297" s="42">
        <v>12.5</v>
      </c>
      <c r="G2297" s="96">
        <f>SUM(E2297)*0.6</f>
        <v>7.5</v>
      </c>
      <c r="H2297" s="97">
        <f>SUM(E2297)*0.6</f>
        <v>7.5</v>
      </c>
      <c r="I2297" s="18"/>
    </row>
    <row r="2298" spans="1:9" x14ac:dyDescent="0.25">
      <c r="A2298" s="151">
        <v>3623</v>
      </c>
      <c r="B2298" s="165" t="s">
        <v>2133</v>
      </c>
      <c r="D2298" s="129" t="s">
        <v>1454</v>
      </c>
      <c r="E2298" s="42">
        <v>12.08</v>
      </c>
      <c r="G2298" s="96">
        <f>SUM(E2298)*0.6</f>
        <v>7.2479999999999993</v>
      </c>
      <c r="H2298" s="97">
        <f>SUM(E2298)*0.6</f>
        <v>7.2479999999999993</v>
      </c>
      <c r="I2298" s="18"/>
    </row>
    <row r="2299" spans="1:9" x14ac:dyDescent="0.25">
      <c r="A2299" s="151">
        <v>5917</v>
      </c>
      <c r="B2299" s="152" t="s">
        <v>1074</v>
      </c>
      <c r="D2299" s="18" t="s">
        <v>1453</v>
      </c>
      <c r="E2299" s="42">
        <v>177.45</v>
      </c>
      <c r="G2299" s="96">
        <f t="shared" ref="G2299:G2304" si="143">SUM(E2299)*0.4</f>
        <v>70.98</v>
      </c>
      <c r="H2299" s="98">
        <f>SUM(E2299)*0.3</f>
        <v>53.234999999999992</v>
      </c>
      <c r="I2299" s="63" t="s">
        <v>3462</v>
      </c>
    </row>
    <row r="2300" spans="1:9" x14ac:dyDescent="0.25">
      <c r="A2300" s="151">
        <v>5745</v>
      </c>
      <c r="B2300" s="152" t="s">
        <v>1075</v>
      </c>
      <c r="D2300" s="18" t="s">
        <v>1453</v>
      </c>
      <c r="E2300" s="42">
        <v>177.45</v>
      </c>
      <c r="G2300" s="96">
        <f t="shared" si="143"/>
        <v>70.98</v>
      </c>
      <c r="H2300" s="98">
        <f>SUM(E2300)*0.3</f>
        <v>53.234999999999992</v>
      </c>
      <c r="I2300" s="63" t="s">
        <v>3462</v>
      </c>
    </row>
    <row r="2301" spans="1:9" x14ac:dyDescent="0.25">
      <c r="A2301" s="151">
        <v>5984</v>
      </c>
      <c r="B2301" s="152" t="s">
        <v>2737</v>
      </c>
      <c r="D2301" s="18" t="s">
        <v>1453</v>
      </c>
      <c r="E2301" s="45">
        <v>31.4</v>
      </c>
      <c r="G2301" s="96">
        <f t="shared" si="143"/>
        <v>12.56</v>
      </c>
      <c r="H2301" s="97">
        <f>SUM(E2301)*0.4</f>
        <v>12.56</v>
      </c>
      <c r="I2301" s="18"/>
    </row>
    <row r="2302" spans="1:9" x14ac:dyDescent="0.25">
      <c r="A2302" s="151">
        <v>5985</v>
      </c>
      <c r="B2302" s="152" t="s">
        <v>2738</v>
      </c>
      <c r="D2302" s="18" t="s">
        <v>1453</v>
      </c>
      <c r="E2302" s="45">
        <v>31.4</v>
      </c>
      <c r="G2302" s="96">
        <f t="shared" si="143"/>
        <v>12.56</v>
      </c>
      <c r="H2302" s="97">
        <f>SUM(E2302)*0.4</f>
        <v>12.56</v>
      </c>
      <c r="I2302" s="18"/>
    </row>
    <row r="2303" spans="1:9" x14ac:dyDescent="0.25">
      <c r="A2303" s="151">
        <v>5995</v>
      </c>
      <c r="B2303" s="152" t="s">
        <v>3546</v>
      </c>
      <c r="D2303" s="18" t="s">
        <v>1453</v>
      </c>
      <c r="E2303" s="45">
        <v>17.75</v>
      </c>
      <c r="G2303" s="96">
        <f t="shared" si="143"/>
        <v>7.1000000000000005</v>
      </c>
      <c r="H2303" s="97">
        <f>SUM(E2303)*0.4</f>
        <v>7.1000000000000005</v>
      </c>
      <c r="I2303" s="18"/>
    </row>
    <row r="2304" spans="1:9" x14ac:dyDescent="0.25">
      <c r="A2304" s="151">
        <v>5996</v>
      </c>
      <c r="B2304" s="152" t="s">
        <v>3547</v>
      </c>
      <c r="D2304" s="18" t="s">
        <v>1453</v>
      </c>
      <c r="E2304" s="45">
        <v>24.68</v>
      </c>
      <c r="G2304" s="96">
        <f t="shared" si="143"/>
        <v>9.8719999999999999</v>
      </c>
      <c r="H2304" s="97">
        <f>SUM(E2304)*0.4</f>
        <v>9.8719999999999999</v>
      </c>
      <c r="I2304" s="18"/>
    </row>
    <row r="2305" spans="1:12" ht="15.75" customHeight="1" x14ac:dyDescent="0.25">
      <c r="A2305" s="176" t="s">
        <v>127</v>
      </c>
      <c r="B2305" s="169"/>
      <c r="C2305" s="123"/>
      <c r="D2305" s="170"/>
      <c r="E2305" s="169"/>
      <c r="F2305" s="124"/>
      <c r="G2305" s="136"/>
      <c r="H2305" s="136"/>
      <c r="I2305" s="125"/>
    </row>
    <row r="2306" spans="1:12" ht="14.4" x14ac:dyDescent="0.25">
      <c r="A2306" s="166">
        <v>5755</v>
      </c>
      <c r="B2306" s="229" t="s">
        <v>4168</v>
      </c>
      <c r="D2306" s="18" t="s">
        <v>1453</v>
      </c>
      <c r="E2306" s="42">
        <v>56.7</v>
      </c>
      <c r="G2306" s="96">
        <f>SUM(E2306)*0.4</f>
        <v>22.680000000000003</v>
      </c>
      <c r="H2306" s="98">
        <f>SUM(E2306)*0.3</f>
        <v>17.010000000000002</v>
      </c>
      <c r="I2306" s="63" t="s">
        <v>3462</v>
      </c>
      <c r="J2306" s="222">
        <f>SUM(H2306)*1.25</f>
        <v>21.262500000000003</v>
      </c>
      <c r="K2306" s="223">
        <v>0.25</v>
      </c>
      <c r="L2306" s="224" t="s">
        <v>4197</v>
      </c>
    </row>
    <row r="2307" spans="1:12" x14ac:dyDescent="0.25">
      <c r="A2307" s="166">
        <v>5972</v>
      </c>
      <c r="B2307" s="229" t="s">
        <v>953</v>
      </c>
      <c r="D2307" s="18" t="s">
        <v>1453</v>
      </c>
      <c r="E2307" s="42">
        <v>36.75</v>
      </c>
      <c r="G2307" s="96">
        <f>SUM(E2307)*0.4</f>
        <v>14.700000000000001</v>
      </c>
      <c r="H2307" s="98">
        <f>SUM(E2307)*0.3</f>
        <v>11.025</v>
      </c>
      <c r="I2307" s="63" t="s">
        <v>3462</v>
      </c>
      <c r="J2307" s="222">
        <f>SUM(H2307)*1.25</f>
        <v>13.78125</v>
      </c>
      <c r="K2307" s="223">
        <v>0.25</v>
      </c>
      <c r="L2307" s="224" t="s">
        <v>4197</v>
      </c>
    </row>
    <row r="2308" spans="1:12" ht="15" customHeight="1" x14ac:dyDescent="0.25">
      <c r="A2308" s="176" t="s">
        <v>139</v>
      </c>
      <c r="B2308" s="169"/>
      <c r="C2308" s="123"/>
      <c r="D2308" s="170"/>
      <c r="E2308" s="169"/>
      <c r="F2308" s="124"/>
      <c r="G2308" s="136"/>
      <c r="H2308" s="136"/>
      <c r="I2308" s="125"/>
    </row>
    <row r="2309" spans="1:12" ht="14.4" x14ac:dyDescent="0.25">
      <c r="A2309" s="166">
        <v>5755</v>
      </c>
      <c r="B2309" s="229" t="s">
        <v>4168</v>
      </c>
      <c r="D2309" s="18" t="s">
        <v>1453</v>
      </c>
      <c r="E2309" s="42">
        <v>54</v>
      </c>
      <c r="G2309" s="96">
        <f>SUM(E2309)*0.4</f>
        <v>21.6</v>
      </c>
      <c r="H2309" s="97">
        <f>SUM(E2309)*0.4</f>
        <v>21.6</v>
      </c>
      <c r="I2309" s="18"/>
      <c r="J2309" s="222">
        <f>SUM(H2309)*1.25</f>
        <v>27</v>
      </c>
      <c r="K2309" s="223">
        <v>0.25</v>
      </c>
      <c r="L2309" s="224" t="s">
        <v>4197</v>
      </c>
    </row>
    <row r="2310" spans="1:12" x14ac:dyDescent="0.25">
      <c r="A2310" s="166">
        <v>5972</v>
      </c>
      <c r="B2310" s="229" t="s">
        <v>953</v>
      </c>
      <c r="D2310" s="18" t="s">
        <v>1453</v>
      </c>
      <c r="E2310" s="42">
        <v>35</v>
      </c>
      <c r="G2310" s="96">
        <f>SUM(E2310)*0.4</f>
        <v>14</v>
      </c>
      <c r="H2310" s="98">
        <v>9.9</v>
      </c>
      <c r="I2310" s="63" t="s">
        <v>3567</v>
      </c>
      <c r="J2310" s="222">
        <f>SUM(H2310)*1.25</f>
        <v>12.375</v>
      </c>
      <c r="K2310" s="223">
        <v>0.25</v>
      </c>
      <c r="L2310" s="224" t="s">
        <v>4197</v>
      </c>
    </row>
    <row r="2311" spans="1:12" ht="15" customHeight="1" x14ac:dyDescent="0.25">
      <c r="A2311" s="176" t="s">
        <v>142</v>
      </c>
      <c r="B2311" s="169"/>
      <c r="C2311" s="123"/>
      <c r="D2311" s="170"/>
      <c r="E2311" s="169"/>
      <c r="F2311" s="124"/>
      <c r="G2311" s="136"/>
      <c r="H2311" s="136"/>
      <c r="I2311" s="125"/>
    </row>
    <row r="2312" spans="1:12" x14ac:dyDescent="0.25">
      <c r="A2312" s="33">
        <v>5858</v>
      </c>
      <c r="B2312" s="172" t="s">
        <v>587</v>
      </c>
      <c r="D2312" s="19" t="s">
        <v>1453</v>
      </c>
      <c r="E2312" s="42">
        <v>77.7</v>
      </c>
      <c r="G2312" s="96">
        <f>SUM(E2312)*0.4</f>
        <v>31.080000000000002</v>
      </c>
      <c r="H2312" s="97">
        <f>SUM(E2312)*0.4</f>
        <v>31.080000000000002</v>
      </c>
      <c r="I2312" s="19"/>
      <c r="J2312" s="222">
        <f>SUM(H2312)*1.25</f>
        <v>38.85</v>
      </c>
      <c r="K2312" s="223">
        <v>0.25</v>
      </c>
      <c r="L2312" s="224" t="s">
        <v>4197</v>
      </c>
    </row>
    <row r="2313" spans="1:12" x14ac:dyDescent="0.25">
      <c r="A2313" s="176" t="s">
        <v>1298</v>
      </c>
      <c r="B2313" s="169"/>
      <c r="C2313" s="123"/>
      <c r="D2313" s="170"/>
      <c r="E2313" s="169"/>
      <c r="F2313" s="124"/>
      <c r="G2313" s="136"/>
      <c r="H2313" s="136"/>
      <c r="I2313" s="125"/>
    </row>
    <row r="2314" spans="1:12" s="1" customFormat="1" x14ac:dyDescent="0.25">
      <c r="A2314" s="151">
        <v>5940</v>
      </c>
      <c r="B2314" s="171" t="s">
        <v>1299</v>
      </c>
      <c r="C2314" s="10"/>
      <c r="D2314" s="19" t="s">
        <v>1453</v>
      </c>
      <c r="E2314" s="42">
        <v>5.15</v>
      </c>
      <c r="G2314" s="96">
        <f t="shared" ref="G2314:G2349" si="144">SUM(E2314)*0.4</f>
        <v>2.06</v>
      </c>
      <c r="H2314" s="98">
        <v>1.58</v>
      </c>
      <c r="I2314" s="63" t="s">
        <v>3779</v>
      </c>
      <c r="J2314" s="222">
        <f>SUM(H2314)*1.25</f>
        <v>1.9750000000000001</v>
      </c>
      <c r="K2314" s="223">
        <v>0.25</v>
      </c>
      <c r="L2314" s="224" t="s">
        <v>4197</v>
      </c>
    </row>
    <row r="2315" spans="1:12" s="1" customFormat="1" x14ac:dyDescent="0.25">
      <c r="A2315" s="151">
        <v>5941</v>
      </c>
      <c r="B2315" s="171" t="s">
        <v>1300</v>
      </c>
      <c r="C2315" s="10"/>
      <c r="D2315" s="19" t="s">
        <v>1453</v>
      </c>
      <c r="E2315" s="42">
        <v>5.15</v>
      </c>
      <c r="G2315" s="96">
        <f t="shared" si="144"/>
        <v>2.06</v>
      </c>
      <c r="H2315" s="98">
        <v>1.58</v>
      </c>
      <c r="I2315" s="63" t="s">
        <v>3779</v>
      </c>
      <c r="J2315" s="222">
        <f t="shared" ref="J2315:J2349" si="145">SUM(H2315)*1.25</f>
        <v>1.9750000000000001</v>
      </c>
      <c r="K2315" s="223">
        <v>0.25</v>
      </c>
      <c r="L2315" s="224" t="s">
        <v>4197</v>
      </c>
    </row>
    <row r="2316" spans="1:12" s="1" customFormat="1" x14ac:dyDescent="0.25">
      <c r="A2316" s="151">
        <v>5942</v>
      </c>
      <c r="B2316" s="171" t="s">
        <v>1327</v>
      </c>
      <c r="C2316" s="10"/>
      <c r="D2316" s="19" t="s">
        <v>1453</v>
      </c>
      <c r="E2316" s="42">
        <v>5.15</v>
      </c>
      <c r="G2316" s="96">
        <f t="shared" si="144"/>
        <v>2.06</v>
      </c>
      <c r="H2316" s="98">
        <v>1.58</v>
      </c>
      <c r="I2316" s="63" t="s">
        <v>3779</v>
      </c>
      <c r="J2316" s="222">
        <f t="shared" si="145"/>
        <v>1.9750000000000001</v>
      </c>
      <c r="K2316" s="223">
        <v>0.25</v>
      </c>
      <c r="L2316" s="224" t="s">
        <v>4197</v>
      </c>
    </row>
    <row r="2317" spans="1:12" s="1" customFormat="1" x14ac:dyDescent="0.25">
      <c r="A2317" s="151">
        <v>5943</v>
      </c>
      <c r="B2317" s="171" t="s">
        <v>1968</v>
      </c>
      <c r="C2317" s="10"/>
      <c r="D2317" s="19" t="s">
        <v>1453</v>
      </c>
      <c r="E2317" s="42">
        <v>5.15</v>
      </c>
      <c r="G2317" s="96">
        <f t="shared" si="144"/>
        <v>2.06</v>
      </c>
      <c r="H2317" s="98">
        <v>1.58</v>
      </c>
      <c r="I2317" s="63" t="s">
        <v>3779</v>
      </c>
      <c r="J2317" s="222">
        <f t="shared" si="145"/>
        <v>1.9750000000000001</v>
      </c>
      <c r="K2317" s="223">
        <v>0.25</v>
      </c>
      <c r="L2317" s="224" t="s">
        <v>4197</v>
      </c>
    </row>
    <row r="2318" spans="1:12" s="1" customFormat="1" x14ac:dyDescent="0.25">
      <c r="A2318" s="151">
        <v>5944</v>
      </c>
      <c r="B2318" s="171" t="s">
        <v>1301</v>
      </c>
      <c r="C2318" s="10"/>
      <c r="D2318" s="19" t="s">
        <v>1453</v>
      </c>
      <c r="E2318" s="42">
        <v>5.15</v>
      </c>
      <c r="G2318" s="96">
        <f t="shared" si="144"/>
        <v>2.06</v>
      </c>
      <c r="H2318" s="98">
        <v>1.58</v>
      </c>
      <c r="I2318" s="63" t="s">
        <v>3779</v>
      </c>
      <c r="J2318" s="222">
        <f t="shared" si="145"/>
        <v>1.9750000000000001</v>
      </c>
      <c r="K2318" s="223">
        <v>0.25</v>
      </c>
      <c r="L2318" s="224" t="s">
        <v>4197</v>
      </c>
    </row>
    <row r="2319" spans="1:12" s="1" customFormat="1" ht="15.75" customHeight="1" x14ac:dyDescent="0.25">
      <c r="A2319" s="151">
        <v>5945</v>
      </c>
      <c r="B2319" s="171" t="s">
        <v>1302</v>
      </c>
      <c r="C2319" s="10"/>
      <c r="D2319" s="19" t="s">
        <v>1453</v>
      </c>
      <c r="E2319" s="42">
        <v>5.15</v>
      </c>
      <c r="G2319" s="96">
        <f t="shared" si="144"/>
        <v>2.06</v>
      </c>
      <c r="H2319" s="98">
        <v>1.58</v>
      </c>
      <c r="I2319" s="63" t="s">
        <v>3779</v>
      </c>
      <c r="J2319" s="222">
        <f t="shared" si="145"/>
        <v>1.9750000000000001</v>
      </c>
      <c r="K2319" s="223">
        <v>0.25</v>
      </c>
      <c r="L2319" s="224" t="s">
        <v>4197</v>
      </c>
    </row>
    <row r="2320" spans="1:12" s="1" customFormat="1" x14ac:dyDescent="0.25">
      <c r="A2320" s="151">
        <v>5946</v>
      </c>
      <c r="B2320" s="171" t="s">
        <v>1341</v>
      </c>
      <c r="C2320" s="10"/>
      <c r="D2320" s="19" t="s">
        <v>1453</v>
      </c>
      <c r="E2320" s="42">
        <v>13.13</v>
      </c>
      <c r="G2320" s="96">
        <f t="shared" si="144"/>
        <v>5.2520000000000007</v>
      </c>
      <c r="H2320" s="98">
        <v>3.15</v>
      </c>
      <c r="I2320" s="63" t="s">
        <v>3814</v>
      </c>
      <c r="J2320" s="222">
        <f t="shared" si="145"/>
        <v>3.9375</v>
      </c>
      <c r="K2320" s="223">
        <v>0.25</v>
      </c>
      <c r="L2320" s="224" t="s">
        <v>4197</v>
      </c>
    </row>
    <row r="2321" spans="1:12" s="1" customFormat="1" x14ac:dyDescent="0.25">
      <c r="A2321" s="151">
        <v>5947</v>
      </c>
      <c r="B2321" s="171" t="s">
        <v>1303</v>
      </c>
      <c r="C2321" s="10"/>
      <c r="D2321" s="19" t="s">
        <v>1453</v>
      </c>
      <c r="E2321" s="42">
        <v>13.13</v>
      </c>
      <c r="G2321" s="96">
        <f t="shared" si="144"/>
        <v>5.2520000000000007</v>
      </c>
      <c r="H2321" s="98">
        <v>3.15</v>
      </c>
      <c r="I2321" s="63" t="s">
        <v>3814</v>
      </c>
      <c r="J2321" s="222">
        <f t="shared" si="145"/>
        <v>3.9375</v>
      </c>
      <c r="K2321" s="223">
        <v>0.25</v>
      </c>
      <c r="L2321" s="224" t="s">
        <v>4197</v>
      </c>
    </row>
    <row r="2322" spans="1:12" s="1" customFormat="1" x14ac:dyDescent="0.25">
      <c r="A2322" s="151">
        <v>5948</v>
      </c>
      <c r="B2322" s="171" t="s">
        <v>1359</v>
      </c>
      <c r="C2322" s="10"/>
      <c r="D2322" s="19" t="s">
        <v>1453</v>
      </c>
      <c r="E2322" s="42">
        <v>13.13</v>
      </c>
      <c r="G2322" s="96">
        <f t="shared" si="144"/>
        <v>5.2520000000000007</v>
      </c>
      <c r="H2322" s="98">
        <v>3.15</v>
      </c>
      <c r="I2322" s="63" t="s">
        <v>3814</v>
      </c>
      <c r="J2322" s="222">
        <f t="shared" si="145"/>
        <v>3.9375</v>
      </c>
      <c r="K2322" s="223">
        <v>0.25</v>
      </c>
      <c r="L2322" s="224" t="s">
        <v>4197</v>
      </c>
    </row>
    <row r="2323" spans="1:12" s="1" customFormat="1" x14ac:dyDescent="0.25">
      <c r="A2323" s="151">
        <v>5949</v>
      </c>
      <c r="B2323" s="171" t="s">
        <v>1342</v>
      </c>
      <c r="C2323" s="10"/>
      <c r="D2323" s="19" t="s">
        <v>1453</v>
      </c>
      <c r="E2323" s="42">
        <v>13.13</v>
      </c>
      <c r="G2323" s="96">
        <f t="shared" si="144"/>
        <v>5.2520000000000007</v>
      </c>
      <c r="H2323" s="98">
        <v>3.15</v>
      </c>
      <c r="I2323" s="63" t="s">
        <v>3814</v>
      </c>
      <c r="J2323" s="222">
        <f t="shared" si="145"/>
        <v>3.9375</v>
      </c>
      <c r="K2323" s="223">
        <v>0.25</v>
      </c>
      <c r="L2323" s="224" t="s">
        <v>4197</v>
      </c>
    </row>
    <row r="2324" spans="1:12" s="1" customFormat="1" x14ac:dyDescent="0.25">
      <c r="A2324" s="151">
        <v>5950</v>
      </c>
      <c r="B2324" s="171" t="s">
        <v>1304</v>
      </c>
      <c r="C2324" s="10"/>
      <c r="D2324" s="19" t="s">
        <v>1453</v>
      </c>
      <c r="E2324" s="42">
        <v>13.13</v>
      </c>
      <c r="G2324" s="96">
        <f t="shared" si="144"/>
        <v>5.2520000000000007</v>
      </c>
      <c r="H2324" s="98">
        <v>3.15</v>
      </c>
      <c r="I2324" s="63" t="s">
        <v>3814</v>
      </c>
      <c r="J2324" s="222">
        <f t="shared" si="145"/>
        <v>3.9375</v>
      </c>
      <c r="K2324" s="223">
        <v>0.25</v>
      </c>
      <c r="L2324" s="224" t="s">
        <v>4197</v>
      </c>
    </row>
    <row r="2325" spans="1:12" s="1" customFormat="1" x14ac:dyDescent="0.25">
      <c r="A2325" s="151">
        <v>5951</v>
      </c>
      <c r="B2325" s="171" t="s">
        <v>1305</v>
      </c>
      <c r="C2325" s="10"/>
      <c r="D2325" s="19" t="s">
        <v>1453</v>
      </c>
      <c r="E2325" s="42">
        <v>13.13</v>
      </c>
      <c r="G2325" s="96">
        <f t="shared" si="144"/>
        <v>5.2520000000000007</v>
      </c>
      <c r="H2325" s="98">
        <v>3.15</v>
      </c>
      <c r="I2325" s="63" t="s">
        <v>3814</v>
      </c>
      <c r="J2325" s="222">
        <f t="shared" si="145"/>
        <v>3.9375</v>
      </c>
      <c r="K2325" s="223">
        <v>0.25</v>
      </c>
      <c r="L2325" s="224" t="s">
        <v>4197</v>
      </c>
    </row>
    <row r="2326" spans="1:12" s="1" customFormat="1" x14ac:dyDescent="0.25">
      <c r="A2326" s="151">
        <v>5952</v>
      </c>
      <c r="B2326" s="171" t="s">
        <v>1969</v>
      </c>
      <c r="C2326" s="10"/>
      <c r="D2326" s="19" t="s">
        <v>1453</v>
      </c>
      <c r="E2326" s="42">
        <v>18.38</v>
      </c>
      <c r="G2326" s="96">
        <f t="shared" si="144"/>
        <v>7.3520000000000003</v>
      </c>
      <c r="H2326" s="98">
        <v>4.2</v>
      </c>
      <c r="I2326" s="63" t="s">
        <v>3815</v>
      </c>
      <c r="J2326" s="222">
        <f t="shared" si="145"/>
        <v>5.25</v>
      </c>
      <c r="K2326" s="223">
        <v>0.25</v>
      </c>
      <c r="L2326" s="224" t="s">
        <v>4197</v>
      </c>
    </row>
    <row r="2327" spans="1:12" s="1" customFormat="1" x14ac:dyDescent="0.25">
      <c r="A2327" s="151">
        <v>5953</v>
      </c>
      <c r="B2327" s="171" t="s">
        <v>1325</v>
      </c>
      <c r="C2327" s="10"/>
      <c r="D2327" s="19" t="s">
        <v>1453</v>
      </c>
      <c r="E2327" s="42">
        <v>18.38</v>
      </c>
      <c r="G2327" s="96">
        <f t="shared" si="144"/>
        <v>7.3520000000000003</v>
      </c>
      <c r="H2327" s="98">
        <v>4.2</v>
      </c>
      <c r="I2327" s="63" t="s">
        <v>3815</v>
      </c>
      <c r="J2327" s="222">
        <f t="shared" si="145"/>
        <v>5.25</v>
      </c>
      <c r="K2327" s="223">
        <v>0.25</v>
      </c>
      <c r="L2327" s="224" t="s">
        <v>4197</v>
      </c>
    </row>
    <row r="2328" spans="1:12" s="1" customFormat="1" x14ac:dyDescent="0.25">
      <c r="A2328" s="151">
        <v>5954</v>
      </c>
      <c r="B2328" s="171" t="s">
        <v>1326</v>
      </c>
      <c r="C2328" s="10"/>
      <c r="D2328" s="19" t="s">
        <v>1453</v>
      </c>
      <c r="E2328" s="42">
        <v>18.38</v>
      </c>
      <c r="G2328" s="96">
        <f t="shared" si="144"/>
        <v>7.3520000000000003</v>
      </c>
      <c r="H2328" s="98">
        <v>4.2</v>
      </c>
      <c r="I2328" s="63" t="s">
        <v>3815</v>
      </c>
      <c r="J2328" s="222">
        <f t="shared" si="145"/>
        <v>5.25</v>
      </c>
      <c r="K2328" s="223">
        <v>0.25</v>
      </c>
      <c r="L2328" s="224" t="s">
        <v>4197</v>
      </c>
    </row>
    <row r="2329" spans="1:12" s="1" customFormat="1" x14ac:dyDescent="0.25">
      <c r="A2329" s="151">
        <v>5955</v>
      </c>
      <c r="B2329" s="171" t="s">
        <v>1310</v>
      </c>
      <c r="C2329" s="10"/>
      <c r="D2329" s="19" t="s">
        <v>1453</v>
      </c>
      <c r="E2329" s="42">
        <v>18.38</v>
      </c>
      <c r="G2329" s="96">
        <f t="shared" si="144"/>
        <v>7.3520000000000003</v>
      </c>
      <c r="H2329" s="98">
        <v>4.2</v>
      </c>
      <c r="I2329" s="63" t="s">
        <v>3815</v>
      </c>
      <c r="J2329" s="222">
        <f t="shared" si="145"/>
        <v>5.25</v>
      </c>
      <c r="K2329" s="223">
        <v>0.25</v>
      </c>
      <c r="L2329" s="224" t="s">
        <v>4197</v>
      </c>
    </row>
    <row r="2330" spans="1:12" s="1" customFormat="1" x14ac:dyDescent="0.25">
      <c r="A2330" s="151">
        <v>5956</v>
      </c>
      <c r="B2330" s="171" t="s">
        <v>1970</v>
      </c>
      <c r="C2330" s="10"/>
      <c r="D2330" s="19" t="s">
        <v>1453</v>
      </c>
      <c r="E2330" s="42">
        <v>18.38</v>
      </c>
      <c r="G2330" s="96">
        <f t="shared" si="144"/>
        <v>7.3520000000000003</v>
      </c>
      <c r="H2330" s="98">
        <v>4.2</v>
      </c>
      <c r="I2330" s="63" t="s">
        <v>3815</v>
      </c>
      <c r="J2330" s="222">
        <f t="shared" si="145"/>
        <v>5.25</v>
      </c>
      <c r="K2330" s="223">
        <v>0.25</v>
      </c>
      <c r="L2330" s="224" t="s">
        <v>4197</v>
      </c>
    </row>
    <row r="2331" spans="1:12" s="1" customFormat="1" ht="15.75" customHeight="1" x14ac:dyDescent="0.25">
      <c r="A2331" s="151">
        <v>5957</v>
      </c>
      <c r="B2331" s="171" t="s">
        <v>1306</v>
      </c>
      <c r="C2331" s="10"/>
      <c r="D2331" s="19" t="s">
        <v>1453</v>
      </c>
      <c r="E2331" s="42">
        <v>18.38</v>
      </c>
      <c r="G2331" s="96">
        <f t="shared" si="144"/>
        <v>7.3520000000000003</v>
      </c>
      <c r="H2331" s="98">
        <v>4.2</v>
      </c>
      <c r="I2331" s="63" t="s">
        <v>3815</v>
      </c>
      <c r="J2331" s="222">
        <f t="shared" si="145"/>
        <v>5.25</v>
      </c>
      <c r="K2331" s="223">
        <v>0.25</v>
      </c>
      <c r="L2331" s="224" t="s">
        <v>4197</v>
      </c>
    </row>
    <row r="2332" spans="1:12" s="1" customFormat="1" x14ac:dyDescent="0.25">
      <c r="A2332" s="151">
        <v>5958</v>
      </c>
      <c r="B2332" s="171" t="s">
        <v>1307</v>
      </c>
      <c r="C2332" s="10"/>
      <c r="D2332" s="19" t="s">
        <v>1453</v>
      </c>
      <c r="E2332" s="42">
        <v>25.1</v>
      </c>
      <c r="G2332" s="96">
        <f t="shared" si="144"/>
        <v>10.040000000000001</v>
      </c>
      <c r="H2332" s="98">
        <v>5.78</v>
      </c>
      <c r="I2332" s="63" t="s">
        <v>3816</v>
      </c>
      <c r="J2332" s="222">
        <f t="shared" si="145"/>
        <v>7.2250000000000005</v>
      </c>
      <c r="K2332" s="223">
        <v>0.25</v>
      </c>
      <c r="L2332" s="224" t="s">
        <v>4197</v>
      </c>
    </row>
    <row r="2333" spans="1:12" s="1" customFormat="1" x14ac:dyDescent="0.25">
      <c r="A2333" s="151">
        <v>5959</v>
      </c>
      <c r="B2333" s="171" t="s">
        <v>1930</v>
      </c>
      <c r="C2333" s="10"/>
      <c r="D2333" s="19" t="s">
        <v>1453</v>
      </c>
      <c r="E2333" s="42">
        <v>25.1</v>
      </c>
      <c r="G2333" s="96">
        <f t="shared" si="144"/>
        <v>10.040000000000001</v>
      </c>
      <c r="H2333" s="98">
        <v>5.78</v>
      </c>
      <c r="I2333" s="63" t="s">
        <v>3816</v>
      </c>
      <c r="J2333" s="222">
        <f t="shared" si="145"/>
        <v>7.2250000000000005</v>
      </c>
      <c r="K2333" s="223">
        <v>0.25</v>
      </c>
      <c r="L2333" s="224" t="s">
        <v>4197</v>
      </c>
    </row>
    <row r="2334" spans="1:12" s="1" customFormat="1" x14ac:dyDescent="0.25">
      <c r="A2334" s="151">
        <v>5960</v>
      </c>
      <c r="B2334" s="171" t="s">
        <v>1308</v>
      </c>
      <c r="C2334" s="10"/>
      <c r="D2334" s="19" t="s">
        <v>1453</v>
      </c>
      <c r="E2334" s="42">
        <v>25.1</v>
      </c>
      <c r="G2334" s="96">
        <f t="shared" si="144"/>
        <v>10.040000000000001</v>
      </c>
      <c r="H2334" s="98">
        <v>5.78</v>
      </c>
      <c r="I2334" s="63" t="s">
        <v>3816</v>
      </c>
      <c r="J2334" s="222">
        <f t="shared" si="145"/>
        <v>7.2250000000000005</v>
      </c>
      <c r="K2334" s="223">
        <v>0.25</v>
      </c>
      <c r="L2334" s="224" t="s">
        <v>4197</v>
      </c>
    </row>
    <row r="2335" spans="1:12" s="1" customFormat="1" x14ac:dyDescent="0.25">
      <c r="A2335" s="151">
        <v>5961</v>
      </c>
      <c r="B2335" s="171" t="s">
        <v>1417</v>
      </c>
      <c r="C2335" s="10"/>
      <c r="D2335" s="19" t="s">
        <v>1453</v>
      </c>
      <c r="E2335" s="42">
        <v>25.1</v>
      </c>
      <c r="G2335" s="96">
        <f t="shared" si="144"/>
        <v>10.040000000000001</v>
      </c>
      <c r="H2335" s="98">
        <v>5.78</v>
      </c>
      <c r="I2335" s="63" t="s">
        <v>3816</v>
      </c>
      <c r="J2335" s="222">
        <f t="shared" si="145"/>
        <v>7.2250000000000005</v>
      </c>
      <c r="K2335" s="223">
        <v>0.25</v>
      </c>
      <c r="L2335" s="224" t="s">
        <v>4197</v>
      </c>
    </row>
    <row r="2336" spans="1:12" s="1" customFormat="1" x14ac:dyDescent="0.25">
      <c r="A2336" s="151">
        <v>5962</v>
      </c>
      <c r="B2336" s="171" t="s">
        <v>1418</v>
      </c>
      <c r="C2336" s="10"/>
      <c r="D2336" s="19" t="s">
        <v>1453</v>
      </c>
      <c r="E2336" s="42">
        <v>25.1</v>
      </c>
      <c r="G2336" s="96">
        <f t="shared" si="144"/>
        <v>10.040000000000001</v>
      </c>
      <c r="H2336" s="98">
        <v>5.78</v>
      </c>
      <c r="I2336" s="63" t="s">
        <v>3816</v>
      </c>
      <c r="J2336" s="222">
        <f t="shared" si="145"/>
        <v>7.2250000000000005</v>
      </c>
      <c r="K2336" s="223">
        <v>0.25</v>
      </c>
      <c r="L2336" s="224" t="s">
        <v>4197</v>
      </c>
    </row>
    <row r="2337" spans="1:12" s="1" customFormat="1" x14ac:dyDescent="0.25">
      <c r="A2337" s="151">
        <v>5963</v>
      </c>
      <c r="B2337" s="171" t="s">
        <v>1510</v>
      </c>
      <c r="C2337" s="10"/>
      <c r="D2337" s="19" t="s">
        <v>1453</v>
      </c>
      <c r="E2337" s="42">
        <v>25.1</v>
      </c>
      <c r="G2337" s="96">
        <f t="shared" si="144"/>
        <v>10.040000000000001</v>
      </c>
      <c r="H2337" s="98">
        <v>5.78</v>
      </c>
      <c r="I2337" s="63" t="s">
        <v>3816</v>
      </c>
      <c r="J2337" s="222">
        <f t="shared" si="145"/>
        <v>7.2250000000000005</v>
      </c>
      <c r="K2337" s="223">
        <v>0.25</v>
      </c>
      <c r="L2337" s="224" t="s">
        <v>4197</v>
      </c>
    </row>
    <row r="2338" spans="1:12" s="1" customFormat="1" x14ac:dyDescent="0.25">
      <c r="A2338" s="151">
        <v>5964</v>
      </c>
      <c r="B2338" s="171" t="s">
        <v>2165</v>
      </c>
      <c r="C2338" s="10"/>
      <c r="D2338" s="19" t="s">
        <v>1453</v>
      </c>
      <c r="E2338" s="42">
        <v>36.75</v>
      </c>
      <c r="G2338" s="96">
        <f t="shared" si="144"/>
        <v>14.700000000000001</v>
      </c>
      <c r="H2338" s="98">
        <v>10.4</v>
      </c>
      <c r="I2338" s="63" t="s">
        <v>3817</v>
      </c>
      <c r="J2338" s="222">
        <f t="shared" si="145"/>
        <v>13</v>
      </c>
      <c r="K2338" s="223">
        <v>0.25</v>
      </c>
      <c r="L2338" s="224" t="s">
        <v>4197</v>
      </c>
    </row>
    <row r="2339" spans="1:12" s="1" customFormat="1" x14ac:dyDescent="0.25">
      <c r="A2339" s="151">
        <v>5965</v>
      </c>
      <c r="B2339" s="171" t="s">
        <v>2166</v>
      </c>
      <c r="C2339" s="10"/>
      <c r="D2339" s="19" t="s">
        <v>1453</v>
      </c>
      <c r="E2339" s="42">
        <v>36.75</v>
      </c>
      <c r="G2339" s="96">
        <f t="shared" si="144"/>
        <v>14.700000000000001</v>
      </c>
      <c r="H2339" s="98">
        <v>10.4</v>
      </c>
      <c r="I2339" s="63" t="s">
        <v>3817</v>
      </c>
      <c r="J2339" s="222">
        <f t="shared" si="145"/>
        <v>13</v>
      </c>
      <c r="K2339" s="223">
        <v>0.25</v>
      </c>
      <c r="L2339" s="224" t="s">
        <v>4197</v>
      </c>
    </row>
    <row r="2340" spans="1:12" s="1" customFormat="1" x14ac:dyDescent="0.25">
      <c r="A2340" s="151">
        <v>5966</v>
      </c>
      <c r="B2340" s="171" t="s">
        <v>2023</v>
      </c>
      <c r="C2340" s="10"/>
      <c r="D2340" s="19" t="s">
        <v>1453</v>
      </c>
      <c r="E2340" s="42">
        <v>36.75</v>
      </c>
      <c r="G2340" s="96">
        <f t="shared" si="144"/>
        <v>14.700000000000001</v>
      </c>
      <c r="H2340" s="98">
        <v>10.4</v>
      </c>
      <c r="I2340" s="63" t="s">
        <v>3817</v>
      </c>
      <c r="J2340" s="222">
        <f t="shared" si="145"/>
        <v>13</v>
      </c>
      <c r="K2340" s="223">
        <v>0.25</v>
      </c>
      <c r="L2340" s="224" t="s">
        <v>4197</v>
      </c>
    </row>
    <row r="2341" spans="1:12" s="1" customFormat="1" x14ac:dyDescent="0.25">
      <c r="A2341" s="151">
        <v>5967</v>
      </c>
      <c r="B2341" s="171" t="s">
        <v>1511</v>
      </c>
      <c r="C2341" s="10"/>
      <c r="D2341" s="19" t="s">
        <v>1453</v>
      </c>
      <c r="E2341" s="42">
        <v>36.75</v>
      </c>
      <c r="G2341" s="96">
        <f t="shared" si="144"/>
        <v>14.700000000000001</v>
      </c>
      <c r="H2341" s="98">
        <v>10.4</v>
      </c>
      <c r="I2341" s="63" t="s">
        <v>3817</v>
      </c>
      <c r="J2341" s="222">
        <f t="shared" si="145"/>
        <v>13</v>
      </c>
      <c r="K2341" s="223">
        <v>0.25</v>
      </c>
      <c r="L2341" s="224" t="s">
        <v>4197</v>
      </c>
    </row>
    <row r="2342" spans="1:12" s="1" customFormat="1" x14ac:dyDescent="0.25">
      <c r="A2342" s="151">
        <v>5968</v>
      </c>
      <c r="B2342" s="171" t="s">
        <v>1512</v>
      </c>
      <c r="C2342" s="10"/>
      <c r="D2342" s="19" t="s">
        <v>1453</v>
      </c>
      <c r="E2342" s="42">
        <v>36.75</v>
      </c>
      <c r="G2342" s="96">
        <f t="shared" si="144"/>
        <v>14.700000000000001</v>
      </c>
      <c r="H2342" s="98">
        <v>10.4</v>
      </c>
      <c r="I2342" s="63" t="s">
        <v>3817</v>
      </c>
      <c r="J2342" s="222">
        <f t="shared" si="145"/>
        <v>13</v>
      </c>
      <c r="K2342" s="223">
        <v>0.25</v>
      </c>
      <c r="L2342" s="224" t="s">
        <v>4197</v>
      </c>
    </row>
    <row r="2343" spans="1:12" s="1" customFormat="1" x14ac:dyDescent="0.25">
      <c r="A2343" s="151">
        <v>5969</v>
      </c>
      <c r="B2343" s="171" t="s">
        <v>1419</v>
      </c>
      <c r="C2343" s="10"/>
      <c r="D2343" s="19" t="s">
        <v>1453</v>
      </c>
      <c r="E2343" s="42">
        <v>36.75</v>
      </c>
      <c r="G2343" s="96">
        <f t="shared" si="144"/>
        <v>14.700000000000001</v>
      </c>
      <c r="H2343" s="98">
        <v>10.4</v>
      </c>
      <c r="I2343" s="63" t="s">
        <v>3817</v>
      </c>
      <c r="J2343" s="222">
        <f t="shared" si="145"/>
        <v>13</v>
      </c>
      <c r="K2343" s="223">
        <v>0.25</v>
      </c>
      <c r="L2343" s="224" t="s">
        <v>4197</v>
      </c>
    </row>
    <row r="2344" spans="1:12" s="1" customFormat="1" x14ac:dyDescent="0.25">
      <c r="A2344" s="151">
        <v>5988</v>
      </c>
      <c r="B2344" s="171" t="s">
        <v>2841</v>
      </c>
      <c r="C2344" s="10"/>
      <c r="D2344" s="19" t="s">
        <v>1453</v>
      </c>
      <c r="E2344" s="45">
        <v>6.62</v>
      </c>
      <c r="G2344" s="96">
        <f t="shared" si="144"/>
        <v>2.6480000000000001</v>
      </c>
      <c r="H2344" s="97">
        <f t="shared" ref="H2344:H2349" si="146">SUM(E2344)*0.4</f>
        <v>2.6480000000000001</v>
      </c>
      <c r="I2344" s="19"/>
      <c r="J2344" s="222">
        <f t="shared" si="145"/>
        <v>3.31</v>
      </c>
      <c r="K2344" s="223">
        <v>0.25</v>
      </c>
      <c r="L2344" s="224" t="s">
        <v>4197</v>
      </c>
    </row>
    <row r="2345" spans="1:12" s="1" customFormat="1" x14ac:dyDescent="0.25">
      <c r="A2345" s="151">
        <v>5989</v>
      </c>
      <c r="B2345" s="171" t="s">
        <v>2842</v>
      </c>
      <c r="C2345" s="10"/>
      <c r="D2345" s="19" t="s">
        <v>1453</v>
      </c>
      <c r="E2345" s="45">
        <v>6.62</v>
      </c>
      <c r="G2345" s="96">
        <f t="shared" si="144"/>
        <v>2.6480000000000001</v>
      </c>
      <c r="H2345" s="97">
        <f t="shared" si="146"/>
        <v>2.6480000000000001</v>
      </c>
      <c r="I2345" s="19"/>
      <c r="J2345" s="222">
        <f t="shared" si="145"/>
        <v>3.31</v>
      </c>
      <c r="K2345" s="223">
        <v>0.25</v>
      </c>
      <c r="L2345" s="224" t="s">
        <v>4197</v>
      </c>
    </row>
    <row r="2346" spans="1:12" s="1" customFormat="1" x14ac:dyDescent="0.25">
      <c r="A2346" s="151">
        <v>5990</v>
      </c>
      <c r="B2346" s="171" t="s">
        <v>2843</v>
      </c>
      <c r="C2346" s="10"/>
      <c r="D2346" s="19" t="s">
        <v>1453</v>
      </c>
      <c r="E2346" s="45">
        <v>6.62</v>
      </c>
      <c r="G2346" s="96">
        <f t="shared" si="144"/>
        <v>2.6480000000000001</v>
      </c>
      <c r="H2346" s="97">
        <f t="shared" si="146"/>
        <v>2.6480000000000001</v>
      </c>
      <c r="I2346" s="19"/>
      <c r="J2346" s="222">
        <f t="shared" si="145"/>
        <v>3.31</v>
      </c>
      <c r="K2346" s="223">
        <v>0.25</v>
      </c>
      <c r="L2346" s="224" t="s">
        <v>4197</v>
      </c>
    </row>
    <row r="2347" spans="1:12" s="1" customFormat="1" x14ac:dyDescent="0.25">
      <c r="A2347" s="151">
        <v>5991</v>
      </c>
      <c r="B2347" s="171" t="s">
        <v>2894</v>
      </c>
      <c r="C2347" s="10"/>
      <c r="D2347" s="19" t="s">
        <v>1453</v>
      </c>
      <c r="E2347" s="45">
        <v>10.82</v>
      </c>
      <c r="G2347" s="96">
        <f t="shared" si="144"/>
        <v>4.3280000000000003</v>
      </c>
      <c r="H2347" s="97">
        <f t="shared" si="146"/>
        <v>4.3280000000000003</v>
      </c>
      <c r="I2347" s="19"/>
      <c r="J2347" s="222">
        <f t="shared" si="145"/>
        <v>5.41</v>
      </c>
      <c r="K2347" s="223">
        <v>0.25</v>
      </c>
      <c r="L2347" s="224" t="s">
        <v>4197</v>
      </c>
    </row>
    <row r="2348" spans="1:12" s="1" customFormat="1" x14ac:dyDescent="0.25">
      <c r="A2348" s="151">
        <v>5992</v>
      </c>
      <c r="B2348" s="171" t="s">
        <v>2895</v>
      </c>
      <c r="C2348" s="10"/>
      <c r="D2348" s="19" t="s">
        <v>1453</v>
      </c>
      <c r="E2348" s="45">
        <v>10.82</v>
      </c>
      <c r="G2348" s="96">
        <f t="shared" si="144"/>
        <v>4.3280000000000003</v>
      </c>
      <c r="H2348" s="97">
        <f t="shared" si="146"/>
        <v>4.3280000000000003</v>
      </c>
      <c r="I2348" s="19"/>
      <c r="J2348" s="222">
        <f t="shared" si="145"/>
        <v>5.41</v>
      </c>
      <c r="K2348" s="223">
        <v>0.25</v>
      </c>
      <c r="L2348" s="224" t="s">
        <v>4197</v>
      </c>
    </row>
    <row r="2349" spans="1:12" s="1" customFormat="1" x14ac:dyDescent="0.25">
      <c r="A2349" s="151">
        <v>5993</v>
      </c>
      <c r="B2349" s="171" t="s">
        <v>2896</v>
      </c>
      <c r="C2349" s="10"/>
      <c r="D2349" s="19" t="s">
        <v>1453</v>
      </c>
      <c r="E2349" s="45">
        <v>10.82</v>
      </c>
      <c r="G2349" s="96">
        <f t="shared" si="144"/>
        <v>4.3280000000000003</v>
      </c>
      <c r="H2349" s="97">
        <f t="shared" si="146"/>
        <v>4.3280000000000003</v>
      </c>
      <c r="I2349" s="19"/>
      <c r="J2349" s="222">
        <f t="shared" si="145"/>
        <v>5.41</v>
      </c>
      <c r="K2349" s="223">
        <v>0.25</v>
      </c>
      <c r="L2349" s="224" t="s">
        <v>4197</v>
      </c>
    </row>
    <row r="2350" spans="1:12" s="1" customFormat="1" ht="17.399999999999999" x14ac:dyDescent="0.25">
      <c r="A2350" s="181" t="s">
        <v>3521</v>
      </c>
      <c r="B2350" s="173"/>
      <c r="C2350" s="123"/>
      <c r="D2350" s="125"/>
      <c r="E2350" s="173"/>
      <c r="F2350" s="124"/>
      <c r="G2350" s="174"/>
      <c r="H2350" s="174"/>
      <c r="I2350" s="125"/>
    </row>
    <row r="2351" spans="1:12" s="1" customFormat="1" x14ac:dyDescent="0.25">
      <c r="A2351" s="33">
        <v>5918</v>
      </c>
      <c r="B2351" s="172" t="s">
        <v>3522</v>
      </c>
      <c r="C2351" s="10"/>
      <c r="D2351" s="19" t="s">
        <v>1453</v>
      </c>
      <c r="E2351" s="45">
        <v>40.950000000000003</v>
      </c>
      <c r="G2351" s="96">
        <f t="shared" ref="G2351:G2356" si="147">SUM(E2351)*0.4</f>
        <v>16.380000000000003</v>
      </c>
      <c r="H2351" s="97">
        <f t="shared" ref="H2351:H2356" si="148">SUM(E2351)*0.4</f>
        <v>16.380000000000003</v>
      </c>
      <c r="I2351" s="19"/>
      <c r="J2351" s="222">
        <f t="shared" ref="J2351:J2356" si="149">SUM(H2351)*1.25</f>
        <v>20.475000000000001</v>
      </c>
      <c r="K2351" s="223">
        <v>0.25</v>
      </c>
      <c r="L2351" s="224" t="s">
        <v>4197</v>
      </c>
    </row>
    <row r="2352" spans="1:12" s="1" customFormat="1" x14ac:dyDescent="0.25">
      <c r="A2352" s="33">
        <v>5919</v>
      </c>
      <c r="B2352" s="172" t="s">
        <v>3523</v>
      </c>
      <c r="C2352" s="10"/>
      <c r="D2352" s="19" t="s">
        <v>1453</v>
      </c>
      <c r="E2352" s="45">
        <v>40.950000000000003</v>
      </c>
      <c r="G2352" s="96">
        <f t="shared" si="147"/>
        <v>16.380000000000003</v>
      </c>
      <c r="H2352" s="97">
        <f t="shared" si="148"/>
        <v>16.380000000000003</v>
      </c>
      <c r="I2352" s="19"/>
      <c r="J2352" s="222">
        <f t="shared" si="149"/>
        <v>20.475000000000001</v>
      </c>
      <c r="K2352" s="223">
        <v>0.25</v>
      </c>
      <c r="L2352" s="224" t="s">
        <v>4197</v>
      </c>
    </row>
    <row r="2353" spans="1:12" s="1" customFormat="1" x14ac:dyDescent="0.25">
      <c r="A2353" s="33">
        <v>5920</v>
      </c>
      <c r="B2353" s="172" t="s">
        <v>3524</v>
      </c>
      <c r="C2353" s="10"/>
      <c r="D2353" s="19" t="s">
        <v>1453</v>
      </c>
      <c r="E2353" s="45">
        <v>61.95</v>
      </c>
      <c r="G2353" s="96">
        <f t="shared" si="147"/>
        <v>24.78</v>
      </c>
      <c r="H2353" s="97">
        <f t="shared" si="148"/>
        <v>24.78</v>
      </c>
      <c r="I2353" s="19"/>
      <c r="J2353" s="222">
        <f t="shared" si="149"/>
        <v>30.975000000000001</v>
      </c>
      <c r="K2353" s="223">
        <v>0.25</v>
      </c>
      <c r="L2353" s="224" t="s">
        <v>4197</v>
      </c>
    </row>
    <row r="2354" spans="1:12" s="1" customFormat="1" x14ac:dyDescent="0.25">
      <c r="A2354" s="33">
        <v>5921</v>
      </c>
      <c r="B2354" s="172" t="s">
        <v>3525</v>
      </c>
      <c r="C2354" s="10"/>
      <c r="D2354" s="19" t="s">
        <v>1453</v>
      </c>
      <c r="E2354" s="45">
        <v>61.95</v>
      </c>
      <c r="G2354" s="96">
        <f t="shared" si="147"/>
        <v>24.78</v>
      </c>
      <c r="H2354" s="97">
        <f t="shared" si="148"/>
        <v>24.78</v>
      </c>
      <c r="I2354" s="19"/>
      <c r="J2354" s="222">
        <f t="shared" si="149"/>
        <v>30.975000000000001</v>
      </c>
      <c r="K2354" s="223">
        <v>0.25</v>
      </c>
      <c r="L2354" s="224" t="s">
        <v>4197</v>
      </c>
    </row>
    <row r="2355" spans="1:12" s="1" customFormat="1" x14ac:dyDescent="0.25">
      <c r="A2355" s="33">
        <v>5922</v>
      </c>
      <c r="B2355" s="172" t="s">
        <v>3536</v>
      </c>
      <c r="C2355" s="10"/>
      <c r="D2355" s="19" t="s">
        <v>1453</v>
      </c>
      <c r="E2355" s="45">
        <v>156.44999999999999</v>
      </c>
      <c r="G2355" s="96">
        <f t="shared" si="147"/>
        <v>62.58</v>
      </c>
      <c r="H2355" s="97">
        <f t="shared" si="148"/>
        <v>62.58</v>
      </c>
      <c r="I2355" s="19"/>
      <c r="J2355" s="222">
        <f t="shared" si="149"/>
        <v>78.224999999999994</v>
      </c>
      <c r="K2355" s="223">
        <v>0.25</v>
      </c>
      <c r="L2355" s="224" t="s">
        <v>4197</v>
      </c>
    </row>
    <row r="2356" spans="1:12" s="1" customFormat="1" x14ac:dyDescent="0.25">
      <c r="A2356" s="33">
        <v>5923</v>
      </c>
      <c r="B2356" s="172" t="s">
        <v>3537</v>
      </c>
      <c r="C2356" s="10"/>
      <c r="D2356" s="19" t="s">
        <v>1453</v>
      </c>
      <c r="E2356" s="45">
        <v>156.44999999999999</v>
      </c>
      <c r="G2356" s="96">
        <f t="shared" si="147"/>
        <v>62.58</v>
      </c>
      <c r="H2356" s="97">
        <f t="shared" si="148"/>
        <v>62.58</v>
      </c>
      <c r="I2356" s="19"/>
      <c r="J2356" s="222">
        <f t="shared" si="149"/>
        <v>78.224999999999994</v>
      </c>
      <c r="K2356" s="223">
        <v>0.25</v>
      </c>
      <c r="L2356" s="224" t="s">
        <v>4197</v>
      </c>
    </row>
    <row r="2357" spans="1:12" s="1" customFormat="1" ht="17.25" customHeight="1" x14ac:dyDescent="0.25">
      <c r="A2357" s="176" t="s">
        <v>2684</v>
      </c>
      <c r="B2357" s="124"/>
      <c r="C2357" s="123"/>
      <c r="D2357" s="125"/>
      <c r="E2357" s="170"/>
      <c r="F2357" s="124"/>
      <c r="G2357" s="175"/>
      <c r="H2357" s="175"/>
      <c r="I2357" s="125"/>
    </row>
    <row r="2358" spans="1:12" s="1" customFormat="1" x14ac:dyDescent="0.25">
      <c r="A2358" s="33">
        <v>8573</v>
      </c>
      <c r="B2358" s="172" t="s">
        <v>2711</v>
      </c>
      <c r="C2358" s="10"/>
      <c r="D2358" s="19" t="s">
        <v>1453</v>
      </c>
      <c r="E2358" s="45">
        <v>36.75</v>
      </c>
      <c r="G2358" s="96">
        <f t="shared" ref="G2358:G2369" si="150">SUM(E2358)*0.4</f>
        <v>14.700000000000001</v>
      </c>
      <c r="H2358" s="97">
        <f t="shared" ref="H2358:H2369" si="151">SUM(E2358)*0.4</f>
        <v>14.700000000000001</v>
      </c>
      <c r="I2358" s="19"/>
    </row>
    <row r="2359" spans="1:12" s="1" customFormat="1" x14ac:dyDescent="0.25">
      <c r="A2359" s="33">
        <v>94006</v>
      </c>
      <c r="B2359" s="172" t="s">
        <v>2712</v>
      </c>
      <c r="C2359" s="10"/>
      <c r="D2359" s="19" t="s">
        <v>1453</v>
      </c>
      <c r="E2359" s="45">
        <v>36.75</v>
      </c>
      <c r="G2359" s="96">
        <f t="shared" si="150"/>
        <v>14.700000000000001</v>
      </c>
      <c r="H2359" s="97">
        <f t="shared" si="151"/>
        <v>14.700000000000001</v>
      </c>
      <c r="I2359" s="19"/>
    </row>
    <row r="2360" spans="1:12" s="1" customFormat="1" x14ac:dyDescent="0.25">
      <c r="A2360" s="33">
        <v>8574</v>
      </c>
      <c r="B2360" s="172" t="s">
        <v>2713</v>
      </c>
      <c r="C2360" s="10"/>
      <c r="D2360" s="19" t="s">
        <v>1453</v>
      </c>
      <c r="E2360" s="45">
        <v>53.29</v>
      </c>
      <c r="G2360" s="96">
        <f t="shared" si="150"/>
        <v>21.316000000000003</v>
      </c>
      <c r="H2360" s="97">
        <f t="shared" si="151"/>
        <v>21.316000000000003</v>
      </c>
      <c r="I2360" s="19"/>
    </row>
    <row r="2361" spans="1:12" s="1" customFormat="1" x14ac:dyDescent="0.25">
      <c r="A2361" s="33">
        <v>94008</v>
      </c>
      <c r="B2361" s="172" t="s">
        <v>2714</v>
      </c>
      <c r="C2361" s="10"/>
      <c r="D2361" s="19" t="s">
        <v>1453</v>
      </c>
      <c r="E2361" s="45">
        <v>53.29</v>
      </c>
      <c r="G2361" s="96">
        <f t="shared" si="150"/>
        <v>21.316000000000003</v>
      </c>
      <c r="H2361" s="97">
        <f t="shared" si="151"/>
        <v>21.316000000000003</v>
      </c>
      <c r="I2361" s="19"/>
    </row>
    <row r="2362" spans="1:12" s="1" customFormat="1" x14ac:dyDescent="0.25">
      <c r="A2362" s="33">
        <v>8575</v>
      </c>
      <c r="B2362" s="172" t="s">
        <v>2715</v>
      </c>
      <c r="C2362" s="10"/>
      <c r="D2362" s="19" t="s">
        <v>1453</v>
      </c>
      <c r="E2362" s="45">
        <v>75.34</v>
      </c>
      <c r="G2362" s="96">
        <f t="shared" si="150"/>
        <v>30.136000000000003</v>
      </c>
      <c r="H2362" s="97">
        <f t="shared" si="151"/>
        <v>30.136000000000003</v>
      </c>
      <c r="I2362" s="19"/>
    </row>
    <row r="2363" spans="1:12" s="1" customFormat="1" x14ac:dyDescent="0.25">
      <c r="A2363" s="33">
        <v>94010</v>
      </c>
      <c r="B2363" s="172" t="s">
        <v>2716</v>
      </c>
      <c r="C2363" s="10"/>
      <c r="D2363" s="19" t="s">
        <v>1453</v>
      </c>
      <c r="E2363" s="45">
        <v>75.34</v>
      </c>
      <c r="G2363" s="96">
        <f t="shared" si="150"/>
        <v>30.136000000000003</v>
      </c>
      <c r="H2363" s="97">
        <f t="shared" si="151"/>
        <v>30.136000000000003</v>
      </c>
      <c r="I2363" s="19"/>
    </row>
    <row r="2364" spans="1:12" s="1" customFormat="1" x14ac:dyDescent="0.25">
      <c r="A2364" s="33">
        <v>8576</v>
      </c>
      <c r="B2364" s="172" t="s">
        <v>2717</v>
      </c>
      <c r="C2364" s="10"/>
      <c r="D2364" s="19" t="s">
        <v>1453</v>
      </c>
      <c r="E2364" s="45">
        <v>104.74</v>
      </c>
      <c r="G2364" s="96">
        <f t="shared" si="150"/>
        <v>41.896000000000001</v>
      </c>
      <c r="H2364" s="97">
        <f t="shared" si="151"/>
        <v>41.896000000000001</v>
      </c>
      <c r="I2364" s="19"/>
    </row>
    <row r="2365" spans="1:12" s="1" customFormat="1" x14ac:dyDescent="0.25">
      <c r="A2365" s="33">
        <v>94012</v>
      </c>
      <c r="B2365" s="172" t="s">
        <v>2718</v>
      </c>
      <c r="C2365" s="10"/>
      <c r="D2365" s="19" t="s">
        <v>1453</v>
      </c>
      <c r="E2365" s="45">
        <v>104.74</v>
      </c>
      <c r="G2365" s="96">
        <f t="shared" si="150"/>
        <v>41.896000000000001</v>
      </c>
      <c r="H2365" s="97">
        <f t="shared" si="151"/>
        <v>41.896000000000001</v>
      </c>
      <c r="I2365" s="19"/>
    </row>
    <row r="2366" spans="1:12" s="1" customFormat="1" x14ac:dyDescent="0.25">
      <c r="A2366" s="33">
        <v>8577</v>
      </c>
      <c r="B2366" s="172" t="s">
        <v>2685</v>
      </c>
      <c r="C2366" s="10"/>
      <c r="D2366" s="19" t="s">
        <v>1453</v>
      </c>
      <c r="E2366" s="45">
        <v>147</v>
      </c>
      <c r="G2366" s="96">
        <f t="shared" si="150"/>
        <v>58.800000000000004</v>
      </c>
      <c r="H2366" s="97">
        <f t="shared" si="151"/>
        <v>58.800000000000004</v>
      </c>
      <c r="I2366" s="19"/>
    </row>
    <row r="2367" spans="1:12" s="1" customFormat="1" x14ac:dyDescent="0.25">
      <c r="A2367" s="33">
        <v>94026</v>
      </c>
      <c r="B2367" s="172" t="s">
        <v>2686</v>
      </c>
      <c r="C2367" s="10"/>
      <c r="D2367" s="19" t="s">
        <v>1453</v>
      </c>
      <c r="E2367" s="45">
        <v>147</v>
      </c>
      <c r="G2367" s="96">
        <f t="shared" si="150"/>
        <v>58.800000000000004</v>
      </c>
      <c r="H2367" s="97">
        <f t="shared" si="151"/>
        <v>58.800000000000004</v>
      </c>
      <c r="I2367" s="19"/>
    </row>
    <row r="2368" spans="1:12" s="1" customFormat="1" x14ac:dyDescent="0.25">
      <c r="A2368" s="33">
        <v>8578</v>
      </c>
      <c r="B2368" s="172" t="s">
        <v>2719</v>
      </c>
      <c r="C2368" s="10"/>
      <c r="D2368" s="19" t="s">
        <v>1453</v>
      </c>
      <c r="E2368" s="45">
        <v>202.13</v>
      </c>
      <c r="G2368" s="96">
        <f t="shared" si="150"/>
        <v>80.852000000000004</v>
      </c>
      <c r="H2368" s="97">
        <f t="shared" si="151"/>
        <v>80.852000000000004</v>
      </c>
      <c r="I2368" s="19"/>
    </row>
    <row r="2369" spans="1:9" s="1" customFormat="1" x14ac:dyDescent="0.25">
      <c r="A2369" s="33">
        <v>94027</v>
      </c>
      <c r="B2369" s="172" t="s">
        <v>2720</v>
      </c>
      <c r="C2369" s="10"/>
      <c r="D2369" s="19" t="s">
        <v>1453</v>
      </c>
      <c r="E2369" s="45">
        <v>202.13</v>
      </c>
      <c r="G2369" s="96">
        <f t="shared" si="150"/>
        <v>80.852000000000004</v>
      </c>
      <c r="H2369" s="97">
        <f t="shared" si="151"/>
        <v>80.852000000000004</v>
      </c>
      <c r="I2369" s="19"/>
    </row>
    <row r="2370" spans="1:9" x14ac:dyDescent="0.25">
      <c r="A2370" s="179" t="s">
        <v>48</v>
      </c>
      <c r="B2370" s="134"/>
      <c r="C2370" s="123"/>
      <c r="D2370" s="135"/>
      <c r="E2370" s="134"/>
      <c r="F2370" s="124"/>
      <c r="G2370" s="136"/>
      <c r="H2370" s="136"/>
      <c r="I2370" s="125"/>
    </row>
    <row r="2371" spans="1:9" x14ac:dyDescent="0.25">
      <c r="A2371" s="151">
        <v>6229</v>
      </c>
      <c r="B2371" s="138" t="s">
        <v>1076</v>
      </c>
      <c r="D2371" s="19" t="s">
        <v>1453</v>
      </c>
      <c r="E2371" s="35">
        <v>4.1900000000000004</v>
      </c>
      <c r="G2371" s="96">
        <f t="shared" ref="G2371:G2402" si="152">SUM(E2371)*0.4</f>
        <v>1.6760000000000002</v>
      </c>
      <c r="H2371" s="98">
        <v>1.31</v>
      </c>
      <c r="I2371" s="64" t="s">
        <v>3704</v>
      </c>
    </row>
    <row r="2372" spans="1:9" x14ac:dyDescent="0.25">
      <c r="A2372" s="151">
        <v>6230</v>
      </c>
      <c r="B2372" s="138" t="s">
        <v>1077</v>
      </c>
      <c r="D2372" s="19" t="s">
        <v>1453</v>
      </c>
      <c r="E2372" s="35">
        <v>4.1900000000000004</v>
      </c>
      <c r="G2372" s="96">
        <f t="shared" si="152"/>
        <v>1.6760000000000002</v>
      </c>
      <c r="H2372" s="98">
        <v>1.31</v>
      </c>
      <c r="I2372" s="64" t="s">
        <v>3704</v>
      </c>
    </row>
    <row r="2373" spans="1:9" x14ac:dyDescent="0.25">
      <c r="A2373" s="151">
        <v>6231</v>
      </c>
      <c r="B2373" s="138" t="s">
        <v>1078</v>
      </c>
      <c r="D2373" s="19" t="s">
        <v>1453</v>
      </c>
      <c r="E2373" s="35">
        <v>4.1900000000000004</v>
      </c>
      <c r="G2373" s="96">
        <f t="shared" si="152"/>
        <v>1.6760000000000002</v>
      </c>
      <c r="H2373" s="98">
        <v>1.31</v>
      </c>
      <c r="I2373" s="64" t="s">
        <v>3704</v>
      </c>
    </row>
    <row r="2374" spans="1:9" x14ac:dyDescent="0.25">
      <c r="A2374" s="151">
        <v>6188</v>
      </c>
      <c r="B2374" s="138" t="s">
        <v>1080</v>
      </c>
      <c r="D2374" s="19" t="s">
        <v>1453</v>
      </c>
      <c r="E2374" s="35">
        <v>4.1900000000000004</v>
      </c>
      <c r="G2374" s="96">
        <f t="shared" si="152"/>
        <v>1.6760000000000002</v>
      </c>
      <c r="H2374" s="98">
        <v>1.31</v>
      </c>
      <c r="I2374" s="64" t="s">
        <v>3704</v>
      </c>
    </row>
    <row r="2375" spans="1:9" x14ac:dyDescent="0.25">
      <c r="A2375" s="151">
        <v>6392</v>
      </c>
      <c r="B2375" s="138" t="s">
        <v>1081</v>
      </c>
      <c r="D2375" s="19" t="s">
        <v>1453</v>
      </c>
      <c r="E2375" s="35">
        <v>4.1900000000000004</v>
      </c>
      <c r="G2375" s="96">
        <f t="shared" si="152"/>
        <v>1.6760000000000002</v>
      </c>
      <c r="H2375" s="98">
        <v>1.31</v>
      </c>
      <c r="I2375" s="64" t="s">
        <v>3704</v>
      </c>
    </row>
    <row r="2376" spans="1:9" x14ac:dyDescent="0.25">
      <c r="A2376" s="151">
        <v>6393</v>
      </c>
      <c r="B2376" s="138" t="s">
        <v>1079</v>
      </c>
      <c r="D2376" s="19" t="s">
        <v>1453</v>
      </c>
      <c r="E2376" s="35">
        <v>4.1900000000000004</v>
      </c>
      <c r="G2376" s="96">
        <f t="shared" si="152"/>
        <v>1.6760000000000002</v>
      </c>
      <c r="H2376" s="98">
        <v>1.31</v>
      </c>
      <c r="I2376" s="64" t="s">
        <v>3704</v>
      </c>
    </row>
    <row r="2377" spans="1:9" x14ac:dyDescent="0.25">
      <c r="A2377" s="151">
        <v>6394</v>
      </c>
      <c r="B2377" s="138" t="s">
        <v>1080</v>
      </c>
      <c r="D2377" s="19" t="s">
        <v>1453</v>
      </c>
      <c r="E2377" s="35">
        <v>4.1900000000000004</v>
      </c>
      <c r="G2377" s="96">
        <f t="shared" si="152"/>
        <v>1.6760000000000002</v>
      </c>
      <c r="H2377" s="98">
        <v>1.31</v>
      </c>
      <c r="I2377" s="64" t="s">
        <v>3704</v>
      </c>
    </row>
    <row r="2378" spans="1:9" x14ac:dyDescent="0.25">
      <c r="A2378" s="151">
        <v>6299</v>
      </c>
      <c r="B2378" s="138" t="s">
        <v>1268</v>
      </c>
      <c r="D2378" s="19" t="s">
        <v>1453</v>
      </c>
      <c r="E2378" s="35">
        <v>5.24</v>
      </c>
      <c r="G2378" s="96">
        <f t="shared" si="152"/>
        <v>2.0960000000000001</v>
      </c>
      <c r="H2378" s="97">
        <f t="shared" ref="H2378:H2402" si="153">SUM(E2378)*0.4</f>
        <v>2.0960000000000001</v>
      </c>
      <c r="I2378" s="19"/>
    </row>
    <row r="2379" spans="1:9" x14ac:dyDescent="0.25">
      <c r="A2379" s="151">
        <v>6301</v>
      </c>
      <c r="B2379" s="138" t="s">
        <v>1269</v>
      </c>
      <c r="D2379" s="19" t="s">
        <v>1453</v>
      </c>
      <c r="E2379" s="35">
        <v>5.24</v>
      </c>
      <c r="G2379" s="96">
        <f t="shared" si="152"/>
        <v>2.0960000000000001</v>
      </c>
      <c r="H2379" s="97">
        <f t="shared" si="153"/>
        <v>2.0960000000000001</v>
      </c>
      <c r="I2379" s="19"/>
    </row>
    <row r="2380" spans="1:9" x14ac:dyDescent="0.25">
      <c r="A2380" s="151">
        <v>6302</v>
      </c>
      <c r="B2380" s="138" t="s">
        <v>1270</v>
      </c>
      <c r="D2380" s="19" t="s">
        <v>1453</v>
      </c>
      <c r="E2380" s="35">
        <v>5.24</v>
      </c>
      <c r="G2380" s="96">
        <f t="shared" si="152"/>
        <v>2.0960000000000001</v>
      </c>
      <c r="H2380" s="97">
        <f t="shared" si="153"/>
        <v>2.0960000000000001</v>
      </c>
      <c r="I2380" s="19"/>
    </row>
    <row r="2381" spans="1:9" x14ac:dyDescent="0.25">
      <c r="A2381" s="151">
        <v>6474</v>
      </c>
      <c r="B2381" s="138" t="s">
        <v>3087</v>
      </c>
      <c r="D2381" s="19" t="s">
        <v>1453</v>
      </c>
      <c r="E2381" s="36">
        <v>6.2</v>
      </c>
      <c r="G2381" s="96">
        <f t="shared" si="152"/>
        <v>2.4800000000000004</v>
      </c>
      <c r="H2381" s="97">
        <f t="shared" si="153"/>
        <v>2.4800000000000004</v>
      </c>
      <c r="I2381" s="19"/>
    </row>
    <row r="2382" spans="1:9" x14ac:dyDescent="0.25">
      <c r="A2382" s="151">
        <v>6475</v>
      </c>
      <c r="B2382" s="138" t="s">
        <v>3088</v>
      </c>
      <c r="D2382" s="19" t="s">
        <v>1453</v>
      </c>
      <c r="E2382" s="36">
        <v>6.2</v>
      </c>
      <c r="G2382" s="96">
        <f t="shared" si="152"/>
        <v>2.4800000000000004</v>
      </c>
      <c r="H2382" s="97">
        <f t="shared" si="153"/>
        <v>2.4800000000000004</v>
      </c>
      <c r="I2382" s="19"/>
    </row>
    <row r="2383" spans="1:9" x14ac:dyDescent="0.25">
      <c r="A2383" s="151">
        <v>6476</v>
      </c>
      <c r="B2383" s="138" t="s">
        <v>3089</v>
      </c>
      <c r="D2383" s="19" t="s">
        <v>1453</v>
      </c>
      <c r="E2383" s="36">
        <v>6.2</v>
      </c>
      <c r="G2383" s="96">
        <f t="shared" si="152"/>
        <v>2.4800000000000004</v>
      </c>
      <c r="H2383" s="97">
        <f t="shared" si="153"/>
        <v>2.4800000000000004</v>
      </c>
      <c r="I2383" s="19"/>
    </row>
    <row r="2384" spans="1:9" x14ac:dyDescent="0.25">
      <c r="A2384" s="151">
        <v>6272</v>
      </c>
      <c r="B2384" s="138" t="s">
        <v>1082</v>
      </c>
      <c r="D2384" s="19" t="s">
        <v>1453</v>
      </c>
      <c r="E2384" s="35">
        <v>6.2</v>
      </c>
      <c r="G2384" s="96">
        <f t="shared" si="152"/>
        <v>2.4800000000000004</v>
      </c>
      <c r="H2384" s="97">
        <f t="shared" si="153"/>
        <v>2.4800000000000004</v>
      </c>
      <c r="I2384" s="19"/>
    </row>
    <row r="2385" spans="1:9" x14ac:dyDescent="0.25">
      <c r="A2385" s="151">
        <v>6262</v>
      </c>
      <c r="B2385" s="138" t="s">
        <v>1083</v>
      </c>
      <c r="D2385" s="19" t="s">
        <v>1453</v>
      </c>
      <c r="E2385" s="35">
        <v>6.2</v>
      </c>
      <c r="G2385" s="96">
        <f t="shared" si="152"/>
        <v>2.4800000000000004</v>
      </c>
      <c r="H2385" s="97">
        <f t="shared" si="153"/>
        <v>2.4800000000000004</v>
      </c>
      <c r="I2385" s="19"/>
    </row>
    <row r="2386" spans="1:9" x14ac:dyDescent="0.25">
      <c r="A2386" s="151">
        <v>6263</v>
      </c>
      <c r="B2386" s="138" t="s">
        <v>1084</v>
      </c>
      <c r="D2386" s="19" t="s">
        <v>1453</v>
      </c>
      <c r="E2386" s="35">
        <v>7.88</v>
      </c>
      <c r="G2386" s="96">
        <f t="shared" si="152"/>
        <v>3.1520000000000001</v>
      </c>
      <c r="H2386" s="98">
        <v>1.84</v>
      </c>
      <c r="I2386" s="64" t="s">
        <v>3819</v>
      </c>
    </row>
    <row r="2387" spans="1:9" x14ac:dyDescent="0.25">
      <c r="A2387" s="151">
        <v>6273</v>
      </c>
      <c r="B2387" s="138" t="s">
        <v>1085</v>
      </c>
      <c r="D2387" s="19" t="s">
        <v>1453</v>
      </c>
      <c r="E2387" s="35">
        <v>7.88</v>
      </c>
      <c r="G2387" s="96">
        <f t="shared" si="152"/>
        <v>3.1520000000000001</v>
      </c>
      <c r="H2387" s="98">
        <v>1.84</v>
      </c>
      <c r="I2387" s="64" t="s">
        <v>3819</v>
      </c>
    </row>
    <row r="2388" spans="1:9" x14ac:dyDescent="0.25">
      <c r="A2388" s="151">
        <v>6264</v>
      </c>
      <c r="B2388" s="138" t="s">
        <v>1086</v>
      </c>
      <c r="D2388" s="19" t="s">
        <v>1453</v>
      </c>
      <c r="E2388" s="35">
        <v>7.88</v>
      </c>
      <c r="G2388" s="96">
        <f t="shared" si="152"/>
        <v>3.1520000000000001</v>
      </c>
      <c r="H2388" s="98">
        <v>1.84</v>
      </c>
      <c r="I2388" s="64" t="s">
        <v>3819</v>
      </c>
    </row>
    <row r="2389" spans="1:9" x14ac:dyDescent="0.25">
      <c r="A2389" s="151">
        <v>6477</v>
      </c>
      <c r="B2389" s="138" t="s">
        <v>3134</v>
      </c>
      <c r="D2389" s="19" t="s">
        <v>1453</v>
      </c>
      <c r="E2389" s="36">
        <v>13.55</v>
      </c>
      <c r="G2389" s="96">
        <f t="shared" si="152"/>
        <v>5.4200000000000008</v>
      </c>
      <c r="H2389" s="97">
        <f t="shared" si="153"/>
        <v>5.4200000000000008</v>
      </c>
      <c r="I2389" s="19"/>
    </row>
    <row r="2390" spans="1:9" x14ac:dyDescent="0.25">
      <c r="A2390" s="151">
        <v>6478</v>
      </c>
      <c r="B2390" s="138" t="s">
        <v>3090</v>
      </c>
      <c r="D2390" s="19" t="s">
        <v>1453</v>
      </c>
      <c r="E2390" s="36">
        <v>13.55</v>
      </c>
      <c r="G2390" s="96">
        <f t="shared" si="152"/>
        <v>5.4200000000000008</v>
      </c>
      <c r="H2390" s="97">
        <f t="shared" si="153"/>
        <v>5.4200000000000008</v>
      </c>
      <c r="I2390" s="19"/>
    </row>
    <row r="2391" spans="1:9" x14ac:dyDescent="0.25">
      <c r="A2391" s="151">
        <v>6479</v>
      </c>
      <c r="B2391" s="138" t="s">
        <v>3160</v>
      </c>
      <c r="D2391" s="19" t="s">
        <v>1453</v>
      </c>
      <c r="E2391" s="36">
        <v>13.55</v>
      </c>
      <c r="G2391" s="96">
        <f t="shared" si="152"/>
        <v>5.4200000000000008</v>
      </c>
      <c r="H2391" s="97">
        <f t="shared" si="153"/>
        <v>5.4200000000000008</v>
      </c>
      <c r="I2391" s="19"/>
    </row>
    <row r="2392" spans="1:9" x14ac:dyDescent="0.25">
      <c r="A2392" s="151">
        <v>6265</v>
      </c>
      <c r="B2392" s="138" t="s">
        <v>1087</v>
      </c>
      <c r="D2392" s="19" t="s">
        <v>1453</v>
      </c>
      <c r="E2392" s="37">
        <v>9.8699999999999992</v>
      </c>
      <c r="G2392" s="96">
        <f t="shared" si="152"/>
        <v>3.948</v>
      </c>
      <c r="H2392" s="98">
        <v>2.63</v>
      </c>
      <c r="I2392" s="64" t="s">
        <v>3820</v>
      </c>
    </row>
    <row r="2393" spans="1:9" x14ac:dyDescent="0.25">
      <c r="A2393" s="151">
        <v>6309</v>
      </c>
      <c r="B2393" s="138" t="s">
        <v>1088</v>
      </c>
      <c r="D2393" s="19" t="s">
        <v>1453</v>
      </c>
      <c r="E2393" s="37">
        <v>9.8699999999999992</v>
      </c>
      <c r="G2393" s="96">
        <f t="shared" si="152"/>
        <v>3.948</v>
      </c>
      <c r="H2393" s="98">
        <v>2.63</v>
      </c>
      <c r="I2393" s="64" t="s">
        <v>3820</v>
      </c>
    </row>
    <row r="2394" spans="1:9" x14ac:dyDescent="0.25">
      <c r="A2394" s="151">
        <v>6310</v>
      </c>
      <c r="B2394" s="138" t="s">
        <v>1089</v>
      </c>
      <c r="D2394" s="19" t="s">
        <v>1453</v>
      </c>
      <c r="E2394" s="37">
        <v>9.8699999999999992</v>
      </c>
      <c r="G2394" s="96">
        <f t="shared" si="152"/>
        <v>3.948</v>
      </c>
      <c r="H2394" s="98">
        <v>2.63</v>
      </c>
      <c r="I2394" s="64" t="s">
        <v>3820</v>
      </c>
    </row>
    <row r="2395" spans="1:9" x14ac:dyDescent="0.25">
      <c r="A2395" s="151">
        <v>6306</v>
      </c>
      <c r="B2395" s="138" t="s">
        <v>1271</v>
      </c>
      <c r="D2395" s="19" t="s">
        <v>1453</v>
      </c>
      <c r="E2395" s="37">
        <v>14.6</v>
      </c>
      <c r="G2395" s="96">
        <f t="shared" si="152"/>
        <v>5.84</v>
      </c>
      <c r="H2395" s="97">
        <f t="shared" si="153"/>
        <v>5.84</v>
      </c>
      <c r="I2395" s="61" t="s">
        <v>3821</v>
      </c>
    </row>
    <row r="2396" spans="1:9" x14ac:dyDescent="0.25">
      <c r="A2396" s="151">
        <v>6307</v>
      </c>
      <c r="B2396" s="138" t="s">
        <v>1272</v>
      </c>
      <c r="D2396" s="19" t="s">
        <v>1453</v>
      </c>
      <c r="E2396" s="37">
        <v>14.6</v>
      </c>
      <c r="G2396" s="96">
        <f t="shared" si="152"/>
        <v>5.84</v>
      </c>
      <c r="H2396" s="97">
        <f t="shared" si="153"/>
        <v>5.84</v>
      </c>
      <c r="I2396" s="61" t="s">
        <v>3818</v>
      </c>
    </row>
    <row r="2397" spans="1:9" x14ac:dyDescent="0.25">
      <c r="A2397" s="151">
        <v>6308</v>
      </c>
      <c r="B2397" s="138" t="s">
        <v>1273</v>
      </c>
      <c r="D2397" s="19" t="s">
        <v>1453</v>
      </c>
      <c r="E2397" s="37">
        <v>14.6</v>
      </c>
      <c r="G2397" s="96">
        <f t="shared" si="152"/>
        <v>5.84</v>
      </c>
      <c r="H2397" s="97">
        <f t="shared" si="153"/>
        <v>5.84</v>
      </c>
      <c r="I2397" s="61" t="s">
        <v>3818</v>
      </c>
    </row>
    <row r="2398" spans="1:9" x14ac:dyDescent="0.25">
      <c r="A2398" s="151">
        <v>6196</v>
      </c>
      <c r="B2398" s="138" t="s">
        <v>1237</v>
      </c>
      <c r="D2398" s="19" t="s">
        <v>1453</v>
      </c>
      <c r="E2398" s="35">
        <v>15.65</v>
      </c>
      <c r="G2398" s="96">
        <f t="shared" si="152"/>
        <v>6.2600000000000007</v>
      </c>
      <c r="H2398" s="97">
        <f t="shared" si="153"/>
        <v>6.2600000000000007</v>
      </c>
      <c r="I2398" s="19"/>
    </row>
    <row r="2399" spans="1:9" x14ac:dyDescent="0.25">
      <c r="A2399" s="151">
        <v>6197</v>
      </c>
      <c r="B2399" s="138" t="s">
        <v>1238</v>
      </c>
      <c r="D2399" s="19" t="s">
        <v>1453</v>
      </c>
      <c r="E2399" s="35">
        <v>15.65</v>
      </c>
      <c r="G2399" s="96">
        <f t="shared" si="152"/>
        <v>6.2600000000000007</v>
      </c>
      <c r="H2399" s="97">
        <f t="shared" si="153"/>
        <v>6.2600000000000007</v>
      </c>
      <c r="I2399" s="19"/>
    </row>
    <row r="2400" spans="1:9" x14ac:dyDescent="0.25">
      <c r="A2400" s="151">
        <v>6480</v>
      </c>
      <c r="B2400" s="138" t="s">
        <v>3135</v>
      </c>
      <c r="D2400" s="19" t="s">
        <v>1453</v>
      </c>
      <c r="E2400" s="36">
        <v>16.7</v>
      </c>
      <c r="G2400" s="96">
        <f t="shared" si="152"/>
        <v>6.68</v>
      </c>
      <c r="H2400" s="97">
        <f t="shared" si="153"/>
        <v>6.68</v>
      </c>
      <c r="I2400" s="19"/>
    </row>
    <row r="2401" spans="1:9" x14ac:dyDescent="0.25">
      <c r="A2401" s="151">
        <v>6481</v>
      </c>
      <c r="B2401" s="138" t="s">
        <v>3091</v>
      </c>
      <c r="D2401" s="19" t="s">
        <v>1453</v>
      </c>
      <c r="E2401" s="36">
        <v>16.7</v>
      </c>
      <c r="G2401" s="96">
        <f t="shared" si="152"/>
        <v>6.68</v>
      </c>
      <c r="H2401" s="97">
        <f t="shared" si="153"/>
        <v>6.68</v>
      </c>
      <c r="I2401" s="19"/>
    </row>
    <row r="2402" spans="1:9" x14ac:dyDescent="0.25">
      <c r="A2402" s="151">
        <v>6482</v>
      </c>
      <c r="B2402" s="138" t="s">
        <v>3092</v>
      </c>
      <c r="D2402" s="19" t="s">
        <v>1453</v>
      </c>
      <c r="E2402" s="36">
        <v>16.7</v>
      </c>
      <c r="G2402" s="96">
        <f t="shared" si="152"/>
        <v>6.68</v>
      </c>
      <c r="H2402" s="97">
        <f t="shared" si="153"/>
        <v>6.68</v>
      </c>
      <c r="I2402" s="19"/>
    </row>
    <row r="2403" spans="1:9" x14ac:dyDescent="0.25">
      <c r="A2403" s="179" t="s">
        <v>509</v>
      </c>
      <c r="B2403" s="134"/>
      <c r="C2403" s="123"/>
      <c r="D2403" s="135"/>
      <c r="E2403" s="134"/>
      <c r="F2403" s="124"/>
      <c r="G2403" s="136"/>
      <c r="H2403" s="136"/>
      <c r="I2403" s="125"/>
    </row>
    <row r="2404" spans="1:9" x14ac:dyDescent="0.25">
      <c r="A2404" s="33">
        <v>6322</v>
      </c>
      <c r="B2404" s="137" t="s">
        <v>1090</v>
      </c>
      <c r="D2404" s="19" t="s">
        <v>1453</v>
      </c>
      <c r="E2404" s="37">
        <v>16.28</v>
      </c>
      <c r="G2404" s="96">
        <f>SUM(E2404)*0.4</f>
        <v>6.5120000000000005</v>
      </c>
      <c r="H2404" s="97">
        <f>SUM(E2404)*0.4</f>
        <v>6.5120000000000005</v>
      </c>
      <c r="I2404" s="19"/>
    </row>
    <row r="2405" spans="1:9" x14ac:dyDescent="0.25">
      <c r="A2405" s="33">
        <v>6323</v>
      </c>
      <c r="B2405" s="137" t="s">
        <v>1091</v>
      </c>
      <c r="D2405" s="19" t="s">
        <v>1453</v>
      </c>
      <c r="E2405" s="37">
        <v>16.28</v>
      </c>
      <c r="G2405" s="96">
        <f>SUM(E2405)*0.4</f>
        <v>6.5120000000000005</v>
      </c>
      <c r="H2405" s="97">
        <f>SUM(E2405)*0.4</f>
        <v>6.5120000000000005</v>
      </c>
      <c r="I2405" s="19"/>
    </row>
    <row r="2406" spans="1:9" x14ac:dyDescent="0.25">
      <c r="A2406" s="33">
        <v>6324</v>
      </c>
      <c r="B2406" s="137" t="s">
        <v>1092</v>
      </c>
      <c r="D2406" s="19" t="s">
        <v>1453</v>
      </c>
      <c r="E2406" s="37">
        <v>16.28</v>
      </c>
      <c r="G2406" s="96">
        <f>SUM(E2406)*0.4</f>
        <v>6.5120000000000005</v>
      </c>
      <c r="H2406" s="97">
        <f>SUM(E2406)*0.4</f>
        <v>6.5120000000000005</v>
      </c>
      <c r="I2406" s="19"/>
    </row>
    <row r="2407" spans="1:9" x14ac:dyDescent="0.25">
      <c r="A2407" s="33">
        <v>6325</v>
      </c>
      <c r="B2407" s="137" t="s">
        <v>1093</v>
      </c>
      <c r="D2407" s="19" t="s">
        <v>1453</v>
      </c>
      <c r="E2407" s="37">
        <v>16.28</v>
      </c>
      <c r="G2407" s="96">
        <f>SUM(E2407)*0.4</f>
        <v>6.5120000000000005</v>
      </c>
      <c r="H2407" s="97">
        <f>SUM(E2407)*0.4</f>
        <v>6.5120000000000005</v>
      </c>
      <c r="I2407" s="19"/>
    </row>
    <row r="2408" spans="1:9" x14ac:dyDescent="0.25">
      <c r="A2408" s="33">
        <v>6326</v>
      </c>
      <c r="B2408" s="137" t="s">
        <v>1094</v>
      </c>
      <c r="D2408" s="19" t="s">
        <v>1453</v>
      </c>
      <c r="E2408" s="37">
        <v>18.38</v>
      </c>
      <c r="G2408" s="96">
        <f>SUM(E2408)*0.4</f>
        <v>7.3520000000000003</v>
      </c>
      <c r="H2408" s="97">
        <f>SUM(E2408)*0.4</f>
        <v>7.3520000000000003</v>
      </c>
      <c r="I2408" s="19"/>
    </row>
    <row r="2409" spans="1:9" x14ac:dyDescent="0.25">
      <c r="A2409" s="179" t="s">
        <v>510</v>
      </c>
      <c r="B2409" s="182"/>
      <c r="C2409" s="123"/>
      <c r="D2409" s="148"/>
      <c r="E2409" s="147"/>
      <c r="F2409" s="124"/>
      <c r="G2409" s="149"/>
      <c r="H2409" s="149"/>
      <c r="I2409" s="125"/>
    </row>
    <row r="2410" spans="1:9" x14ac:dyDescent="0.25">
      <c r="A2410" s="33">
        <v>6318</v>
      </c>
      <c r="B2410" s="137" t="s">
        <v>1095</v>
      </c>
      <c r="D2410" s="19" t="s">
        <v>1453</v>
      </c>
      <c r="E2410" s="37">
        <v>7.25</v>
      </c>
      <c r="G2410" s="96">
        <f>SUM(E2410)*0.4</f>
        <v>2.9000000000000004</v>
      </c>
      <c r="H2410" s="97">
        <f>SUM(E2410)*0.4</f>
        <v>2.9000000000000004</v>
      </c>
      <c r="I2410" s="19"/>
    </row>
    <row r="2411" spans="1:9" x14ac:dyDescent="0.25">
      <c r="A2411" s="33">
        <v>6319</v>
      </c>
      <c r="B2411" s="137" t="s">
        <v>4169</v>
      </c>
      <c r="D2411" s="19" t="s">
        <v>1453</v>
      </c>
      <c r="E2411" s="37">
        <v>7.25</v>
      </c>
      <c r="G2411" s="96">
        <f>SUM(E2411)*0.4</f>
        <v>2.9000000000000004</v>
      </c>
      <c r="H2411" s="97">
        <f>SUM(E2411)*0.4</f>
        <v>2.9000000000000004</v>
      </c>
      <c r="I2411" s="19"/>
    </row>
    <row r="2412" spans="1:9" x14ac:dyDescent="0.25">
      <c r="A2412" s="33">
        <v>6320</v>
      </c>
      <c r="B2412" s="137" t="s">
        <v>1096</v>
      </c>
      <c r="D2412" s="19" t="s">
        <v>1453</v>
      </c>
      <c r="E2412" s="37">
        <v>10.4</v>
      </c>
      <c r="G2412" s="96">
        <f>SUM(E2412)*0.4</f>
        <v>4.16</v>
      </c>
      <c r="H2412" s="97">
        <f>SUM(E2412)*0.4</f>
        <v>4.16</v>
      </c>
      <c r="I2412" s="19"/>
    </row>
    <row r="2413" spans="1:9" x14ac:dyDescent="0.25">
      <c r="A2413" s="33">
        <v>6321</v>
      </c>
      <c r="B2413" s="137" t="s">
        <v>1097</v>
      </c>
      <c r="D2413" s="19" t="s">
        <v>1453</v>
      </c>
      <c r="E2413" s="37">
        <v>10.4</v>
      </c>
      <c r="G2413" s="96">
        <f>SUM(E2413)*0.4</f>
        <v>4.16</v>
      </c>
      <c r="H2413" s="97">
        <f>SUM(E2413)*0.4</f>
        <v>4.16</v>
      </c>
      <c r="I2413" s="19"/>
    </row>
    <row r="2414" spans="1:9" x14ac:dyDescent="0.25">
      <c r="A2414" s="179" t="s">
        <v>574</v>
      </c>
      <c r="B2414" s="182"/>
      <c r="C2414" s="123"/>
      <c r="D2414" s="148"/>
      <c r="E2414" s="147"/>
      <c r="F2414" s="124"/>
      <c r="G2414" s="149"/>
      <c r="H2414" s="149"/>
      <c r="I2414" s="125"/>
    </row>
    <row r="2415" spans="1:9" x14ac:dyDescent="0.25">
      <c r="A2415" s="33">
        <v>6313</v>
      </c>
      <c r="B2415" s="137" t="s">
        <v>1098</v>
      </c>
      <c r="D2415" s="19" t="s">
        <v>1453</v>
      </c>
      <c r="E2415" s="37">
        <v>11.13</v>
      </c>
      <c r="G2415" s="96">
        <f>SUM(E2415)*0.4</f>
        <v>4.4520000000000008</v>
      </c>
      <c r="H2415" s="97">
        <f>SUM(E2415)*0.4</f>
        <v>4.4520000000000008</v>
      </c>
      <c r="I2415" s="19"/>
    </row>
    <row r="2416" spans="1:9" x14ac:dyDescent="0.25">
      <c r="A2416" s="33">
        <v>6314</v>
      </c>
      <c r="B2416" s="137" t="s">
        <v>1099</v>
      </c>
      <c r="D2416" s="19" t="s">
        <v>1453</v>
      </c>
      <c r="E2416" s="37">
        <v>11.13</v>
      </c>
      <c r="G2416" s="96">
        <f>SUM(E2416)*0.4</f>
        <v>4.4520000000000008</v>
      </c>
      <c r="H2416" s="97">
        <f>SUM(E2416)*0.4</f>
        <v>4.4520000000000008</v>
      </c>
      <c r="I2416" s="19"/>
    </row>
    <row r="2417" spans="1:9" x14ac:dyDescent="0.25">
      <c r="A2417" s="179" t="s">
        <v>91</v>
      </c>
      <c r="B2417" s="134"/>
      <c r="C2417" s="123"/>
      <c r="D2417" s="135"/>
      <c r="E2417" s="134"/>
      <c r="F2417" s="124"/>
      <c r="G2417" s="136"/>
      <c r="H2417" s="136"/>
      <c r="I2417" s="125"/>
    </row>
    <row r="2418" spans="1:9" x14ac:dyDescent="0.25">
      <c r="A2418" s="33">
        <v>6166</v>
      </c>
      <c r="B2418" s="137" t="s">
        <v>100</v>
      </c>
      <c r="D2418" s="19" t="s">
        <v>1453</v>
      </c>
      <c r="E2418" s="37">
        <v>5.15</v>
      </c>
      <c r="G2418" s="96">
        <f t="shared" ref="G2418:G2425" si="154">SUM(E2418)*0.4</f>
        <v>2.06</v>
      </c>
      <c r="H2418" s="97">
        <f t="shared" ref="H2418:H2425" si="155">SUM(E2418)*0.4</f>
        <v>2.06</v>
      </c>
      <c r="I2418" s="19"/>
    </row>
    <row r="2419" spans="1:9" x14ac:dyDescent="0.25">
      <c r="A2419" s="33">
        <v>6167</v>
      </c>
      <c r="B2419" s="137" t="s">
        <v>101</v>
      </c>
      <c r="D2419" s="19" t="s">
        <v>1453</v>
      </c>
      <c r="E2419" s="37">
        <v>5.15</v>
      </c>
      <c r="G2419" s="96">
        <f t="shared" si="154"/>
        <v>2.06</v>
      </c>
      <c r="H2419" s="97">
        <f t="shared" si="155"/>
        <v>2.06</v>
      </c>
      <c r="I2419" s="19"/>
    </row>
    <row r="2420" spans="1:9" x14ac:dyDescent="0.25">
      <c r="A2420" s="33">
        <v>6168</v>
      </c>
      <c r="B2420" s="137" t="s">
        <v>102</v>
      </c>
      <c r="D2420" s="19" t="s">
        <v>1453</v>
      </c>
      <c r="E2420" s="37">
        <v>5.15</v>
      </c>
      <c r="G2420" s="96">
        <f t="shared" si="154"/>
        <v>2.06</v>
      </c>
      <c r="H2420" s="97">
        <f t="shared" si="155"/>
        <v>2.06</v>
      </c>
      <c r="I2420" s="19"/>
    </row>
    <row r="2421" spans="1:9" x14ac:dyDescent="0.25">
      <c r="A2421" s="33">
        <v>6169</v>
      </c>
      <c r="B2421" s="137" t="s">
        <v>103</v>
      </c>
      <c r="D2421" s="19" t="s">
        <v>1453</v>
      </c>
      <c r="E2421" s="37">
        <v>6.51</v>
      </c>
      <c r="G2421" s="96">
        <f t="shared" si="154"/>
        <v>2.6040000000000001</v>
      </c>
      <c r="H2421" s="97">
        <f t="shared" si="155"/>
        <v>2.6040000000000001</v>
      </c>
      <c r="I2421" s="19"/>
    </row>
    <row r="2422" spans="1:9" x14ac:dyDescent="0.25">
      <c r="A2422" s="33">
        <v>6171</v>
      </c>
      <c r="B2422" s="137" t="s">
        <v>104</v>
      </c>
      <c r="D2422" s="19" t="s">
        <v>1453</v>
      </c>
      <c r="E2422" s="37">
        <v>6.51</v>
      </c>
      <c r="G2422" s="96">
        <f t="shared" si="154"/>
        <v>2.6040000000000001</v>
      </c>
      <c r="H2422" s="97">
        <f t="shared" si="155"/>
        <v>2.6040000000000001</v>
      </c>
      <c r="I2422" s="19"/>
    </row>
    <row r="2423" spans="1:9" x14ac:dyDescent="0.25">
      <c r="A2423" s="33">
        <v>6172</v>
      </c>
      <c r="B2423" s="137" t="s">
        <v>105</v>
      </c>
      <c r="D2423" s="19" t="s">
        <v>1453</v>
      </c>
      <c r="E2423" s="37">
        <v>9.35</v>
      </c>
      <c r="G2423" s="96">
        <f t="shared" si="154"/>
        <v>3.74</v>
      </c>
      <c r="H2423" s="97">
        <f t="shared" si="155"/>
        <v>3.74</v>
      </c>
      <c r="I2423" s="19"/>
    </row>
    <row r="2424" spans="1:9" x14ac:dyDescent="0.25">
      <c r="A2424" s="33">
        <v>6173</v>
      </c>
      <c r="B2424" s="137" t="s">
        <v>106</v>
      </c>
      <c r="D2424" s="19" t="s">
        <v>1453</v>
      </c>
      <c r="E2424" s="37">
        <v>9.35</v>
      </c>
      <c r="G2424" s="96">
        <f t="shared" si="154"/>
        <v>3.74</v>
      </c>
      <c r="H2424" s="97">
        <f t="shared" si="155"/>
        <v>3.74</v>
      </c>
      <c r="I2424" s="19"/>
    </row>
    <row r="2425" spans="1:9" x14ac:dyDescent="0.25">
      <c r="A2425" s="33">
        <v>6174</v>
      </c>
      <c r="B2425" s="137" t="s">
        <v>108</v>
      </c>
      <c r="D2425" s="19" t="s">
        <v>1453</v>
      </c>
      <c r="E2425" s="37">
        <v>9.35</v>
      </c>
      <c r="G2425" s="96">
        <f t="shared" si="154"/>
        <v>3.74</v>
      </c>
      <c r="H2425" s="97">
        <f t="shared" si="155"/>
        <v>3.74</v>
      </c>
      <c r="I2425" s="19"/>
    </row>
    <row r="2426" spans="1:9" x14ac:dyDescent="0.25">
      <c r="A2426" s="179" t="s">
        <v>172</v>
      </c>
      <c r="B2426" s="182"/>
      <c r="C2426" s="123"/>
      <c r="D2426" s="135"/>
      <c r="E2426" s="134"/>
      <c r="F2426" s="124"/>
      <c r="G2426" s="136"/>
      <c r="H2426" s="136"/>
      <c r="I2426" s="125"/>
    </row>
    <row r="2427" spans="1:9" x14ac:dyDescent="0.25">
      <c r="A2427" s="33">
        <v>5071</v>
      </c>
      <c r="B2427" s="137" t="s">
        <v>227</v>
      </c>
      <c r="D2427" s="19" t="s">
        <v>1453</v>
      </c>
      <c r="E2427" s="37">
        <v>10.4</v>
      </c>
      <c r="G2427" s="96">
        <f>SUM(E2427)*0.4</f>
        <v>4.16</v>
      </c>
      <c r="H2427" s="98">
        <f>SUM(E2427)*0.3</f>
        <v>3.12</v>
      </c>
      <c r="I2427" s="64" t="s">
        <v>3462</v>
      </c>
    </row>
    <row r="2428" spans="1:9" x14ac:dyDescent="0.25">
      <c r="A2428" s="33">
        <v>5072</v>
      </c>
      <c r="B2428" s="137" t="s">
        <v>375</v>
      </c>
      <c r="D2428" s="19" t="s">
        <v>1453</v>
      </c>
      <c r="E2428" s="37">
        <v>10.4</v>
      </c>
      <c r="G2428" s="96">
        <f>SUM(E2428)*0.4</f>
        <v>4.16</v>
      </c>
      <c r="H2428" s="98">
        <f>SUM(E2428)*0.3</f>
        <v>3.12</v>
      </c>
      <c r="I2428" s="64" t="s">
        <v>3462</v>
      </c>
    </row>
    <row r="2429" spans="1:9" x14ac:dyDescent="0.25">
      <c r="A2429" s="33">
        <v>5073</v>
      </c>
      <c r="B2429" s="137" t="s">
        <v>374</v>
      </c>
      <c r="D2429" s="19" t="s">
        <v>1453</v>
      </c>
      <c r="E2429" s="37">
        <v>10.4</v>
      </c>
      <c r="G2429" s="96">
        <f>SUM(E2429)*0.4</f>
        <v>4.16</v>
      </c>
      <c r="H2429" s="98">
        <f>SUM(E2429)*0.3</f>
        <v>3.12</v>
      </c>
      <c r="I2429" s="64" t="s">
        <v>3462</v>
      </c>
    </row>
    <row r="2430" spans="1:9" x14ac:dyDescent="0.25">
      <c r="A2430" s="33">
        <v>5074</v>
      </c>
      <c r="B2430" s="137" t="s">
        <v>228</v>
      </c>
      <c r="D2430" s="19" t="s">
        <v>1453</v>
      </c>
      <c r="E2430" s="37">
        <v>14.6</v>
      </c>
      <c r="G2430" s="96">
        <f>SUM(E2430)*0.4</f>
        <v>5.84</v>
      </c>
      <c r="H2430" s="98">
        <f>SUM(E2430)*0.3</f>
        <v>4.38</v>
      </c>
      <c r="I2430" s="64" t="s">
        <v>3462</v>
      </c>
    </row>
    <row r="2431" spans="1:9" x14ac:dyDescent="0.25">
      <c r="A2431" s="33">
        <v>5076</v>
      </c>
      <c r="B2431" s="137" t="s">
        <v>376</v>
      </c>
      <c r="D2431" s="19" t="s">
        <v>1453</v>
      </c>
      <c r="E2431" s="37">
        <v>14.6</v>
      </c>
      <c r="G2431" s="96">
        <f>SUM(E2431)*0.4</f>
        <v>5.84</v>
      </c>
      <c r="H2431" s="98">
        <f>SUM(E2431)*0.3</f>
        <v>4.38</v>
      </c>
      <c r="I2431" s="64" t="s">
        <v>3462</v>
      </c>
    </row>
    <row r="2432" spans="1:9" ht="15" customHeight="1" x14ac:dyDescent="0.25">
      <c r="A2432" s="179" t="s">
        <v>1249</v>
      </c>
      <c r="B2432" s="183"/>
      <c r="C2432" s="123"/>
      <c r="D2432" s="135"/>
      <c r="E2432" s="183"/>
      <c r="F2432" s="124"/>
      <c r="G2432" s="184"/>
      <c r="H2432" s="184"/>
      <c r="I2432" s="125"/>
    </row>
    <row r="2433" spans="1:9" ht="14.4" x14ac:dyDescent="0.25">
      <c r="A2433" s="33">
        <v>6401</v>
      </c>
      <c r="B2433" s="53" t="s">
        <v>4170</v>
      </c>
      <c r="D2433" s="19" t="s">
        <v>1453</v>
      </c>
      <c r="E2433" s="35">
        <v>17.43</v>
      </c>
      <c r="G2433" s="96">
        <f t="shared" ref="G2433:G2461" si="156">SUM(E2433)*0.4</f>
        <v>6.9720000000000004</v>
      </c>
      <c r="H2433" s="97">
        <f t="shared" ref="H2433:H2461" si="157">SUM(E2433)*0.4</f>
        <v>6.9720000000000004</v>
      </c>
      <c r="I2433" s="19"/>
    </row>
    <row r="2434" spans="1:9" ht="14.4" x14ac:dyDescent="0.25">
      <c r="A2434" s="33">
        <v>6402</v>
      </c>
      <c r="B2434" s="53" t="s">
        <v>4171</v>
      </c>
      <c r="D2434" s="19" t="s">
        <v>1453</v>
      </c>
      <c r="E2434" s="35">
        <v>17.43</v>
      </c>
      <c r="G2434" s="96">
        <f t="shared" si="156"/>
        <v>6.9720000000000004</v>
      </c>
      <c r="H2434" s="97">
        <f t="shared" si="157"/>
        <v>6.9720000000000004</v>
      </c>
      <c r="I2434" s="19"/>
    </row>
    <row r="2435" spans="1:9" ht="14.4" x14ac:dyDescent="0.25">
      <c r="A2435" s="33">
        <v>6403</v>
      </c>
      <c r="B2435" s="53" t="s">
        <v>4172</v>
      </c>
      <c r="D2435" s="19" t="s">
        <v>1453</v>
      </c>
      <c r="E2435" s="35">
        <v>17.43</v>
      </c>
      <c r="G2435" s="96">
        <f t="shared" si="156"/>
        <v>6.9720000000000004</v>
      </c>
      <c r="H2435" s="97">
        <f t="shared" si="157"/>
        <v>6.9720000000000004</v>
      </c>
      <c r="I2435" s="19"/>
    </row>
    <row r="2436" spans="1:9" ht="14.4" x14ac:dyDescent="0.25">
      <c r="A2436" s="33">
        <v>6404</v>
      </c>
      <c r="B2436" s="53" t="s">
        <v>4173</v>
      </c>
      <c r="D2436" s="19" t="s">
        <v>1453</v>
      </c>
      <c r="E2436" s="35">
        <v>24.15</v>
      </c>
      <c r="G2436" s="96">
        <f t="shared" si="156"/>
        <v>9.66</v>
      </c>
      <c r="H2436" s="97">
        <f t="shared" si="157"/>
        <v>9.66</v>
      </c>
      <c r="I2436" s="19"/>
    </row>
    <row r="2437" spans="1:9" ht="14.4" x14ac:dyDescent="0.25">
      <c r="A2437" s="33">
        <v>6405</v>
      </c>
      <c r="B2437" s="53" t="s">
        <v>4174</v>
      </c>
      <c r="D2437" s="19" t="s">
        <v>1453</v>
      </c>
      <c r="E2437" s="35">
        <v>24.15</v>
      </c>
      <c r="G2437" s="96">
        <f t="shared" si="156"/>
        <v>9.66</v>
      </c>
      <c r="H2437" s="97">
        <f t="shared" si="157"/>
        <v>9.66</v>
      </c>
      <c r="I2437" s="19"/>
    </row>
    <row r="2438" spans="1:9" s="1" customFormat="1" x14ac:dyDescent="0.25">
      <c r="A2438" s="33">
        <v>6406</v>
      </c>
      <c r="B2438" s="53" t="s">
        <v>1295</v>
      </c>
      <c r="C2438" s="12"/>
      <c r="D2438" s="19" t="s">
        <v>1453</v>
      </c>
      <c r="E2438" s="35">
        <v>24.15</v>
      </c>
      <c r="G2438" s="96">
        <f t="shared" si="156"/>
        <v>9.66</v>
      </c>
      <c r="H2438" s="97">
        <f t="shared" si="157"/>
        <v>9.66</v>
      </c>
      <c r="I2438" s="19"/>
    </row>
    <row r="2439" spans="1:9" x14ac:dyDescent="0.25">
      <c r="A2439" s="33">
        <v>6407</v>
      </c>
      <c r="B2439" s="53" t="s">
        <v>1513</v>
      </c>
      <c r="D2439" s="19" t="s">
        <v>1453</v>
      </c>
      <c r="E2439" s="35">
        <v>41.9</v>
      </c>
      <c r="G2439" s="96">
        <f t="shared" si="156"/>
        <v>16.760000000000002</v>
      </c>
      <c r="H2439" s="97">
        <f t="shared" si="157"/>
        <v>16.760000000000002</v>
      </c>
      <c r="I2439" s="19"/>
    </row>
    <row r="2440" spans="1:9" x14ac:dyDescent="0.25">
      <c r="A2440" s="33">
        <v>6408</v>
      </c>
      <c r="B2440" s="53" t="s">
        <v>1514</v>
      </c>
      <c r="D2440" s="19" t="s">
        <v>1453</v>
      </c>
      <c r="E2440" s="35">
        <v>41.9</v>
      </c>
      <c r="G2440" s="96">
        <f t="shared" si="156"/>
        <v>16.760000000000002</v>
      </c>
      <c r="H2440" s="97">
        <f t="shared" si="157"/>
        <v>16.760000000000002</v>
      </c>
      <c r="I2440" s="19"/>
    </row>
    <row r="2441" spans="1:9" x14ac:dyDescent="0.25">
      <c r="A2441" s="33">
        <v>6409</v>
      </c>
      <c r="B2441" s="53" t="s">
        <v>1515</v>
      </c>
      <c r="D2441" s="19" t="s">
        <v>1453</v>
      </c>
      <c r="E2441" s="35">
        <v>41.9</v>
      </c>
      <c r="G2441" s="96">
        <f t="shared" si="156"/>
        <v>16.760000000000002</v>
      </c>
      <c r="H2441" s="97">
        <f t="shared" si="157"/>
        <v>16.760000000000002</v>
      </c>
      <c r="I2441" s="19"/>
    </row>
    <row r="2442" spans="1:9" ht="14.4" x14ac:dyDescent="0.25">
      <c r="A2442" s="33">
        <v>6410</v>
      </c>
      <c r="B2442" s="53" t="s">
        <v>4170</v>
      </c>
      <c r="D2442" s="19" t="s">
        <v>1453</v>
      </c>
      <c r="E2442" s="35">
        <v>17.43</v>
      </c>
      <c r="G2442" s="96">
        <f t="shared" si="156"/>
        <v>6.9720000000000004</v>
      </c>
      <c r="H2442" s="97">
        <f t="shared" si="157"/>
        <v>6.9720000000000004</v>
      </c>
      <c r="I2442" s="19"/>
    </row>
    <row r="2443" spans="1:9" ht="14.4" x14ac:dyDescent="0.25">
      <c r="A2443" s="33">
        <v>6411</v>
      </c>
      <c r="B2443" s="53" t="s">
        <v>4171</v>
      </c>
      <c r="D2443" s="19" t="s">
        <v>1453</v>
      </c>
      <c r="E2443" s="35">
        <v>17.43</v>
      </c>
      <c r="G2443" s="96">
        <f t="shared" si="156"/>
        <v>6.9720000000000004</v>
      </c>
      <c r="H2443" s="97">
        <f t="shared" si="157"/>
        <v>6.9720000000000004</v>
      </c>
      <c r="I2443" s="19"/>
    </row>
    <row r="2444" spans="1:9" ht="14.4" x14ac:dyDescent="0.25">
      <c r="A2444" s="33">
        <v>6412</v>
      </c>
      <c r="B2444" s="53" t="s">
        <v>4172</v>
      </c>
      <c r="D2444" s="19" t="s">
        <v>1453</v>
      </c>
      <c r="E2444" s="35">
        <v>17.43</v>
      </c>
      <c r="G2444" s="96">
        <f t="shared" si="156"/>
        <v>6.9720000000000004</v>
      </c>
      <c r="H2444" s="97">
        <f t="shared" si="157"/>
        <v>6.9720000000000004</v>
      </c>
      <c r="I2444" s="19"/>
    </row>
    <row r="2445" spans="1:9" ht="14.4" x14ac:dyDescent="0.25">
      <c r="A2445" s="33">
        <v>6413</v>
      </c>
      <c r="B2445" s="53" t="s">
        <v>4173</v>
      </c>
      <c r="D2445" s="19" t="s">
        <v>1453</v>
      </c>
      <c r="E2445" s="35">
        <v>24.15</v>
      </c>
      <c r="G2445" s="96">
        <f t="shared" si="156"/>
        <v>9.66</v>
      </c>
      <c r="H2445" s="97">
        <f t="shared" si="157"/>
        <v>9.66</v>
      </c>
      <c r="I2445" s="19"/>
    </row>
    <row r="2446" spans="1:9" ht="14.4" x14ac:dyDescent="0.25">
      <c r="A2446" s="33">
        <v>6414</v>
      </c>
      <c r="B2446" s="53" t="s">
        <v>4174</v>
      </c>
      <c r="D2446" s="19" t="s">
        <v>1453</v>
      </c>
      <c r="E2446" s="35">
        <v>24.15</v>
      </c>
      <c r="G2446" s="96">
        <f t="shared" si="156"/>
        <v>9.66</v>
      </c>
      <c r="H2446" s="97">
        <f t="shared" si="157"/>
        <v>9.66</v>
      </c>
      <c r="I2446" s="19"/>
    </row>
    <row r="2447" spans="1:9" ht="14.4" x14ac:dyDescent="0.25">
      <c r="A2447" s="33">
        <v>6415</v>
      </c>
      <c r="B2447" s="53" t="s">
        <v>4175</v>
      </c>
      <c r="D2447" s="19" t="s">
        <v>1453</v>
      </c>
      <c r="E2447" s="35">
        <v>24.15</v>
      </c>
      <c r="G2447" s="96">
        <f t="shared" si="156"/>
        <v>9.66</v>
      </c>
      <c r="H2447" s="97">
        <f t="shared" si="157"/>
        <v>9.66</v>
      </c>
      <c r="I2447" s="19"/>
    </row>
    <row r="2448" spans="1:9" s="1" customFormat="1" ht="14.4" x14ac:dyDescent="0.25">
      <c r="A2448" s="33">
        <v>6416</v>
      </c>
      <c r="B2448" s="53" t="s">
        <v>4176</v>
      </c>
      <c r="C2448" s="12"/>
      <c r="D2448" s="19" t="s">
        <v>1453</v>
      </c>
      <c r="E2448" s="35">
        <v>40.53</v>
      </c>
      <c r="G2448" s="96">
        <f t="shared" si="156"/>
        <v>16.212</v>
      </c>
      <c r="H2448" s="97">
        <f t="shared" si="157"/>
        <v>16.212</v>
      </c>
      <c r="I2448" s="19"/>
    </row>
    <row r="2449" spans="1:9" s="1" customFormat="1" ht="14.4" x14ac:dyDescent="0.25">
      <c r="A2449" s="33">
        <v>6417</v>
      </c>
      <c r="B2449" s="53" t="s">
        <v>4177</v>
      </c>
      <c r="C2449" s="12"/>
      <c r="D2449" s="19" t="s">
        <v>1453</v>
      </c>
      <c r="E2449" s="35">
        <v>40.53</v>
      </c>
      <c r="G2449" s="96">
        <f t="shared" si="156"/>
        <v>16.212</v>
      </c>
      <c r="H2449" s="97">
        <f t="shared" si="157"/>
        <v>16.212</v>
      </c>
      <c r="I2449" s="19"/>
    </row>
    <row r="2450" spans="1:9" s="1" customFormat="1" ht="14.4" x14ac:dyDescent="0.25">
      <c r="A2450" s="33">
        <v>6418</v>
      </c>
      <c r="B2450" s="53" t="s">
        <v>4178</v>
      </c>
      <c r="C2450" s="12"/>
      <c r="D2450" s="19" t="s">
        <v>1453</v>
      </c>
      <c r="E2450" s="35">
        <v>40.53</v>
      </c>
      <c r="G2450" s="96">
        <f t="shared" si="156"/>
        <v>16.212</v>
      </c>
      <c r="H2450" s="97">
        <f t="shared" si="157"/>
        <v>16.212</v>
      </c>
      <c r="I2450" s="19"/>
    </row>
    <row r="2451" spans="1:9" s="1" customFormat="1" x14ac:dyDescent="0.25">
      <c r="A2451" s="33">
        <v>1360</v>
      </c>
      <c r="B2451" s="53" t="s">
        <v>1286</v>
      </c>
      <c r="C2451" s="12"/>
      <c r="D2451" s="19" t="s">
        <v>1453</v>
      </c>
      <c r="E2451" s="35">
        <v>198.45</v>
      </c>
      <c r="G2451" s="96">
        <f t="shared" si="156"/>
        <v>79.38</v>
      </c>
      <c r="H2451" s="97">
        <f t="shared" si="157"/>
        <v>79.38</v>
      </c>
      <c r="I2451" s="19"/>
    </row>
    <row r="2452" spans="1:9" s="1" customFormat="1" x14ac:dyDescent="0.25">
      <c r="A2452" s="33">
        <v>1361</v>
      </c>
      <c r="B2452" s="53" t="s">
        <v>1287</v>
      </c>
      <c r="C2452" s="12"/>
      <c r="D2452" s="19" t="s">
        <v>1453</v>
      </c>
      <c r="E2452" s="35">
        <v>198.45</v>
      </c>
      <c r="G2452" s="96">
        <f t="shared" si="156"/>
        <v>79.38</v>
      </c>
      <c r="H2452" s="97">
        <f t="shared" si="157"/>
        <v>79.38</v>
      </c>
      <c r="I2452" s="19"/>
    </row>
    <row r="2453" spans="1:9" s="1" customFormat="1" x14ac:dyDescent="0.25">
      <c r="A2453" s="33">
        <v>1362</v>
      </c>
      <c r="B2453" s="53" t="s">
        <v>1288</v>
      </c>
      <c r="C2453" s="12"/>
      <c r="D2453" s="19" t="s">
        <v>1453</v>
      </c>
      <c r="E2453" s="35">
        <v>208.95</v>
      </c>
      <c r="G2453" s="96">
        <f t="shared" si="156"/>
        <v>83.58</v>
      </c>
      <c r="H2453" s="97">
        <f t="shared" si="157"/>
        <v>83.58</v>
      </c>
      <c r="I2453" s="19"/>
    </row>
    <row r="2454" spans="1:9" s="1" customFormat="1" x14ac:dyDescent="0.25">
      <c r="A2454" s="33">
        <v>1363</v>
      </c>
      <c r="B2454" s="53" t="s">
        <v>1289</v>
      </c>
      <c r="C2454" s="12"/>
      <c r="D2454" s="19" t="s">
        <v>1453</v>
      </c>
      <c r="E2454" s="35">
        <v>198.45</v>
      </c>
      <c r="G2454" s="96">
        <f t="shared" si="156"/>
        <v>79.38</v>
      </c>
      <c r="H2454" s="97">
        <f t="shared" si="157"/>
        <v>79.38</v>
      </c>
      <c r="I2454" s="19"/>
    </row>
    <row r="2455" spans="1:9" s="1" customFormat="1" x14ac:dyDescent="0.25">
      <c r="A2455" s="33">
        <v>1364</v>
      </c>
      <c r="B2455" s="53" t="s">
        <v>1290</v>
      </c>
      <c r="C2455" s="12"/>
      <c r="D2455" s="19" t="s">
        <v>1453</v>
      </c>
      <c r="E2455" s="35">
        <v>198.45</v>
      </c>
      <c r="G2455" s="96">
        <f t="shared" si="156"/>
        <v>79.38</v>
      </c>
      <c r="H2455" s="97">
        <f t="shared" si="157"/>
        <v>79.38</v>
      </c>
      <c r="I2455" s="19"/>
    </row>
    <row r="2456" spans="1:9" s="1" customFormat="1" x14ac:dyDescent="0.25">
      <c r="A2456" s="33">
        <v>1365</v>
      </c>
      <c r="B2456" s="53" t="s">
        <v>1291</v>
      </c>
      <c r="C2456" s="12"/>
      <c r="D2456" s="19" t="s">
        <v>1453</v>
      </c>
      <c r="E2456" s="35">
        <v>208.95</v>
      </c>
      <c r="G2456" s="96">
        <f t="shared" si="156"/>
        <v>83.58</v>
      </c>
      <c r="H2456" s="97">
        <f t="shared" si="157"/>
        <v>83.58</v>
      </c>
      <c r="I2456" s="19"/>
    </row>
    <row r="2457" spans="1:9" s="1" customFormat="1" x14ac:dyDescent="0.25">
      <c r="A2457" s="33">
        <v>1451</v>
      </c>
      <c r="B2457" s="53" t="s">
        <v>2130</v>
      </c>
      <c r="C2457" s="12"/>
      <c r="D2457" s="19" t="s">
        <v>1453</v>
      </c>
      <c r="E2457" s="35">
        <v>50.4</v>
      </c>
      <c r="G2457" s="96">
        <f t="shared" si="156"/>
        <v>20.16</v>
      </c>
      <c r="H2457" s="97">
        <f t="shared" si="157"/>
        <v>20.16</v>
      </c>
      <c r="I2457" s="19"/>
    </row>
    <row r="2458" spans="1:9" s="1" customFormat="1" x14ac:dyDescent="0.25">
      <c r="A2458" s="33">
        <v>1452</v>
      </c>
      <c r="B2458" s="53" t="s">
        <v>2131</v>
      </c>
      <c r="C2458" s="12"/>
      <c r="D2458" s="19" t="s">
        <v>1453</v>
      </c>
      <c r="E2458" s="35">
        <v>12.6</v>
      </c>
      <c r="G2458" s="96">
        <f t="shared" si="156"/>
        <v>5.04</v>
      </c>
      <c r="H2458" s="97">
        <f t="shared" si="157"/>
        <v>5.04</v>
      </c>
      <c r="I2458" s="19"/>
    </row>
    <row r="2459" spans="1:9" s="1" customFormat="1" x14ac:dyDescent="0.25">
      <c r="A2459" s="33">
        <v>1366</v>
      </c>
      <c r="B2459" s="53" t="s">
        <v>1292</v>
      </c>
      <c r="C2459" s="12"/>
      <c r="D2459" s="19" t="s">
        <v>1453</v>
      </c>
      <c r="E2459" s="35">
        <v>3.36</v>
      </c>
      <c r="G2459" s="96">
        <f t="shared" si="156"/>
        <v>1.3440000000000001</v>
      </c>
      <c r="H2459" s="97">
        <f t="shared" si="157"/>
        <v>1.3440000000000001</v>
      </c>
      <c r="I2459" s="19"/>
    </row>
    <row r="2460" spans="1:9" s="1" customFormat="1" x14ac:dyDescent="0.25">
      <c r="A2460" s="33">
        <v>1367</v>
      </c>
      <c r="B2460" s="53" t="s">
        <v>1293</v>
      </c>
      <c r="C2460" s="12"/>
      <c r="D2460" s="19" t="s">
        <v>1453</v>
      </c>
      <c r="E2460" s="35">
        <v>7.25</v>
      </c>
      <c r="G2460" s="96">
        <f t="shared" si="156"/>
        <v>2.9000000000000004</v>
      </c>
      <c r="H2460" s="97">
        <f t="shared" si="157"/>
        <v>2.9000000000000004</v>
      </c>
      <c r="I2460" s="19"/>
    </row>
    <row r="2461" spans="1:9" s="1" customFormat="1" x14ac:dyDescent="0.25">
      <c r="A2461" s="33">
        <v>1368</v>
      </c>
      <c r="B2461" s="53" t="s">
        <v>1294</v>
      </c>
      <c r="C2461" s="12"/>
      <c r="D2461" s="19" t="s">
        <v>1453</v>
      </c>
      <c r="E2461" s="35">
        <v>5.67</v>
      </c>
      <c r="G2461" s="96">
        <f t="shared" si="156"/>
        <v>2.2680000000000002</v>
      </c>
      <c r="H2461" s="97">
        <f t="shared" si="157"/>
        <v>2.2680000000000002</v>
      </c>
      <c r="I2461" s="19"/>
    </row>
    <row r="2462" spans="1:9" x14ac:dyDescent="0.25">
      <c r="A2462" s="179" t="s">
        <v>93</v>
      </c>
      <c r="B2462" s="134"/>
      <c r="C2462" s="123"/>
      <c r="D2462" s="135"/>
      <c r="E2462" s="134"/>
      <c r="F2462" s="124"/>
      <c r="G2462" s="136"/>
      <c r="H2462" s="136"/>
      <c r="I2462" s="125"/>
    </row>
    <row r="2463" spans="1:9" x14ac:dyDescent="0.25">
      <c r="A2463" s="33">
        <v>4974</v>
      </c>
      <c r="B2463" s="138" t="s">
        <v>107</v>
      </c>
      <c r="D2463" s="19" t="s">
        <v>1453</v>
      </c>
      <c r="E2463" s="37">
        <v>18.48</v>
      </c>
      <c r="G2463" s="96">
        <f>SUM(E2463)*0.4</f>
        <v>7.3920000000000003</v>
      </c>
      <c r="H2463" s="98">
        <f>SUM(E2463)*0.435</f>
        <v>8.0388000000000002</v>
      </c>
      <c r="I2463" s="67" t="s">
        <v>1900</v>
      </c>
    </row>
    <row r="2464" spans="1:9" x14ac:dyDescent="0.25">
      <c r="A2464" s="33">
        <v>4977</v>
      </c>
      <c r="B2464" s="138" t="s">
        <v>109</v>
      </c>
      <c r="D2464" s="19" t="s">
        <v>1453</v>
      </c>
      <c r="E2464" s="37">
        <v>30.03</v>
      </c>
      <c r="G2464" s="96">
        <f>SUM(E2464)*0.4</f>
        <v>12.012</v>
      </c>
      <c r="H2464" s="98">
        <f>SUM(E2464)*0.435</f>
        <v>13.06305</v>
      </c>
      <c r="I2464" s="67" t="s">
        <v>1900</v>
      </c>
    </row>
    <row r="2465" spans="1:9" x14ac:dyDescent="0.25">
      <c r="A2465" s="179" t="s">
        <v>3162</v>
      </c>
      <c r="B2465" s="134"/>
      <c r="C2465" s="123"/>
      <c r="D2465" s="142"/>
      <c r="E2465" s="134"/>
      <c r="F2465" s="124"/>
      <c r="G2465" s="136"/>
      <c r="H2465" s="136"/>
      <c r="I2465" s="142"/>
    </row>
    <row r="2466" spans="1:9" x14ac:dyDescent="0.25">
      <c r="A2466" s="33">
        <v>6487</v>
      </c>
      <c r="B2466" s="53" t="s">
        <v>3163</v>
      </c>
      <c r="D2466" s="19" t="s">
        <v>1453</v>
      </c>
      <c r="E2466" s="36">
        <v>13.55</v>
      </c>
      <c r="G2466" s="96">
        <f t="shared" ref="G2466:G2474" si="158">SUM(E2466)*0.4</f>
        <v>5.4200000000000008</v>
      </c>
      <c r="H2466" s="97">
        <f t="shared" ref="H2466:H2474" si="159">SUM(E2466)*0.4</f>
        <v>5.4200000000000008</v>
      </c>
      <c r="I2466" s="19"/>
    </row>
    <row r="2467" spans="1:9" x14ac:dyDescent="0.25">
      <c r="A2467" s="33">
        <v>6488</v>
      </c>
      <c r="B2467" s="53" t="s">
        <v>3164</v>
      </c>
      <c r="D2467" s="19" t="s">
        <v>1453</v>
      </c>
      <c r="E2467" s="36">
        <v>13.55</v>
      </c>
      <c r="G2467" s="96">
        <f t="shared" si="158"/>
        <v>5.4200000000000008</v>
      </c>
      <c r="H2467" s="97">
        <f t="shared" si="159"/>
        <v>5.4200000000000008</v>
      </c>
      <c r="I2467" s="19"/>
    </row>
    <row r="2468" spans="1:9" x14ac:dyDescent="0.25">
      <c r="A2468" s="33">
        <v>6489</v>
      </c>
      <c r="B2468" s="53" t="s">
        <v>3165</v>
      </c>
      <c r="D2468" s="19" t="s">
        <v>1453</v>
      </c>
      <c r="E2468" s="36">
        <v>13.55</v>
      </c>
      <c r="G2468" s="96">
        <f t="shared" si="158"/>
        <v>5.4200000000000008</v>
      </c>
      <c r="H2468" s="97">
        <f t="shared" si="159"/>
        <v>5.4200000000000008</v>
      </c>
      <c r="I2468" s="19"/>
    </row>
    <row r="2469" spans="1:9" x14ac:dyDescent="0.25">
      <c r="A2469" s="33">
        <v>6490</v>
      </c>
      <c r="B2469" s="53" t="s">
        <v>3250</v>
      </c>
      <c r="D2469" s="19" t="s">
        <v>1453</v>
      </c>
      <c r="E2469" s="36">
        <v>25.2</v>
      </c>
      <c r="G2469" s="96">
        <f t="shared" si="158"/>
        <v>10.08</v>
      </c>
      <c r="H2469" s="97">
        <f t="shared" si="159"/>
        <v>10.08</v>
      </c>
      <c r="I2469" s="19"/>
    </row>
    <row r="2470" spans="1:9" x14ac:dyDescent="0.25">
      <c r="A2470" s="33">
        <v>6491</v>
      </c>
      <c r="B2470" s="53" t="s">
        <v>3175</v>
      </c>
      <c r="D2470" s="19" t="s">
        <v>1453</v>
      </c>
      <c r="E2470" s="36">
        <v>25.2</v>
      </c>
      <c r="G2470" s="96">
        <f t="shared" si="158"/>
        <v>10.08</v>
      </c>
      <c r="H2470" s="97">
        <f t="shared" si="159"/>
        <v>10.08</v>
      </c>
      <c r="I2470" s="19"/>
    </row>
    <row r="2471" spans="1:9" x14ac:dyDescent="0.25">
      <c r="A2471" s="33">
        <v>6492</v>
      </c>
      <c r="B2471" s="53" t="s">
        <v>3251</v>
      </c>
      <c r="D2471" s="19" t="s">
        <v>1453</v>
      </c>
      <c r="E2471" s="36">
        <v>25.2</v>
      </c>
      <c r="G2471" s="96">
        <f t="shared" si="158"/>
        <v>10.08</v>
      </c>
      <c r="H2471" s="97">
        <f t="shared" si="159"/>
        <v>10.08</v>
      </c>
      <c r="I2471" s="19"/>
    </row>
    <row r="2472" spans="1:9" x14ac:dyDescent="0.25">
      <c r="A2472" s="33">
        <v>6493</v>
      </c>
      <c r="B2472" s="53" t="s">
        <v>3287</v>
      </c>
      <c r="D2472" s="19" t="s">
        <v>1453</v>
      </c>
      <c r="E2472" s="36">
        <v>31.4</v>
      </c>
      <c r="G2472" s="96">
        <f t="shared" si="158"/>
        <v>12.56</v>
      </c>
      <c r="H2472" s="97">
        <f t="shared" si="159"/>
        <v>12.56</v>
      </c>
      <c r="I2472" s="19"/>
    </row>
    <row r="2473" spans="1:9" x14ac:dyDescent="0.25">
      <c r="A2473" s="33">
        <v>6494</v>
      </c>
      <c r="B2473" s="53" t="s">
        <v>3252</v>
      </c>
      <c r="D2473" s="19" t="s">
        <v>1453</v>
      </c>
      <c r="E2473" s="36">
        <v>31.4</v>
      </c>
      <c r="G2473" s="96">
        <f t="shared" si="158"/>
        <v>12.56</v>
      </c>
      <c r="H2473" s="97">
        <f t="shared" si="159"/>
        <v>12.56</v>
      </c>
      <c r="I2473" s="19"/>
    </row>
    <row r="2474" spans="1:9" x14ac:dyDescent="0.25">
      <c r="A2474" s="33">
        <v>6495</v>
      </c>
      <c r="B2474" s="53" t="s">
        <v>3253</v>
      </c>
      <c r="D2474" s="19" t="s">
        <v>1453</v>
      </c>
      <c r="E2474" s="36">
        <v>31.4</v>
      </c>
      <c r="G2474" s="96">
        <f t="shared" si="158"/>
        <v>12.56</v>
      </c>
      <c r="H2474" s="97">
        <f t="shared" si="159"/>
        <v>12.56</v>
      </c>
      <c r="I2474" s="19"/>
    </row>
    <row r="2475" spans="1:9" x14ac:dyDescent="0.25">
      <c r="A2475" s="179" t="s">
        <v>181</v>
      </c>
      <c r="B2475" s="134"/>
      <c r="C2475" s="123"/>
      <c r="D2475" s="135"/>
      <c r="E2475" s="134"/>
      <c r="F2475" s="124"/>
      <c r="G2475" s="136"/>
      <c r="H2475" s="136"/>
      <c r="I2475" s="125"/>
    </row>
    <row r="2476" spans="1:9" x14ac:dyDescent="0.25">
      <c r="A2476" s="33">
        <v>5068</v>
      </c>
      <c r="B2476" s="138" t="s">
        <v>197</v>
      </c>
      <c r="D2476" s="19" t="s">
        <v>1453</v>
      </c>
      <c r="E2476" s="37">
        <v>20.16</v>
      </c>
      <c r="G2476" s="96">
        <f>SUM(E2476)*0.4</f>
        <v>8.0640000000000001</v>
      </c>
      <c r="H2476" s="98">
        <f>SUM(E2476)*0.3</f>
        <v>6.048</v>
      </c>
      <c r="I2476" s="63" t="s">
        <v>3462</v>
      </c>
    </row>
    <row r="2477" spans="1:9" x14ac:dyDescent="0.25">
      <c r="A2477" s="33">
        <v>5069</v>
      </c>
      <c r="B2477" s="138" t="s">
        <v>198</v>
      </c>
      <c r="D2477" s="19" t="s">
        <v>1453</v>
      </c>
      <c r="E2477" s="37">
        <v>20.16</v>
      </c>
      <c r="G2477" s="96">
        <f>SUM(E2477)*0.4</f>
        <v>8.0640000000000001</v>
      </c>
      <c r="H2477" s="98">
        <f>SUM(E2477)*0.3</f>
        <v>6.048</v>
      </c>
      <c r="I2477" s="63" t="s">
        <v>3462</v>
      </c>
    </row>
    <row r="2478" spans="1:9" x14ac:dyDescent="0.25">
      <c r="A2478" s="33">
        <v>5070</v>
      </c>
      <c r="B2478" s="138" t="s">
        <v>199</v>
      </c>
      <c r="D2478" s="19" t="s">
        <v>1453</v>
      </c>
      <c r="E2478" s="37">
        <v>20.16</v>
      </c>
      <c r="G2478" s="96">
        <f>SUM(E2478)*0.4</f>
        <v>8.0640000000000001</v>
      </c>
      <c r="H2478" s="98">
        <f>SUM(E2478)*0.3</f>
        <v>6.048</v>
      </c>
      <c r="I2478" s="63" t="s">
        <v>3462</v>
      </c>
    </row>
    <row r="2479" spans="1:9" s="4" customFormat="1" ht="25.5" customHeight="1" x14ac:dyDescent="0.25">
      <c r="A2479" s="177" t="s">
        <v>1590</v>
      </c>
      <c r="B2479" s="86"/>
      <c r="C2479" s="185"/>
      <c r="D2479" s="125"/>
      <c r="E2479" s="86"/>
      <c r="F2479" s="186"/>
      <c r="G2479" s="99"/>
      <c r="H2479" s="99"/>
      <c r="I2479" s="125"/>
    </row>
    <row r="2480" spans="1:9" s="4" customFormat="1" ht="13.95" customHeight="1" x14ac:dyDescent="0.25">
      <c r="A2480" s="112">
        <v>20047</v>
      </c>
      <c r="B2480" s="70" t="s">
        <v>3867</v>
      </c>
      <c r="C2480" s="11"/>
      <c r="D2480" s="129" t="s">
        <v>1455</v>
      </c>
      <c r="E2480" s="28">
        <v>252</v>
      </c>
      <c r="F2480" s="69" t="s">
        <v>3868</v>
      </c>
      <c r="G2480" s="96">
        <f>SUM(E2480)*0.5/6</f>
        <v>21</v>
      </c>
      <c r="H2480" s="97">
        <f>SUM(E2480)*0.5/6</f>
        <v>21</v>
      </c>
      <c r="I2480" s="18"/>
    </row>
    <row r="2481" spans="1:9" s="4" customFormat="1" ht="13.95" customHeight="1" x14ac:dyDescent="0.25">
      <c r="A2481" s="112">
        <v>20048</v>
      </c>
      <c r="B2481" s="70" t="s">
        <v>3869</v>
      </c>
      <c r="C2481" s="11"/>
      <c r="D2481" s="129" t="s">
        <v>1455</v>
      </c>
      <c r="E2481" s="28">
        <v>252</v>
      </c>
      <c r="F2481" s="69" t="s">
        <v>3868</v>
      </c>
      <c r="G2481" s="96">
        <f>SUM(E2481)*0.5/6</f>
        <v>21</v>
      </c>
      <c r="H2481" s="97">
        <f>SUM(E2481)*0.5/6</f>
        <v>21</v>
      </c>
      <c r="I2481" s="18"/>
    </row>
    <row r="2482" spans="1:9" s="4" customFormat="1" ht="13.95" customHeight="1" x14ac:dyDescent="0.25">
      <c r="A2482" s="112">
        <v>632</v>
      </c>
      <c r="B2482" s="70" t="s">
        <v>3870</v>
      </c>
      <c r="C2482" s="11"/>
      <c r="D2482" s="129" t="s">
        <v>1455</v>
      </c>
      <c r="E2482" s="27">
        <v>231</v>
      </c>
      <c r="F2482" s="69" t="s">
        <v>3868</v>
      </c>
      <c r="G2482" s="96">
        <f>SUM(E2482)*0.5/6</f>
        <v>19.25</v>
      </c>
      <c r="H2482" s="98">
        <v>16.28</v>
      </c>
      <c r="I2482" s="63" t="s">
        <v>3721</v>
      </c>
    </row>
    <row r="2483" spans="1:9" s="4" customFormat="1" ht="13.95" customHeight="1" x14ac:dyDescent="0.25">
      <c r="A2483" s="112">
        <v>633</v>
      </c>
      <c r="B2483" s="70" t="s">
        <v>3871</v>
      </c>
      <c r="C2483" s="11"/>
      <c r="D2483" s="129" t="s">
        <v>1455</v>
      </c>
      <c r="E2483" s="27">
        <v>231</v>
      </c>
      <c r="F2483" s="69" t="s">
        <v>3868</v>
      </c>
      <c r="G2483" s="96">
        <f>SUM(E2483)*0.5/6</f>
        <v>19.25</v>
      </c>
      <c r="H2483" s="98">
        <v>16.28</v>
      </c>
      <c r="I2483" s="63" t="s">
        <v>3721</v>
      </c>
    </row>
    <row r="2484" spans="1:9" s="4" customFormat="1" ht="13.95" customHeight="1" x14ac:dyDescent="0.25">
      <c r="A2484" s="112">
        <v>634</v>
      </c>
      <c r="B2484" s="70" t="s">
        <v>3872</v>
      </c>
      <c r="C2484" s="11"/>
      <c r="D2484" s="129" t="s">
        <v>1455</v>
      </c>
      <c r="E2484" s="27">
        <v>231</v>
      </c>
      <c r="F2484" s="69" t="s">
        <v>3868</v>
      </c>
      <c r="G2484" s="96">
        <f>SUM(E2484)*0.5/6</f>
        <v>19.25</v>
      </c>
      <c r="H2484" s="98">
        <v>16.28</v>
      </c>
      <c r="I2484" s="63" t="s">
        <v>3721</v>
      </c>
    </row>
    <row r="2485" spans="1:9" ht="15.6" x14ac:dyDescent="0.25">
      <c r="A2485" s="177" t="s">
        <v>49</v>
      </c>
      <c r="B2485" s="86"/>
      <c r="C2485" s="123"/>
      <c r="D2485" s="92"/>
      <c r="E2485" s="86"/>
      <c r="F2485" s="124"/>
      <c r="G2485" s="99"/>
      <c r="H2485" s="99"/>
      <c r="I2485" s="125"/>
    </row>
    <row r="2486" spans="1:9" x14ac:dyDescent="0.25">
      <c r="A2486" s="111">
        <v>8083</v>
      </c>
      <c r="B2486" s="189" t="s">
        <v>3977</v>
      </c>
      <c r="D2486" s="129" t="s">
        <v>1455</v>
      </c>
      <c r="E2486" s="36">
        <v>177.45</v>
      </c>
      <c r="F2486" s="75" t="s">
        <v>3978</v>
      </c>
      <c r="G2486" s="96">
        <f t="shared" ref="G2486:G2491" si="160">SUM(E2486)*0.5/6</f>
        <v>14.7875</v>
      </c>
      <c r="H2486" s="98">
        <v>11.45</v>
      </c>
      <c r="I2486" s="64" t="s">
        <v>3822</v>
      </c>
    </row>
    <row r="2487" spans="1:9" x14ac:dyDescent="0.25">
      <c r="A2487" s="111">
        <v>8084</v>
      </c>
      <c r="B2487" s="189" t="s">
        <v>3979</v>
      </c>
      <c r="D2487" s="129" t="s">
        <v>1455</v>
      </c>
      <c r="E2487" s="36">
        <v>177.45</v>
      </c>
      <c r="F2487" s="75" t="s">
        <v>3978</v>
      </c>
      <c r="G2487" s="96">
        <f t="shared" si="160"/>
        <v>14.7875</v>
      </c>
      <c r="H2487" s="98">
        <v>11.45</v>
      </c>
      <c r="I2487" s="64" t="s">
        <v>3822</v>
      </c>
    </row>
    <row r="2488" spans="1:9" x14ac:dyDescent="0.25">
      <c r="A2488" s="111">
        <v>8085</v>
      </c>
      <c r="B2488" s="189" t="s">
        <v>3980</v>
      </c>
      <c r="D2488" s="129" t="s">
        <v>1455</v>
      </c>
      <c r="E2488" s="36">
        <v>177.45</v>
      </c>
      <c r="F2488" s="75" t="s">
        <v>3978</v>
      </c>
      <c r="G2488" s="96">
        <f t="shared" si="160"/>
        <v>14.7875</v>
      </c>
      <c r="H2488" s="98">
        <v>11.45</v>
      </c>
      <c r="I2488" s="187" t="s">
        <v>3822</v>
      </c>
    </row>
    <row r="2489" spans="1:9" x14ac:dyDescent="0.25">
      <c r="A2489" s="111">
        <v>60286</v>
      </c>
      <c r="B2489" s="190" t="s">
        <v>3981</v>
      </c>
      <c r="C2489" s="66" t="s">
        <v>2854</v>
      </c>
      <c r="D2489" s="129" t="s">
        <v>1455</v>
      </c>
      <c r="E2489" s="35">
        <v>208.95</v>
      </c>
      <c r="F2489" s="75" t="s">
        <v>3978</v>
      </c>
      <c r="G2489" s="96">
        <f t="shared" si="160"/>
        <v>17.412499999999998</v>
      </c>
      <c r="H2489" s="194">
        <v>12.5</v>
      </c>
      <c r="I2489" s="65" t="s">
        <v>3823</v>
      </c>
    </row>
    <row r="2490" spans="1:9" x14ac:dyDescent="0.25">
      <c r="A2490" s="111">
        <v>60246</v>
      </c>
      <c r="B2490" s="190" t="s">
        <v>3982</v>
      </c>
      <c r="C2490" s="66" t="s">
        <v>2854</v>
      </c>
      <c r="D2490" s="129" t="s">
        <v>1455</v>
      </c>
      <c r="E2490" s="35">
        <v>208.95</v>
      </c>
      <c r="F2490" s="75" t="s">
        <v>3978</v>
      </c>
      <c r="G2490" s="96">
        <f t="shared" si="160"/>
        <v>17.412499999999998</v>
      </c>
      <c r="H2490" s="194">
        <v>12.5</v>
      </c>
      <c r="I2490" s="65" t="s">
        <v>3823</v>
      </c>
    </row>
    <row r="2491" spans="1:9" x14ac:dyDescent="0.25">
      <c r="A2491" s="111">
        <v>60256</v>
      </c>
      <c r="B2491" s="190" t="s">
        <v>3983</v>
      </c>
      <c r="C2491" s="66" t="s">
        <v>2854</v>
      </c>
      <c r="D2491" s="129" t="s">
        <v>1455</v>
      </c>
      <c r="E2491" s="35">
        <v>208.95</v>
      </c>
      <c r="F2491" s="75" t="s">
        <v>3978</v>
      </c>
      <c r="G2491" s="96">
        <f t="shared" si="160"/>
        <v>17.412499999999998</v>
      </c>
      <c r="H2491" s="194">
        <v>12.5</v>
      </c>
      <c r="I2491" s="65" t="s">
        <v>3823</v>
      </c>
    </row>
    <row r="2492" spans="1:9" x14ac:dyDescent="0.25">
      <c r="A2492" s="111">
        <v>8086</v>
      </c>
      <c r="B2492" s="189" t="s">
        <v>3984</v>
      </c>
      <c r="D2492" s="129" t="s">
        <v>1455</v>
      </c>
      <c r="E2492" s="36">
        <v>264.60000000000002</v>
      </c>
      <c r="F2492" s="75" t="s">
        <v>3978</v>
      </c>
      <c r="G2492" s="96">
        <f t="shared" ref="G2492:G2501" si="161">SUM(E2492)*0.5/6</f>
        <v>22.05</v>
      </c>
      <c r="H2492" s="98">
        <v>16.8</v>
      </c>
      <c r="I2492" s="188" t="s">
        <v>3824</v>
      </c>
    </row>
    <row r="2493" spans="1:9" x14ac:dyDescent="0.25">
      <c r="A2493" s="111">
        <v>8087</v>
      </c>
      <c r="B2493" s="189" t="s">
        <v>3986</v>
      </c>
      <c r="D2493" s="129" t="s">
        <v>1455</v>
      </c>
      <c r="E2493" s="36">
        <v>264.60000000000002</v>
      </c>
      <c r="F2493" s="75" t="s">
        <v>3978</v>
      </c>
      <c r="G2493" s="96">
        <f t="shared" si="161"/>
        <v>22.05</v>
      </c>
      <c r="H2493" s="98">
        <v>16.8</v>
      </c>
      <c r="I2493" s="63" t="s">
        <v>3824</v>
      </c>
    </row>
    <row r="2494" spans="1:9" x14ac:dyDescent="0.25">
      <c r="A2494" s="111">
        <v>8088</v>
      </c>
      <c r="B2494" s="189" t="s">
        <v>3985</v>
      </c>
      <c r="D2494" s="129" t="s">
        <v>1455</v>
      </c>
      <c r="E2494" s="36">
        <v>264.60000000000002</v>
      </c>
      <c r="F2494" s="75" t="s">
        <v>3978</v>
      </c>
      <c r="G2494" s="96">
        <f t="shared" si="161"/>
        <v>22.05</v>
      </c>
      <c r="H2494" s="98">
        <v>16.8</v>
      </c>
      <c r="I2494" s="63" t="s">
        <v>3824</v>
      </c>
    </row>
    <row r="2495" spans="1:9" x14ac:dyDescent="0.25">
      <c r="A2495" s="111">
        <v>6420</v>
      </c>
      <c r="B2495" s="190" t="s">
        <v>3987</v>
      </c>
      <c r="C2495" s="66" t="s">
        <v>2854</v>
      </c>
      <c r="D2495" s="129" t="s">
        <v>1455</v>
      </c>
      <c r="E2495" s="35">
        <v>225.75</v>
      </c>
      <c r="F2495" s="75" t="s">
        <v>3978</v>
      </c>
      <c r="G2495" s="96">
        <f t="shared" si="161"/>
        <v>18.8125</v>
      </c>
      <c r="H2495" s="194">
        <v>15.23</v>
      </c>
      <c r="I2495" s="68" t="s">
        <v>3825</v>
      </c>
    </row>
    <row r="2496" spans="1:9" ht="15.75" customHeight="1" x14ac:dyDescent="0.25">
      <c r="A2496" s="111">
        <v>62206</v>
      </c>
      <c r="B2496" s="190" t="s">
        <v>3988</v>
      </c>
      <c r="C2496" s="66" t="s">
        <v>2854</v>
      </c>
      <c r="D2496" s="129" t="s">
        <v>1455</v>
      </c>
      <c r="E2496" s="35">
        <v>220.5</v>
      </c>
      <c r="F2496" s="75" t="s">
        <v>3978</v>
      </c>
      <c r="G2496" s="96">
        <f t="shared" si="161"/>
        <v>18.375</v>
      </c>
      <c r="H2496" s="194">
        <v>15.23</v>
      </c>
      <c r="I2496" s="68" t="s">
        <v>3825</v>
      </c>
    </row>
    <row r="2497" spans="1:9" x14ac:dyDescent="0.25">
      <c r="A2497" s="111">
        <v>62186</v>
      </c>
      <c r="B2497" s="190" t="s">
        <v>3989</v>
      </c>
      <c r="C2497" s="66" t="s">
        <v>2854</v>
      </c>
      <c r="D2497" s="129" t="s">
        <v>1455</v>
      </c>
      <c r="E2497" s="35">
        <v>220.5</v>
      </c>
      <c r="F2497" s="75" t="s">
        <v>3978</v>
      </c>
      <c r="G2497" s="96">
        <f t="shared" si="161"/>
        <v>18.375</v>
      </c>
      <c r="H2497" s="194">
        <v>15.23</v>
      </c>
      <c r="I2497" s="68" t="s">
        <v>3825</v>
      </c>
    </row>
    <row r="2498" spans="1:9" x14ac:dyDescent="0.25">
      <c r="A2498" s="111">
        <v>62196</v>
      </c>
      <c r="B2498" s="190" t="s">
        <v>3990</v>
      </c>
      <c r="C2498" s="66" t="s">
        <v>2854</v>
      </c>
      <c r="D2498" s="129" t="s">
        <v>1455</v>
      </c>
      <c r="E2498" s="35">
        <v>220.5</v>
      </c>
      <c r="F2498" s="75" t="s">
        <v>3978</v>
      </c>
      <c r="G2498" s="96">
        <f t="shared" si="161"/>
        <v>18.375</v>
      </c>
      <c r="H2498" s="194">
        <v>15.23</v>
      </c>
      <c r="I2498" s="68" t="s">
        <v>3825</v>
      </c>
    </row>
    <row r="2499" spans="1:9" x14ac:dyDescent="0.25">
      <c r="A2499" s="111">
        <v>6222</v>
      </c>
      <c r="B2499" s="190" t="s">
        <v>3991</v>
      </c>
      <c r="C2499" s="66" t="s">
        <v>2854</v>
      </c>
      <c r="D2499" s="129" t="s">
        <v>1455</v>
      </c>
      <c r="E2499" s="35">
        <v>220.5</v>
      </c>
      <c r="F2499" s="75" t="s">
        <v>3978</v>
      </c>
      <c r="G2499" s="96">
        <f t="shared" si="161"/>
        <v>18.375</v>
      </c>
      <c r="H2499" s="194">
        <v>15.23</v>
      </c>
      <c r="I2499" s="68" t="s">
        <v>3825</v>
      </c>
    </row>
    <row r="2500" spans="1:9" x14ac:dyDescent="0.25">
      <c r="A2500" s="111">
        <v>62176</v>
      </c>
      <c r="B2500" s="190" t="s">
        <v>3992</v>
      </c>
      <c r="C2500" s="66" t="s">
        <v>2854</v>
      </c>
      <c r="D2500" s="129" t="s">
        <v>1455</v>
      </c>
      <c r="E2500" s="35">
        <v>220.5</v>
      </c>
      <c r="F2500" s="75" t="s">
        <v>3978</v>
      </c>
      <c r="G2500" s="96">
        <f t="shared" si="161"/>
        <v>18.375</v>
      </c>
      <c r="H2500" s="194">
        <v>15.23</v>
      </c>
      <c r="I2500" s="68" t="s">
        <v>3825</v>
      </c>
    </row>
    <row r="2501" spans="1:9" x14ac:dyDescent="0.25">
      <c r="A2501" s="111">
        <v>6221</v>
      </c>
      <c r="B2501" s="190" t="s">
        <v>3993</v>
      </c>
      <c r="C2501" s="66" t="s">
        <v>2854</v>
      </c>
      <c r="D2501" s="129" t="s">
        <v>1455</v>
      </c>
      <c r="E2501" s="35">
        <v>220.5</v>
      </c>
      <c r="F2501" s="75" t="s">
        <v>3978</v>
      </c>
      <c r="G2501" s="96">
        <f t="shared" si="161"/>
        <v>18.375</v>
      </c>
      <c r="H2501" s="194">
        <v>15.23</v>
      </c>
      <c r="I2501" s="68" t="s">
        <v>3825</v>
      </c>
    </row>
    <row r="2502" spans="1:9" x14ac:dyDescent="0.25">
      <c r="A2502" s="109">
        <v>6075</v>
      </c>
      <c r="B2502" s="191" t="s">
        <v>94</v>
      </c>
      <c r="D2502" s="129" t="s">
        <v>1455</v>
      </c>
      <c r="E2502" s="35">
        <v>72.98</v>
      </c>
      <c r="G2502" s="96">
        <f>SUM(E2502)*0.5</f>
        <v>36.49</v>
      </c>
      <c r="H2502" s="97">
        <f>SUM(E2502)*0.5</f>
        <v>36.49</v>
      </c>
      <c r="I2502" s="18"/>
    </row>
    <row r="2503" spans="1:9" x14ac:dyDescent="0.25">
      <c r="A2503" s="116">
        <v>64511</v>
      </c>
      <c r="B2503" s="192" t="s">
        <v>3994</v>
      </c>
      <c r="C2503" s="66" t="s">
        <v>2854</v>
      </c>
      <c r="D2503" s="129" t="s">
        <v>1455</v>
      </c>
      <c r="E2503" s="37">
        <v>171.68</v>
      </c>
      <c r="F2503" s="75" t="s">
        <v>3978</v>
      </c>
      <c r="G2503" s="96">
        <f t="shared" ref="G2503:G2509" si="162">SUM(E2503)*0.5/6</f>
        <v>14.306666666666667</v>
      </c>
      <c r="H2503" s="194">
        <v>9.35</v>
      </c>
      <c r="I2503" s="65" t="s">
        <v>3826</v>
      </c>
    </row>
    <row r="2504" spans="1:9" x14ac:dyDescent="0.25">
      <c r="A2504" s="116">
        <v>64521</v>
      </c>
      <c r="B2504" s="192" t="s">
        <v>3995</v>
      </c>
      <c r="C2504" s="66" t="s">
        <v>2854</v>
      </c>
      <c r="D2504" s="129" t="s">
        <v>1455</v>
      </c>
      <c r="E2504" s="37">
        <v>171.68</v>
      </c>
      <c r="F2504" s="75" t="s">
        <v>3978</v>
      </c>
      <c r="G2504" s="96">
        <f t="shared" si="162"/>
        <v>14.306666666666667</v>
      </c>
      <c r="H2504" s="194">
        <v>9.35</v>
      </c>
      <c r="I2504" s="65" t="s">
        <v>3826</v>
      </c>
    </row>
    <row r="2505" spans="1:9" x14ac:dyDescent="0.25">
      <c r="A2505" s="112">
        <v>6605</v>
      </c>
      <c r="B2505" s="193" t="s">
        <v>3996</v>
      </c>
      <c r="D2505" s="129" t="s">
        <v>1455</v>
      </c>
      <c r="E2505" s="36">
        <v>177.45</v>
      </c>
      <c r="F2505" s="75" t="s">
        <v>3978</v>
      </c>
      <c r="G2505" s="96">
        <f t="shared" si="162"/>
        <v>14.7875</v>
      </c>
      <c r="H2505" s="97">
        <f>SUM(E2505)*0.5/6</f>
        <v>14.7875</v>
      </c>
      <c r="I2505" s="18"/>
    </row>
    <row r="2506" spans="1:9" x14ac:dyDescent="0.25">
      <c r="A2506" s="116">
        <v>6451</v>
      </c>
      <c r="B2506" s="192" t="s">
        <v>3997</v>
      </c>
      <c r="C2506" s="66" t="s">
        <v>2854</v>
      </c>
      <c r="D2506" s="129" t="s">
        <v>1455</v>
      </c>
      <c r="E2506" s="37">
        <v>183.75</v>
      </c>
      <c r="F2506" s="75" t="s">
        <v>3978</v>
      </c>
      <c r="G2506" s="96">
        <f t="shared" si="162"/>
        <v>15.3125</v>
      </c>
      <c r="H2506" s="194">
        <v>10.4</v>
      </c>
      <c r="I2506" s="65" t="s">
        <v>3827</v>
      </c>
    </row>
    <row r="2507" spans="1:9" x14ac:dyDescent="0.25">
      <c r="A2507" s="116">
        <v>6452</v>
      </c>
      <c r="B2507" s="192" t="s">
        <v>3998</v>
      </c>
      <c r="C2507" s="66" t="s">
        <v>2854</v>
      </c>
      <c r="D2507" s="129" t="s">
        <v>1455</v>
      </c>
      <c r="E2507" s="37">
        <v>183.75</v>
      </c>
      <c r="F2507" s="75" t="s">
        <v>3978</v>
      </c>
      <c r="G2507" s="96">
        <f t="shared" si="162"/>
        <v>15.3125</v>
      </c>
      <c r="H2507" s="194">
        <v>10.4</v>
      </c>
      <c r="I2507" s="65" t="s">
        <v>3827</v>
      </c>
    </row>
    <row r="2508" spans="1:9" x14ac:dyDescent="0.25">
      <c r="A2508" s="116">
        <v>6453</v>
      </c>
      <c r="B2508" s="192" t="s">
        <v>3999</v>
      </c>
      <c r="D2508" s="129" t="s">
        <v>1455</v>
      </c>
      <c r="E2508" s="37">
        <v>196.25</v>
      </c>
      <c r="F2508" s="75" t="s">
        <v>3978</v>
      </c>
      <c r="G2508" s="96">
        <f t="shared" si="162"/>
        <v>16.354166666666668</v>
      </c>
      <c r="H2508" s="97">
        <f>SUM(E2508)*0.5/6</f>
        <v>16.354166666666668</v>
      </c>
      <c r="I2508" s="18"/>
    </row>
    <row r="2509" spans="1:9" x14ac:dyDescent="0.25">
      <c r="A2509" s="116">
        <v>6454</v>
      </c>
      <c r="B2509" s="192" t="s">
        <v>4000</v>
      </c>
      <c r="D2509" s="129" t="s">
        <v>1455</v>
      </c>
      <c r="E2509" s="37">
        <v>196.25</v>
      </c>
      <c r="F2509" s="75" t="s">
        <v>3978</v>
      </c>
      <c r="G2509" s="96">
        <f t="shared" si="162"/>
        <v>16.354166666666668</v>
      </c>
      <c r="H2509" s="97">
        <f>SUM(E2509)*0.5/6</f>
        <v>16.354166666666668</v>
      </c>
      <c r="I2509" s="18"/>
    </row>
    <row r="2510" spans="1:9" x14ac:dyDescent="0.25">
      <c r="A2510" s="76">
        <v>6458</v>
      </c>
      <c r="B2510" s="77" t="s">
        <v>4001</v>
      </c>
      <c r="D2510" s="129" t="s">
        <v>1455</v>
      </c>
      <c r="E2510" s="37">
        <v>157.4</v>
      </c>
      <c r="F2510" s="78" t="s">
        <v>4002</v>
      </c>
      <c r="G2510" s="96">
        <f>SUM(E2510)*0.5/4</f>
        <v>19.675000000000001</v>
      </c>
      <c r="H2510" s="98">
        <f>SUM(E2510)*0.3/4</f>
        <v>11.805</v>
      </c>
      <c r="I2510" s="63" t="s">
        <v>3462</v>
      </c>
    </row>
    <row r="2511" spans="1:9" ht="14.4" x14ac:dyDescent="0.3">
      <c r="A2511" s="109">
        <v>6026</v>
      </c>
      <c r="B2511" s="195" t="s">
        <v>4179</v>
      </c>
      <c r="C2511" s="66" t="s">
        <v>2854</v>
      </c>
      <c r="D2511" s="129" t="s">
        <v>1455</v>
      </c>
      <c r="E2511" s="35">
        <v>39.9</v>
      </c>
      <c r="G2511" s="96">
        <f>SUM(E2511)*0.5</f>
        <v>19.95</v>
      </c>
      <c r="H2511" s="194">
        <v>17.329999999999998</v>
      </c>
      <c r="I2511" s="65" t="s">
        <v>3828</v>
      </c>
    </row>
    <row r="2512" spans="1:9" ht="14.4" x14ac:dyDescent="0.3">
      <c r="A2512" s="111">
        <v>60696</v>
      </c>
      <c r="B2512" s="189" t="s">
        <v>4180</v>
      </c>
      <c r="C2512" s="66" t="s">
        <v>2854</v>
      </c>
      <c r="D2512" s="129" t="s">
        <v>1455</v>
      </c>
      <c r="E2512" s="35">
        <v>239.4</v>
      </c>
      <c r="F2512" s="75" t="s">
        <v>3978</v>
      </c>
      <c r="G2512" s="96">
        <f>SUM(E2512)*0.5/6</f>
        <v>19.95</v>
      </c>
      <c r="H2512" s="194">
        <v>17.329999999999998</v>
      </c>
      <c r="I2512" s="65" t="s">
        <v>3828</v>
      </c>
    </row>
    <row r="2513" spans="1:10" ht="14.4" x14ac:dyDescent="0.3">
      <c r="A2513" s="111">
        <v>60266</v>
      </c>
      <c r="B2513" s="189" t="s">
        <v>4181</v>
      </c>
      <c r="C2513" s="66" t="s">
        <v>2854</v>
      </c>
      <c r="D2513" s="129" t="s">
        <v>1455</v>
      </c>
      <c r="E2513" s="35">
        <v>239.4</v>
      </c>
      <c r="F2513" s="75" t="s">
        <v>3978</v>
      </c>
      <c r="G2513" s="96">
        <f>SUM(E2513)*0.5/6</f>
        <v>19.95</v>
      </c>
      <c r="H2513" s="194">
        <v>17.329999999999998</v>
      </c>
      <c r="I2513" s="65" t="s">
        <v>3828</v>
      </c>
    </row>
    <row r="2514" spans="1:10" x14ac:dyDescent="0.25">
      <c r="A2514" s="111">
        <v>60276</v>
      </c>
      <c r="B2514" s="189" t="s">
        <v>4003</v>
      </c>
      <c r="C2514" s="66" t="s">
        <v>2854</v>
      </c>
      <c r="D2514" s="129" t="s">
        <v>1455</v>
      </c>
      <c r="E2514" s="35">
        <v>239.4</v>
      </c>
      <c r="F2514" s="75" t="s">
        <v>3978</v>
      </c>
      <c r="G2514" s="96">
        <f>SUM(E2514)*0.5/6</f>
        <v>19.95</v>
      </c>
      <c r="H2514" s="194">
        <v>17.329999999999998</v>
      </c>
      <c r="I2514" s="65" t="s">
        <v>3828</v>
      </c>
    </row>
    <row r="2515" spans="1:10" x14ac:dyDescent="0.25">
      <c r="A2515" s="111">
        <v>6329</v>
      </c>
      <c r="B2515" s="189" t="s">
        <v>4004</v>
      </c>
      <c r="C2515" s="66" t="s">
        <v>2854</v>
      </c>
      <c r="D2515" s="129" t="s">
        <v>1455</v>
      </c>
      <c r="E2515" s="35">
        <v>299.25</v>
      </c>
      <c r="F2515" s="75" t="s">
        <v>3978</v>
      </c>
      <c r="G2515" s="96">
        <f>SUM(E2515)*0.5/6</f>
        <v>24.9375</v>
      </c>
      <c r="H2515" s="194">
        <v>19.43</v>
      </c>
      <c r="I2515" s="65" t="s">
        <v>3829</v>
      </c>
    </row>
    <row r="2516" spans="1:10" x14ac:dyDescent="0.25">
      <c r="A2516" s="109">
        <v>6068</v>
      </c>
      <c r="B2516" s="191" t="s">
        <v>837</v>
      </c>
      <c r="D2516" s="129" t="s">
        <v>1454</v>
      </c>
      <c r="E2516" s="35">
        <v>93.45</v>
      </c>
      <c r="G2516" s="96">
        <f>SUM(E2516)*0.6</f>
        <v>56.07</v>
      </c>
      <c r="H2516" s="98">
        <f>SUM(E2516)*0.5</f>
        <v>46.725000000000001</v>
      </c>
      <c r="I2516" s="63" t="s">
        <v>1455</v>
      </c>
    </row>
    <row r="2517" spans="1:10" x14ac:dyDescent="0.25">
      <c r="A2517" s="109">
        <v>6074</v>
      </c>
      <c r="B2517" s="191" t="s">
        <v>114</v>
      </c>
      <c r="D2517" s="129" t="s">
        <v>1454</v>
      </c>
      <c r="E2517" s="35">
        <v>67.2</v>
      </c>
      <c r="G2517" s="96">
        <f t="shared" ref="G2517:G2526" si="163">SUM(E2517)*0.6</f>
        <v>40.32</v>
      </c>
      <c r="H2517" s="98">
        <f>SUM(E2517)*0.5</f>
        <v>33.6</v>
      </c>
      <c r="I2517" s="63" t="s">
        <v>1455</v>
      </c>
    </row>
    <row r="2518" spans="1:10" x14ac:dyDescent="0.25">
      <c r="A2518" s="109">
        <v>6260</v>
      </c>
      <c r="B2518" s="191" t="s">
        <v>768</v>
      </c>
      <c r="D2518" s="129" t="s">
        <v>1454</v>
      </c>
      <c r="E2518" s="35">
        <v>73.400000000000006</v>
      </c>
      <c r="G2518" s="96">
        <f t="shared" si="163"/>
        <v>44.04</v>
      </c>
      <c r="H2518" s="98">
        <f>SUM(E2518)*0.5</f>
        <v>36.700000000000003</v>
      </c>
      <c r="I2518" s="63" t="s">
        <v>1455</v>
      </c>
    </row>
    <row r="2519" spans="1:10" x14ac:dyDescent="0.25">
      <c r="A2519" s="109">
        <v>6261</v>
      </c>
      <c r="B2519" s="191" t="s">
        <v>769</v>
      </c>
      <c r="D2519" s="129" t="s">
        <v>1454</v>
      </c>
      <c r="E2519" s="35">
        <v>73.400000000000006</v>
      </c>
      <c r="G2519" s="96">
        <f t="shared" si="163"/>
        <v>44.04</v>
      </c>
      <c r="H2519" s="98">
        <f>SUM(E2519)*0.5</f>
        <v>36.700000000000003</v>
      </c>
      <c r="I2519" s="63" t="s">
        <v>1455</v>
      </c>
    </row>
    <row r="2520" spans="1:10" x14ac:dyDescent="0.25">
      <c r="A2520" s="41">
        <v>6004</v>
      </c>
      <c r="B2520" s="152" t="s">
        <v>59</v>
      </c>
      <c r="D2520" s="129" t="s">
        <v>1454</v>
      </c>
      <c r="E2520" s="35">
        <v>8.0500000000000007</v>
      </c>
      <c r="G2520" s="96">
        <f t="shared" si="163"/>
        <v>4.83</v>
      </c>
      <c r="H2520" s="98">
        <f>SUM(E2520)*0.5</f>
        <v>4.0250000000000004</v>
      </c>
      <c r="I2520" s="63" t="s">
        <v>1455</v>
      </c>
    </row>
    <row r="2521" spans="1:10" x14ac:dyDescent="0.25">
      <c r="A2521" s="41">
        <v>6019</v>
      </c>
      <c r="B2521" s="196" t="s">
        <v>1971</v>
      </c>
      <c r="D2521" s="129" t="s">
        <v>1454</v>
      </c>
      <c r="E2521" s="35">
        <v>21.08</v>
      </c>
      <c r="G2521" s="96">
        <f t="shared" si="163"/>
        <v>12.647999999999998</v>
      </c>
      <c r="H2521" s="97">
        <f t="shared" ref="H2521:H2526" si="164">SUM(E2521)*0.6</f>
        <v>12.647999999999998</v>
      </c>
      <c r="I2521" s="18"/>
    </row>
    <row r="2522" spans="1:10" x14ac:dyDescent="0.25">
      <c r="A2522" s="41">
        <v>6450</v>
      </c>
      <c r="B2522" s="152" t="s">
        <v>1744</v>
      </c>
      <c r="D2522" s="129" t="s">
        <v>1454</v>
      </c>
      <c r="E2522" s="35">
        <v>9.4499999999999993</v>
      </c>
      <c r="G2522" s="96">
        <f t="shared" si="163"/>
        <v>5.669999999999999</v>
      </c>
      <c r="H2522" s="97">
        <f t="shared" si="164"/>
        <v>5.669999999999999</v>
      </c>
      <c r="I2522" s="18"/>
    </row>
    <row r="2523" spans="1:10" x14ac:dyDescent="0.25">
      <c r="A2523" s="41">
        <v>6328</v>
      </c>
      <c r="B2523" s="152" t="s">
        <v>570</v>
      </c>
      <c r="D2523" s="129" t="s">
        <v>1454</v>
      </c>
      <c r="E2523" s="35">
        <v>27.3</v>
      </c>
      <c r="G2523" s="96">
        <f t="shared" si="163"/>
        <v>16.38</v>
      </c>
      <c r="H2523" s="97">
        <f t="shared" si="164"/>
        <v>16.38</v>
      </c>
      <c r="I2523" s="18"/>
    </row>
    <row r="2524" spans="1:10" x14ac:dyDescent="0.25">
      <c r="A2524" s="41">
        <v>6085</v>
      </c>
      <c r="B2524" s="152" t="s">
        <v>586</v>
      </c>
      <c r="D2524" s="129" t="s">
        <v>1454</v>
      </c>
      <c r="E2524" s="35">
        <v>5.25</v>
      </c>
      <c r="G2524" s="96">
        <f t="shared" si="163"/>
        <v>3.15</v>
      </c>
      <c r="H2524" s="97">
        <f t="shared" si="164"/>
        <v>3.15</v>
      </c>
      <c r="I2524" s="18"/>
    </row>
    <row r="2525" spans="1:10" ht="14.4" thickBot="1" x14ac:dyDescent="0.3">
      <c r="A2525" s="239">
        <v>8067</v>
      </c>
      <c r="B2525" s="240" t="s">
        <v>95</v>
      </c>
      <c r="D2525" s="241" t="s">
        <v>1454</v>
      </c>
      <c r="E2525" s="242">
        <v>11.55</v>
      </c>
      <c r="G2525" s="243">
        <f t="shared" si="163"/>
        <v>6.9300000000000006</v>
      </c>
      <c r="H2525" s="244">
        <f t="shared" si="164"/>
        <v>6.9300000000000006</v>
      </c>
      <c r="I2525" s="245"/>
    </row>
    <row r="2526" spans="1:10" ht="14.4" thickBot="1" x14ac:dyDescent="0.3">
      <c r="A2526" s="252">
        <v>9999</v>
      </c>
      <c r="B2526" s="253" t="s">
        <v>367</v>
      </c>
      <c r="C2526" s="254"/>
      <c r="D2526" s="255" t="s">
        <v>1454</v>
      </c>
      <c r="E2526" s="256">
        <v>15.8</v>
      </c>
      <c r="F2526" s="280">
        <v>18.96</v>
      </c>
      <c r="G2526" s="257">
        <f t="shared" si="163"/>
        <v>9.48</v>
      </c>
      <c r="H2526" s="258">
        <f t="shared" si="164"/>
        <v>9.48</v>
      </c>
      <c r="I2526" s="259"/>
      <c r="J2526" s="280">
        <f>SUM(F2526)*0.6</f>
        <v>11.375999999999999</v>
      </c>
    </row>
    <row r="2527" spans="1:10" x14ac:dyDescent="0.25">
      <c r="A2527" s="246">
        <v>8156</v>
      </c>
      <c r="B2527" s="247" t="s">
        <v>2170</v>
      </c>
      <c r="D2527" s="248" t="s">
        <v>1453</v>
      </c>
      <c r="E2527" s="249">
        <v>17.27</v>
      </c>
      <c r="G2527" s="250">
        <f>SUM(E2527)*0.4</f>
        <v>6.9080000000000004</v>
      </c>
      <c r="H2527" s="251">
        <f>SUM(E2527)*0.4</f>
        <v>6.9080000000000004</v>
      </c>
      <c r="I2527" s="248"/>
    </row>
    <row r="2528" spans="1:10" x14ac:dyDescent="0.25">
      <c r="A2528" s="49">
        <v>8157</v>
      </c>
      <c r="B2528" s="54" t="s">
        <v>2213</v>
      </c>
      <c r="D2528" s="18" t="s">
        <v>1453</v>
      </c>
      <c r="E2528" s="55">
        <v>18.170000000000002</v>
      </c>
      <c r="G2528" s="96">
        <f>SUM(E2528)*0.4</f>
        <v>7.2680000000000007</v>
      </c>
      <c r="H2528" s="97">
        <f>SUM(E2528)*0.4</f>
        <v>7.2680000000000007</v>
      </c>
      <c r="I2528" s="18"/>
    </row>
    <row r="2529" spans="1:10" ht="14.4" thickBot="1" x14ac:dyDescent="0.3">
      <c r="A2529" s="260">
        <v>8158</v>
      </c>
      <c r="B2529" s="261" t="s">
        <v>2214</v>
      </c>
      <c r="D2529" s="245" t="s">
        <v>1453</v>
      </c>
      <c r="E2529" s="262">
        <v>21.21</v>
      </c>
      <c r="G2529" s="243">
        <f>SUM(E2529)*0.4</f>
        <v>8.484</v>
      </c>
      <c r="H2529" s="263">
        <v>7.88</v>
      </c>
      <c r="I2529" s="264" t="s">
        <v>3830</v>
      </c>
    </row>
    <row r="2530" spans="1:10" ht="14.4" thickBot="1" x14ac:dyDescent="0.3">
      <c r="A2530" s="252">
        <v>9997</v>
      </c>
      <c r="B2530" s="253" t="s">
        <v>1232</v>
      </c>
      <c r="C2530" s="254"/>
      <c r="D2530" s="255" t="s">
        <v>1454</v>
      </c>
      <c r="E2530" s="256">
        <v>15.8</v>
      </c>
      <c r="F2530" s="280">
        <v>18.96</v>
      </c>
      <c r="G2530" s="257">
        <f t="shared" ref="G2530:G2541" si="165">SUM(E2530)*0.6</f>
        <v>9.48</v>
      </c>
      <c r="H2530" s="258">
        <f t="shared" ref="H2530:H2541" si="166">SUM(E2530)*0.6</f>
        <v>9.48</v>
      </c>
      <c r="I2530" s="259"/>
      <c r="J2530" s="280">
        <f>SUM(F2530)*0.6</f>
        <v>11.375999999999999</v>
      </c>
    </row>
    <row r="2531" spans="1:10" ht="14.4" thickBot="1" x14ac:dyDescent="0.3">
      <c r="A2531" s="268">
        <v>6327</v>
      </c>
      <c r="B2531" s="269" t="s">
        <v>560</v>
      </c>
      <c r="D2531" s="270" t="s">
        <v>1454</v>
      </c>
      <c r="E2531" s="271">
        <v>12.88</v>
      </c>
      <c r="G2531" s="272">
        <f t="shared" si="165"/>
        <v>7.7279999999999998</v>
      </c>
      <c r="H2531" s="273">
        <f t="shared" si="166"/>
        <v>7.7279999999999998</v>
      </c>
      <c r="I2531" s="274"/>
    </row>
    <row r="2532" spans="1:10" ht="14.4" thickBot="1" x14ac:dyDescent="0.3">
      <c r="A2532" s="252">
        <v>9969</v>
      </c>
      <c r="B2532" s="253" t="s">
        <v>54</v>
      </c>
      <c r="C2532" s="254"/>
      <c r="D2532" s="255" t="s">
        <v>1454</v>
      </c>
      <c r="E2532" s="256">
        <v>17.399999999999999</v>
      </c>
      <c r="F2532" s="280">
        <v>20.88</v>
      </c>
      <c r="G2532" s="257">
        <f t="shared" si="165"/>
        <v>10.44</v>
      </c>
      <c r="H2532" s="258">
        <f t="shared" si="166"/>
        <v>10.44</v>
      </c>
      <c r="I2532" s="259"/>
      <c r="J2532" s="280">
        <f>SUM(F2532)*0.6</f>
        <v>12.527999999999999</v>
      </c>
    </row>
    <row r="2533" spans="1:10" ht="14.4" thickBot="1" x14ac:dyDescent="0.3">
      <c r="A2533" s="252">
        <v>9970</v>
      </c>
      <c r="B2533" s="253" t="s">
        <v>55</v>
      </c>
      <c r="C2533" s="254"/>
      <c r="D2533" s="255" t="s">
        <v>1454</v>
      </c>
      <c r="E2533" s="256">
        <v>10.47</v>
      </c>
      <c r="F2533" s="280">
        <v>12.56</v>
      </c>
      <c r="G2533" s="257">
        <f t="shared" si="165"/>
        <v>6.282</v>
      </c>
      <c r="H2533" s="258">
        <f t="shared" si="166"/>
        <v>6.282</v>
      </c>
      <c r="I2533" s="259"/>
      <c r="J2533" s="280">
        <f>SUM(F2533)*0.6</f>
        <v>7.5359999999999996</v>
      </c>
    </row>
    <row r="2534" spans="1:10" ht="14.4" thickBot="1" x14ac:dyDescent="0.3">
      <c r="A2534" s="252">
        <v>9968</v>
      </c>
      <c r="B2534" s="253" t="s">
        <v>70</v>
      </c>
      <c r="C2534" s="254"/>
      <c r="D2534" s="255" t="s">
        <v>1454</v>
      </c>
      <c r="E2534" s="256">
        <v>10.199999999999999</v>
      </c>
      <c r="F2534" s="280">
        <v>12.24</v>
      </c>
      <c r="G2534" s="257">
        <f t="shared" si="165"/>
        <v>6.1199999999999992</v>
      </c>
      <c r="H2534" s="258">
        <f t="shared" si="166"/>
        <v>6.1199999999999992</v>
      </c>
      <c r="I2534" s="259"/>
      <c r="J2534" s="280">
        <f>SUM(F2534)*0.6</f>
        <v>7.3439999999999994</v>
      </c>
    </row>
    <row r="2535" spans="1:10" s="8" customFormat="1" x14ac:dyDescent="0.25">
      <c r="A2535" s="246">
        <v>3678</v>
      </c>
      <c r="B2535" s="265" t="s">
        <v>782</v>
      </c>
      <c r="C2535" s="15"/>
      <c r="D2535" s="266" t="s">
        <v>1454</v>
      </c>
      <c r="E2535" s="267">
        <v>11.55</v>
      </c>
      <c r="G2535" s="250">
        <f t="shared" si="165"/>
        <v>6.9300000000000006</v>
      </c>
      <c r="H2535" s="251">
        <f t="shared" si="166"/>
        <v>6.9300000000000006</v>
      </c>
      <c r="I2535" s="248"/>
    </row>
    <row r="2536" spans="1:10" x14ac:dyDescent="0.25">
      <c r="A2536" s="49">
        <v>3679</v>
      </c>
      <c r="B2536" s="197" t="s">
        <v>783</v>
      </c>
      <c r="D2536" s="129" t="s">
        <v>1454</v>
      </c>
      <c r="E2536" s="37">
        <v>14.18</v>
      </c>
      <c r="G2536" s="96">
        <f t="shared" si="165"/>
        <v>8.5079999999999991</v>
      </c>
      <c r="H2536" s="97">
        <f t="shared" si="166"/>
        <v>8.5079999999999991</v>
      </c>
      <c r="I2536" s="18"/>
    </row>
    <row r="2537" spans="1:10" ht="14.4" thickBot="1" x14ac:dyDescent="0.3">
      <c r="A2537" s="260">
        <v>9931</v>
      </c>
      <c r="B2537" s="275" t="s">
        <v>508</v>
      </c>
      <c r="D2537" s="241" t="s">
        <v>1454</v>
      </c>
      <c r="E2537" s="276">
        <v>2.42</v>
      </c>
      <c r="G2537" s="243">
        <f t="shared" si="165"/>
        <v>1.452</v>
      </c>
      <c r="H2537" s="244">
        <f t="shared" si="166"/>
        <v>1.452</v>
      </c>
      <c r="I2537" s="245"/>
    </row>
    <row r="2538" spans="1:10" ht="14.4" thickBot="1" x14ac:dyDescent="0.3">
      <c r="A2538" s="252">
        <v>9989</v>
      </c>
      <c r="B2538" s="253" t="s">
        <v>3161</v>
      </c>
      <c r="C2538" s="254"/>
      <c r="D2538" s="255" t="s">
        <v>1454</v>
      </c>
      <c r="E2538" s="256">
        <v>20.9</v>
      </c>
      <c r="F2538" s="280">
        <v>25.08</v>
      </c>
      <c r="G2538" s="257">
        <f t="shared" si="165"/>
        <v>12.54</v>
      </c>
      <c r="H2538" s="258">
        <f t="shared" si="166"/>
        <v>12.54</v>
      </c>
      <c r="I2538" s="259"/>
      <c r="J2538" s="280">
        <f>SUM(F2538)*0.6</f>
        <v>15.047999999999998</v>
      </c>
    </row>
    <row r="2539" spans="1:10" x14ac:dyDescent="0.25">
      <c r="A2539" s="277">
        <v>8124</v>
      </c>
      <c r="B2539" s="278" t="s">
        <v>1229</v>
      </c>
      <c r="D2539" s="266" t="s">
        <v>1454</v>
      </c>
      <c r="E2539" s="279">
        <v>0.11</v>
      </c>
      <c r="G2539" s="250">
        <f t="shared" si="165"/>
        <v>6.6000000000000003E-2</v>
      </c>
      <c r="H2539" s="251">
        <f t="shared" si="166"/>
        <v>6.6000000000000003E-2</v>
      </c>
      <c r="I2539" s="248"/>
    </row>
    <row r="2540" spans="1:10" x14ac:dyDescent="0.25">
      <c r="A2540" s="41">
        <v>6018</v>
      </c>
      <c r="B2540" s="152" t="s">
        <v>56</v>
      </c>
      <c r="D2540" s="129" t="s">
        <v>1454</v>
      </c>
      <c r="E2540" s="35">
        <v>4.24</v>
      </c>
      <c r="G2540" s="96">
        <f t="shared" si="165"/>
        <v>2.544</v>
      </c>
      <c r="H2540" s="97">
        <f t="shared" si="166"/>
        <v>2.544</v>
      </c>
      <c r="I2540" s="18"/>
    </row>
    <row r="2541" spans="1:10" x14ac:dyDescent="0.25">
      <c r="A2541" s="41">
        <v>60181</v>
      </c>
      <c r="B2541" s="152" t="s">
        <v>1228</v>
      </c>
      <c r="D2541" s="129" t="s">
        <v>1454</v>
      </c>
      <c r="E2541" s="35">
        <v>4.9000000000000004</v>
      </c>
      <c r="G2541" s="96">
        <f t="shared" si="165"/>
        <v>2.94</v>
      </c>
      <c r="H2541" s="97">
        <f t="shared" si="166"/>
        <v>2.94</v>
      </c>
      <c r="I2541" s="18"/>
    </row>
    <row r="2542" spans="1:10" x14ac:dyDescent="0.25">
      <c r="A2542" s="33">
        <v>60303</v>
      </c>
      <c r="B2542" s="138" t="s">
        <v>200</v>
      </c>
      <c r="D2542" s="129" t="s">
        <v>1455</v>
      </c>
      <c r="E2542" s="35">
        <v>65.63</v>
      </c>
      <c r="G2542" s="96">
        <f>SUM(E2542)*0.5</f>
        <v>32.814999999999998</v>
      </c>
      <c r="H2542" s="97">
        <f>SUM(E2542)*0.5</f>
        <v>32.814999999999998</v>
      </c>
      <c r="I2542" s="18"/>
    </row>
    <row r="2543" spans="1:10" x14ac:dyDescent="0.25">
      <c r="A2543" s="33">
        <v>8275</v>
      </c>
      <c r="B2543" s="138" t="s">
        <v>896</v>
      </c>
      <c r="D2543" s="129" t="s">
        <v>1455</v>
      </c>
      <c r="E2543" s="35">
        <v>48.3</v>
      </c>
      <c r="G2543" s="96">
        <f>SUM(E2543)*0.5</f>
        <v>24.15</v>
      </c>
      <c r="H2543" s="97">
        <f>SUM(E2543)*0.5</f>
        <v>24.15</v>
      </c>
      <c r="I2543" s="18"/>
    </row>
    <row r="2544" spans="1:10" x14ac:dyDescent="0.25">
      <c r="A2544" s="33">
        <v>3110</v>
      </c>
      <c r="B2544" s="138" t="s">
        <v>686</v>
      </c>
      <c r="D2544" s="129" t="s">
        <v>1455</v>
      </c>
      <c r="E2544" s="35">
        <v>40.43</v>
      </c>
      <c r="G2544" s="96">
        <f>SUM(E2544)*0.5</f>
        <v>20.215</v>
      </c>
      <c r="H2544" s="97">
        <f>SUM(E2544)*0.5</f>
        <v>20.215</v>
      </c>
      <c r="I2544" s="18"/>
    </row>
    <row r="2545" spans="1:9" ht="15.6" x14ac:dyDescent="0.25">
      <c r="A2545" s="177" t="s">
        <v>192</v>
      </c>
      <c r="B2545" s="86"/>
      <c r="C2545" s="123"/>
      <c r="D2545" s="92"/>
      <c r="E2545" s="86"/>
      <c r="F2545" s="124"/>
      <c r="G2545" s="99"/>
      <c r="H2545" s="99"/>
      <c r="I2545" s="125"/>
    </row>
    <row r="2546" spans="1:9" x14ac:dyDescent="0.25">
      <c r="A2546" s="113">
        <v>6600</v>
      </c>
      <c r="B2546" s="195" t="s">
        <v>4182</v>
      </c>
      <c r="D2546" s="129" t="s">
        <v>1455</v>
      </c>
      <c r="E2546" s="36">
        <v>40.950000000000003</v>
      </c>
      <c r="G2546" s="96">
        <f>SUM(E2546)*0.5</f>
        <v>20.475000000000001</v>
      </c>
      <c r="H2546" s="97">
        <f>SUM(E2546)*0.5</f>
        <v>20.475000000000001</v>
      </c>
      <c r="I2546" s="18"/>
    </row>
    <row r="2547" spans="1:9" x14ac:dyDescent="0.25">
      <c r="A2547" s="113">
        <v>6601</v>
      </c>
      <c r="B2547" s="195" t="s">
        <v>3831</v>
      </c>
      <c r="D2547" s="129" t="s">
        <v>1455</v>
      </c>
      <c r="E2547" s="36">
        <v>40.950000000000003</v>
      </c>
      <c r="G2547" s="96">
        <f>SUM(E2547)*0.5</f>
        <v>20.475000000000001</v>
      </c>
      <c r="H2547" s="97">
        <f>SUM(E2547)*0.5</f>
        <v>20.475000000000001</v>
      </c>
      <c r="I2547" s="18"/>
    </row>
    <row r="2548" spans="1:9" x14ac:dyDescent="0.25">
      <c r="A2548" s="113">
        <v>6602</v>
      </c>
      <c r="B2548" s="195" t="s">
        <v>3832</v>
      </c>
      <c r="D2548" s="129" t="s">
        <v>1455</v>
      </c>
      <c r="E2548" s="36">
        <v>40.950000000000003</v>
      </c>
      <c r="G2548" s="96">
        <f>SUM(E2548)*0.5</f>
        <v>20.475000000000001</v>
      </c>
      <c r="H2548" s="97">
        <f>SUM(E2548)*0.5</f>
        <v>20.475000000000001</v>
      </c>
      <c r="I2548" s="18"/>
    </row>
    <row r="2549" spans="1:9" x14ac:dyDescent="0.25">
      <c r="A2549" s="112">
        <v>62406</v>
      </c>
      <c r="B2549" s="190" t="s">
        <v>4005</v>
      </c>
      <c r="D2549" s="129" t="s">
        <v>1455</v>
      </c>
      <c r="E2549" s="35">
        <v>220.5</v>
      </c>
      <c r="F2549" s="75" t="s">
        <v>3978</v>
      </c>
      <c r="G2549" s="96">
        <f t="shared" ref="G2549:G2563" si="167">SUM(E2549)*0.5/6</f>
        <v>18.375</v>
      </c>
      <c r="H2549" s="199">
        <v>15.23</v>
      </c>
      <c r="I2549" s="63" t="s">
        <v>3825</v>
      </c>
    </row>
    <row r="2550" spans="1:9" x14ac:dyDescent="0.25">
      <c r="A2550" s="112">
        <v>62416</v>
      </c>
      <c r="B2550" s="190" t="s">
        <v>4006</v>
      </c>
      <c r="D2550" s="129" t="s">
        <v>1455</v>
      </c>
      <c r="E2550" s="35">
        <v>220.5</v>
      </c>
      <c r="F2550" s="75" t="s">
        <v>3978</v>
      </c>
      <c r="G2550" s="96">
        <f t="shared" si="167"/>
        <v>18.375</v>
      </c>
      <c r="H2550" s="199">
        <v>15.23</v>
      </c>
      <c r="I2550" s="63" t="s">
        <v>3825</v>
      </c>
    </row>
    <row r="2551" spans="1:9" x14ac:dyDescent="0.25">
      <c r="A2551" s="112">
        <v>62426</v>
      </c>
      <c r="B2551" s="190" t="s">
        <v>4007</v>
      </c>
      <c r="D2551" s="129" t="s">
        <v>1455</v>
      </c>
      <c r="E2551" s="35">
        <v>220.5</v>
      </c>
      <c r="F2551" s="75" t="s">
        <v>3978</v>
      </c>
      <c r="G2551" s="96">
        <f t="shared" si="167"/>
        <v>18.375</v>
      </c>
      <c r="H2551" s="199">
        <v>15.23</v>
      </c>
      <c r="I2551" s="63" t="s">
        <v>3825</v>
      </c>
    </row>
    <row r="2552" spans="1:9" x14ac:dyDescent="0.25">
      <c r="A2552" s="112">
        <v>6256</v>
      </c>
      <c r="B2552" s="190" t="s">
        <v>4008</v>
      </c>
      <c r="D2552" s="129" t="s">
        <v>1455</v>
      </c>
      <c r="E2552" s="35">
        <v>245.7</v>
      </c>
      <c r="F2552" s="75" t="s">
        <v>3978</v>
      </c>
      <c r="G2552" s="96">
        <f t="shared" si="167"/>
        <v>20.474999999999998</v>
      </c>
      <c r="H2552" s="199">
        <v>18.38</v>
      </c>
      <c r="I2552" s="63" t="s">
        <v>3833</v>
      </c>
    </row>
    <row r="2553" spans="1:9" x14ac:dyDescent="0.25">
      <c r="A2553" s="112">
        <v>6257</v>
      </c>
      <c r="B2553" s="190" t="s">
        <v>4009</v>
      </c>
      <c r="D2553" s="129" t="s">
        <v>1455</v>
      </c>
      <c r="E2553" s="35">
        <v>245.7</v>
      </c>
      <c r="F2553" s="75" t="s">
        <v>3978</v>
      </c>
      <c r="G2553" s="96">
        <f t="shared" si="167"/>
        <v>20.474999999999998</v>
      </c>
      <c r="H2553" s="199">
        <v>18.38</v>
      </c>
      <c r="I2553" s="63" t="s">
        <v>3833</v>
      </c>
    </row>
    <row r="2554" spans="1:9" x14ac:dyDescent="0.25">
      <c r="A2554" s="112">
        <v>6258</v>
      </c>
      <c r="B2554" s="190" t="s">
        <v>4010</v>
      </c>
      <c r="D2554" s="129" t="s">
        <v>1455</v>
      </c>
      <c r="E2554" s="35">
        <v>245.7</v>
      </c>
      <c r="F2554" s="75" t="s">
        <v>3978</v>
      </c>
      <c r="G2554" s="96">
        <f t="shared" si="167"/>
        <v>20.474999999999998</v>
      </c>
      <c r="H2554" s="199">
        <v>18.38</v>
      </c>
      <c r="I2554" s="63" t="s">
        <v>3833</v>
      </c>
    </row>
    <row r="2555" spans="1:9" x14ac:dyDescent="0.25">
      <c r="A2555" s="112">
        <v>6376</v>
      </c>
      <c r="B2555" s="190" t="s">
        <v>4011</v>
      </c>
      <c r="D2555" s="129" t="s">
        <v>1455</v>
      </c>
      <c r="E2555" s="35">
        <v>233.1</v>
      </c>
      <c r="F2555" s="75" t="s">
        <v>3978</v>
      </c>
      <c r="G2555" s="96">
        <f t="shared" si="167"/>
        <v>19.425000000000001</v>
      </c>
      <c r="H2555" s="199">
        <v>16.28</v>
      </c>
      <c r="I2555" s="63" t="s">
        <v>3834</v>
      </c>
    </row>
    <row r="2556" spans="1:9" x14ac:dyDescent="0.25">
      <c r="A2556" s="112">
        <v>6238</v>
      </c>
      <c r="B2556" s="190" t="s">
        <v>4012</v>
      </c>
      <c r="D2556" s="129" t="s">
        <v>1455</v>
      </c>
      <c r="E2556" s="35">
        <v>233.1</v>
      </c>
      <c r="F2556" s="75" t="s">
        <v>3978</v>
      </c>
      <c r="G2556" s="96">
        <f t="shared" si="167"/>
        <v>19.425000000000001</v>
      </c>
      <c r="H2556" s="199">
        <v>16.28</v>
      </c>
      <c r="I2556" s="63" t="s">
        <v>3834</v>
      </c>
    </row>
    <row r="2557" spans="1:9" x14ac:dyDescent="0.25">
      <c r="A2557" s="112">
        <v>62396</v>
      </c>
      <c r="B2557" s="190" t="s">
        <v>4013</v>
      </c>
      <c r="D2557" s="129" t="s">
        <v>1455</v>
      </c>
      <c r="E2557" s="35">
        <v>233.1</v>
      </c>
      <c r="F2557" s="75" t="s">
        <v>3978</v>
      </c>
      <c r="G2557" s="96">
        <f t="shared" si="167"/>
        <v>19.425000000000001</v>
      </c>
      <c r="H2557" s="199">
        <v>16.28</v>
      </c>
      <c r="I2557" s="63" t="s">
        <v>3834</v>
      </c>
    </row>
    <row r="2558" spans="1:9" x14ac:dyDescent="0.25">
      <c r="A2558" s="112">
        <v>63796</v>
      </c>
      <c r="B2558" s="190" t="s">
        <v>4014</v>
      </c>
      <c r="D2558" s="129" t="s">
        <v>1455</v>
      </c>
      <c r="E2558" s="35">
        <v>239.4</v>
      </c>
      <c r="F2558" s="75" t="s">
        <v>3978</v>
      </c>
      <c r="G2558" s="96">
        <f t="shared" si="167"/>
        <v>19.95</v>
      </c>
      <c r="H2558" s="199">
        <v>17.329999999999998</v>
      </c>
      <c r="I2558" s="63" t="s">
        <v>3835</v>
      </c>
    </row>
    <row r="2559" spans="1:9" x14ac:dyDescent="0.25">
      <c r="A2559" s="112">
        <v>6603</v>
      </c>
      <c r="B2559" s="190" t="s">
        <v>4015</v>
      </c>
      <c r="D2559" s="129" t="s">
        <v>1455</v>
      </c>
      <c r="E2559" s="36">
        <v>308.7</v>
      </c>
      <c r="F2559" s="75" t="s">
        <v>3978</v>
      </c>
      <c r="G2559" s="96">
        <f t="shared" si="167"/>
        <v>25.724999999999998</v>
      </c>
      <c r="H2559" s="97">
        <f>SUM(E2559)*0.5/6</f>
        <v>25.724999999999998</v>
      </c>
      <c r="I2559" s="18"/>
    </row>
    <row r="2560" spans="1:9" x14ac:dyDescent="0.25">
      <c r="A2560" s="112">
        <v>6604</v>
      </c>
      <c r="B2560" s="190" t="s">
        <v>4016</v>
      </c>
      <c r="D2560" s="129" t="s">
        <v>1455</v>
      </c>
      <c r="E2560" s="36">
        <v>308.7</v>
      </c>
      <c r="F2560" s="75" t="s">
        <v>3978</v>
      </c>
      <c r="G2560" s="96">
        <f t="shared" si="167"/>
        <v>25.724999999999998</v>
      </c>
      <c r="H2560" s="97">
        <f>SUM(E2560)*0.5/6</f>
        <v>25.724999999999998</v>
      </c>
      <c r="I2560" s="18"/>
    </row>
    <row r="2561" spans="1:9" x14ac:dyDescent="0.25">
      <c r="A2561" s="112">
        <v>63776</v>
      </c>
      <c r="B2561" s="190" t="s">
        <v>4017</v>
      </c>
      <c r="D2561" s="129" t="s">
        <v>1455</v>
      </c>
      <c r="E2561" s="35">
        <v>245.7</v>
      </c>
      <c r="F2561" s="75" t="s">
        <v>3978</v>
      </c>
      <c r="G2561" s="96">
        <f t="shared" si="167"/>
        <v>20.474999999999998</v>
      </c>
      <c r="H2561" s="199">
        <v>18.38</v>
      </c>
      <c r="I2561" s="63" t="s">
        <v>3833</v>
      </c>
    </row>
    <row r="2562" spans="1:9" x14ac:dyDescent="0.25">
      <c r="A2562" s="112">
        <v>62366</v>
      </c>
      <c r="B2562" s="190" t="s">
        <v>4018</v>
      </c>
      <c r="D2562" s="129" t="s">
        <v>1455</v>
      </c>
      <c r="E2562" s="35">
        <v>245.7</v>
      </c>
      <c r="F2562" s="75" t="s">
        <v>3978</v>
      </c>
      <c r="G2562" s="96">
        <f t="shared" si="167"/>
        <v>20.474999999999998</v>
      </c>
      <c r="H2562" s="199">
        <v>18.38</v>
      </c>
      <c r="I2562" s="63" t="s">
        <v>3833</v>
      </c>
    </row>
    <row r="2563" spans="1:9" x14ac:dyDescent="0.25">
      <c r="A2563" s="112">
        <v>62376</v>
      </c>
      <c r="B2563" s="190" t="s">
        <v>4019</v>
      </c>
      <c r="D2563" s="129" t="s">
        <v>1455</v>
      </c>
      <c r="E2563" s="35">
        <v>245.7</v>
      </c>
      <c r="F2563" s="75" t="s">
        <v>3978</v>
      </c>
      <c r="G2563" s="96">
        <f t="shared" si="167"/>
        <v>20.474999999999998</v>
      </c>
      <c r="H2563" s="199">
        <v>18.38</v>
      </c>
      <c r="I2563" s="63" t="s">
        <v>3833</v>
      </c>
    </row>
    <row r="2564" spans="1:9" x14ac:dyDescent="0.25">
      <c r="A2564" s="76">
        <v>6333</v>
      </c>
      <c r="B2564" s="79" t="s">
        <v>4021</v>
      </c>
      <c r="D2564" s="129" t="s">
        <v>1455</v>
      </c>
      <c r="E2564" s="35">
        <v>168</v>
      </c>
      <c r="F2564" s="78" t="s">
        <v>4020</v>
      </c>
      <c r="G2564" s="96">
        <f>SUM(E2564)*0.5/2</f>
        <v>42</v>
      </c>
      <c r="H2564" s="198">
        <f>SUM(E2564)*0.5/2</f>
        <v>42</v>
      </c>
      <c r="I2564" s="62" t="s">
        <v>1457</v>
      </c>
    </row>
    <row r="2565" spans="1:9" x14ac:dyDescent="0.25">
      <c r="A2565" s="33">
        <v>6270</v>
      </c>
      <c r="B2565" s="152" t="s">
        <v>501</v>
      </c>
      <c r="D2565" s="129" t="s">
        <v>1455</v>
      </c>
      <c r="E2565" s="35">
        <v>18.38</v>
      </c>
      <c r="G2565" s="96">
        <f>SUM(E2565)*0.5</f>
        <v>9.19</v>
      </c>
      <c r="H2565" s="198">
        <f>SUM(E2565)*0.5</f>
        <v>9.19</v>
      </c>
      <c r="I2565" s="61" t="s">
        <v>1458</v>
      </c>
    </row>
    <row r="2566" spans="1:9" x14ac:dyDescent="0.25">
      <c r="A2566" s="33">
        <v>6271</v>
      </c>
      <c r="B2566" s="152" t="s">
        <v>502</v>
      </c>
      <c r="D2566" s="129" t="s">
        <v>1455</v>
      </c>
      <c r="E2566" s="35">
        <v>16.59</v>
      </c>
      <c r="G2566" s="96">
        <f>SUM(E2566)*0.5</f>
        <v>8.2949999999999999</v>
      </c>
      <c r="H2566" s="198">
        <f>SUM(E2566)*0.5</f>
        <v>8.2949999999999999</v>
      </c>
      <c r="I2566" s="61" t="s">
        <v>1458</v>
      </c>
    </row>
    <row r="2567" spans="1:9" x14ac:dyDescent="0.25">
      <c r="A2567" s="33">
        <v>6259</v>
      </c>
      <c r="B2567" s="152" t="s">
        <v>759</v>
      </c>
      <c r="D2567" s="129" t="s">
        <v>1454</v>
      </c>
      <c r="E2567" s="35">
        <v>10.4</v>
      </c>
      <c r="G2567" s="96">
        <f>SUM(E2567)*0.6</f>
        <v>6.24</v>
      </c>
      <c r="H2567" s="97">
        <f>SUM(E2567)*0.6</f>
        <v>6.24</v>
      </c>
      <c r="I2567" s="18"/>
    </row>
    <row r="2568" spans="1:9" x14ac:dyDescent="0.25">
      <c r="A2568" s="33">
        <v>6268</v>
      </c>
      <c r="B2568" s="152" t="s">
        <v>566</v>
      </c>
      <c r="D2568" s="129" t="s">
        <v>1454</v>
      </c>
      <c r="E2568" s="35">
        <v>25.73</v>
      </c>
      <c r="G2568" s="96">
        <f>SUM(E2568)*0.6</f>
        <v>15.437999999999999</v>
      </c>
      <c r="H2568" s="97">
        <f>SUM(E2568)*0.6</f>
        <v>15.437999999999999</v>
      </c>
      <c r="I2568" s="18"/>
    </row>
    <row r="2569" spans="1:9" x14ac:dyDescent="0.25">
      <c r="A2569" s="33">
        <v>6269</v>
      </c>
      <c r="B2569" s="152" t="s">
        <v>567</v>
      </c>
      <c r="D2569" s="129" t="s">
        <v>1454</v>
      </c>
      <c r="E2569" s="35">
        <v>29.4</v>
      </c>
      <c r="G2569" s="96">
        <f>SUM(E2569)*0.6</f>
        <v>17.639999999999997</v>
      </c>
      <c r="H2569" s="97">
        <f>SUM(E2569)*0.6</f>
        <v>17.639999999999997</v>
      </c>
      <c r="I2569" s="18"/>
    </row>
    <row r="2570" spans="1:9" x14ac:dyDescent="0.25">
      <c r="A2570" s="33">
        <v>6436</v>
      </c>
      <c r="B2570" s="152" t="s">
        <v>1262</v>
      </c>
      <c r="D2570" s="129" t="s">
        <v>1454</v>
      </c>
      <c r="E2570" s="35">
        <v>8.3000000000000007</v>
      </c>
      <c r="G2570" s="96">
        <f>SUM(E2570)*0.6</f>
        <v>4.9800000000000004</v>
      </c>
      <c r="H2570" s="97">
        <f>SUM(E2570)*0.6</f>
        <v>4.9800000000000004</v>
      </c>
      <c r="I2570" s="18"/>
    </row>
    <row r="2571" spans="1:9" s="1" customFormat="1" x14ac:dyDescent="0.25">
      <c r="A2571" s="33">
        <v>6437</v>
      </c>
      <c r="B2571" s="152" t="s">
        <v>1377</v>
      </c>
      <c r="C2571" s="12"/>
      <c r="D2571" s="129" t="s">
        <v>1454</v>
      </c>
      <c r="E2571" s="35">
        <v>25.2</v>
      </c>
      <c r="G2571" s="96">
        <f>SUM(E2571)*0.6</f>
        <v>15.12</v>
      </c>
      <c r="H2571" s="97">
        <f>SUM(E2571)*0.6</f>
        <v>15.12</v>
      </c>
      <c r="I2571" s="18"/>
    </row>
    <row r="2572" spans="1:9" s="1" customFormat="1" x14ac:dyDescent="0.25">
      <c r="A2572" s="33">
        <v>11203</v>
      </c>
      <c r="B2572" s="128" t="s">
        <v>3542</v>
      </c>
      <c r="C2572" s="12"/>
      <c r="D2572" s="18" t="s">
        <v>1453</v>
      </c>
      <c r="E2572" s="36">
        <v>68.25</v>
      </c>
      <c r="G2572" s="96">
        <f>SUM(E2572)*0.4</f>
        <v>27.3</v>
      </c>
      <c r="H2572" s="97">
        <f>SUM(E2572)*0.4</f>
        <v>27.3</v>
      </c>
      <c r="I2572" s="18"/>
    </row>
    <row r="2573" spans="1:9" s="1" customFormat="1" x14ac:dyDescent="0.25">
      <c r="A2573" s="33">
        <v>11208</v>
      </c>
      <c r="B2573" s="128" t="s">
        <v>3561</v>
      </c>
      <c r="C2573" s="12"/>
      <c r="D2573" s="18" t="s">
        <v>1453</v>
      </c>
      <c r="E2573" s="36">
        <v>76.13</v>
      </c>
      <c r="G2573" s="96">
        <f>SUM(E2573)*0.4</f>
        <v>30.451999999999998</v>
      </c>
      <c r="H2573" s="97">
        <f>SUM(E2573)*0.4</f>
        <v>30.451999999999998</v>
      </c>
      <c r="I2573" s="18"/>
    </row>
    <row r="2574" spans="1:9" s="1" customFormat="1" x14ac:dyDescent="0.25">
      <c r="A2574" s="33">
        <v>11220</v>
      </c>
      <c r="B2574" s="128" t="s">
        <v>3555</v>
      </c>
      <c r="C2574" s="12"/>
      <c r="D2574" s="18" t="s">
        <v>1453</v>
      </c>
      <c r="E2574" s="36">
        <v>66.14</v>
      </c>
      <c r="G2574" s="96">
        <f>SUM(E2574)*0.4</f>
        <v>26.456000000000003</v>
      </c>
      <c r="H2574" s="97">
        <f>SUM(E2574)*0.4</f>
        <v>26.456000000000003</v>
      </c>
      <c r="I2574" s="18"/>
    </row>
    <row r="2575" spans="1:9" s="1" customFormat="1" x14ac:dyDescent="0.25">
      <c r="A2575" s="33">
        <v>11224</v>
      </c>
      <c r="B2575" s="128" t="s">
        <v>3569</v>
      </c>
      <c r="C2575" s="12"/>
      <c r="D2575" s="18" t="s">
        <v>1453</v>
      </c>
      <c r="E2575" s="36">
        <v>81.8</v>
      </c>
      <c r="G2575" s="96">
        <f>SUM(E2575)*0.4</f>
        <v>32.72</v>
      </c>
      <c r="H2575" s="97">
        <f>SUM(E2575)*0.4</f>
        <v>32.72</v>
      </c>
      <c r="I2575" s="18"/>
    </row>
    <row r="2576" spans="1:9" s="1" customFormat="1" x14ac:dyDescent="0.25">
      <c r="A2576" s="33">
        <v>10613</v>
      </c>
      <c r="B2576" s="128" t="s">
        <v>3604</v>
      </c>
      <c r="C2576" s="12"/>
      <c r="D2576" s="18" t="s">
        <v>1453</v>
      </c>
      <c r="E2576" s="36">
        <v>18.38</v>
      </c>
      <c r="G2576" s="96">
        <f>SUM(E2576)*0.4</f>
        <v>7.3520000000000003</v>
      </c>
      <c r="H2576" s="97">
        <f>SUM(E2576)*0.4</f>
        <v>7.3520000000000003</v>
      </c>
      <c r="I2576" s="18"/>
    </row>
    <row r="2577" spans="1:9" s="1" customFormat="1" ht="15.6" x14ac:dyDescent="0.25">
      <c r="A2577" s="178" t="s">
        <v>2057</v>
      </c>
      <c r="B2577" s="120"/>
      <c r="C2577" s="123"/>
      <c r="D2577" s="125"/>
      <c r="E2577" s="120"/>
      <c r="F2577" s="124"/>
      <c r="G2577" s="99"/>
      <c r="H2577" s="99"/>
      <c r="I2577" s="125"/>
    </row>
    <row r="2578" spans="1:9" s="1" customFormat="1" x14ac:dyDescent="0.25">
      <c r="A2578" s="32">
        <v>3976</v>
      </c>
      <c r="B2578" s="200" t="s">
        <v>1995</v>
      </c>
      <c r="C2578" s="12"/>
      <c r="D2578" s="18" t="s">
        <v>1453</v>
      </c>
      <c r="E2578" s="37">
        <v>172.73</v>
      </c>
      <c r="G2578" s="96">
        <f t="shared" ref="G2578:G2585" si="168">SUM(E2578)*0.4</f>
        <v>69.091999999999999</v>
      </c>
      <c r="H2578" s="97">
        <f t="shared" ref="H2578:H2585" si="169">SUM(E2578)*0.4</f>
        <v>69.091999999999999</v>
      </c>
      <c r="I2578" s="18"/>
    </row>
    <row r="2579" spans="1:9" s="1" customFormat="1" x14ac:dyDescent="0.25">
      <c r="A2579" s="32">
        <v>3977</v>
      </c>
      <c r="B2579" s="200" t="s">
        <v>1996</v>
      </c>
      <c r="C2579" s="12"/>
      <c r="D2579" s="18" t="s">
        <v>1453</v>
      </c>
      <c r="E2579" s="37">
        <v>345.45</v>
      </c>
      <c r="G2579" s="96">
        <f t="shared" si="168"/>
        <v>138.18</v>
      </c>
      <c r="H2579" s="97">
        <f t="shared" si="169"/>
        <v>138.18</v>
      </c>
      <c r="I2579" s="18"/>
    </row>
    <row r="2580" spans="1:9" s="1" customFormat="1" x14ac:dyDescent="0.25">
      <c r="A2580" s="32">
        <v>8521</v>
      </c>
      <c r="B2580" s="200" t="s">
        <v>1997</v>
      </c>
      <c r="C2580" s="12"/>
      <c r="D2580" s="18" t="s">
        <v>1453</v>
      </c>
      <c r="E2580" s="37">
        <v>549.15</v>
      </c>
      <c r="G2580" s="96">
        <f t="shared" si="168"/>
        <v>219.66</v>
      </c>
      <c r="H2580" s="97">
        <f t="shared" si="169"/>
        <v>219.66</v>
      </c>
      <c r="I2580" s="18"/>
    </row>
    <row r="2581" spans="1:9" s="1" customFormat="1" x14ac:dyDescent="0.25">
      <c r="A2581" s="32">
        <v>8522</v>
      </c>
      <c r="B2581" s="200" t="s">
        <v>1998</v>
      </c>
      <c r="C2581" s="12"/>
      <c r="D2581" s="18" t="s">
        <v>1453</v>
      </c>
      <c r="E2581" s="37">
        <v>549.15</v>
      </c>
      <c r="G2581" s="96">
        <f t="shared" si="168"/>
        <v>219.66</v>
      </c>
      <c r="H2581" s="97">
        <f t="shared" si="169"/>
        <v>219.66</v>
      </c>
      <c r="I2581" s="18"/>
    </row>
    <row r="2582" spans="1:9" s="1" customFormat="1" x14ac:dyDescent="0.25">
      <c r="A2582" s="32">
        <v>8523</v>
      </c>
      <c r="B2582" s="200" t="s">
        <v>2270</v>
      </c>
      <c r="C2582" s="12"/>
      <c r="D2582" s="18" t="s">
        <v>1453</v>
      </c>
      <c r="E2582" s="37">
        <v>457.8</v>
      </c>
      <c r="G2582" s="96">
        <f t="shared" si="168"/>
        <v>183.12</v>
      </c>
      <c r="H2582" s="97">
        <f t="shared" si="169"/>
        <v>183.12</v>
      </c>
      <c r="I2582" s="18"/>
    </row>
    <row r="2583" spans="1:9" s="1" customFormat="1" x14ac:dyDescent="0.25">
      <c r="A2583" s="32">
        <v>8524</v>
      </c>
      <c r="B2583" s="200" t="s">
        <v>2271</v>
      </c>
      <c r="C2583" s="12"/>
      <c r="D2583" s="18" t="s">
        <v>1453</v>
      </c>
      <c r="E2583" s="37">
        <v>457.8</v>
      </c>
      <c r="G2583" s="96">
        <f t="shared" si="168"/>
        <v>183.12</v>
      </c>
      <c r="H2583" s="97">
        <f t="shared" si="169"/>
        <v>183.12</v>
      </c>
      <c r="I2583" s="18"/>
    </row>
    <row r="2584" spans="1:9" s="1" customFormat="1" x14ac:dyDescent="0.25">
      <c r="A2584" s="32">
        <v>8525</v>
      </c>
      <c r="B2584" s="200" t="s">
        <v>2272</v>
      </c>
      <c r="C2584" s="12"/>
      <c r="D2584" s="18" t="s">
        <v>1453</v>
      </c>
      <c r="E2584" s="37">
        <v>457.8</v>
      </c>
      <c r="G2584" s="96">
        <f t="shared" si="168"/>
        <v>183.12</v>
      </c>
      <c r="H2584" s="97">
        <f t="shared" si="169"/>
        <v>183.12</v>
      </c>
      <c r="I2584" s="18"/>
    </row>
    <row r="2585" spans="1:9" s="1" customFormat="1" x14ac:dyDescent="0.25">
      <c r="A2585" s="32">
        <v>8526</v>
      </c>
      <c r="B2585" s="200" t="s">
        <v>2273</v>
      </c>
      <c r="C2585" s="12"/>
      <c r="D2585" s="18" t="s">
        <v>1453</v>
      </c>
      <c r="E2585" s="37">
        <v>457.8</v>
      </c>
      <c r="G2585" s="96">
        <f t="shared" si="168"/>
        <v>183.12</v>
      </c>
      <c r="H2585" s="97">
        <f t="shared" si="169"/>
        <v>183.12</v>
      </c>
      <c r="I2585" s="18"/>
    </row>
    <row r="2586" spans="1:9" s="1" customFormat="1" ht="15.6" x14ac:dyDescent="0.25">
      <c r="A2586" s="178" t="s">
        <v>2196</v>
      </c>
      <c r="B2586" s="120"/>
      <c r="C2586" s="123"/>
      <c r="D2586" s="125"/>
      <c r="E2586" s="120"/>
      <c r="F2586" s="124"/>
      <c r="G2586" s="99"/>
      <c r="H2586" s="99"/>
      <c r="I2586" s="125"/>
    </row>
    <row r="2587" spans="1:9" s="1" customFormat="1" x14ac:dyDescent="0.25">
      <c r="A2587" s="32">
        <v>40021</v>
      </c>
      <c r="B2587" s="200" t="s">
        <v>2197</v>
      </c>
      <c r="C2587" s="12"/>
      <c r="D2587" s="18" t="s">
        <v>1453</v>
      </c>
      <c r="E2587" s="37">
        <v>151.19999999999999</v>
      </c>
      <c r="G2587" s="96">
        <f t="shared" ref="G2587:G2613" si="170">SUM(E2587)*0.4</f>
        <v>60.48</v>
      </c>
      <c r="H2587" s="97">
        <f t="shared" ref="H2587:H2613" si="171">SUM(E2587)*0.4</f>
        <v>60.48</v>
      </c>
      <c r="I2587" s="18"/>
    </row>
    <row r="2588" spans="1:9" s="1" customFormat="1" x14ac:dyDescent="0.25">
      <c r="A2588" s="32">
        <v>40031</v>
      </c>
      <c r="B2588" s="200" t="s">
        <v>2969</v>
      </c>
      <c r="C2588" s="12"/>
      <c r="D2588" s="18" t="s">
        <v>1453</v>
      </c>
      <c r="E2588" s="37">
        <v>225.75</v>
      </c>
      <c r="G2588" s="96">
        <f t="shared" si="170"/>
        <v>90.300000000000011</v>
      </c>
      <c r="H2588" s="97">
        <f t="shared" si="171"/>
        <v>90.300000000000011</v>
      </c>
      <c r="I2588" s="18"/>
    </row>
    <row r="2589" spans="1:9" s="1" customFormat="1" x14ac:dyDescent="0.25">
      <c r="A2589" s="32">
        <v>40011</v>
      </c>
      <c r="B2589" s="200" t="s">
        <v>2970</v>
      </c>
      <c r="C2589" s="12"/>
      <c r="D2589" s="18" t="s">
        <v>1453</v>
      </c>
      <c r="E2589" s="37">
        <v>240.45</v>
      </c>
      <c r="G2589" s="96">
        <f t="shared" si="170"/>
        <v>96.18</v>
      </c>
      <c r="H2589" s="97">
        <f t="shared" si="171"/>
        <v>96.18</v>
      </c>
      <c r="I2589" s="18"/>
    </row>
    <row r="2590" spans="1:9" s="1" customFormat="1" x14ac:dyDescent="0.25">
      <c r="A2590" s="32">
        <v>40101</v>
      </c>
      <c r="B2590" s="200" t="s">
        <v>2198</v>
      </c>
      <c r="C2590" s="12"/>
      <c r="D2590" s="18" t="s">
        <v>1453</v>
      </c>
      <c r="E2590" s="37">
        <v>397.95</v>
      </c>
      <c r="G2590" s="96">
        <f t="shared" si="170"/>
        <v>159.18</v>
      </c>
      <c r="H2590" s="97">
        <f t="shared" si="171"/>
        <v>159.18</v>
      </c>
      <c r="I2590" s="18"/>
    </row>
    <row r="2591" spans="1:9" s="1" customFormat="1" x14ac:dyDescent="0.25">
      <c r="A2591" s="32">
        <v>40041</v>
      </c>
      <c r="B2591" s="200" t="s">
        <v>2199</v>
      </c>
      <c r="C2591" s="12"/>
      <c r="D2591" s="18" t="s">
        <v>1453</v>
      </c>
      <c r="E2591" s="37">
        <v>68.25</v>
      </c>
      <c r="G2591" s="96">
        <f t="shared" si="170"/>
        <v>27.3</v>
      </c>
      <c r="H2591" s="97">
        <f t="shared" si="171"/>
        <v>27.3</v>
      </c>
      <c r="I2591" s="18"/>
    </row>
    <row r="2592" spans="1:9" s="1" customFormat="1" x14ac:dyDescent="0.25">
      <c r="A2592" s="32">
        <v>40091</v>
      </c>
      <c r="B2592" s="200" t="s">
        <v>2200</v>
      </c>
      <c r="C2592" s="12"/>
      <c r="D2592" s="18" t="s">
        <v>1453</v>
      </c>
      <c r="E2592" s="37">
        <v>78.75</v>
      </c>
      <c r="G2592" s="96">
        <f t="shared" si="170"/>
        <v>31.5</v>
      </c>
      <c r="H2592" s="97">
        <f t="shared" si="171"/>
        <v>31.5</v>
      </c>
      <c r="I2592" s="18"/>
    </row>
    <row r="2593" spans="1:9" s="1" customFormat="1" x14ac:dyDescent="0.25">
      <c r="A2593" s="32">
        <v>40051</v>
      </c>
      <c r="B2593" s="200" t="s">
        <v>2201</v>
      </c>
      <c r="C2593" s="12"/>
      <c r="D2593" s="18" t="s">
        <v>1453</v>
      </c>
      <c r="E2593" s="37">
        <v>139.65</v>
      </c>
      <c r="G2593" s="96">
        <f t="shared" si="170"/>
        <v>55.860000000000007</v>
      </c>
      <c r="H2593" s="97">
        <f t="shared" si="171"/>
        <v>55.860000000000007</v>
      </c>
      <c r="I2593" s="18"/>
    </row>
    <row r="2594" spans="1:9" s="1" customFormat="1" x14ac:dyDescent="0.25">
      <c r="A2594" s="32">
        <v>40061</v>
      </c>
      <c r="B2594" s="200" t="s">
        <v>2971</v>
      </c>
      <c r="C2594" s="12"/>
      <c r="D2594" s="18" t="s">
        <v>1453</v>
      </c>
      <c r="E2594" s="37">
        <v>219.45</v>
      </c>
      <c r="G2594" s="96">
        <f t="shared" si="170"/>
        <v>87.78</v>
      </c>
      <c r="H2594" s="97">
        <f t="shared" si="171"/>
        <v>87.78</v>
      </c>
      <c r="I2594" s="18"/>
    </row>
    <row r="2595" spans="1:9" s="1" customFormat="1" x14ac:dyDescent="0.25">
      <c r="A2595" s="32">
        <v>40071</v>
      </c>
      <c r="B2595" s="200" t="s">
        <v>2972</v>
      </c>
      <c r="C2595" s="12"/>
      <c r="D2595" s="18" t="s">
        <v>1453</v>
      </c>
      <c r="E2595" s="37">
        <v>103.95</v>
      </c>
      <c r="G2595" s="96">
        <f t="shared" si="170"/>
        <v>41.580000000000005</v>
      </c>
      <c r="H2595" s="97">
        <f t="shared" si="171"/>
        <v>41.580000000000005</v>
      </c>
      <c r="I2595" s="18"/>
    </row>
    <row r="2596" spans="1:9" s="1" customFormat="1" x14ac:dyDescent="0.25">
      <c r="A2596" s="32">
        <v>40081</v>
      </c>
      <c r="B2596" s="200" t="s">
        <v>2973</v>
      </c>
      <c r="C2596" s="12"/>
      <c r="D2596" s="18" t="s">
        <v>1453</v>
      </c>
      <c r="E2596" s="37">
        <v>183.75</v>
      </c>
      <c r="G2596" s="96">
        <f t="shared" si="170"/>
        <v>73.5</v>
      </c>
      <c r="H2596" s="97">
        <f t="shared" si="171"/>
        <v>73.5</v>
      </c>
      <c r="I2596" s="18"/>
    </row>
    <row r="2597" spans="1:9" s="1" customFormat="1" x14ac:dyDescent="0.25">
      <c r="A2597" s="32">
        <v>40281</v>
      </c>
      <c r="B2597" s="200" t="s">
        <v>2221</v>
      </c>
      <c r="C2597" s="12"/>
      <c r="D2597" s="18" t="s">
        <v>1453</v>
      </c>
      <c r="E2597" s="37">
        <v>51.45</v>
      </c>
      <c r="G2597" s="96">
        <f t="shared" si="170"/>
        <v>20.580000000000002</v>
      </c>
      <c r="H2597" s="97">
        <f t="shared" si="171"/>
        <v>20.580000000000002</v>
      </c>
      <c r="I2597" s="18"/>
    </row>
    <row r="2598" spans="1:9" s="1" customFormat="1" x14ac:dyDescent="0.25">
      <c r="A2598" s="32">
        <v>40291</v>
      </c>
      <c r="B2598" s="200" t="s">
        <v>2222</v>
      </c>
      <c r="C2598" s="12"/>
      <c r="D2598" s="18" t="s">
        <v>1453</v>
      </c>
      <c r="E2598" s="37">
        <v>51.45</v>
      </c>
      <c r="G2598" s="96">
        <f t="shared" si="170"/>
        <v>20.580000000000002</v>
      </c>
      <c r="H2598" s="97">
        <f t="shared" si="171"/>
        <v>20.580000000000002</v>
      </c>
      <c r="I2598" s="18"/>
    </row>
    <row r="2599" spans="1:9" s="1" customFormat="1" x14ac:dyDescent="0.25">
      <c r="A2599" s="32">
        <v>40301</v>
      </c>
      <c r="B2599" s="200" t="s">
        <v>2223</v>
      </c>
      <c r="C2599" s="12"/>
      <c r="D2599" s="18" t="s">
        <v>1453</v>
      </c>
      <c r="E2599" s="37">
        <v>51.45</v>
      </c>
      <c r="G2599" s="96">
        <f t="shared" si="170"/>
        <v>20.580000000000002</v>
      </c>
      <c r="H2599" s="97">
        <f t="shared" si="171"/>
        <v>20.580000000000002</v>
      </c>
      <c r="I2599" s="18"/>
    </row>
    <row r="2600" spans="1:9" s="1" customFormat="1" x14ac:dyDescent="0.25">
      <c r="A2600" s="33">
        <v>40311</v>
      </c>
      <c r="B2600" s="52" t="s">
        <v>3006</v>
      </c>
      <c r="C2600" s="12"/>
      <c r="D2600" s="18" t="s">
        <v>1453</v>
      </c>
      <c r="E2600" s="51">
        <v>23.1</v>
      </c>
      <c r="G2600" s="96">
        <f t="shared" si="170"/>
        <v>9.24</v>
      </c>
      <c r="H2600" s="97">
        <f t="shared" si="171"/>
        <v>9.24</v>
      </c>
      <c r="I2600" s="18"/>
    </row>
    <row r="2601" spans="1:9" s="1" customFormat="1" x14ac:dyDescent="0.25">
      <c r="A2601" s="33">
        <v>40321</v>
      </c>
      <c r="B2601" s="52" t="s">
        <v>3007</v>
      </c>
      <c r="C2601" s="12"/>
      <c r="D2601" s="18" t="s">
        <v>1453</v>
      </c>
      <c r="E2601" s="51">
        <v>23.1</v>
      </c>
      <c r="G2601" s="96">
        <f t="shared" si="170"/>
        <v>9.24</v>
      </c>
      <c r="H2601" s="97">
        <f t="shared" si="171"/>
        <v>9.24</v>
      </c>
      <c r="I2601" s="18"/>
    </row>
    <row r="2602" spans="1:9" s="1" customFormat="1" x14ac:dyDescent="0.25">
      <c r="A2602" s="33">
        <v>40331</v>
      </c>
      <c r="B2602" s="52" t="s">
        <v>2974</v>
      </c>
      <c r="C2602" s="12"/>
      <c r="D2602" s="18" t="s">
        <v>1453</v>
      </c>
      <c r="E2602" s="51">
        <v>20.9</v>
      </c>
      <c r="G2602" s="96">
        <f t="shared" si="170"/>
        <v>8.36</v>
      </c>
      <c r="H2602" s="97">
        <f t="shared" si="171"/>
        <v>8.36</v>
      </c>
      <c r="I2602" s="18"/>
    </row>
    <row r="2603" spans="1:9" s="1" customFormat="1" x14ac:dyDescent="0.25">
      <c r="A2603" s="33">
        <v>40341</v>
      </c>
      <c r="B2603" s="52" t="s">
        <v>3008</v>
      </c>
      <c r="C2603" s="12"/>
      <c r="D2603" s="18" t="s">
        <v>1453</v>
      </c>
      <c r="E2603" s="51">
        <v>23.1</v>
      </c>
      <c r="G2603" s="96">
        <f t="shared" si="170"/>
        <v>9.24</v>
      </c>
      <c r="H2603" s="97">
        <f t="shared" si="171"/>
        <v>9.24</v>
      </c>
      <c r="I2603" s="18"/>
    </row>
    <row r="2604" spans="1:9" s="1" customFormat="1" x14ac:dyDescent="0.25">
      <c r="A2604" s="33">
        <v>40351</v>
      </c>
      <c r="B2604" s="52" t="s">
        <v>3009</v>
      </c>
      <c r="C2604" s="12"/>
      <c r="D2604" s="18" t="s">
        <v>1453</v>
      </c>
      <c r="E2604" s="51">
        <v>23.1</v>
      </c>
      <c r="G2604" s="96">
        <f t="shared" si="170"/>
        <v>9.24</v>
      </c>
      <c r="H2604" s="97">
        <f t="shared" si="171"/>
        <v>9.24</v>
      </c>
      <c r="I2604" s="18"/>
    </row>
    <row r="2605" spans="1:9" s="1" customFormat="1" x14ac:dyDescent="0.25">
      <c r="A2605" s="33">
        <v>40361</v>
      </c>
      <c r="B2605" s="52" t="s">
        <v>3010</v>
      </c>
      <c r="C2605" s="12"/>
      <c r="D2605" s="18" t="s">
        <v>1453</v>
      </c>
      <c r="E2605" s="51">
        <v>23.1</v>
      </c>
      <c r="G2605" s="96">
        <f t="shared" si="170"/>
        <v>9.24</v>
      </c>
      <c r="H2605" s="97">
        <f t="shared" si="171"/>
        <v>9.24</v>
      </c>
      <c r="I2605" s="18"/>
    </row>
    <row r="2606" spans="1:9" s="1" customFormat="1" x14ac:dyDescent="0.25">
      <c r="A2606" s="33">
        <v>40371</v>
      </c>
      <c r="B2606" s="52" t="s">
        <v>3011</v>
      </c>
      <c r="C2606" s="12"/>
      <c r="D2606" s="18" t="s">
        <v>1453</v>
      </c>
      <c r="E2606" s="51">
        <v>23.1</v>
      </c>
      <c r="G2606" s="96">
        <f t="shared" si="170"/>
        <v>9.24</v>
      </c>
      <c r="H2606" s="97">
        <f t="shared" si="171"/>
        <v>9.24</v>
      </c>
      <c r="I2606" s="18"/>
    </row>
    <row r="2607" spans="1:9" s="1" customFormat="1" x14ac:dyDescent="0.25">
      <c r="A2607" s="33">
        <v>40381</v>
      </c>
      <c r="B2607" s="52" t="s">
        <v>2975</v>
      </c>
      <c r="C2607" s="12"/>
      <c r="D2607" s="18" t="s">
        <v>1453</v>
      </c>
      <c r="E2607" s="51">
        <v>31.4</v>
      </c>
      <c r="G2607" s="96">
        <f t="shared" si="170"/>
        <v>12.56</v>
      </c>
      <c r="H2607" s="97">
        <f t="shared" si="171"/>
        <v>12.56</v>
      </c>
      <c r="I2607" s="18"/>
    </row>
    <row r="2608" spans="1:9" s="1" customFormat="1" x14ac:dyDescent="0.25">
      <c r="A2608" s="33">
        <v>40391</v>
      </c>
      <c r="B2608" s="52" t="s">
        <v>2976</v>
      </c>
      <c r="C2608" s="12"/>
      <c r="D2608" s="18" t="s">
        <v>1453</v>
      </c>
      <c r="E2608" s="51">
        <v>31.4</v>
      </c>
      <c r="G2608" s="96">
        <f t="shared" si="170"/>
        <v>12.56</v>
      </c>
      <c r="H2608" s="97">
        <f t="shared" si="171"/>
        <v>12.56</v>
      </c>
      <c r="I2608" s="18"/>
    </row>
    <row r="2609" spans="1:9" s="1" customFormat="1" x14ac:dyDescent="0.25">
      <c r="A2609" s="33">
        <v>40401</v>
      </c>
      <c r="B2609" s="52" t="s">
        <v>2977</v>
      </c>
      <c r="C2609" s="12"/>
      <c r="D2609" s="18" t="s">
        <v>1453</v>
      </c>
      <c r="E2609" s="51">
        <v>58.7</v>
      </c>
      <c r="G2609" s="96">
        <f t="shared" si="170"/>
        <v>23.480000000000004</v>
      </c>
      <c r="H2609" s="97">
        <f t="shared" si="171"/>
        <v>23.480000000000004</v>
      </c>
      <c r="I2609" s="18"/>
    </row>
    <row r="2610" spans="1:9" s="1" customFormat="1" x14ac:dyDescent="0.25">
      <c r="A2610" s="33">
        <v>40411</v>
      </c>
      <c r="B2610" s="52" t="s">
        <v>2978</v>
      </c>
      <c r="C2610" s="12"/>
      <c r="D2610" s="18" t="s">
        <v>1453</v>
      </c>
      <c r="E2610" s="51">
        <v>58.7</v>
      </c>
      <c r="G2610" s="96">
        <f t="shared" si="170"/>
        <v>23.480000000000004</v>
      </c>
      <c r="H2610" s="97">
        <f t="shared" si="171"/>
        <v>23.480000000000004</v>
      </c>
      <c r="I2610" s="18"/>
    </row>
    <row r="2611" spans="1:9" s="1" customFormat="1" x14ac:dyDescent="0.25">
      <c r="A2611" s="33">
        <v>40421</v>
      </c>
      <c r="B2611" s="52" t="s">
        <v>3054</v>
      </c>
      <c r="C2611" s="12"/>
      <c r="D2611" s="18" t="s">
        <v>1453</v>
      </c>
      <c r="E2611" s="51">
        <v>58.7</v>
      </c>
      <c r="G2611" s="96">
        <f t="shared" si="170"/>
        <v>23.480000000000004</v>
      </c>
      <c r="H2611" s="97">
        <f t="shared" si="171"/>
        <v>23.480000000000004</v>
      </c>
      <c r="I2611" s="18"/>
    </row>
    <row r="2612" spans="1:9" s="1" customFormat="1" x14ac:dyDescent="0.25">
      <c r="A2612" s="33">
        <v>40431</v>
      </c>
      <c r="B2612" s="52" t="s">
        <v>3055</v>
      </c>
      <c r="C2612" s="12"/>
      <c r="D2612" s="18" t="s">
        <v>1453</v>
      </c>
      <c r="E2612" s="51">
        <v>51.45</v>
      </c>
      <c r="G2612" s="96">
        <f t="shared" si="170"/>
        <v>20.580000000000002</v>
      </c>
      <c r="H2612" s="97">
        <f t="shared" si="171"/>
        <v>20.580000000000002</v>
      </c>
      <c r="I2612" s="18"/>
    </row>
    <row r="2613" spans="1:9" s="1" customFormat="1" x14ac:dyDescent="0.25">
      <c r="A2613" s="33">
        <v>7600</v>
      </c>
      <c r="B2613" s="52" t="s">
        <v>3012</v>
      </c>
      <c r="C2613" s="12"/>
      <c r="D2613" s="18" t="s">
        <v>1453</v>
      </c>
      <c r="E2613" s="36">
        <v>72.45</v>
      </c>
      <c r="G2613" s="96">
        <f t="shared" si="170"/>
        <v>28.980000000000004</v>
      </c>
      <c r="H2613" s="97">
        <f t="shared" si="171"/>
        <v>28.980000000000004</v>
      </c>
      <c r="I2613" s="18"/>
    </row>
    <row r="2614" spans="1:9" s="1" customFormat="1" ht="19.5" customHeight="1" x14ac:dyDescent="0.25">
      <c r="A2614" s="178" t="s">
        <v>2497</v>
      </c>
      <c r="B2614" s="120"/>
      <c r="C2614" s="123"/>
      <c r="D2614" s="125"/>
      <c r="E2614" s="120"/>
      <c r="F2614" s="124"/>
      <c r="G2614" s="99"/>
      <c r="H2614" s="99"/>
      <c r="I2614" s="125"/>
    </row>
    <row r="2615" spans="1:9" s="1" customFormat="1" ht="15" customHeight="1" x14ac:dyDescent="0.25">
      <c r="A2615" s="151">
        <v>7922</v>
      </c>
      <c r="B2615" s="165" t="s">
        <v>3513</v>
      </c>
      <c r="C2615" s="12"/>
      <c r="D2615" s="18" t="s">
        <v>1453</v>
      </c>
      <c r="E2615" s="36">
        <v>30.03</v>
      </c>
      <c r="G2615" s="96">
        <f t="shared" ref="G2615:G2638" si="172">SUM(E2615)*0.4</f>
        <v>12.012</v>
      </c>
      <c r="H2615" s="97">
        <f t="shared" ref="H2615:H2638" si="173">SUM(E2615)*0.4</f>
        <v>12.012</v>
      </c>
      <c r="I2615" s="18"/>
    </row>
    <row r="2616" spans="1:9" s="1" customFormat="1" ht="15" customHeight="1" x14ac:dyDescent="0.25">
      <c r="A2616" s="151">
        <v>7923</v>
      </c>
      <c r="B2616" s="165" t="s">
        <v>3543</v>
      </c>
      <c r="C2616" s="12"/>
      <c r="D2616" s="18" t="s">
        <v>1453</v>
      </c>
      <c r="E2616" s="36">
        <v>39.799999999999997</v>
      </c>
      <c r="G2616" s="96">
        <f t="shared" si="172"/>
        <v>15.92</v>
      </c>
      <c r="H2616" s="97">
        <f t="shared" si="173"/>
        <v>15.92</v>
      </c>
      <c r="I2616" s="18"/>
    </row>
    <row r="2617" spans="1:9" s="1" customFormat="1" x14ac:dyDescent="0.25">
      <c r="A2617" s="151">
        <v>7900</v>
      </c>
      <c r="B2617" s="165" t="s">
        <v>2498</v>
      </c>
      <c r="C2617" s="12"/>
      <c r="D2617" s="18" t="s">
        <v>1453</v>
      </c>
      <c r="E2617" s="37">
        <v>99.75</v>
      </c>
      <c r="G2617" s="96">
        <f t="shared" si="172"/>
        <v>39.900000000000006</v>
      </c>
      <c r="H2617" s="97">
        <f t="shared" si="173"/>
        <v>39.900000000000006</v>
      </c>
      <c r="I2617" s="18"/>
    </row>
    <row r="2618" spans="1:9" s="1" customFormat="1" x14ac:dyDescent="0.25">
      <c r="A2618" s="151">
        <v>7901</v>
      </c>
      <c r="B2618" s="165" t="s">
        <v>2499</v>
      </c>
      <c r="C2618" s="12"/>
      <c r="D2618" s="18" t="s">
        <v>1453</v>
      </c>
      <c r="E2618" s="37">
        <v>103.95</v>
      </c>
      <c r="G2618" s="96">
        <f t="shared" si="172"/>
        <v>41.580000000000005</v>
      </c>
      <c r="H2618" s="97">
        <f t="shared" si="173"/>
        <v>41.580000000000005</v>
      </c>
      <c r="I2618" s="18"/>
    </row>
    <row r="2619" spans="1:9" s="1" customFormat="1" x14ac:dyDescent="0.25">
      <c r="A2619" s="151">
        <v>7902</v>
      </c>
      <c r="B2619" s="165" t="s">
        <v>2500</v>
      </c>
      <c r="C2619" s="12"/>
      <c r="D2619" s="18" t="s">
        <v>1453</v>
      </c>
      <c r="E2619" s="37">
        <v>107.1</v>
      </c>
      <c r="G2619" s="96">
        <f t="shared" si="172"/>
        <v>42.84</v>
      </c>
      <c r="H2619" s="97">
        <f t="shared" si="173"/>
        <v>42.84</v>
      </c>
      <c r="I2619" s="18"/>
    </row>
    <row r="2620" spans="1:9" s="1" customFormat="1" x14ac:dyDescent="0.25">
      <c r="A2620" s="151">
        <v>7927</v>
      </c>
      <c r="B2620" s="165" t="s">
        <v>3514</v>
      </c>
      <c r="C2620" s="12"/>
      <c r="D2620" s="18" t="s">
        <v>1453</v>
      </c>
      <c r="E2620" s="36">
        <v>120.75</v>
      </c>
      <c r="G2620" s="96">
        <f t="shared" si="172"/>
        <v>48.300000000000004</v>
      </c>
      <c r="H2620" s="97">
        <f t="shared" si="173"/>
        <v>48.300000000000004</v>
      </c>
      <c r="I2620" s="18"/>
    </row>
    <row r="2621" spans="1:9" s="1" customFormat="1" x14ac:dyDescent="0.25">
      <c r="A2621" s="151">
        <v>7913</v>
      </c>
      <c r="B2621" s="165" t="s">
        <v>3431</v>
      </c>
      <c r="C2621" s="12"/>
      <c r="D2621" s="18" t="s">
        <v>1453</v>
      </c>
      <c r="E2621" s="36">
        <v>166.95</v>
      </c>
      <c r="G2621" s="96">
        <f t="shared" si="172"/>
        <v>66.78</v>
      </c>
      <c r="H2621" s="97">
        <f t="shared" si="173"/>
        <v>66.78</v>
      </c>
      <c r="I2621" s="18"/>
    </row>
    <row r="2622" spans="1:9" s="1" customFormat="1" x14ac:dyDescent="0.25">
      <c r="A2622" s="151">
        <v>7914</v>
      </c>
      <c r="B2622" s="165" t="s">
        <v>3530</v>
      </c>
      <c r="C2622" s="12"/>
      <c r="D2622" s="18" t="s">
        <v>1453</v>
      </c>
      <c r="E2622" s="36">
        <v>72.45</v>
      </c>
      <c r="G2622" s="96">
        <f t="shared" si="172"/>
        <v>28.980000000000004</v>
      </c>
      <c r="H2622" s="97">
        <f t="shared" si="173"/>
        <v>28.980000000000004</v>
      </c>
      <c r="I2622" s="18"/>
    </row>
    <row r="2623" spans="1:9" s="1" customFormat="1" x14ac:dyDescent="0.25">
      <c r="A2623" s="151">
        <v>7915</v>
      </c>
      <c r="B2623" s="165" t="s">
        <v>3478</v>
      </c>
      <c r="C2623" s="12"/>
      <c r="D2623" s="18" t="s">
        <v>1453</v>
      </c>
      <c r="E2623" s="36">
        <v>156.44999999999999</v>
      </c>
      <c r="G2623" s="96">
        <f t="shared" si="172"/>
        <v>62.58</v>
      </c>
      <c r="H2623" s="97">
        <f t="shared" si="173"/>
        <v>62.58</v>
      </c>
      <c r="I2623" s="18"/>
    </row>
    <row r="2624" spans="1:9" s="1" customFormat="1" x14ac:dyDescent="0.25">
      <c r="A2624" s="151">
        <v>7916</v>
      </c>
      <c r="B2624" s="165" t="s">
        <v>3432</v>
      </c>
      <c r="C2624" s="12"/>
      <c r="D2624" s="18" t="s">
        <v>1453</v>
      </c>
      <c r="E2624" s="36">
        <v>156.44999999999999</v>
      </c>
      <c r="G2624" s="96">
        <f t="shared" si="172"/>
        <v>62.58</v>
      </c>
      <c r="H2624" s="97">
        <f t="shared" si="173"/>
        <v>62.58</v>
      </c>
      <c r="I2624" s="18"/>
    </row>
    <row r="2625" spans="1:9" s="1" customFormat="1" x14ac:dyDescent="0.25">
      <c r="A2625" s="151">
        <v>7917</v>
      </c>
      <c r="B2625" s="165" t="s">
        <v>3433</v>
      </c>
      <c r="C2625" s="12"/>
      <c r="D2625" s="18" t="s">
        <v>1453</v>
      </c>
      <c r="E2625" s="36">
        <v>141.75</v>
      </c>
      <c r="G2625" s="96">
        <f t="shared" si="172"/>
        <v>56.7</v>
      </c>
      <c r="H2625" s="97">
        <f t="shared" si="173"/>
        <v>56.7</v>
      </c>
      <c r="I2625" s="18"/>
    </row>
    <row r="2626" spans="1:9" s="1" customFormat="1" x14ac:dyDescent="0.25">
      <c r="A2626" s="151">
        <v>7918</v>
      </c>
      <c r="B2626" s="165" t="s">
        <v>3836</v>
      </c>
      <c r="C2626" s="12"/>
      <c r="D2626" s="18" t="s">
        <v>1453</v>
      </c>
      <c r="E2626" s="36">
        <v>177.45</v>
      </c>
      <c r="G2626" s="96">
        <f t="shared" si="172"/>
        <v>70.98</v>
      </c>
      <c r="H2626" s="97">
        <f t="shared" si="173"/>
        <v>70.98</v>
      </c>
      <c r="I2626" s="18"/>
    </row>
    <row r="2627" spans="1:9" s="1" customFormat="1" x14ac:dyDescent="0.25">
      <c r="A2627" s="151">
        <v>7919</v>
      </c>
      <c r="B2627" s="165" t="s">
        <v>3479</v>
      </c>
      <c r="C2627" s="12"/>
      <c r="D2627" s="18" t="s">
        <v>1453</v>
      </c>
      <c r="E2627" s="36">
        <v>204.75</v>
      </c>
      <c r="G2627" s="96">
        <f t="shared" si="172"/>
        <v>81.900000000000006</v>
      </c>
      <c r="H2627" s="97">
        <f t="shared" si="173"/>
        <v>81.900000000000006</v>
      </c>
      <c r="I2627" s="18"/>
    </row>
    <row r="2628" spans="1:9" s="1" customFormat="1" x14ac:dyDescent="0.25">
      <c r="A2628" s="151">
        <v>7920</v>
      </c>
      <c r="B2628" s="165" t="s">
        <v>3480</v>
      </c>
      <c r="C2628" s="12"/>
      <c r="D2628" s="18" t="s">
        <v>1453</v>
      </c>
      <c r="E2628" s="36">
        <v>204.75</v>
      </c>
      <c r="G2628" s="96">
        <f t="shared" si="172"/>
        <v>81.900000000000006</v>
      </c>
      <c r="H2628" s="97">
        <f t="shared" si="173"/>
        <v>81.900000000000006</v>
      </c>
      <c r="I2628" s="18"/>
    </row>
    <row r="2629" spans="1:9" s="1" customFormat="1" x14ac:dyDescent="0.25">
      <c r="A2629" s="151">
        <v>7921</v>
      </c>
      <c r="B2629" s="165" t="s">
        <v>3531</v>
      </c>
      <c r="C2629" s="12"/>
      <c r="D2629" s="18" t="s">
        <v>1453</v>
      </c>
      <c r="E2629" s="36">
        <v>103.95</v>
      </c>
      <c r="G2629" s="96">
        <f t="shared" si="172"/>
        <v>41.580000000000005</v>
      </c>
      <c r="H2629" s="97">
        <f t="shared" si="173"/>
        <v>41.580000000000005</v>
      </c>
      <c r="I2629" s="18"/>
    </row>
    <row r="2630" spans="1:9" s="1" customFormat="1" x14ac:dyDescent="0.25">
      <c r="A2630" s="151">
        <v>7924</v>
      </c>
      <c r="B2630" s="165" t="s">
        <v>3562</v>
      </c>
      <c r="C2630" s="12"/>
      <c r="D2630" s="18" t="s">
        <v>1453</v>
      </c>
      <c r="E2630" s="36">
        <v>24.05</v>
      </c>
      <c r="G2630" s="96">
        <f t="shared" si="172"/>
        <v>9.620000000000001</v>
      </c>
      <c r="H2630" s="97">
        <f t="shared" si="173"/>
        <v>9.620000000000001</v>
      </c>
      <c r="I2630" s="18"/>
    </row>
    <row r="2631" spans="1:9" s="1" customFormat="1" x14ac:dyDescent="0.25">
      <c r="A2631" s="151">
        <v>7925</v>
      </c>
      <c r="B2631" s="165" t="s">
        <v>3559</v>
      </c>
      <c r="C2631" s="12"/>
      <c r="D2631" s="18" t="s">
        <v>1453</v>
      </c>
      <c r="E2631" s="36">
        <v>27.2</v>
      </c>
      <c r="G2631" s="96">
        <f t="shared" si="172"/>
        <v>10.88</v>
      </c>
      <c r="H2631" s="97">
        <f t="shared" si="173"/>
        <v>10.88</v>
      </c>
      <c r="I2631" s="18"/>
    </row>
    <row r="2632" spans="1:9" s="1" customFormat="1" x14ac:dyDescent="0.25">
      <c r="A2632" s="151">
        <v>7926</v>
      </c>
      <c r="B2632" s="165" t="s">
        <v>3560</v>
      </c>
      <c r="C2632" s="12"/>
      <c r="D2632" s="18" t="s">
        <v>1453</v>
      </c>
      <c r="E2632" s="36">
        <v>38.75</v>
      </c>
      <c r="G2632" s="96">
        <f t="shared" si="172"/>
        <v>15.5</v>
      </c>
      <c r="H2632" s="97">
        <f t="shared" si="173"/>
        <v>15.5</v>
      </c>
      <c r="I2632" s="18"/>
    </row>
    <row r="2633" spans="1:9" s="1" customFormat="1" x14ac:dyDescent="0.25">
      <c r="A2633" s="151">
        <v>7929</v>
      </c>
      <c r="B2633" s="165" t="s">
        <v>3481</v>
      </c>
      <c r="C2633" s="12"/>
      <c r="D2633" s="18" t="s">
        <v>1453</v>
      </c>
      <c r="E2633" s="36">
        <v>209.9</v>
      </c>
      <c r="G2633" s="96">
        <f t="shared" si="172"/>
        <v>83.960000000000008</v>
      </c>
      <c r="H2633" s="97">
        <f t="shared" si="173"/>
        <v>83.960000000000008</v>
      </c>
      <c r="I2633" s="18"/>
    </row>
    <row r="2634" spans="1:9" s="1" customFormat="1" x14ac:dyDescent="0.25">
      <c r="A2634" s="151">
        <v>7934</v>
      </c>
      <c r="B2634" s="165" t="s">
        <v>3580</v>
      </c>
      <c r="C2634" s="12"/>
      <c r="D2634" s="18" t="s">
        <v>1453</v>
      </c>
      <c r="E2634" s="36">
        <v>141.75</v>
      </c>
      <c r="G2634" s="96">
        <f t="shared" si="172"/>
        <v>56.7</v>
      </c>
      <c r="H2634" s="97">
        <f t="shared" si="173"/>
        <v>56.7</v>
      </c>
      <c r="I2634" s="18"/>
    </row>
    <row r="2635" spans="1:9" s="1" customFormat="1" x14ac:dyDescent="0.25">
      <c r="A2635" s="151">
        <v>7935</v>
      </c>
      <c r="B2635" s="165" t="s">
        <v>3581</v>
      </c>
      <c r="C2635" s="12"/>
      <c r="D2635" s="18" t="s">
        <v>1453</v>
      </c>
      <c r="E2635" s="36">
        <v>141.75</v>
      </c>
      <c r="G2635" s="96">
        <f t="shared" si="172"/>
        <v>56.7</v>
      </c>
      <c r="H2635" s="97">
        <f t="shared" si="173"/>
        <v>56.7</v>
      </c>
      <c r="I2635" s="18"/>
    </row>
    <row r="2636" spans="1:9" s="1" customFormat="1" x14ac:dyDescent="0.25">
      <c r="A2636" s="151">
        <v>11153</v>
      </c>
      <c r="B2636" s="165" t="s">
        <v>3532</v>
      </c>
      <c r="C2636" s="12"/>
      <c r="D2636" s="18" t="s">
        <v>1453</v>
      </c>
      <c r="E2636" s="36">
        <v>72.45</v>
      </c>
      <c r="G2636" s="96">
        <f t="shared" si="172"/>
        <v>28.980000000000004</v>
      </c>
      <c r="H2636" s="97">
        <f t="shared" si="173"/>
        <v>28.980000000000004</v>
      </c>
      <c r="I2636" s="18"/>
    </row>
    <row r="2637" spans="1:9" s="1" customFormat="1" x14ac:dyDescent="0.25">
      <c r="A2637" s="151">
        <v>11154</v>
      </c>
      <c r="B2637" s="165" t="s">
        <v>3533</v>
      </c>
      <c r="C2637" s="12"/>
      <c r="D2637" s="18" t="s">
        <v>1453</v>
      </c>
      <c r="E2637" s="36">
        <v>22.05</v>
      </c>
      <c r="G2637" s="96">
        <f t="shared" si="172"/>
        <v>8.82</v>
      </c>
      <c r="H2637" s="97">
        <f t="shared" si="173"/>
        <v>8.82</v>
      </c>
      <c r="I2637" s="18"/>
    </row>
    <row r="2638" spans="1:9" s="1" customFormat="1" x14ac:dyDescent="0.25">
      <c r="A2638" s="151">
        <v>11155</v>
      </c>
      <c r="B2638" s="165" t="s">
        <v>3534</v>
      </c>
      <c r="C2638" s="12"/>
      <c r="D2638" s="18" t="s">
        <v>1453</v>
      </c>
      <c r="E2638" s="36">
        <v>15.75</v>
      </c>
      <c r="G2638" s="96">
        <f t="shared" si="172"/>
        <v>6.3000000000000007</v>
      </c>
      <c r="H2638" s="97">
        <f t="shared" si="173"/>
        <v>6.3000000000000007</v>
      </c>
      <c r="I2638" s="18"/>
    </row>
    <row r="2639" spans="1:9" s="1" customFormat="1" ht="15.6" x14ac:dyDescent="0.25">
      <c r="A2639" s="178" t="s">
        <v>3402</v>
      </c>
      <c r="B2639" s="120"/>
      <c r="C2639" s="123"/>
      <c r="D2639" s="125"/>
      <c r="E2639" s="120"/>
      <c r="F2639" s="124"/>
      <c r="G2639" s="99"/>
      <c r="H2639" s="99"/>
      <c r="I2639" s="125"/>
    </row>
    <row r="2640" spans="1:9" s="1" customFormat="1" x14ac:dyDescent="0.25">
      <c r="A2640" s="33">
        <v>40441</v>
      </c>
      <c r="B2640" s="52" t="s">
        <v>3648</v>
      </c>
      <c r="C2640" s="12"/>
      <c r="D2640" s="18" t="s">
        <v>1453</v>
      </c>
      <c r="E2640" s="36">
        <v>141.75</v>
      </c>
      <c r="G2640" s="96">
        <f t="shared" ref="G2640:G2645" si="174">SUM(E2640)*0.4</f>
        <v>56.7</v>
      </c>
      <c r="H2640" s="97">
        <f t="shared" ref="H2640:H2645" si="175">SUM(E2640)*0.4</f>
        <v>56.7</v>
      </c>
      <c r="I2640" s="18"/>
    </row>
    <row r="2641" spans="1:9" s="1" customFormat="1" x14ac:dyDescent="0.25">
      <c r="A2641" s="33">
        <v>40451</v>
      </c>
      <c r="B2641" s="52" t="s">
        <v>3649</v>
      </c>
      <c r="C2641" s="12"/>
      <c r="D2641" s="18" t="s">
        <v>1453</v>
      </c>
      <c r="E2641" s="36">
        <v>157.4</v>
      </c>
      <c r="G2641" s="96">
        <f t="shared" si="174"/>
        <v>62.960000000000008</v>
      </c>
      <c r="H2641" s="97">
        <f t="shared" si="175"/>
        <v>62.960000000000008</v>
      </c>
      <c r="I2641" s="18"/>
    </row>
    <row r="2642" spans="1:9" s="1" customFormat="1" x14ac:dyDescent="0.25">
      <c r="A2642" s="33">
        <v>40461</v>
      </c>
      <c r="B2642" s="52" t="s">
        <v>3650</v>
      </c>
      <c r="C2642" s="12"/>
      <c r="D2642" s="18" t="s">
        <v>1453</v>
      </c>
      <c r="E2642" s="36">
        <v>183.75</v>
      </c>
      <c r="G2642" s="96">
        <f t="shared" si="174"/>
        <v>73.5</v>
      </c>
      <c r="H2642" s="97">
        <f t="shared" si="175"/>
        <v>73.5</v>
      </c>
      <c r="I2642" s="18"/>
    </row>
    <row r="2643" spans="1:9" s="1" customFormat="1" x14ac:dyDescent="0.25">
      <c r="A2643" s="33">
        <v>40471</v>
      </c>
      <c r="B2643" s="52" t="s">
        <v>3651</v>
      </c>
      <c r="C2643" s="12"/>
      <c r="D2643" s="18" t="s">
        <v>1453</v>
      </c>
      <c r="E2643" s="36">
        <v>188.9</v>
      </c>
      <c r="G2643" s="96">
        <f t="shared" si="174"/>
        <v>75.56</v>
      </c>
      <c r="H2643" s="97">
        <f t="shared" si="175"/>
        <v>75.56</v>
      </c>
      <c r="I2643" s="18"/>
    </row>
    <row r="2644" spans="1:9" s="1" customFormat="1" x14ac:dyDescent="0.25">
      <c r="A2644" s="33">
        <v>40481</v>
      </c>
      <c r="B2644" s="52" t="s">
        <v>3652</v>
      </c>
      <c r="C2644" s="12"/>
      <c r="D2644" s="18" t="s">
        <v>1453</v>
      </c>
      <c r="E2644" s="36">
        <v>204.75</v>
      </c>
      <c r="G2644" s="96">
        <f t="shared" si="174"/>
        <v>81.900000000000006</v>
      </c>
      <c r="H2644" s="97">
        <f t="shared" si="175"/>
        <v>81.900000000000006</v>
      </c>
      <c r="I2644" s="18"/>
    </row>
    <row r="2645" spans="1:9" s="1" customFormat="1" x14ac:dyDescent="0.25">
      <c r="A2645" s="33">
        <v>40491</v>
      </c>
      <c r="B2645" s="52" t="s">
        <v>3653</v>
      </c>
      <c r="C2645" s="12"/>
      <c r="D2645" s="18" t="s">
        <v>1453</v>
      </c>
      <c r="E2645" s="36">
        <v>229.95</v>
      </c>
      <c r="G2645" s="96">
        <f t="shared" si="174"/>
        <v>91.98</v>
      </c>
      <c r="H2645" s="97">
        <f t="shared" si="175"/>
        <v>91.98</v>
      </c>
      <c r="I2645" s="18"/>
    </row>
    <row r="2646" spans="1:9" s="1" customFormat="1" ht="15.6" x14ac:dyDescent="0.25">
      <c r="A2646" s="178" t="s">
        <v>2778</v>
      </c>
      <c r="B2646" s="178"/>
      <c r="C2646" s="201"/>
      <c r="D2646" s="202"/>
      <c r="E2646" s="178"/>
      <c r="F2646" s="203"/>
      <c r="G2646" s="204"/>
      <c r="H2646" s="204"/>
      <c r="I2646" s="202"/>
    </row>
    <row r="2647" spans="1:9" s="1" customFormat="1" x14ac:dyDescent="0.25">
      <c r="A2647" s="32">
        <v>8354</v>
      </c>
      <c r="B2647" s="57" t="s">
        <v>2687</v>
      </c>
      <c r="C2647" s="12"/>
      <c r="D2647" s="18" t="s">
        <v>1453</v>
      </c>
      <c r="E2647" s="55">
        <v>13.39</v>
      </c>
      <c r="G2647" s="96">
        <f t="shared" ref="G2647:G2654" si="176">SUM(E2647)*0.4</f>
        <v>5.3560000000000008</v>
      </c>
      <c r="H2647" s="97">
        <f t="shared" ref="H2647:H2654" si="177">SUM(E2647)*0.4</f>
        <v>5.3560000000000008</v>
      </c>
      <c r="I2647" s="18"/>
    </row>
    <row r="2648" spans="1:9" s="1" customFormat="1" x14ac:dyDescent="0.25">
      <c r="A2648" s="32">
        <v>8385</v>
      </c>
      <c r="B2648" s="57" t="s">
        <v>2688</v>
      </c>
      <c r="C2648" s="12"/>
      <c r="D2648" s="18" t="s">
        <v>1453</v>
      </c>
      <c r="E2648" s="55">
        <v>13.39</v>
      </c>
      <c r="G2648" s="96">
        <f t="shared" si="176"/>
        <v>5.3560000000000008</v>
      </c>
      <c r="H2648" s="97">
        <f t="shared" si="177"/>
        <v>5.3560000000000008</v>
      </c>
      <c r="I2648" s="18"/>
    </row>
    <row r="2649" spans="1:9" s="1" customFormat="1" x14ac:dyDescent="0.25">
      <c r="A2649" s="32">
        <v>8357</v>
      </c>
      <c r="B2649" s="57" t="s">
        <v>2689</v>
      </c>
      <c r="C2649" s="12"/>
      <c r="D2649" s="18" t="s">
        <v>1453</v>
      </c>
      <c r="E2649" s="55">
        <v>16.07</v>
      </c>
      <c r="G2649" s="96">
        <f t="shared" si="176"/>
        <v>6.4280000000000008</v>
      </c>
      <c r="H2649" s="97">
        <f t="shared" si="177"/>
        <v>6.4280000000000008</v>
      </c>
      <c r="I2649" s="18"/>
    </row>
    <row r="2650" spans="1:9" s="1" customFormat="1" x14ac:dyDescent="0.25">
      <c r="A2650" s="32">
        <v>8387</v>
      </c>
      <c r="B2650" s="57" t="s">
        <v>2690</v>
      </c>
      <c r="C2650" s="12"/>
      <c r="D2650" s="18" t="s">
        <v>1453</v>
      </c>
      <c r="E2650" s="55">
        <v>16.07</v>
      </c>
      <c r="G2650" s="96">
        <f t="shared" si="176"/>
        <v>6.4280000000000008</v>
      </c>
      <c r="H2650" s="97">
        <f t="shared" si="177"/>
        <v>6.4280000000000008</v>
      </c>
      <c r="I2650" s="18"/>
    </row>
    <row r="2651" spans="1:9" s="1" customFormat="1" x14ac:dyDescent="0.25">
      <c r="A2651" s="32">
        <v>8360</v>
      </c>
      <c r="B2651" s="57" t="s">
        <v>2779</v>
      </c>
      <c r="C2651" s="12"/>
      <c r="D2651" s="18" t="s">
        <v>1453</v>
      </c>
      <c r="E2651" s="55">
        <v>16.07</v>
      </c>
      <c r="G2651" s="96">
        <f t="shared" si="176"/>
        <v>6.4280000000000008</v>
      </c>
      <c r="H2651" s="97">
        <f t="shared" si="177"/>
        <v>6.4280000000000008</v>
      </c>
      <c r="I2651" s="18"/>
    </row>
    <row r="2652" spans="1:9" s="1" customFormat="1" x14ac:dyDescent="0.25">
      <c r="A2652" s="32">
        <v>8389</v>
      </c>
      <c r="B2652" s="57" t="s">
        <v>2780</v>
      </c>
      <c r="C2652" s="12"/>
      <c r="D2652" s="18" t="s">
        <v>1453</v>
      </c>
      <c r="E2652" s="55">
        <v>16.07</v>
      </c>
      <c r="G2652" s="96">
        <f t="shared" si="176"/>
        <v>6.4280000000000008</v>
      </c>
      <c r="H2652" s="97">
        <f t="shared" si="177"/>
        <v>6.4280000000000008</v>
      </c>
      <c r="I2652" s="18"/>
    </row>
    <row r="2653" spans="1:9" s="1" customFormat="1" x14ac:dyDescent="0.25">
      <c r="A2653" s="32">
        <v>8397</v>
      </c>
      <c r="B2653" s="57" t="s">
        <v>2781</v>
      </c>
      <c r="C2653" s="12"/>
      <c r="D2653" s="18" t="s">
        <v>1453</v>
      </c>
      <c r="E2653" s="55">
        <v>11.81</v>
      </c>
      <c r="G2653" s="96">
        <f t="shared" si="176"/>
        <v>4.7240000000000002</v>
      </c>
      <c r="H2653" s="97">
        <f t="shared" si="177"/>
        <v>4.7240000000000002</v>
      </c>
      <c r="I2653" s="18"/>
    </row>
    <row r="2654" spans="1:9" s="1" customFormat="1" x14ac:dyDescent="0.25">
      <c r="A2654" s="32">
        <v>8372</v>
      </c>
      <c r="B2654" s="57" t="s">
        <v>2782</v>
      </c>
      <c r="C2654" s="12"/>
      <c r="D2654" s="18" t="s">
        <v>1453</v>
      </c>
      <c r="E2654" s="55">
        <v>11.81</v>
      </c>
      <c r="G2654" s="96">
        <f t="shared" si="176"/>
        <v>4.7240000000000002</v>
      </c>
      <c r="H2654" s="97">
        <f t="shared" si="177"/>
        <v>4.7240000000000002</v>
      </c>
      <c r="I2654" s="18"/>
    </row>
    <row r="2655" spans="1:9" s="1" customFormat="1" ht="23.25" customHeight="1" x14ac:dyDescent="0.25">
      <c r="A2655" s="178" t="s">
        <v>2274</v>
      </c>
      <c r="B2655" s="120"/>
      <c r="C2655" s="123"/>
      <c r="D2655" s="125"/>
      <c r="E2655" s="120"/>
      <c r="F2655" s="124"/>
      <c r="G2655" s="99"/>
      <c r="H2655" s="99"/>
      <c r="I2655" s="125"/>
    </row>
    <row r="2656" spans="1:9" s="1" customFormat="1" x14ac:dyDescent="0.25">
      <c r="A2656" s="33">
        <v>8379</v>
      </c>
      <c r="B2656" s="52" t="s">
        <v>2275</v>
      </c>
      <c r="C2656" s="12"/>
      <c r="D2656" s="18" t="s">
        <v>1453</v>
      </c>
      <c r="E2656" s="55">
        <v>6.93</v>
      </c>
      <c r="G2656" s="96">
        <f t="shared" ref="G2656:G2719" si="178">SUM(E2656)*0.4</f>
        <v>2.7720000000000002</v>
      </c>
      <c r="H2656" s="97">
        <f t="shared" ref="H2656:H2719" si="179">SUM(E2656)*0.4</f>
        <v>2.7720000000000002</v>
      </c>
      <c r="I2656" s="62" t="s">
        <v>3838</v>
      </c>
    </row>
    <row r="2657" spans="1:9" s="1" customFormat="1" x14ac:dyDescent="0.25">
      <c r="A2657" s="33">
        <v>8399</v>
      </c>
      <c r="B2657" s="52" t="s">
        <v>2276</v>
      </c>
      <c r="C2657" s="12"/>
      <c r="D2657" s="18" t="s">
        <v>1453</v>
      </c>
      <c r="E2657" s="55">
        <v>6.93</v>
      </c>
      <c r="G2657" s="96">
        <f t="shared" si="178"/>
        <v>2.7720000000000002</v>
      </c>
      <c r="H2657" s="97">
        <f t="shared" si="179"/>
        <v>2.7720000000000002</v>
      </c>
      <c r="I2657" s="62" t="s">
        <v>3838</v>
      </c>
    </row>
    <row r="2658" spans="1:9" s="1" customFormat="1" x14ac:dyDescent="0.25">
      <c r="A2658" s="33">
        <v>8401</v>
      </c>
      <c r="B2658" s="52" t="s">
        <v>2277</v>
      </c>
      <c r="C2658" s="12"/>
      <c r="D2658" s="18" t="s">
        <v>1453</v>
      </c>
      <c r="E2658" s="55">
        <v>13.23</v>
      </c>
      <c r="G2658" s="96">
        <f t="shared" si="178"/>
        <v>5.2920000000000007</v>
      </c>
      <c r="H2658" s="97">
        <f t="shared" si="179"/>
        <v>5.2920000000000007</v>
      </c>
      <c r="I2658" s="62" t="s">
        <v>3838</v>
      </c>
    </row>
    <row r="2659" spans="1:9" s="1" customFormat="1" x14ac:dyDescent="0.25">
      <c r="A2659" s="33">
        <v>8402</v>
      </c>
      <c r="B2659" s="52" t="s">
        <v>2338</v>
      </c>
      <c r="C2659" s="12"/>
      <c r="D2659" s="18" t="s">
        <v>1453</v>
      </c>
      <c r="E2659" s="55">
        <v>13.23</v>
      </c>
      <c r="G2659" s="96">
        <f t="shared" si="178"/>
        <v>5.2920000000000007</v>
      </c>
      <c r="H2659" s="97">
        <f t="shared" si="179"/>
        <v>5.2920000000000007</v>
      </c>
      <c r="I2659" s="62" t="s">
        <v>3838</v>
      </c>
    </row>
    <row r="2660" spans="1:9" s="1" customFormat="1" x14ac:dyDescent="0.25">
      <c r="A2660" s="56" t="s">
        <v>2454</v>
      </c>
      <c r="B2660" s="52" t="s">
        <v>2339</v>
      </c>
      <c r="C2660" s="12"/>
      <c r="D2660" s="18" t="s">
        <v>1453</v>
      </c>
      <c r="E2660" s="55">
        <v>3.94</v>
      </c>
      <c r="G2660" s="96">
        <f t="shared" si="178"/>
        <v>1.5760000000000001</v>
      </c>
      <c r="H2660" s="97">
        <f t="shared" si="179"/>
        <v>1.5760000000000001</v>
      </c>
      <c r="I2660" s="62" t="s">
        <v>3838</v>
      </c>
    </row>
    <row r="2661" spans="1:9" s="1" customFormat="1" x14ac:dyDescent="0.25">
      <c r="A2661" s="56" t="s">
        <v>2455</v>
      </c>
      <c r="B2661" s="52" t="s">
        <v>2340</v>
      </c>
      <c r="C2661" s="12"/>
      <c r="D2661" s="18" t="s">
        <v>1453</v>
      </c>
      <c r="E2661" s="55">
        <v>5.83</v>
      </c>
      <c r="G2661" s="96">
        <f t="shared" si="178"/>
        <v>2.3320000000000003</v>
      </c>
      <c r="H2661" s="97">
        <f t="shared" si="179"/>
        <v>2.3320000000000003</v>
      </c>
      <c r="I2661" s="62" t="s">
        <v>3838</v>
      </c>
    </row>
    <row r="2662" spans="1:9" s="1" customFormat="1" x14ac:dyDescent="0.25">
      <c r="A2662" s="56" t="s">
        <v>2456</v>
      </c>
      <c r="B2662" s="52" t="s">
        <v>2341</v>
      </c>
      <c r="C2662" s="12"/>
      <c r="D2662" s="18" t="s">
        <v>1453</v>
      </c>
      <c r="E2662" s="55">
        <v>4.57</v>
      </c>
      <c r="G2662" s="96">
        <f t="shared" si="178"/>
        <v>1.8280000000000003</v>
      </c>
      <c r="H2662" s="97">
        <f t="shared" si="179"/>
        <v>1.8280000000000003</v>
      </c>
      <c r="I2662" s="62" t="s">
        <v>3838</v>
      </c>
    </row>
    <row r="2663" spans="1:9" s="1" customFormat="1" x14ac:dyDescent="0.25">
      <c r="A2663" s="56" t="s">
        <v>2457</v>
      </c>
      <c r="B2663" s="52" t="s">
        <v>2342</v>
      </c>
      <c r="C2663" s="12"/>
      <c r="D2663" s="18" t="s">
        <v>1453</v>
      </c>
      <c r="E2663" s="55">
        <v>5.99</v>
      </c>
      <c r="G2663" s="96">
        <f t="shared" si="178"/>
        <v>2.3960000000000004</v>
      </c>
      <c r="H2663" s="97">
        <f t="shared" si="179"/>
        <v>2.3960000000000004</v>
      </c>
      <c r="I2663" s="62" t="s">
        <v>3838</v>
      </c>
    </row>
    <row r="2664" spans="1:9" s="1" customFormat="1" x14ac:dyDescent="0.25">
      <c r="A2664" s="56" t="s">
        <v>2458</v>
      </c>
      <c r="B2664" s="52" t="s">
        <v>2343</v>
      </c>
      <c r="C2664" s="12"/>
      <c r="D2664" s="18" t="s">
        <v>1453</v>
      </c>
      <c r="E2664" s="55">
        <v>4.88</v>
      </c>
      <c r="G2664" s="96">
        <f t="shared" si="178"/>
        <v>1.952</v>
      </c>
      <c r="H2664" s="97">
        <f t="shared" si="179"/>
        <v>1.952</v>
      </c>
      <c r="I2664" s="62" t="s">
        <v>3838</v>
      </c>
    </row>
    <row r="2665" spans="1:9" s="1" customFormat="1" x14ac:dyDescent="0.25">
      <c r="A2665" s="56" t="s">
        <v>2459</v>
      </c>
      <c r="B2665" s="52" t="s">
        <v>2344</v>
      </c>
      <c r="C2665" s="12"/>
      <c r="D2665" s="18" t="s">
        <v>1453</v>
      </c>
      <c r="E2665" s="55">
        <v>6.62</v>
      </c>
      <c r="G2665" s="96">
        <f t="shared" si="178"/>
        <v>2.6480000000000001</v>
      </c>
      <c r="H2665" s="97">
        <f t="shared" si="179"/>
        <v>2.6480000000000001</v>
      </c>
      <c r="I2665" s="62" t="s">
        <v>3838</v>
      </c>
    </row>
    <row r="2666" spans="1:9" s="1" customFormat="1" x14ac:dyDescent="0.25">
      <c r="A2666" s="56" t="s">
        <v>2460</v>
      </c>
      <c r="B2666" s="52" t="s">
        <v>2345</v>
      </c>
      <c r="C2666" s="12"/>
      <c r="D2666" s="18" t="s">
        <v>1453</v>
      </c>
      <c r="E2666" s="55">
        <v>5.36</v>
      </c>
      <c r="G2666" s="96">
        <f t="shared" si="178"/>
        <v>2.1440000000000001</v>
      </c>
      <c r="H2666" s="97">
        <f t="shared" si="179"/>
        <v>2.1440000000000001</v>
      </c>
      <c r="I2666" s="62" t="s">
        <v>3838</v>
      </c>
    </row>
    <row r="2667" spans="1:9" s="1" customFormat="1" x14ac:dyDescent="0.25">
      <c r="A2667" s="56" t="s">
        <v>2461</v>
      </c>
      <c r="B2667" s="52" t="s">
        <v>2346</v>
      </c>
      <c r="C2667" s="12"/>
      <c r="D2667" s="18" t="s">
        <v>1453</v>
      </c>
      <c r="E2667" s="55">
        <v>6.93</v>
      </c>
      <c r="G2667" s="96">
        <f t="shared" si="178"/>
        <v>2.7720000000000002</v>
      </c>
      <c r="H2667" s="97">
        <f t="shared" si="179"/>
        <v>2.7720000000000002</v>
      </c>
      <c r="I2667" s="62" t="s">
        <v>3838</v>
      </c>
    </row>
    <row r="2668" spans="1:9" s="1" customFormat="1" x14ac:dyDescent="0.25">
      <c r="A2668" s="56" t="s">
        <v>2462</v>
      </c>
      <c r="B2668" s="52" t="s">
        <v>2347</v>
      </c>
      <c r="C2668" s="12"/>
      <c r="D2668" s="18" t="s">
        <v>1453</v>
      </c>
      <c r="E2668" s="55">
        <v>4.88</v>
      </c>
      <c r="G2668" s="96">
        <f t="shared" si="178"/>
        <v>1.952</v>
      </c>
      <c r="H2668" s="97">
        <f t="shared" si="179"/>
        <v>1.952</v>
      </c>
      <c r="I2668" s="62" t="s">
        <v>3838</v>
      </c>
    </row>
    <row r="2669" spans="1:9" s="1" customFormat="1" x14ac:dyDescent="0.25">
      <c r="A2669" s="56" t="s">
        <v>2463</v>
      </c>
      <c r="B2669" s="52" t="s">
        <v>2348</v>
      </c>
      <c r="C2669" s="12"/>
      <c r="D2669" s="18" t="s">
        <v>1453</v>
      </c>
      <c r="E2669" s="55">
        <v>8.98</v>
      </c>
      <c r="G2669" s="96">
        <f t="shared" si="178"/>
        <v>3.5920000000000005</v>
      </c>
      <c r="H2669" s="97">
        <f t="shared" si="179"/>
        <v>3.5920000000000005</v>
      </c>
      <c r="I2669" s="62" t="s">
        <v>3838</v>
      </c>
    </row>
    <row r="2670" spans="1:9" s="1" customFormat="1" x14ac:dyDescent="0.25">
      <c r="A2670" s="56" t="s">
        <v>2464</v>
      </c>
      <c r="B2670" s="52" t="s">
        <v>2349</v>
      </c>
      <c r="C2670" s="12"/>
      <c r="D2670" s="18" t="s">
        <v>1453</v>
      </c>
      <c r="E2670" s="55">
        <v>5.51</v>
      </c>
      <c r="G2670" s="96">
        <f t="shared" si="178"/>
        <v>2.2040000000000002</v>
      </c>
      <c r="H2670" s="97">
        <f t="shared" si="179"/>
        <v>2.2040000000000002</v>
      </c>
      <c r="I2670" s="62" t="s">
        <v>3838</v>
      </c>
    </row>
    <row r="2671" spans="1:9" s="1" customFormat="1" x14ac:dyDescent="0.25">
      <c r="A2671" s="56" t="s">
        <v>2465</v>
      </c>
      <c r="B2671" s="52" t="s">
        <v>2350</v>
      </c>
      <c r="C2671" s="12"/>
      <c r="D2671" s="18" t="s">
        <v>1453</v>
      </c>
      <c r="E2671" s="55">
        <v>9.51</v>
      </c>
      <c r="G2671" s="96">
        <f t="shared" si="178"/>
        <v>3.8040000000000003</v>
      </c>
      <c r="H2671" s="97">
        <f t="shared" si="179"/>
        <v>3.8040000000000003</v>
      </c>
      <c r="I2671" s="62" t="s">
        <v>3838</v>
      </c>
    </row>
    <row r="2672" spans="1:9" s="1" customFormat="1" x14ac:dyDescent="0.25">
      <c r="A2672" s="56" t="s">
        <v>2466</v>
      </c>
      <c r="B2672" s="52" t="s">
        <v>2351</v>
      </c>
      <c r="C2672" s="12"/>
      <c r="D2672" s="18" t="s">
        <v>1453</v>
      </c>
      <c r="E2672" s="55">
        <v>5.92</v>
      </c>
      <c r="G2672" s="96">
        <f t="shared" si="178"/>
        <v>2.3679999999999999</v>
      </c>
      <c r="H2672" s="97">
        <f t="shared" si="179"/>
        <v>2.3679999999999999</v>
      </c>
      <c r="I2672" s="62" t="s">
        <v>3838</v>
      </c>
    </row>
    <row r="2673" spans="1:9" s="1" customFormat="1" x14ac:dyDescent="0.25">
      <c r="A2673" s="56" t="s">
        <v>2467</v>
      </c>
      <c r="B2673" s="52" t="s">
        <v>2352</v>
      </c>
      <c r="C2673" s="12"/>
      <c r="D2673" s="18" t="s">
        <v>1453</v>
      </c>
      <c r="E2673" s="55">
        <v>9.9499999999999993</v>
      </c>
      <c r="G2673" s="96">
        <f t="shared" si="178"/>
        <v>3.98</v>
      </c>
      <c r="H2673" s="97">
        <f t="shared" si="179"/>
        <v>3.98</v>
      </c>
      <c r="I2673" s="62" t="s">
        <v>3838</v>
      </c>
    </row>
    <row r="2674" spans="1:9" s="1" customFormat="1" x14ac:dyDescent="0.25">
      <c r="A2674" s="56" t="s">
        <v>2468</v>
      </c>
      <c r="B2674" s="52" t="s">
        <v>2353</v>
      </c>
      <c r="C2674" s="12"/>
      <c r="D2674" s="18" t="s">
        <v>1453</v>
      </c>
      <c r="E2674" s="55">
        <v>6.46</v>
      </c>
      <c r="G2674" s="96">
        <f t="shared" si="178"/>
        <v>2.5840000000000001</v>
      </c>
      <c r="H2674" s="97">
        <f t="shared" si="179"/>
        <v>2.5840000000000001</v>
      </c>
      <c r="I2674" s="62" t="s">
        <v>3838</v>
      </c>
    </row>
    <row r="2675" spans="1:9" s="1" customFormat="1" x14ac:dyDescent="0.25">
      <c r="A2675" s="56" t="s">
        <v>2469</v>
      </c>
      <c r="B2675" s="52" t="s">
        <v>2354</v>
      </c>
      <c r="C2675" s="12"/>
      <c r="D2675" s="18" t="s">
        <v>1453</v>
      </c>
      <c r="E2675" s="55">
        <v>10.49</v>
      </c>
      <c r="G2675" s="96">
        <f t="shared" si="178"/>
        <v>4.1960000000000006</v>
      </c>
      <c r="H2675" s="97">
        <f t="shared" si="179"/>
        <v>4.1960000000000006</v>
      </c>
      <c r="I2675" s="62" t="s">
        <v>3838</v>
      </c>
    </row>
    <row r="2676" spans="1:9" s="1" customFormat="1" x14ac:dyDescent="0.25">
      <c r="A2676" s="56" t="s">
        <v>2470</v>
      </c>
      <c r="B2676" s="52" t="s">
        <v>2355</v>
      </c>
      <c r="C2676" s="12"/>
      <c r="D2676" s="18" t="s">
        <v>1453</v>
      </c>
      <c r="E2676" s="55">
        <v>5.01</v>
      </c>
      <c r="G2676" s="96">
        <f t="shared" si="178"/>
        <v>2.004</v>
      </c>
      <c r="H2676" s="97">
        <f t="shared" si="179"/>
        <v>2.004</v>
      </c>
      <c r="I2676" s="62" t="s">
        <v>3838</v>
      </c>
    </row>
    <row r="2677" spans="1:9" s="1" customFormat="1" x14ac:dyDescent="0.25">
      <c r="A2677" s="56" t="s">
        <v>2471</v>
      </c>
      <c r="B2677" s="52" t="s">
        <v>2356</v>
      </c>
      <c r="C2677" s="12"/>
      <c r="D2677" s="18" t="s">
        <v>1453</v>
      </c>
      <c r="E2677" s="55">
        <v>5.01</v>
      </c>
      <c r="G2677" s="96">
        <f t="shared" si="178"/>
        <v>2.004</v>
      </c>
      <c r="H2677" s="97">
        <f t="shared" si="179"/>
        <v>2.004</v>
      </c>
      <c r="I2677" s="62" t="s">
        <v>3838</v>
      </c>
    </row>
    <row r="2678" spans="1:9" s="1" customFormat="1" x14ac:dyDescent="0.25">
      <c r="A2678" s="56" t="s">
        <v>2472</v>
      </c>
      <c r="B2678" s="52" t="s">
        <v>2357</v>
      </c>
      <c r="C2678" s="12"/>
      <c r="D2678" s="18" t="s">
        <v>1453</v>
      </c>
      <c r="E2678" s="55">
        <v>6.39</v>
      </c>
      <c r="G2678" s="96">
        <f t="shared" si="178"/>
        <v>2.556</v>
      </c>
      <c r="H2678" s="97">
        <f t="shared" si="179"/>
        <v>2.556</v>
      </c>
      <c r="I2678" s="62" t="s">
        <v>3838</v>
      </c>
    </row>
    <row r="2679" spans="1:9" s="1" customFormat="1" x14ac:dyDescent="0.25">
      <c r="A2679" s="56" t="s">
        <v>2473</v>
      </c>
      <c r="B2679" s="52" t="s">
        <v>2358</v>
      </c>
      <c r="C2679" s="12"/>
      <c r="D2679" s="18" t="s">
        <v>1453</v>
      </c>
      <c r="E2679" s="55">
        <v>6.39</v>
      </c>
      <c r="G2679" s="96">
        <f t="shared" si="178"/>
        <v>2.556</v>
      </c>
      <c r="H2679" s="97">
        <f t="shared" si="179"/>
        <v>2.556</v>
      </c>
      <c r="I2679" s="62" t="s">
        <v>3838</v>
      </c>
    </row>
    <row r="2680" spans="1:9" s="1" customFormat="1" x14ac:dyDescent="0.25">
      <c r="A2680" s="56" t="s">
        <v>2474</v>
      </c>
      <c r="B2680" s="52" t="s">
        <v>2359</v>
      </c>
      <c r="C2680" s="12"/>
      <c r="D2680" s="18" t="s">
        <v>1453</v>
      </c>
      <c r="E2680" s="55">
        <v>9.32</v>
      </c>
      <c r="G2680" s="96">
        <f t="shared" si="178"/>
        <v>3.7280000000000002</v>
      </c>
      <c r="H2680" s="97">
        <f t="shared" si="179"/>
        <v>3.7280000000000002</v>
      </c>
      <c r="I2680" s="62" t="s">
        <v>3838</v>
      </c>
    </row>
    <row r="2681" spans="1:9" s="1" customFormat="1" x14ac:dyDescent="0.25">
      <c r="A2681" s="56" t="s">
        <v>2475</v>
      </c>
      <c r="B2681" s="52" t="s">
        <v>2360</v>
      </c>
      <c r="C2681" s="12"/>
      <c r="D2681" s="18" t="s">
        <v>1453</v>
      </c>
      <c r="E2681" s="55">
        <v>13.23</v>
      </c>
      <c r="G2681" s="96">
        <f t="shared" si="178"/>
        <v>5.2920000000000007</v>
      </c>
      <c r="H2681" s="97">
        <f t="shared" si="179"/>
        <v>5.2920000000000007</v>
      </c>
      <c r="I2681" s="62" t="s">
        <v>3838</v>
      </c>
    </row>
    <row r="2682" spans="1:9" s="1" customFormat="1" x14ac:dyDescent="0.25">
      <c r="A2682" s="56" t="s">
        <v>2476</v>
      </c>
      <c r="B2682" s="52" t="s">
        <v>2361</v>
      </c>
      <c r="C2682" s="12"/>
      <c r="D2682" s="18" t="s">
        <v>1453</v>
      </c>
      <c r="E2682" s="55">
        <v>9.32</v>
      </c>
      <c r="G2682" s="96">
        <f t="shared" si="178"/>
        <v>3.7280000000000002</v>
      </c>
      <c r="H2682" s="97">
        <f t="shared" si="179"/>
        <v>3.7280000000000002</v>
      </c>
      <c r="I2682" s="62" t="s">
        <v>3838</v>
      </c>
    </row>
    <row r="2683" spans="1:9" s="1" customFormat="1" x14ac:dyDescent="0.25">
      <c r="A2683" s="56" t="s">
        <v>2477</v>
      </c>
      <c r="B2683" s="52" t="s">
        <v>2362</v>
      </c>
      <c r="C2683" s="12"/>
      <c r="D2683" s="18" t="s">
        <v>1453</v>
      </c>
      <c r="E2683" s="55">
        <v>13.23</v>
      </c>
      <c r="G2683" s="96">
        <f t="shared" si="178"/>
        <v>5.2920000000000007</v>
      </c>
      <c r="H2683" s="97">
        <f t="shared" si="179"/>
        <v>5.2920000000000007</v>
      </c>
      <c r="I2683" s="62" t="s">
        <v>3838</v>
      </c>
    </row>
    <row r="2684" spans="1:9" s="1" customFormat="1" x14ac:dyDescent="0.25">
      <c r="A2684" s="56" t="s">
        <v>2478</v>
      </c>
      <c r="B2684" s="52" t="s">
        <v>2363</v>
      </c>
      <c r="C2684" s="12"/>
      <c r="D2684" s="18" t="s">
        <v>1453</v>
      </c>
      <c r="E2684" s="55">
        <v>5.45</v>
      </c>
      <c r="G2684" s="96">
        <f t="shared" si="178"/>
        <v>2.1800000000000002</v>
      </c>
      <c r="H2684" s="97">
        <f t="shared" si="179"/>
        <v>2.1800000000000002</v>
      </c>
      <c r="I2684" s="62" t="s">
        <v>3838</v>
      </c>
    </row>
    <row r="2685" spans="1:9" s="1" customFormat="1" x14ac:dyDescent="0.25">
      <c r="A2685" s="56" t="s">
        <v>2479</v>
      </c>
      <c r="B2685" s="52" t="s">
        <v>2364</v>
      </c>
      <c r="C2685" s="12"/>
      <c r="D2685" s="18" t="s">
        <v>1453</v>
      </c>
      <c r="E2685" s="55">
        <v>7.81</v>
      </c>
      <c r="G2685" s="96">
        <f t="shared" si="178"/>
        <v>3.1240000000000001</v>
      </c>
      <c r="H2685" s="97">
        <f t="shared" si="179"/>
        <v>3.1240000000000001</v>
      </c>
      <c r="I2685" s="62" t="s">
        <v>3838</v>
      </c>
    </row>
    <row r="2686" spans="1:9" s="1" customFormat="1" x14ac:dyDescent="0.25">
      <c r="A2686" s="56" t="s">
        <v>2480</v>
      </c>
      <c r="B2686" s="52" t="s">
        <v>2365</v>
      </c>
      <c r="C2686" s="12"/>
      <c r="D2686" s="18" t="s">
        <v>1453</v>
      </c>
      <c r="E2686" s="55">
        <v>13.58</v>
      </c>
      <c r="G2686" s="96">
        <f t="shared" si="178"/>
        <v>5.4320000000000004</v>
      </c>
      <c r="H2686" s="97">
        <f t="shared" si="179"/>
        <v>5.4320000000000004</v>
      </c>
      <c r="I2686" s="62" t="s">
        <v>3838</v>
      </c>
    </row>
    <row r="2687" spans="1:9" s="1" customFormat="1" x14ac:dyDescent="0.25">
      <c r="A2687" s="56" t="s">
        <v>2481</v>
      </c>
      <c r="B2687" s="52" t="s">
        <v>2366</v>
      </c>
      <c r="C2687" s="12"/>
      <c r="D2687" s="18" t="s">
        <v>1453</v>
      </c>
      <c r="E2687" s="55">
        <v>18.59</v>
      </c>
      <c r="G2687" s="96">
        <f t="shared" si="178"/>
        <v>7.4359999999999999</v>
      </c>
      <c r="H2687" s="97">
        <f t="shared" si="179"/>
        <v>7.4359999999999999</v>
      </c>
      <c r="I2687" s="62" t="s">
        <v>3838</v>
      </c>
    </row>
    <row r="2688" spans="1:9" s="1" customFormat="1" x14ac:dyDescent="0.25">
      <c r="A2688" s="56" t="s">
        <v>2482</v>
      </c>
      <c r="B2688" s="52" t="s">
        <v>2367</v>
      </c>
      <c r="C2688" s="12"/>
      <c r="D2688" s="18" t="s">
        <v>1453</v>
      </c>
      <c r="E2688" s="55">
        <v>41.42</v>
      </c>
      <c r="G2688" s="96">
        <f t="shared" si="178"/>
        <v>16.568000000000001</v>
      </c>
      <c r="H2688" s="97">
        <f t="shared" si="179"/>
        <v>16.568000000000001</v>
      </c>
      <c r="I2688" s="62" t="s">
        <v>3838</v>
      </c>
    </row>
    <row r="2689" spans="1:9" s="1" customFormat="1" x14ac:dyDescent="0.25">
      <c r="A2689" s="56" t="s">
        <v>2483</v>
      </c>
      <c r="B2689" s="52" t="s">
        <v>2368</v>
      </c>
      <c r="C2689" s="12"/>
      <c r="D2689" s="18" t="s">
        <v>1453</v>
      </c>
      <c r="E2689" s="55">
        <v>1.89</v>
      </c>
      <c r="G2689" s="96">
        <f t="shared" si="178"/>
        <v>0.75600000000000001</v>
      </c>
      <c r="H2689" s="97">
        <f t="shared" si="179"/>
        <v>0.75600000000000001</v>
      </c>
      <c r="I2689" s="62" t="s">
        <v>3838</v>
      </c>
    </row>
    <row r="2690" spans="1:9" s="1" customFormat="1" x14ac:dyDescent="0.25">
      <c r="A2690" s="56" t="s">
        <v>2484</v>
      </c>
      <c r="B2690" s="52" t="s">
        <v>2369</v>
      </c>
      <c r="C2690" s="12"/>
      <c r="D2690" s="18" t="s">
        <v>1453</v>
      </c>
      <c r="E2690" s="55">
        <v>1.73</v>
      </c>
      <c r="G2690" s="96">
        <f t="shared" si="178"/>
        <v>0.69200000000000006</v>
      </c>
      <c r="H2690" s="97">
        <f t="shared" si="179"/>
        <v>0.69200000000000006</v>
      </c>
      <c r="I2690" s="62" t="s">
        <v>3838</v>
      </c>
    </row>
    <row r="2691" spans="1:9" s="1" customFormat="1" x14ac:dyDescent="0.25">
      <c r="A2691" s="56" t="s">
        <v>2485</v>
      </c>
      <c r="B2691" s="52" t="s">
        <v>3016</v>
      </c>
      <c r="C2691" s="12"/>
      <c r="D2691" s="18" t="s">
        <v>1453</v>
      </c>
      <c r="E2691" s="55">
        <v>1.64</v>
      </c>
      <c r="G2691" s="96">
        <f t="shared" si="178"/>
        <v>0.65600000000000003</v>
      </c>
      <c r="H2691" s="97">
        <f t="shared" si="179"/>
        <v>0.65600000000000003</v>
      </c>
      <c r="I2691" s="62" t="s">
        <v>3838</v>
      </c>
    </row>
    <row r="2692" spans="1:9" s="1" customFormat="1" x14ac:dyDescent="0.25">
      <c r="A2692" s="56" t="s">
        <v>2486</v>
      </c>
      <c r="B2692" s="52" t="s">
        <v>3017</v>
      </c>
      <c r="C2692" s="12"/>
      <c r="D2692" s="18" t="s">
        <v>1453</v>
      </c>
      <c r="E2692" s="55">
        <v>2.27</v>
      </c>
      <c r="G2692" s="96">
        <f t="shared" si="178"/>
        <v>0.90800000000000003</v>
      </c>
      <c r="H2692" s="97">
        <f t="shared" si="179"/>
        <v>0.90800000000000003</v>
      </c>
      <c r="I2692" s="62" t="s">
        <v>3838</v>
      </c>
    </row>
    <row r="2693" spans="1:9" s="1" customFormat="1" x14ac:dyDescent="0.25">
      <c r="A2693" s="56" t="s">
        <v>2487</v>
      </c>
      <c r="B2693" s="52" t="s">
        <v>2370</v>
      </c>
      <c r="C2693" s="12"/>
      <c r="D2693" s="18" t="s">
        <v>1453</v>
      </c>
      <c r="E2693" s="55">
        <v>2.4300000000000002</v>
      </c>
      <c r="G2693" s="96">
        <f t="shared" si="178"/>
        <v>0.97200000000000009</v>
      </c>
      <c r="H2693" s="97">
        <f t="shared" si="179"/>
        <v>0.97200000000000009</v>
      </c>
      <c r="I2693" s="62" t="s">
        <v>3838</v>
      </c>
    </row>
    <row r="2694" spans="1:9" s="1" customFormat="1" x14ac:dyDescent="0.25">
      <c r="A2694" s="56" t="s">
        <v>2488</v>
      </c>
      <c r="B2694" s="52" t="s">
        <v>2371</v>
      </c>
      <c r="C2694" s="12"/>
      <c r="D2694" s="18" t="s">
        <v>1453</v>
      </c>
      <c r="E2694" s="55">
        <v>2.27</v>
      </c>
      <c r="G2694" s="96">
        <f t="shared" si="178"/>
        <v>0.90800000000000003</v>
      </c>
      <c r="H2694" s="97">
        <f t="shared" si="179"/>
        <v>0.90800000000000003</v>
      </c>
      <c r="I2694" s="62" t="s">
        <v>3838</v>
      </c>
    </row>
    <row r="2695" spans="1:9" s="1" customFormat="1" x14ac:dyDescent="0.25">
      <c r="A2695" s="56" t="s">
        <v>2489</v>
      </c>
      <c r="B2695" s="52" t="s">
        <v>2372</v>
      </c>
      <c r="C2695" s="12"/>
      <c r="D2695" s="18" t="s">
        <v>1453</v>
      </c>
      <c r="E2695" s="55">
        <v>2.2999999999999998</v>
      </c>
      <c r="G2695" s="96">
        <f t="shared" si="178"/>
        <v>0.91999999999999993</v>
      </c>
      <c r="H2695" s="97">
        <f t="shared" si="179"/>
        <v>0.91999999999999993</v>
      </c>
      <c r="I2695" s="62" t="s">
        <v>3838</v>
      </c>
    </row>
    <row r="2696" spans="1:9" s="1" customFormat="1" x14ac:dyDescent="0.25">
      <c r="A2696" s="56" t="s">
        <v>2490</v>
      </c>
      <c r="B2696" s="52" t="s">
        <v>2373</v>
      </c>
      <c r="C2696" s="12"/>
      <c r="D2696" s="18" t="s">
        <v>1453</v>
      </c>
      <c r="E2696" s="55">
        <v>2.46</v>
      </c>
      <c r="G2696" s="96">
        <f t="shared" si="178"/>
        <v>0.98399999999999999</v>
      </c>
      <c r="H2696" s="97">
        <f t="shared" si="179"/>
        <v>0.98399999999999999</v>
      </c>
      <c r="I2696" s="62" t="s">
        <v>3838</v>
      </c>
    </row>
    <row r="2697" spans="1:9" s="1" customFormat="1" x14ac:dyDescent="0.25">
      <c r="A2697" s="56" t="s">
        <v>3515</v>
      </c>
      <c r="B2697" s="52" t="s">
        <v>3516</v>
      </c>
      <c r="C2697" s="12"/>
      <c r="D2697" s="18" t="s">
        <v>1453</v>
      </c>
      <c r="E2697" s="36">
        <v>2.89</v>
      </c>
      <c r="G2697" s="96">
        <f t="shared" si="178"/>
        <v>1.1560000000000001</v>
      </c>
      <c r="H2697" s="97">
        <f t="shared" si="179"/>
        <v>1.1560000000000001</v>
      </c>
      <c r="I2697" s="62" t="s">
        <v>3838</v>
      </c>
    </row>
    <row r="2698" spans="1:9" s="1" customFormat="1" x14ac:dyDescent="0.25">
      <c r="A2698" s="56" t="s">
        <v>2491</v>
      </c>
      <c r="B2698" s="52" t="s">
        <v>2374</v>
      </c>
      <c r="C2698" s="12"/>
      <c r="D2698" s="18" t="s">
        <v>1453</v>
      </c>
      <c r="E2698" s="55">
        <v>6.3</v>
      </c>
      <c r="G2698" s="96">
        <f t="shared" si="178"/>
        <v>2.52</v>
      </c>
      <c r="H2698" s="97">
        <f t="shared" si="179"/>
        <v>2.52</v>
      </c>
      <c r="I2698" s="62" t="s">
        <v>3838</v>
      </c>
    </row>
    <row r="2699" spans="1:9" s="1" customFormat="1" x14ac:dyDescent="0.25">
      <c r="A2699" s="56" t="s">
        <v>2492</v>
      </c>
      <c r="B2699" s="52" t="s">
        <v>2375</v>
      </c>
      <c r="C2699" s="12"/>
      <c r="D2699" s="18" t="s">
        <v>1453</v>
      </c>
      <c r="E2699" s="55">
        <v>6.3</v>
      </c>
      <c r="G2699" s="96">
        <f t="shared" si="178"/>
        <v>2.52</v>
      </c>
      <c r="H2699" s="97">
        <f t="shared" si="179"/>
        <v>2.52</v>
      </c>
      <c r="I2699" s="62" t="s">
        <v>3838</v>
      </c>
    </row>
    <row r="2700" spans="1:9" s="1" customFormat="1" x14ac:dyDescent="0.25">
      <c r="A2700" s="56" t="s">
        <v>2493</v>
      </c>
      <c r="B2700" s="52" t="s">
        <v>2376</v>
      </c>
      <c r="C2700" s="12"/>
      <c r="D2700" s="18" t="s">
        <v>1453</v>
      </c>
      <c r="E2700" s="55">
        <v>10.02</v>
      </c>
      <c r="G2700" s="96">
        <f t="shared" si="178"/>
        <v>4.008</v>
      </c>
      <c r="H2700" s="97">
        <f t="shared" si="179"/>
        <v>4.008</v>
      </c>
      <c r="I2700" s="62" t="s">
        <v>3838</v>
      </c>
    </row>
    <row r="2701" spans="1:9" s="1" customFormat="1" x14ac:dyDescent="0.25">
      <c r="A2701" s="56" t="s">
        <v>2494</v>
      </c>
      <c r="B2701" s="52" t="s">
        <v>2377</v>
      </c>
      <c r="C2701" s="12"/>
      <c r="D2701" s="18" t="s">
        <v>1453</v>
      </c>
      <c r="E2701" s="55">
        <v>10.02</v>
      </c>
      <c r="G2701" s="96">
        <f t="shared" si="178"/>
        <v>4.008</v>
      </c>
      <c r="H2701" s="97">
        <f t="shared" si="179"/>
        <v>4.008</v>
      </c>
      <c r="I2701" s="62" t="s">
        <v>3838</v>
      </c>
    </row>
    <row r="2702" spans="1:9" s="1" customFormat="1" x14ac:dyDescent="0.25">
      <c r="A2702" s="56" t="s">
        <v>2495</v>
      </c>
      <c r="B2702" s="52" t="s">
        <v>2378</v>
      </c>
      <c r="C2702" s="12"/>
      <c r="D2702" s="18" t="s">
        <v>1453</v>
      </c>
      <c r="E2702" s="55">
        <v>8.44</v>
      </c>
      <c r="G2702" s="96">
        <f t="shared" si="178"/>
        <v>3.3759999999999999</v>
      </c>
      <c r="H2702" s="97">
        <f t="shared" si="179"/>
        <v>3.3759999999999999</v>
      </c>
      <c r="I2702" s="62" t="s">
        <v>3838</v>
      </c>
    </row>
    <row r="2703" spans="1:9" s="1" customFormat="1" x14ac:dyDescent="0.25">
      <c r="A2703" s="56" t="s">
        <v>2496</v>
      </c>
      <c r="B2703" s="52" t="s">
        <v>2379</v>
      </c>
      <c r="C2703" s="12"/>
      <c r="D2703" s="18" t="s">
        <v>1453</v>
      </c>
      <c r="E2703" s="55">
        <v>8.44</v>
      </c>
      <c r="G2703" s="96">
        <f t="shared" si="178"/>
        <v>3.3759999999999999</v>
      </c>
      <c r="H2703" s="97">
        <f t="shared" si="179"/>
        <v>3.3759999999999999</v>
      </c>
      <c r="I2703" s="62" t="s">
        <v>3838</v>
      </c>
    </row>
    <row r="2704" spans="1:9" s="1" customFormat="1" x14ac:dyDescent="0.25">
      <c r="A2704" s="56" t="s">
        <v>2803</v>
      </c>
      <c r="B2704" s="52" t="s">
        <v>3837</v>
      </c>
      <c r="C2704" s="12"/>
      <c r="D2704" s="18" t="s">
        <v>1453</v>
      </c>
      <c r="E2704" s="55">
        <v>15.96</v>
      </c>
      <c r="G2704" s="96">
        <f t="shared" si="178"/>
        <v>6.3840000000000003</v>
      </c>
      <c r="H2704" s="97">
        <f t="shared" si="179"/>
        <v>6.3840000000000003</v>
      </c>
      <c r="I2704" s="62" t="s">
        <v>3838</v>
      </c>
    </row>
    <row r="2705" spans="1:9" s="1" customFormat="1" x14ac:dyDescent="0.25">
      <c r="A2705" s="56" t="s">
        <v>2804</v>
      </c>
      <c r="B2705" s="52" t="s">
        <v>2805</v>
      </c>
      <c r="C2705" s="12"/>
      <c r="D2705" s="18" t="s">
        <v>1453</v>
      </c>
      <c r="E2705" s="55">
        <v>19.850000000000001</v>
      </c>
      <c r="G2705" s="96">
        <f t="shared" si="178"/>
        <v>7.9400000000000013</v>
      </c>
      <c r="H2705" s="97">
        <f t="shared" si="179"/>
        <v>7.9400000000000013</v>
      </c>
      <c r="I2705" s="62" t="s">
        <v>3838</v>
      </c>
    </row>
    <row r="2706" spans="1:9" s="1" customFormat="1" x14ac:dyDescent="0.25">
      <c r="A2706" s="56" t="s">
        <v>2806</v>
      </c>
      <c r="B2706" s="52" t="s">
        <v>2807</v>
      </c>
      <c r="C2706" s="12"/>
      <c r="D2706" s="18" t="s">
        <v>1453</v>
      </c>
      <c r="E2706" s="55">
        <v>1.04</v>
      </c>
      <c r="G2706" s="96">
        <f t="shared" si="178"/>
        <v>0.41600000000000004</v>
      </c>
      <c r="H2706" s="97">
        <f t="shared" si="179"/>
        <v>0.41600000000000004</v>
      </c>
      <c r="I2706" s="62" t="s">
        <v>3838</v>
      </c>
    </row>
    <row r="2707" spans="1:9" s="1" customFormat="1" x14ac:dyDescent="0.25">
      <c r="A2707" s="56" t="s">
        <v>2808</v>
      </c>
      <c r="B2707" s="52" t="s">
        <v>2809</v>
      </c>
      <c r="C2707" s="12"/>
      <c r="D2707" s="18" t="s">
        <v>1453</v>
      </c>
      <c r="E2707" s="55">
        <v>1.35</v>
      </c>
      <c r="G2707" s="96">
        <f t="shared" si="178"/>
        <v>0.54</v>
      </c>
      <c r="H2707" s="97">
        <f t="shared" si="179"/>
        <v>0.54</v>
      </c>
      <c r="I2707" s="62" t="s">
        <v>3838</v>
      </c>
    </row>
    <row r="2708" spans="1:9" s="1" customFormat="1" x14ac:dyDescent="0.25">
      <c r="A2708" s="56" t="s">
        <v>2810</v>
      </c>
      <c r="B2708" s="52" t="s">
        <v>2811</v>
      </c>
      <c r="C2708" s="12"/>
      <c r="D2708" s="18" t="s">
        <v>1453</v>
      </c>
      <c r="E2708" s="55">
        <v>1.56</v>
      </c>
      <c r="G2708" s="96">
        <f t="shared" si="178"/>
        <v>0.62400000000000011</v>
      </c>
      <c r="H2708" s="97">
        <f t="shared" si="179"/>
        <v>0.62400000000000011</v>
      </c>
      <c r="I2708" s="62" t="s">
        <v>3838</v>
      </c>
    </row>
    <row r="2709" spans="1:9" s="1" customFormat="1" x14ac:dyDescent="0.25">
      <c r="A2709" s="56" t="s">
        <v>2812</v>
      </c>
      <c r="B2709" s="52" t="s">
        <v>2813</v>
      </c>
      <c r="C2709" s="12"/>
      <c r="D2709" s="18" t="s">
        <v>1453</v>
      </c>
      <c r="E2709" s="55">
        <v>2.0499999999999998</v>
      </c>
      <c r="G2709" s="96">
        <f t="shared" si="178"/>
        <v>0.82</v>
      </c>
      <c r="H2709" s="97">
        <f t="shared" si="179"/>
        <v>0.82</v>
      </c>
      <c r="I2709" s="62" t="s">
        <v>3838</v>
      </c>
    </row>
    <row r="2710" spans="1:9" s="1" customFormat="1" x14ac:dyDescent="0.25">
      <c r="A2710" s="56" t="s">
        <v>2814</v>
      </c>
      <c r="B2710" s="52" t="s">
        <v>2815</v>
      </c>
      <c r="C2710" s="12"/>
      <c r="D2710" s="18" t="s">
        <v>1453</v>
      </c>
      <c r="E2710" s="55">
        <v>2.42</v>
      </c>
      <c r="G2710" s="96">
        <f t="shared" si="178"/>
        <v>0.96799999999999997</v>
      </c>
      <c r="H2710" s="97">
        <f t="shared" si="179"/>
        <v>0.96799999999999997</v>
      </c>
      <c r="I2710" s="62" t="s">
        <v>3838</v>
      </c>
    </row>
    <row r="2711" spans="1:9" s="1" customFormat="1" x14ac:dyDescent="0.25">
      <c r="A2711" s="56" t="s">
        <v>2816</v>
      </c>
      <c r="B2711" s="52" t="s">
        <v>2817</v>
      </c>
      <c r="C2711" s="12"/>
      <c r="D2711" s="18" t="s">
        <v>1453</v>
      </c>
      <c r="E2711" s="55">
        <v>3.15</v>
      </c>
      <c r="G2711" s="96">
        <f t="shared" si="178"/>
        <v>1.26</v>
      </c>
      <c r="H2711" s="97">
        <f t="shared" si="179"/>
        <v>1.26</v>
      </c>
      <c r="I2711" s="62" t="s">
        <v>3838</v>
      </c>
    </row>
    <row r="2712" spans="1:9" s="1" customFormat="1" x14ac:dyDescent="0.25">
      <c r="A2712" s="56" t="s">
        <v>3018</v>
      </c>
      <c r="B2712" s="52" t="s">
        <v>3019</v>
      </c>
      <c r="C2712" s="12"/>
      <c r="D2712" s="18" t="s">
        <v>1453</v>
      </c>
      <c r="E2712" s="36">
        <v>26.46</v>
      </c>
      <c r="G2712" s="96">
        <f t="shared" si="178"/>
        <v>10.584000000000001</v>
      </c>
      <c r="H2712" s="97">
        <f t="shared" si="179"/>
        <v>10.584000000000001</v>
      </c>
      <c r="I2712" s="62" t="s">
        <v>3838</v>
      </c>
    </row>
    <row r="2713" spans="1:9" s="1" customFormat="1" x14ac:dyDescent="0.25">
      <c r="A2713" s="56" t="s">
        <v>3020</v>
      </c>
      <c r="B2713" s="52" t="s">
        <v>3021</v>
      </c>
      <c r="C2713" s="12"/>
      <c r="D2713" s="18" t="s">
        <v>1453</v>
      </c>
      <c r="E2713" s="36">
        <v>17.64</v>
      </c>
      <c r="G2713" s="96">
        <f t="shared" si="178"/>
        <v>7.0560000000000009</v>
      </c>
      <c r="H2713" s="97">
        <f t="shared" si="179"/>
        <v>7.0560000000000009</v>
      </c>
      <c r="I2713" s="62" t="s">
        <v>3838</v>
      </c>
    </row>
    <row r="2714" spans="1:9" s="1" customFormat="1" x14ac:dyDescent="0.25">
      <c r="A2714" s="56" t="s">
        <v>3022</v>
      </c>
      <c r="B2714" s="52" t="s">
        <v>3023</v>
      </c>
      <c r="C2714" s="12"/>
      <c r="D2714" s="18" t="s">
        <v>1453</v>
      </c>
      <c r="E2714" s="36">
        <v>4.62</v>
      </c>
      <c r="G2714" s="96">
        <f t="shared" si="178"/>
        <v>1.8480000000000001</v>
      </c>
      <c r="H2714" s="97">
        <f t="shared" si="179"/>
        <v>1.8480000000000001</v>
      </c>
      <c r="I2714" s="62" t="s">
        <v>3838</v>
      </c>
    </row>
    <row r="2715" spans="1:9" s="1" customFormat="1" x14ac:dyDescent="0.25">
      <c r="A2715" s="56" t="s">
        <v>3024</v>
      </c>
      <c r="B2715" s="52" t="s">
        <v>3025</v>
      </c>
      <c r="C2715" s="12"/>
      <c r="D2715" s="18" t="s">
        <v>1453</v>
      </c>
      <c r="E2715" s="36">
        <v>21.68</v>
      </c>
      <c r="G2715" s="96">
        <f t="shared" si="178"/>
        <v>8.6720000000000006</v>
      </c>
      <c r="H2715" s="97">
        <f t="shared" si="179"/>
        <v>8.6720000000000006</v>
      </c>
      <c r="I2715" s="62" t="s">
        <v>3838</v>
      </c>
    </row>
    <row r="2716" spans="1:9" s="1" customFormat="1" x14ac:dyDescent="0.25">
      <c r="A2716" s="56" t="s">
        <v>3026</v>
      </c>
      <c r="B2716" s="52" t="s">
        <v>3027</v>
      </c>
      <c r="C2716" s="12"/>
      <c r="D2716" s="18" t="s">
        <v>1453</v>
      </c>
      <c r="E2716" s="36">
        <v>25.73</v>
      </c>
      <c r="G2716" s="96">
        <f t="shared" si="178"/>
        <v>10.292000000000002</v>
      </c>
      <c r="H2716" s="97">
        <f t="shared" si="179"/>
        <v>10.292000000000002</v>
      </c>
      <c r="I2716" s="62" t="s">
        <v>3838</v>
      </c>
    </row>
    <row r="2717" spans="1:9" s="1" customFormat="1" x14ac:dyDescent="0.25">
      <c r="A2717" s="56" t="s">
        <v>3028</v>
      </c>
      <c r="B2717" s="52" t="s">
        <v>3029</v>
      </c>
      <c r="C2717" s="12"/>
      <c r="D2717" s="18" t="s">
        <v>1453</v>
      </c>
      <c r="E2717" s="36">
        <v>3.68</v>
      </c>
      <c r="G2717" s="96">
        <f t="shared" si="178"/>
        <v>1.4720000000000002</v>
      </c>
      <c r="H2717" s="97">
        <f t="shared" si="179"/>
        <v>1.4720000000000002</v>
      </c>
      <c r="I2717" s="62" t="s">
        <v>3838</v>
      </c>
    </row>
    <row r="2718" spans="1:9" s="1" customFormat="1" x14ac:dyDescent="0.25">
      <c r="A2718" s="56" t="s">
        <v>3030</v>
      </c>
      <c r="B2718" s="52" t="s">
        <v>3031</v>
      </c>
      <c r="C2718" s="12"/>
      <c r="D2718" s="18" t="s">
        <v>1453</v>
      </c>
      <c r="E2718" s="36">
        <v>18.739999999999998</v>
      </c>
      <c r="G2718" s="96">
        <f t="shared" si="178"/>
        <v>7.4959999999999996</v>
      </c>
      <c r="H2718" s="97">
        <f t="shared" si="179"/>
        <v>7.4959999999999996</v>
      </c>
      <c r="I2718" s="62" t="s">
        <v>3838</v>
      </c>
    </row>
    <row r="2719" spans="1:9" s="1" customFormat="1" x14ac:dyDescent="0.25">
      <c r="A2719" s="56" t="s">
        <v>3032</v>
      </c>
      <c r="B2719" s="52" t="s">
        <v>3033</v>
      </c>
      <c r="C2719" s="12"/>
      <c r="D2719" s="18" t="s">
        <v>1453</v>
      </c>
      <c r="E2719" s="36">
        <v>15.8</v>
      </c>
      <c r="G2719" s="96">
        <f t="shared" si="178"/>
        <v>6.32</v>
      </c>
      <c r="H2719" s="97">
        <f t="shared" si="179"/>
        <v>6.32</v>
      </c>
      <c r="I2719" s="62" t="s">
        <v>3838</v>
      </c>
    </row>
    <row r="2720" spans="1:9" s="1" customFormat="1" x14ac:dyDescent="0.25">
      <c r="A2720" s="56" t="s">
        <v>3034</v>
      </c>
      <c r="B2720" s="52" t="s">
        <v>3035</v>
      </c>
      <c r="C2720" s="12"/>
      <c r="D2720" s="18" t="s">
        <v>1453</v>
      </c>
      <c r="E2720" s="36">
        <v>52.92</v>
      </c>
      <c r="G2720" s="96">
        <f t="shared" ref="G2720:G2727" si="180">SUM(E2720)*0.4</f>
        <v>21.168000000000003</v>
      </c>
      <c r="H2720" s="97">
        <f t="shared" ref="H2720:H2727" si="181">SUM(E2720)*0.4</f>
        <v>21.168000000000003</v>
      </c>
      <c r="I2720" s="62" t="s">
        <v>3838</v>
      </c>
    </row>
    <row r="2721" spans="1:9" s="1" customFormat="1" x14ac:dyDescent="0.25">
      <c r="A2721" s="56" t="s">
        <v>3036</v>
      </c>
      <c r="B2721" s="52" t="s">
        <v>3037</v>
      </c>
      <c r="C2721" s="12"/>
      <c r="D2721" s="18" t="s">
        <v>1453</v>
      </c>
      <c r="E2721" s="36">
        <v>28.67</v>
      </c>
      <c r="G2721" s="96">
        <f t="shared" si="180"/>
        <v>11.468000000000002</v>
      </c>
      <c r="H2721" s="97">
        <f t="shared" si="181"/>
        <v>11.468000000000002</v>
      </c>
      <c r="I2721" s="62" t="s">
        <v>3838</v>
      </c>
    </row>
    <row r="2722" spans="1:9" s="1" customFormat="1" x14ac:dyDescent="0.25">
      <c r="A2722" s="56" t="s">
        <v>3052</v>
      </c>
      <c r="B2722" s="52" t="s">
        <v>3053</v>
      </c>
      <c r="C2722" s="12"/>
      <c r="D2722" s="18" t="s">
        <v>1453</v>
      </c>
      <c r="E2722" s="36">
        <v>25.2</v>
      </c>
      <c r="G2722" s="96">
        <f t="shared" si="180"/>
        <v>10.08</v>
      </c>
      <c r="H2722" s="97">
        <f t="shared" si="181"/>
        <v>10.08</v>
      </c>
      <c r="I2722" s="62" t="s">
        <v>3838</v>
      </c>
    </row>
    <row r="2723" spans="1:9" s="1" customFormat="1" x14ac:dyDescent="0.25">
      <c r="A2723" s="56" t="s">
        <v>3038</v>
      </c>
      <c r="B2723" s="52" t="s">
        <v>3039</v>
      </c>
      <c r="C2723" s="12"/>
      <c r="D2723" s="18" t="s">
        <v>1453</v>
      </c>
      <c r="E2723" s="36">
        <v>11.97</v>
      </c>
      <c r="G2723" s="96">
        <f t="shared" si="180"/>
        <v>4.7880000000000003</v>
      </c>
      <c r="H2723" s="97">
        <f t="shared" si="181"/>
        <v>4.7880000000000003</v>
      </c>
      <c r="I2723" s="62" t="s">
        <v>3838</v>
      </c>
    </row>
    <row r="2724" spans="1:9" s="1" customFormat="1" x14ac:dyDescent="0.25">
      <c r="A2724" s="56" t="s">
        <v>3040</v>
      </c>
      <c r="B2724" s="52" t="s">
        <v>3041</v>
      </c>
      <c r="C2724" s="12"/>
      <c r="D2724" s="18" t="s">
        <v>1453</v>
      </c>
      <c r="E2724" s="36">
        <v>3.15</v>
      </c>
      <c r="G2724" s="96">
        <f t="shared" si="180"/>
        <v>1.26</v>
      </c>
      <c r="H2724" s="97">
        <f t="shared" si="181"/>
        <v>1.26</v>
      </c>
      <c r="I2724" s="62" t="s">
        <v>3838</v>
      </c>
    </row>
    <row r="2725" spans="1:9" s="1" customFormat="1" x14ac:dyDescent="0.25">
      <c r="A2725" s="56" t="s">
        <v>3254</v>
      </c>
      <c r="B2725" s="52" t="s">
        <v>3255</v>
      </c>
      <c r="C2725" s="12"/>
      <c r="D2725" s="18" t="s">
        <v>1453</v>
      </c>
      <c r="E2725" s="36">
        <v>25.73</v>
      </c>
      <c r="G2725" s="96">
        <f t="shared" si="180"/>
        <v>10.292000000000002</v>
      </c>
      <c r="H2725" s="97">
        <f t="shared" si="181"/>
        <v>10.292000000000002</v>
      </c>
      <c r="I2725" s="62" t="s">
        <v>3838</v>
      </c>
    </row>
    <row r="2726" spans="1:9" s="1" customFormat="1" x14ac:dyDescent="0.25">
      <c r="A2726" s="56" t="s">
        <v>3256</v>
      </c>
      <c r="B2726" s="52" t="s">
        <v>3257</v>
      </c>
      <c r="C2726" s="12"/>
      <c r="D2726" s="18" t="s">
        <v>1453</v>
      </c>
      <c r="E2726" s="36">
        <v>36.75</v>
      </c>
      <c r="G2726" s="96">
        <f t="shared" si="180"/>
        <v>14.700000000000001</v>
      </c>
      <c r="H2726" s="97">
        <f t="shared" si="181"/>
        <v>14.700000000000001</v>
      </c>
      <c r="I2726" s="62" t="s">
        <v>3838</v>
      </c>
    </row>
    <row r="2727" spans="1:9" s="1" customFormat="1" x14ac:dyDescent="0.25">
      <c r="A2727" s="56" t="s">
        <v>3258</v>
      </c>
      <c r="B2727" s="52" t="s">
        <v>3259</v>
      </c>
      <c r="C2727" s="12"/>
      <c r="D2727" s="18" t="s">
        <v>1453</v>
      </c>
      <c r="E2727" s="36">
        <v>44</v>
      </c>
      <c r="G2727" s="96">
        <f t="shared" si="180"/>
        <v>17.600000000000001</v>
      </c>
      <c r="H2727" s="97">
        <f t="shared" si="181"/>
        <v>17.600000000000001</v>
      </c>
      <c r="I2727" s="62" t="s">
        <v>3838</v>
      </c>
    </row>
    <row r="2728" spans="1:9" s="1" customFormat="1" ht="18.75" customHeight="1" x14ac:dyDescent="0.25">
      <c r="A2728" s="178" t="s">
        <v>2278</v>
      </c>
      <c r="B2728" s="120"/>
      <c r="C2728" s="123"/>
      <c r="D2728" s="125"/>
      <c r="E2728" s="120"/>
      <c r="F2728" s="124"/>
      <c r="G2728" s="99"/>
      <c r="H2728" s="99"/>
      <c r="I2728" s="125"/>
    </row>
    <row r="2729" spans="1:9" s="1" customFormat="1" ht="28.8" x14ac:dyDescent="0.3">
      <c r="A2729" s="58">
        <v>8700</v>
      </c>
      <c r="B2729" s="59" t="s">
        <v>2501</v>
      </c>
      <c r="C2729" s="12"/>
      <c r="D2729" s="18" t="s">
        <v>1453</v>
      </c>
      <c r="E2729" s="55">
        <v>11.03</v>
      </c>
      <c r="G2729" s="96">
        <f t="shared" ref="G2729:G2783" si="182">SUM(E2729)*0.4</f>
        <v>4.4119999999999999</v>
      </c>
      <c r="H2729" s="97">
        <f t="shared" ref="H2729:H2783" si="183">SUM(E2729)*0.4</f>
        <v>4.4119999999999999</v>
      </c>
      <c r="I2729" s="62" t="s">
        <v>3839</v>
      </c>
    </row>
    <row r="2730" spans="1:9" s="1" customFormat="1" ht="28.8" x14ac:dyDescent="0.3">
      <c r="A2730" s="58">
        <v>8701</v>
      </c>
      <c r="B2730" s="59" t="s">
        <v>2422</v>
      </c>
      <c r="C2730" s="12"/>
      <c r="D2730" s="18" t="s">
        <v>1453</v>
      </c>
      <c r="E2730" s="55">
        <v>24.57</v>
      </c>
      <c r="G2730" s="96">
        <f t="shared" si="182"/>
        <v>9.8280000000000012</v>
      </c>
      <c r="H2730" s="97">
        <f t="shared" si="183"/>
        <v>9.8280000000000012</v>
      </c>
      <c r="I2730" s="62" t="s">
        <v>3839</v>
      </c>
    </row>
    <row r="2731" spans="1:9" s="1" customFormat="1" ht="28.8" x14ac:dyDescent="0.3">
      <c r="A2731" s="58">
        <v>8702</v>
      </c>
      <c r="B2731" s="59" t="s">
        <v>2423</v>
      </c>
      <c r="C2731" s="12"/>
      <c r="D2731" s="18" t="s">
        <v>1453</v>
      </c>
      <c r="E2731" s="55">
        <v>33.08</v>
      </c>
      <c r="G2731" s="96">
        <f t="shared" si="182"/>
        <v>13.231999999999999</v>
      </c>
      <c r="H2731" s="97">
        <f t="shared" si="183"/>
        <v>13.231999999999999</v>
      </c>
      <c r="I2731" s="62" t="s">
        <v>3839</v>
      </c>
    </row>
    <row r="2732" spans="1:9" s="1" customFormat="1" ht="28.8" x14ac:dyDescent="0.3">
      <c r="A2732" s="58">
        <v>8703</v>
      </c>
      <c r="B2732" s="59" t="s">
        <v>2424</v>
      </c>
      <c r="C2732" s="12"/>
      <c r="D2732" s="18" t="s">
        <v>1453</v>
      </c>
      <c r="E2732" s="55">
        <v>50.4</v>
      </c>
      <c r="G2732" s="96">
        <f t="shared" si="182"/>
        <v>20.16</v>
      </c>
      <c r="H2732" s="97">
        <f t="shared" si="183"/>
        <v>20.16</v>
      </c>
      <c r="I2732" s="62" t="s">
        <v>3839</v>
      </c>
    </row>
    <row r="2733" spans="1:9" s="1" customFormat="1" ht="28.8" x14ac:dyDescent="0.3">
      <c r="A2733" s="58">
        <v>8704</v>
      </c>
      <c r="B2733" s="59" t="s">
        <v>2279</v>
      </c>
      <c r="C2733" s="12"/>
      <c r="D2733" s="18" t="s">
        <v>1453</v>
      </c>
      <c r="E2733" s="55">
        <v>9.92</v>
      </c>
      <c r="G2733" s="96">
        <f t="shared" si="182"/>
        <v>3.968</v>
      </c>
      <c r="H2733" s="97">
        <f t="shared" si="183"/>
        <v>3.968</v>
      </c>
      <c r="I2733" s="62" t="s">
        <v>3839</v>
      </c>
    </row>
    <row r="2734" spans="1:9" s="1" customFormat="1" ht="14.4" x14ac:dyDescent="0.3">
      <c r="A2734" s="58">
        <v>8705</v>
      </c>
      <c r="B2734" s="59" t="s">
        <v>2280</v>
      </c>
      <c r="C2734" s="12"/>
      <c r="D2734" s="18" t="s">
        <v>1453</v>
      </c>
      <c r="E2734" s="55">
        <v>3.94</v>
      </c>
      <c r="G2734" s="96">
        <f t="shared" si="182"/>
        <v>1.5760000000000001</v>
      </c>
      <c r="H2734" s="97">
        <f t="shared" si="183"/>
        <v>1.5760000000000001</v>
      </c>
      <c r="I2734" s="62" t="s">
        <v>3839</v>
      </c>
    </row>
    <row r="2735" spans="1:9" s="1" customFormat="1" ht="28.8" x14ac:dyDescent="0.3">
      <c r="A2735" s="58">
        <v>8706</v>
      </c>
      <c r="B2735" s="59" t="s">
        <v>2502</v>
      </c>
      <c r="C2735" s="12"/>
      <c r="D2735" s="18" t="s">
        <v>1453</v>
      </c>
      <c r="E2735" s="55">
        <v>3.91</v>
      </c>
      <c r="G2735" s="96">
        <f t="shared" si="182"/>
        <v>1.5640000000000001</v>
      </c>
      <c r="H2735" s="97">
        <f t="shared" si="183"/>
        <v>1.5640000000000001</v>
      </c>
      <c r="I2735" s="62" t="s">
        <v>3839</v>
      </c>
    </row>
    <row r="2736" spans="1:9" s="1" customFormat="1" ht="28.8" x14ac:dyDescent="0.3">
      <c r="A2736" s="58">
        <v>8707</v>
      </c>
      <c r="B2736" s="59" t="s">
        <v>2503</v>
      </c>
      <c r="C2736" s="12"/>
      <c r="D2736" s="18" t="s">
        <v>1453</v>
      </c>
      <c r="E2736" s="55">
        <v>4.1900000000000004</v>
      </c>
      <c r="G2736" s="96">
        <f t="shared" si="182"/>
        <v>1.6760000000000002</v>
      </c>
      <c r="H2736" s="97">
        <f t="shared" si="183"/>
        <v>1.6760000000000002</v>
      </c>
      <c r="I2736" s="62" t="s">
        <v>3839</v>
      </c>
    </row>
    <row r="2737" spans="1:9" s="1" customFormat="1" ht="28.8" x14ac:dyDescent="0.3">
      <c r="A2737" s="58">
        <v>8708</v>
      </c>
      <c r="B2737" s="59" t="s">
        <v>2504</v>
      </c>
      <c r="C2737" s="12"/>
      <c r="D2737" s="18" t="s">
        <v>1453</v>
      </c>
      <c r="E2737" s="55">
        <v>4.47</v>
      </c>
      <c r="G2737" s="96">
        <f t="shared" si="182"/>
        <v>1.788</v>
      </c>
      <c r="H2737" s="97">
        <f t="shared" si="183"/>
        <v>1.788</v>
      </c>
      <c r="I2737" s="62" t="s">
        <v>3839</v>
      </c>
    </row>
    <row r="2738" spans="1:9" s="1" customFormat="1" ht="28.8" x14ac:dyDescent="0.3">
      <c r="A2738" s="58">
        <v>8709</v>
      </c>
      <c r="B2738" s="59" t="s">
        <v>2505</v>
      </c>
      <c r="C2738" s="12"/>
      <c r="D2738" s="18" t="s">
        <v>1453</v>
      </c>
      <c r="E2738" s="55">
        <v>4.76</v>
      </c>
      <c r="G2738" s="96">
        <f t="shared" si="182"/>
        <v>1.9039999999999999</v>
      </c>
      <c r="H2738" s="97">
        <f t="shared" si="183"/>
        <v>1.9039999999999999</v>
      </c>
      <c r="I2738" s="62" t="s">
        <v>3839</v>
      </c>
    </row>
    <row r="2739" spans="1:9" s="1" customFormat="1" ht="28.8" x14ac:dyDescent="0.3">
      <c r="A2739" s="58">
        <v>8710</v>
      </c>
      <c r="B2739" s="59" t="s">
        <v>2425</v>
      </c>
      <c r="C2739" s="12"/>
      <c r="D2739" s="18" t="s">
        <v>1453</v>
      </c>
      <c r="E2739" s="55">
        <v>5.67</v>
      </c>
      <c r="G2739" s="96">
        <f t="shared" si="182"/>
        <v>2.2680000000000002</v>
      </c>
      <c r="H2739" s="97">
        <f t="shared" si="183"/>
        <v>2.2680000000000002</v>
      </c>
      <c r="I2739" s="62" t="s">
        <v>3839</v>
      </c>
    </row>
    <row r="2740" spans="1:9" s="1" customFormat="1" ht="28.8" x14ac:dyDescent="0.3">
      <c r="A2740" s="58">
        <v>8711</v>
      </c>
      <c r="B2740" s="59" t="s">
        <v>2426</v>
      </c>
      <c r="C2740" s="12"/>
      <c r="D2740" s="18" t="s">
        <v>1453</v>
      </c>
      <c r="E2740" s="55">
        <v>6.3</v>
      </c>
      <c r="G2740" s="96">
        <f t="shared" si="182"/>
        <v>2.52</v>
      </c>
      <c r="H2740" s="97">
        <f t="shared" si="183"/>
        <v>2.52</v>
      </c>
      <c r="I2740" s="62" t="s">
        <v>3839</v>
      </c>
    </row>
    <row r="2741" spans="1:9" s="1" customFormat="1" ht="28.8" x14ac:dyDescent="0.3">
      <c r="A2741" s="58">
        <v>8712</v>
      </c>
      <c r="B2741" s="59" t="s">
        <v>2427</v>
      </c>
      <c r="C2741" s="12"/>
      <c r="D2741" s="18" t="s">
        <v>1453</v>
      </c>
      <c r="E2741" s="55">
        <v>6.93</v>
      </c>
      <c r="G2741" s="96">
        <f t="shared" si="182"/>
        <v>2.7720000000000002</v>
      </c>
      <c r="H2741" s="97">
        <f t="shared" si="183"/>
        <v>2.7720000000000002</v>
      </c>
      <c r="I2741" s="62" t="s">
        <v>3839</v>
      </c>
    </row>
    <row r="2742" spans="1:9" s="1" customFormat="1" ht="28.8" x14ac:dyDescent="0.3">
      <c r="A2742" s="58">
        <v>8713</v>
      </c>
      <c r="B2742" s="59" t="s">
        <v>2428</v>
      </c>
      <c r="C2742" s="12"/>
      <c r="D2742" s="18" t="s">
        <v>1453</v>
      </c>
      <c r="E2742" s="55">
        <v>7.56</v>
      </c>
      <c r="G2742" s="96">
        <f t="shared" si="182"/>
        <v>3.024</v>
      </c>
      <c r="H2742" s="97">
        <f t="shared" si="183"/>
        <v>3.024</v>
      </c>
      <c r="I2742" s="62" t="s">
        <v>3839</v>
      </c>
    </row>
    <row r="2743" spans="1:9" s="1" customFormat="1" ht="28.8" x14ac:dyDescent="0.3">
      <c r="A2743" s="58">
        <v>8714</v>
      </c>
      <c r="B2743" s="59" t="s">
        <v>2506</v>
      </c>
      <c r="C2743" s="12"/>
      <c r="D2743" s="18" t="s">
        <v>1453</v>
      </c>
      <c r="E2743" s="55">
        <v>8.19</v>
      </c>
      <c r="G2743" s="96">
        <f t="shared" si="182"/>
        <v>3.2759999999999998</v>
      </c>
      <c r="H2743" s="97">
        <f t="shared" si="183"/>
        <v>3.2759999999999998</v>
      </c>
      <c r="I2743" s="62" t="s">
        <v>3839</v>
      </c>
    </row>
    <row r="2744" spans="1:9" s="1" customFormat="1" ht="43.2" x14ac:dyDescent="0.3">
      <c r="A2744" s="58">
        <v>8715</v>
      </c>
      <c r="B2744" s="59" t="s">
        <v>2429</v>
      </c>
      <c r="C2744" s="12"/>
      <c r="D2744" s="18" t="s">
        <v>1453</v>
      </c>
      <c r="E2744" s="55">
        <v>16.38</v>
      </c>
      <c r="G2744" s="96">
        <f t="shared" si="182"/>
        <v>6.5519999999999996</v>
      </c>
      <c r="H2744" s="97">
        <f t="shared" si="183"/>
        <v>6.5519999999999996</v>
      </c>
      <c r="I2744" s="62" t="s">
        <v>3839</v>
      </c>
    </row>
    <row r="2745" spans="1:9" s="1" customFormat="1" ht="14.4" x14ac:dyDescent="0.3">
      <c r="A2745" s="58">
        <v>8716</v>
      </c>
      <c r="B2745" s="59" t="s">
        <v>2430</v>
      </c>
      <c r="C2745" s="12"/>
      <c r="D2745" s="18" t="s">
        <v>1453</v>
      </c>
      <c r="E2745" s="55">
        <v>3.5</v>
      </c>
      <c r="G2745" s="96">
        <f t="shared" si="182"/>
        <v>1.4000000000000001</v>
      </c>
      <c r="H2745" s="97">
        <f t="shared" si="183"/>
        <v>1.4000000000000001</v>
      </c>
      <c r="I2745" s="62" t="s">
        <v>3839</v>
      </c>
    </row>
    <row r="2746" spans="1:9" s="1" customFormat="1" ht="14.4" x14ac:dyDescent="0.3">
      <c r="A2746" s="58">
        <v>8717</v>
      </c>
      <c r="B2746" s="59" t="s">
        <v>2431</v>
      </c>
      <c r="C2746" s="12"/>
      <c r="D2746" s="18" t="s">
        <v>1453</v>
      </c>
      <c r="E2746" s="55">
        <v>0.69</v>
      </c>
      <c r="G2746" s="96">
        <f t="shared" si="182"/>
        <v>0.27599999999999997</v>
      </c>
      <c r="H2746" s="97">
        <f t="shared" si="183"/>
        <v>0.27599999999999997</v>
      </c>
      <c r="I2746" s="62" t="s">
        <v>3839</v>
      </c>
    </row>
    <row r="2747" spans="1:9" s="1" customFormat="1" ht="14.4" x14ac:dyDescent="0.3">
      <c r="A2747" s="58">
        <v>8718</v>
      </c>
      <c r="B2747" s="59" t="s">
        <v>2432</v>
      </c>
      <c r="C2747" s="12"/>
      <c r="D2747" s="18" t="s">
        <v>1453</v>
      </c>
      <c r="E2747" s="55">
        <v>0.85</v>
      </c>
      <c r="G2747" s="96">
        <f t="shared" si="182"/>
        <v>0.34</v>
      </c>
      <c r="H2747" s="97">
        <f t="shared" si="183"/>
        <v>0.34</v>
      </c>
      <c r="I2747" s="62" t="s">
        <v>3839</v>
      </c>
    </row>
    <row r="2748" spans="1:9" s="1" customFormat="1" ht="14.4" x14ac:dyDescent="0.3">
      <c r="A2748" s="58">
        <v>8719</v>
      </c>
      <c r="B2748" s="59" t="s">
        <v>2507</v>
      </c>
      <c r="C2748" s="12"/>
      <c r="D2748" s="18" t="s">
        <v>1453</v>
      </c>
      <c r="E2748" s="55">
        <v>1.04</v>
      </c>
      <c r="G2748" s="96">
        <f t="shared" si="182"/>
        <v>0.41600000000000004</v>
      </c>
      <c r="H2748" s="97">
        <f t="shared" si="183"/>
        <v>0.41600000000000004</v>
      </c>
      <c r="I2748" s="62" t="s">
        <v>3839</v>
      </c>
    </row>
    <row r="2749" spans="1:9" s="1" customFormat="1" ht="14.4" x14ac:dyDescent="0.3">
      <c r="A2749" s="58">
        <v>8720</v>
      </c>
      <c r="B2749" s="59" t="s">
        <v>2508</v>
      </c>
      <c r="C2749" s="12"/>
      <c r="D2749" s="18" t="s">
        <v>1453</v>
      </c>
      <c r="E2749" s="55">
        <v>1.2</v>
      </c>
      <c r="G2749" s="96">
        <f t="shared" si="182"/>
        <v>0.48</v>
      </c>
      <c r="H2749" s="97">
        <f t="shared" si="183"/>
        <v>0.48</v>
      </c>
      <c r="I2749" s="62" t="s">
        <v>3839</v>
      </c>
    </row>
    <row r="2750" spans="1:9" s="1" customFormat="1" ht="14.4" x14ac:dyDescent="0.3">
      <c r="A2750" s="58">
        <v>8721</v>
      </c>
      <c r="B2750" s="59" t="s">
        <v>2509</v>
      </c>
      <c r="C2750" s="12"/>
      <c r="D2750" s="18" t="s">
        <v>1453</v>
      </c>
      <c r="E2750" s="55">
        <v>1.29</v>
      </c>
      <c r="G2750" s="96">
        <f t="shared" si="182"/>
        <v>0.51600000000000001</v>
      </c>
      <c r="H2750" s="97">
        <f t="shared" si="183"/>
        <v>0.51600000000000001</v>
      </c>
      <c r="I2750" s="62" t="s">
        <v>3839</v>
      </c>
    </row>
    <row r="2751" spans="1:9" s="1" customFormat="1" ht="14.4" x14ac:dyDescent="0.3">
      <c r="A2751" s="58">
        <v>8722</v>
      </c>
      <c r="B2751" s="59" t="s">
        <v>2510</v>
      </c>
      <c r="C2751" s="12"/>
      <c r="D2751" s="18" t="s">
        <v>1453</v>
      </c>
      <c r="E2751" s="55">
        <v>1.39</v>
      </c>
      <c r="G2751" s="96">
        <f t="shared" si="182"/>
        <v>0.55599999999999994</v>
      </c>
      <c r="H2751" s="97">
        <f t="shared" si="183"/>
        <v>0.55599999999999994</v>
      </c>
      <c r="I2751" s="62" t="s">
        <v>3839</v>
      </c>
    </row>
    <row r="2752" spans="1:9" s="1" customFormat="1" ht="14.4" x14ac:dyDescent="0.3">
      <c r="A2752" s="58">
        <v>8723</v>
      </c>
      <c r="B2752" s="59" t="s">
        <v>2511</v>
      </c>
      <c r="C2752" s="12"/>
      <c r="D2752" s="18" t="s">
        <v>1453</v>
      </c>
      <c r="E2752" s="55">
        <v>1.51</v>
      </c>
      <c r="G2752" s="96">
        <f t="shared" si="182"/>
        <v>0.60400000000000009</v>
      </c>
      <c r="H2752" s="97">
        <f t="shared" si="183"/>
        <v>0.60400000000000009</v>
      </c>
      <c r="I2752" s="62" t="s">
        <v>3839</v>
      </c>
    </row>
    <row r="2753" spans="1:9" s="1" customFormat="1" ht="14.4" x14ac:dyDescent="0.3">
      <c r="A2753" s="58">
        <v>8724</v>
      </c>
      <c r="B2753" s="59" t="s">
        <v>2512</v>
      </c>
      <c r="C2753" s="12"/>
      <c r="D2753" s="18" t="s">
        <v>1453</v>
      </c>
      <c r="E2753" s="55">
        <v>1.64</v>
      </c>
      <c r="G2753" s="96">
        <f t="shared" si="182"/>
        <v>0.65600000000000003</v>
      </c>
      <c r="H2753" s="97">
        <f t="shared" si="183"/>
        <v>0.65600000000000003</v>
      </c>
      <c r="I2753" s="62" t="s">
        <v>3839</v>
      </c>
    </row>
    <row r="2754" spans="1:9" s="1" customFormat="1" ht="14.4" x14ac:dyDescent="0.3">
      <c r="A2754" s="58">
        <v>8725</v>
      </c>
      <c r="B2754" s="59" t="s">
        <v>2513</v>
      </c>
      <c r="C2754" s="12"/>
      <c r="D2754" s="18" t="s">
        <v>1453</v>
      </c>
      <c r="E2754" s="55">
        <v>2.36</v>
      </c>
      <c r="G2754" s="96">
        <f t="shared" si="182"/>
        <v>0.94399999999999995</v>
      </c>
      <c r="H2754" s="97">
        <f t="shared" si="183"/>
        <v>0.94399999999999995</v>
      </c>
      <c r="I2754" s="62" t="s">
        <v>3839</v>
      </c>
    </row>
    <row r="2755" spans="1:9" s="1" customFormat="1" ht="14.4" x14ac:dyDescent="0.3">
      <c r="A2755" s="58">
        <v>8726</v>
      </c>
      <c r="B2755" s="59" t="s">
        <v>2514</v>
      </c>
      <c r="C2755" s="12"/>
      <c r="D2755" s="18" t="s">
        <v>1453</v>
      </c>
      <c r="E2755" s="55">
        <v>2.52</v>
      </c>
      <c r="G2755" s="96">
        <f t="shared" si="182"/>
        <v>1.008</v>
      </c>
      <c r="H2755" s="97">
        <f t="shared" si="183"/>
        <v>1.008</v>
      </c>
      <c r="I2755" s="62" t="s">
        <v>3839</v>
      </c>
    </row>
    <row r="2756" spans="1:9" s="1" customFormat="1" ht="14.4" x14ac:dyDescent="0.3">
      <c r="A2756" s="58">
        <v>8727</v>
      </c>
      <c r="B2756" s="59" t="s">
        <v>2515</v>
      </c>
      <c r="C2756" s="12"/>
      <c r="D2756" s="18" t="s">
        <v>1453</v>
      </c>
      <c r="E2756" s="55">
        <v>0.98</v>
      </c>
      <c r="G2756" s="96">
        <f t="shared" si="182"/>
        <v>0.39200000000000002</v>
      </c>
      <c r="H2756" s="97">
        <f t="shared" si="183"/>
        <v>0.39200000000000002</v>
      </c>
      <c r="I2756" s="62" t="s">
        <v>3839</v>
      </c>
    </row>
    <row r="2757" spans="1:9" s="1" customFormat="1" ht="14.4" x14ac:dyDescent="0.3">
      <c r="A2757" s="58">
        <v>8728</v>
      </c>
      <c r="B2757" s="59" t="s">
        <v>2516</v>
      </c>
      <c r="C2757" s="12"/>
      <c r="D2757" s="18" t="s">
        <v>1453</v>
      </c>
      <c r="E2757" s="55">
        <v>1.04</v>
      </c>
      <c r="G2757" s="96">
        <f t="shared" si="182"/>
        <v>0.41600000000000004</v>
      </c>
      <c r="H2757" s="97">
        <f t="shared" si="183"/>
        <v>0.41600000000000004</v>
      </c>
      <c r="I2757" s="62" t="s">
        <v>3839</v>
      </c>
    </row>
    <row r="2758" spans="1:9" s="1" customFormat="1" ht="14.4" x14ac:dyDescent="0.3">
      <c r="A2758" s="58">
        <v>8729</v>
      </c>
      <c r="B2758" s="59" t="s">
        <v>2433</v>
      </c>
      <c r="C2758" s="12"/>
      <c r="D2758" s="18" t="s">
        <v>1453</v>
      </c>
      <c r="E2758" s="55">
        <v>3.81</v>
      </c>
      <c r="G2758" s="96">
        <f t="shared" si="182"/>
        <v>1.524</v>
      </c>
      <c r="H2758" s="97">
        <f t="shared" si="183"/>
        <v>1.524</v>
      </c>
      <c r="I2758" s="62" t="s">
        <v>3839</v>
      </c>
    </row>
    <row r="2759" spans="1:9" s="1" customFormat="1" ht="14.4" x14ac:dyDescent="0.3">
      <c r="A2759" s="58">
        <v>8730</v>
      </c>
      <c r="B2759" s="59" t="s">
        <v>2434</v>
      </c>
      <c r="C2759" s="12"/>
      <c r="D2759" s="18" t="s">
        <v>1453</v>
      </c>
      <c r="E2759" s="55">
        <v>5.45</v>
      </c>
      <c r="G2759" s="96">
        <f t="shared" si="182"/>
        <v>2.1800000000000002</v>
      </c>
      <c r="H2759" s="97">
        <f t="shared" si="183"/>
        <v>2.1800000000000002</v>
      </c>
      <c r="I2759" s="62" t="s">
        <v>3839</v>
      </c>
    </row>
    <row r="2760" spans="1:9" s="1" customFormat="1" ht="14.4" x14ac:dyDescent="0.3">
      <c r="A2760" s="58">
        <v>8731</v>
      </c>
      <c r="B2760" s="59" t="s">
        <v>2435</v>
      </c>
      <c r="C2760" s="12"/>
      <c r="D2760" s="18" t="s">
        <v>1453</v>
      </c>
      <c r="E2760" s="55">
        <v>4.82</v>
      </c>
      <c r="G2760" s="96">
        <f t="shared" si="182"/>
        <v>1.9280000000000002</v>
      </c>
      <c r="H2760" s="97">
        <f t="shared" si="183"/>
        <v>1.9280000000000002</v>
      </c>
      <c r="I2760" s="62" t="s">
        <v>3839</v>
      </c>
    </row>
    <row r="2761" spans="1:9" s="1" customFormat="1" ht="14.4" x14ac:dyDescent="0.3">
      <c r="A2761" s="58">
        <v>8732</v>
      </c>
      <c r="B2761" s="59" t="s">
        <v>2436</v>
      </c>
      <c r="C2761" s="12"/>
      <c r="D2761" s="18" t="s">
        <v>1453</v>
      </c>
      <c r="E2761" s="55">
        <v>6.84</v>
      </c>
      <c r="G2761" s="96">
        <f t="shared" si="182"/>
        <v>2.7360000000000002</v>
      </c>
      <c r="H2761" s="97">
        <f t="shared" si="183"/>
        <v>2.7360000000000002</v>
      </c>
      <c r="I2761" s="62" t="s">
        <v>3839</v>
      </c>
    </row>
    <row r="2762" spans="1:9" s="1" customFormat="1" ht="28.8" x14ac:dyDescent="0.3">
      <c r="A2762" s="58">
        <v>8733</v>
      </c>
      <c r="B2762" s="59" t="s">
        <v>2517</v>
      </c>
      <c r="C2762" s="12"/>
      <c r="D2762" s="18" t="s">
        <v>1453</v>
      </c>
      <c r="E2762" s="55">
        <v>4.41</v>
      </c>
      <c r="G2762" s="96">
        <f t="shared" si="182"/>
        <v>1.7640000000000002</v>
      </c>
      <c r="H2762" s="97">
        <f t="shared" si="183"/>
        <v>1.7640000000000002</v>
      </c>
      <c r="I2762" s="62" t="s">
        <v>3839</v>
      </c>
    </row>
    <row r="2763" spans="1:9" s="1" customFormat="1" ht="28.8" x14ac:dyDescent="0.3">
      <c r="A2763" s="58">
        <v>8734</v>
      </c>
      <c r="B2763" s="59" t="s">
        <v>2437</v>
      </c>
      <c r="C2763" s="12"/>
      <c r="D2763" s="18" t="s">
        <v>1453</v>
      </c>
      <c r="E2763" s="55">
        <v>7.25</v>
      </c>
      <c r="G2763" s="96">
        <f t="shared" si="182"/>
        <v>2.9000000000000004</v>
      </c>
      <c r="H2763" s="97">
        <f t="shared" si="183"/>
        <v>2.9000000000000004</v>
      </c>
      <c r="I2763" s="62" t="s">
        <v>3839</v>
      </c>
    </row>
    <row r="2764" spans="1:9" s="1" customFormat="1" ht="28.8" x14ac:dyDescent="0.3">
      <c r="A2764" s="58">
        <v>8735</v>
      </c>
      <c r="B2764" s="59" t="s">
        <v>2438</v>
      </c>
      <c r="C2764" s="12"/>
      <c r="D2764" s="18" t="s">
        <v>1453</v>
      </c>
      <c r="E2764" s="55">
        <v>8.51</v>
      </c>
      <c r="G2764" s="96">
        <f t="shared" si="182"/>
        <v>3.4039999999999999</v>
      </c>
      <c r="H2764" s="97">
        <f t="shared" si="183"/>
        <v>3.4039999999999999</v>
      </c>
      <c r="I2764" s="62" t="s">
        <v>3839</v>
      </c>
    </row>
    <row r="2765" spans="1:9" s="1" customFormat="1" ht="28.8" x14ac:dyDescent="0.3">
      <c r="A2765" s="58">
        <v>8736</v>
      </c>
      <c r="B2765" s="59" t="s">
        <v>2439</v>
      </c>
      <c r="C2765" s="12"/>
      <c r="D2765" s="18" t="s">
        <v>1453</v>
      </c>
      <c r="E2765" s="55">
        <v>9.92</v>
      </c>
      <c r="G2765" s="96">
        <f t="shared" si="182"/>
        <v>3.968</v>
      </c>
      <c r="H2765" s="97">
        <f t="shared" si="183"/>
        <v>3.968</v>
      </c>
      <c r="I2765" s="62" t="s">
        <v>3839</v>
      </c>
    </row>
    <row r="2766" spans="1:9" s="1" customFormat="1" ht="43.2" x14ac:dyDescent="0.3">
      <c r="A2766" s="58">
        <v>8737</v>
      </c>
      <c r="B2766" s="59" t="s">
        <v>2440</v>
      </c>
      <c r="C2766" s="12"/>
      <c r="D2766" s="18" t="s">
        <v>1453</v>
      </c>
      <c r="E2766" s="55">
        <v>10.55</v>
      </c>
      <c r="G2766" s="96">
        <f t="shared" si="182"/>
        <v>4.2200000000000006</v>
      </c>
      <c r="H2766" s="97">
        <f t="shared" si="183"/>
        <v>4.2200000000000006</v>
      </c>
      <c r="I2766" s="62" t="s">
        <v>3839</v>
      </c>
    </row>
    <row r="2767" spans="1:9" s="1" customFormat="1" ht="43.2" x14ac:dyDescent="0.3">
      <c r="A2767" s="58">
        <v>8738</v>
      </c>
      <c r="B2767" s="59" t="s">
        <v>2441</v>
      </c>
      <c r="C2767" s="12"/>
      <c r="D2767" s="18" t="s">
        <v>1453</v>
      </c>
      <c r="E2767" s="55">
        <v>11.97</v>
      </c>
      <c r="G2767" s="96">
        <f t="shared" si="182"/>
        <v>4.7880000000000003</v>
      </c>
      <c r="H2767" s="97">
        <f t="shared" si="183"/>
        <v>4.7880000000000003</v>
      </c>
      <c r="I2767" s="62" t="s">
        <v>3839</v>
      </c>
    </row>
    <row r="2768" spans="1:9" s="1" customFormat="1" ht="43.2" x14ac:dyDescent="0.3">
      <c r="A2768" s="58">
        <v>8739</v>
      </c>
      <c r="B2768" s="59" t="s">
        <v>2442</v>
      </c>
      <c r="C2768" s="12"/>
      <c r="D2768" s="18" t="s">
        <v>1453</v>
      </c>
      <c r="E2768" s="55">
        <v>13.86</v>
      </c>
      <c r="G2768" s="96">
        <f t="shared" si="182"/>
        <v>5.5440000000000005</v>
      </c>
      <c r="H2768" s="97">
        <f t="shared" si="183"/>
        <v>5.5440000000000005</v>
      </c>
      <c r="I2768" s="62" t="s">
        <v>3839</v>
      </c>
    </row>
    <row r="2769" spans="1:9" s="1" customFormat="1" ht="28.8" x14ac:dyDescent="0.3">
      <c r="A2769" s="58">
        <v>8740</v>
      </c>
      <c r="B2769" s="59" t="s">
        <v>2443</v>
      </c>
      <c r="C2769" s="12"/>
      <c r="D2769" s="18" t="s">
        <v>1453</v>
      </c>
      <c r="E2769" s="55">
        <v>5.04</v>
      </c>
      <c r="G2769" s="96">
        <f t="shared" si="182"/>
        <v>2.016</v>
      </c>
      <c r="H2769" s="97">
        <f t="shared" si="183"/>
        <v>2.016</v>
      </c>
      <c r="I2769" s="62" t="s">
        <v>3839</v>
      </c>
    </row>
    <row r="2770" spans="1:9" s="1" customFormat="1" ht="28.8" x14ac:dyDescent="0.3">
      <c r="A2770" s="58">
        <v>8741</v>
      </c>
      <c r="B2770" s="59" t="s">
        <v>2518</v>
      </c>
      <c r="C2770" s="12"/>
      <c r="D2770" s="18" t="s">
        <v>1453</v>
      </c>
      <c r="E2770" s="55">
        <v>5.29</v>
      </c>
      <c r="G2770" s="96">
        <f t="shared" si="182"/>
        <v>2.1160000000000001</v>
      </c>
      <c r="H2770" s="97">
        <f t="shared" si="183"/>
        <v>2.1160000000000001</v>
      </c>
      <c r="I2770" s="62" t="s">
        <v>3839</v>
      </c>
    </row>
    <row r="2771" spans="1:9" s="1" customFormat="1" ht="28.8" x14ac:dyDescent="0.3">
      <c r="A2771" s="58">
        <v>8742</v>
      </c>
      <c r="B2771" s="59" t="s">
        <v>2444</v>
      </c>
      <c r="C2771" s="12"/>
      <c r="D2771" s="18" t="s">
        <v>1453</v>
      </c>
      <c r="E2771" s="55">
        <v>5.51</v>
      </c>
      <c r="G2771" s="96">
        <f t="shared" si="182"/>
        <v>2.2040000000000002</v>
      </c>
      <c r="H2771" s="97">
        <f t="shared" si="183"/>
        <v>2.2040000000000002</v>
      </c>
      <c r="I2771" s="62" t="s">
        <v>3839</v>
      </c>
    </row>
    <row r="2772" spans="1:9" s="1" customFormat="1" ht="28.8" x14ac:dyDescent="0.3">
      <c r="A2772" s="58">
        <v>8743</v>
      </c>
      <c r="B2772" s="59" t="s">
        <v>2519</v>
      </c>
      <c r="C2772" s="12"/>
      <c r="D2772" s="18" t="s">
        <v>1453</v>
      </c>
      <c r="E2772" s="55">
        <v>4.1900000000000004</v>
      </c>
      <c r="G2772" s="96">
        <f t="shared" si="182"/>
        <v>1.6760000000000002</v>
      </c>
      <c r="H2772" s="97">
        <f t="shared" si="183"/>
        <v>1.6760000000000002</v>
      </c>
      <c r="I2772" s="62" t="s">
        <v>3839</v>
      </c>
    </row>
    <row r="2773" spans="1:9" s="1" customFormat="1" ht="28.8" x14ac:dyDescent="0.3">
      <c r="A2773" s="58">
        <v>8744</v>
      </c>
      <c r="B2773" s="59" t="s">
        <v>2520</v>
      </c>
      <c r="C2773" s="12"/>
      <c r="D2773" s="18" t="s">
        <v>1453</v>
      </c>
      <c r="E2773" s="55">
        <v>4.1900000000000004</v>
      </c>
      <c r="G2773" s="96">
        <f t="shared" si="182"/>
        <v>1.6760000000000002</v>
      </c>
      <c r="H2773" s="97">
        <f t="shared" si="183"/>
        <v>1.6760000000000002</v>
      </c>
      <c r="I2773" s="62" t="s">
        <v>3839</v>
      </c>
    </row>
    <row r="2774" spans="1:9" s="1" customFormat="1" ht="43.2" x14ac:dyDescent="0.3">
      <c r="A2774" s="58">
        <v>8745</v>
      </c>
      <c r="B2774" s="59" t="s">
        <v>2521</v>
      </c>
      <c r="C2774" s="12"/>
      <c r="D2774" s="18" t="s">
        <v>1453</v>
      </c>
      <c r="E2774" s="55">
        <v>12.44</v>
      </c>
      <c r="G2774" s="96">
        <f t="shared" si="182"/>
        <v>4.976</v>
      </c>
      <c r="H2774" s="97">
        <f t="shared" si="183"/>
        <v>4.976</v>
      </c>
      <c r="I2774" s="62" t="s">
        <v>3839</v>
      </c>
    </row>
    <row r="2775" spans="1:9" s="1" customFormat="1" ht="28.8" x14ac:dyDescent="0.3">
      <c r="A2775" s="58">
        <v>8746</v>
      </c>
      <c r="B2775" s="59" t="s">
        <v>2522</v>
      </c>
      <c r="C2775" s="12"/>
      <c r="D2775" s="18" t="s">
        <v>1453</v>
      </c>
      <c r="E2775" s="55">
        <v>4.88</v>
      </c>
      <c r="G2775" s="96">
        <f t="shared" si="182"/>
        <v>1.952</v>
      </c>
      <c r="H2775" s="97">
        <f t="shared" si="183"/>
        <v>1.952</v>
      </c>
      <c r="I2775" s="62" t="s">
        <v>3839</v>
      </c>
    </row>
    <row r="2776" spans="1:9" s="1" customFormat="1" ht="14.4" x14ac:dyDescent="0.3">
      <c r="A2776" s="58">
        <v>8747</v>
      </c>
      <c r="B2776" s="59" t="s">
        <v>2523</v>
      </c>
      <c r="C2776" s="12"/>
      <c r="D2776" s="18" t="s">
        <v>1453</v>
      </c>
      <c r="E2776" s="55">
        <v>2.46</v>
      </c>
      <c r="G2776" s="96">
        <f t="shared" si="182"/>
        <v>0.98399999999999999</v>
      </c>
      <c r="H2776" s="97">
        <f t="shared" si="183"/>
        <v>0.98399999999999999</v>
      </c>
      <c r="I2776" s="62" t="s">
        <v>3839</v>
      </c>
    </row>
    <row r="2777" spans="1:9" s="1" customFormat="1" ht="28.8" x14ac:dyDescent="0.3">
      <c r="A2777" s="58">
        <v>8748</v>
      </c>
      <c r="B2777" s="59" t="s">
        <v>2524</v>
      </c>
      <c r="C2777" s="12"/>
      <c r="D2777" s="18" t="s">
        <v>1453</v>
      </c>
      <c r="E2777" s="55">
        <v>7.18</v>
      </c>
      <c r="G2777" s="96">
        <f t="shared" si="182"/>
        <v>2.8719999999999999</v>
      </c>
      <c r="H2777" s="97">
        <f t="shared" si="183"/>
        <v>2.8719999999999999</v>
      </c>
      <c r="I2777" s="62" t="s">
        <v>3839</v>
      </c>
    </row>
    <row r="2778" spans="1:9" s="1" customFormat="1" ht="28.8" x14ac:dyDescent="0.3">
      <c r="A2778" s="58">
        <v>8749</v>
      </c>
      <c r="B2778" s="59" t="s">
        <v>2525</v>
      </c>
      <c r="C2778" s="12"/>
      <c r="D2778" s="18" t="s">
        <v>1453</v>
      </c>
      <c r="E2778" s="55">
        <v>8.51</v>
      </c>
      <c r="G2778" s="96">
        <f t="shared" si="182"/>
        <v>3.4039999999999999</v>
      </c>
      <c r="H2778" s="97">
        <f t="shared" si="183"/>
        <v>3.4039999999999999</v>
      </c>
      <c r="I2778" s="62" t="s">
        <v>3839</v>
      </c>
    </row>
    <row r="2779" spans="1:9" s="1" customFormat="1" ht="28.8" x14ac:dyDescent="0.3">
      <c r="A2779" s="206">
        <v>8830</v>
      </c>
      <c r="B2779" s="207" t="s">
        <v>3076</v>
      </c>
      <c r="C2779" s="12"/>
      <c r="D2779" s="18" t="s">
        <v>1453</v>
      </c>
      <c r="E2779" s="36">
        <v>12.02</v>
      </c>
      <c r="G2779" s="96">
        <f t="shared" si="182"/>
        <v>4.8079999999999998</v>
      </c>
      <c r="H2779" s="97">
        <f t="shared" si="183"/>
        <v>4.8079999999999998</v>
      </c>
      <c r="I2779" s="62" t="s">
        <v>3839</v>
      </c>
    </row>
    <row r="2780" spans="1:9" s="1" customFormat="1" ht="14.4" x14ac:dyDescent="0.3">
      <c r="A2780" s="206">
        <v>8831</v>
      </c>
      <c r="B2780" s="207" t="s">
        <v>3077</v>
      </c>
      <c r="C2780" s="12"/>
      <c r="D2780" s="18" t="s">
        <v>1453</v>
      </c>
      <c r="E2780" s="36">
        <v>4.41</v>
      </c>
      <c r="G2780" s="96">
        <f t="shared" si="182"/>
        <v>1.7640000000000002</v>
      </c>
      <c r="H2780" s="97">
        <f t="shared" si="183"/>
        <v>1.7640000000000002</v>
      </c>
      <c r="I2780" s="62" t="s">
        <v>3839</v>
      </c>
    </row>
    <row r="2781" spans="1:9" s="1" customFormat="1" ht="28.8" x14ac:dyDescent="0.3">
      <c r="A2781" s="206">
        <v>8832</v>
      </c>
      <c r="B2781" s="207" t="s">
        <v>3078</v>
      </c>
      <c r="C2781" s="12"/>
      <c r="D2781" s="18" t="s">
        <v>1453</v>
      </c>
      <c r="E2781" s="36">
        <v>4.99</v>
      </c>
      <c r="G2781" s="96">
        <f t="shared" si="182"/>
        <v>1.9960000000000002</v>
      </c>
      <c r="H2781" s="97">
        <f t="shared" si="183"/>
        <v>1.9960000000000002</v>
      </c>
      <c r="I2781" s="62" t="s">
        <v>3839</v>
      </c>
    </row>
    <row r="2782" spans="1:9" s="1" customFormat="1" ht="28.8" x14ac:dyDescent="0.3">
      <c r="A2782" s="206">
        <v>8833</v>
      </c>
      <c r="B2782" s="207" t="s">
        <v>3079</v>
      </c>
      <c r="C2782" s="12"/>
      <c r="D2782" s="18" t="s">
        <v>1453</v>
      </c>
      <c r="E2782" s="36">
        <v>52.92</v>
      </c>
      <c r="G2782" s="96">
        <f t="shared" si="182"/>
        <v>21.168000000000003</v>
      </c>
      <c r="H2782" s="97">
        <f t="shared" si="183"/>
        <v>21.168000000000003</v>
      </c>
      <c r="I2782" s="62" t="s">
        <v>3839</v>
      </c>
    </row>
    <row r="2783" spans="1:9" s="1" customFormat="1" ht="28.8" x14ac:dyDescent="0.3">
      <c r="A2783" s="206">
        <v>8834</v>
      </c>
      <c r="B2783" s="207" t="s">
        <v>3080</v>
      </c>
      <c r="C2783" s="12"/>
      <c r="D2783" s="18" t="s">
        <v>1453</v>
      </c>
      <c r="E2783" s="36">
        <v>28.67</v>
      </c>
      <c r="G2783" s="96">
        <f t="shared" si="182"/>
        <v>11.468000000000002</v>
      </c>
      <c r="H2783" s="97">
        <f t="shared" si="183"/>
        <v>11.468000000000002</v>
      </c>
      <c r="I2783" s="62" t="s">
        <v>3839</v>
      </c>
    </row>
    <row r="2784" spans="1:9" s="1" customFormat="1" ht="15.6" x14ac:dyDescent="0.25">
      <c r="A2784" s="178"/>
      <c r="B2784" s="155"/>
      <c r="C2784" s="123"/>
      <c r="D2784" s="125"/>
      <c r="E2784" s="155"/>
      <c r="F2784" s="124"/>
      <c r="G2784" s="205"/>
      <c r="H2784" s="205"/>
      <c r="I2784" s="125"/>
    </row>
    <row r="2785" spans="1:9" s="1" customFormat="1" x14ac:dyDescent="0.25">
      <c r="A2785" s="105">
        <v>11159</v>
      </c>
      <c r="B2785" s="127" t="s">
        <v>3403</v>
      </c>
      <c r="C2785" s="12"/>
      <c r="D2785" s="18" t="s">
        <v>1453</v>
      </c>
      <c r="E2785" s="36">
        <v>0.44</v>
      </c>
      <c r="G2785" s="96">
        <f t="shared" ref="G2785:G2808" si="184">SUM(E2785)*0.4</f>
        <v>0.17600000000000002</v>
      </c>
      <c r="H2785" s="97">
        <f t="shared" ref="H2785:H2808" si="185">SUM(E2785)*0.4</f>
        <v>0.17600000000000002</v>
      </c>
      <c r="I2785" s="18"/>
    </row>
    <row r="2786" spans="1:9" s="1" customFormat="1" x14ac:dyDescent="0.25">
      <c r="A2786" s="105">
        <v>11160</v>
      </c>
      <c r="B2786" s="127" t="s">
        <v>3404</v>
      </c>
      <c r="C2786" s="12"/>
      <c r="D2786" s="18" t="s">
        <v>1453</v>
      </c>
      <c r="E2786" s="36">
        <v>0.44</v>
      </c>
      <c r="G2786" s="96">
        <f t="shared" si="184"/>
        <v>0.17600000000000002</v>
      </c>
      <c r="H2786" s="97">
        <f t="shared" si="185"/>
        <v>0.17600000000000002</v>
      </c>
      <c r="I2786" s="18"/>
    </row>
    <row r="2787" spans="1:9" s="1" customFormat="1" x14ac:dyDescent="0.25">
      <c r="A2787" s="105">
        <v>11161</v>
      </c>
      <c r="B2787" s="127" t="s">
        <v>3405</v>
      </c>
      <c r="C2787" s="12"/>
      <c r="D2787" s="18" t="s">
        <v>1453</v>
      </c>
      <c r="E2787" s="36">
        <v>0.72</v>
      </c>
      <c r="G2787" s="96">
        <f t="shared" si="184"/>
        <v>0.28799999999999998</v>
      </c>
      <c r="H2787" s="97">
        <f t="shared" si="185"/>
        <v>0.28799999999999998</v>
      </c>
      <c r="I2787" s="18"/>
    </row>
    <row r="2788" spans="1:9" s="1" customFormat="1" x14ac:dyDescent="0.25">
      <c r="A2788" s="105">
        <v>11162</v>
      </c>
      <c r="B2788" s="127" t="s">
        <v>3406</v>
      </c>
      <c r="C2788" s="12"/>
      <c r="D2788" s="18" t="s">
        <v>1453</v>
      </c>
      <c r="E2788" s="36">
        <v>0.72</v>
      </c>
      <c r="G2788" s="96">
        <f t="shared" si="184"/>
        <v>0.28799999999999998</v>
      </c>
      <c r="H2788" s="97">
        <f t="shared" si="185"/>
        <v>0.28799999999999998</v>
      </c>
      <c r="I2788" s="18"/>
    </row>
    <row r="2789" spans="1:9" s="1" customFormat="1" x14ac:dyDescent="0.25">
      <c r="A2789" s="105">
        <v>11163</v>
      </c>
      <c r="B2789" s="127" t="s">
        <v>3407</v>
      </c>
      <c r="C2789" s="12"/>
      <c r="D2789" s="18" t="s">
        <v>1453</v>
      </c>
      <c r="E2789" s="36">
        <v>0.93</v>
      </c>
      <c r="G2789" s="96">
        <f t="shared" si="184"/>
        <v>0.37200000000000005</v>
      </c>
      <c r="H2789" s="97">
        <f t="shared" si="185"/>
        <v>0.37200000000000005</v>
      </c>
      <c r="I2789" s="18"/>
    </row>
    <row r="2790" spans="1:9" s="1" customFormat="1" x14ac:dyDescent="0.25">
      <c r="A2790" s="105">
        <v>11164</v>
      </c>
      <c r="B2790" s="127" t="s">
        <v>3408</v>
      </c>
      <c r="C2790" s="12"/>
      <c r="D2790" s="18" t="s">
        <v>1453</v>
      </c>
      <c r="E2790" s="36">
        <v>0.93</v>
      </c>
      <c r="G2790" s="96">
        <f t="shared" si="184"/>
        <v>0.37200000000000005</v>
      </c>
      <c r="H2790" s="97">
        <f t="shared" si="185"/>
        <v>0.37200000000000005</v>
      </c>
      <c r="I2790" s="18"/>
    </row>
    <row r="2791" spans="1:9" s="1" customFormat="1" x14ac:dyDescent="0.25">
      <c r="A2791" s="105">
        <v>11165</v>
      </c>
      <c r="B2791" s="127" t="s">
        <v>3409</v>
      </c>
      <c r="C2791" s="12"/>
      <c r="D2791" s="18" t="s">
        <v>1453</v>
      </c>
      <c r="E2791" s="36">
        <v>1.1000000000000001</v>
      </c>
      <c r="G2791" s="96">
        <f t="shared" si="184"/>
        <v>0.44000000000000006</v>
      </c>
      <c r="H2791" s="97">
        <f t="shared" si="185"/>
        <v>0.44000000000000006</v>
      </c>
      <c r="I2791" s="18"/>
    </row>
    <row r="2792" spans="1:9" s="1" customFormat="1" x14ac:dyDescent="0.25">
      <c r="A2792" s="105">
        <v>11166</v>
      </c>
      <c r="B2792" s="127" t="s">
        <v>3410</v>
      </c>
      <c r="C2792" s="12"/>
      <c r="D2792" s="18" t="s">
        <v>1453</v>
      </c>
      <c r="E2792" s="36">
        <v>1.1000000000000001</v>
      </c>
      <c r="G2792" s="96">
        <f t="shared" si="184"/>
        <v>0.44000000000000006</v>
      </c>
      <c r="H2792" s="97">
        <f t="shared" si="185"/>
        <v>0.44000000000000006</v>
      </c>
      <c r="I2792" s="18"/>
    </row>
    <row r="2793" spans="1:9" s="1" customFormat="1" x14ac:dyDescent="0.25">
      <c r="A2793" s="105">
        <v>11167</v>
      </c>
      <c r="B2793" s="127" t="s">
        <v>3411</v>
      </c>
      <c r="C2793" s="12"/>
      <c r="D2793" s="18" t="s">
        <v>1453</v>
      </c>
      <c r="E2793" s="36">
        <v>1.42</v>
      </c>
      <c r="G2793" s="96">
        <f t="shared" si="184"/>
        <v>0.56799999999999995</v>
      </c>
      <c r="H2793" s="97">
        <f t="shared" si="185"/>
        <v>0.56799999999999995</v>
      </c>
      <c r="I2793" s="18"/>
    </row>
    <row r="2794" spans="1:9" s="1" customFormat="1" x14ac:dyDescent="0.25">
      <c r="A2794" s="105">
        <v>11168</v>
      </c>
      <c r="B2794" s="127" t="s">
        <v>3412</v>
      </c>
      <c r="C2794" s="12"/>
      <c r="D2794" s="18" t="s">
        <v>1453</v>
      </c>
      <c r="E2794" s="36">
        <v>1.42</v>
      </c>
      <c r="G2794" s="96">
        <f t="shared" si="184"/>
        <v>0.56799999999999995</v>
      </c>
      <c r="H2794" s="97">
        <f t="shared" si="185"/>
        <v>0.56799999999999995</v>
      </c>
      <c r="I2794" s="18"/>
    </row>
    <row r="2795" spans="1:9" s="1" customFormat="1" x14ac:dyDescent="0.25">
      <c r="A2795" s="105">
        <v>11169</v>
      </c>
      <c r="B2795" s="127" t="s">
        <v>3413</v>
      </c>
      <c r="C2795" s="12"/>
      <c r="D2795" s="18" t="s">
        <v>1453</v>
      </c>
      <c r="E2795" s="36">
        <v>1.84</v>
      </c>
      <c r="G2795" s="96">
        <f t="shared" si="184"/>
        <v>0.7360000000000001</v>
      </c>
      <c r="H2795" s="97">
        <f t="shared" si="185"/>
        <v>0.7360000000000001</v>
      </c>
      <c r="I2795" s="18"/>
    </row>
    <row r="2796" spans="1:9" s="1" customFormat="1" x14ac:dyDescent="0.25">
      <c r="A2796" s="105">
        <v>11170</v>
      </c>
      <c r="B2796" s="127" t="s">
        <v>3414</v>
      </c>
      <c r="C2796" s="12"/>
      <c r="D2796" s="18" t="s">
        <v>1453</v>
      </c>
      <c r="E2796" s="36">
        <v>2.21</v>
      </c>
      <c r="G2796" s="96">
        <f t="shared" si="184"/>
        <v>0.88400000000000001</v>
      </c>
      <c r="H2796" s="97">
        <f t="shared" si="185"/>
        <v>0.88400000000000001</v>
      </c>
      <c r="I2796" s="18"/>
    </row>
    <row r="2797" spans="1:9" s="1" customFormat="1" x14ac:dyDescent="0.25">
      <c r="A2797" s="105">
        <v>11171</v>
      </c>
      <c r="B2797" s="127" t="s">
        <v>3415</v>
      </c>
      <c r="C2797" s="12"/>
      <c r="D2797" s="18" t="s">
        <v>1453</v>
      </c>
      <c r="E2797" s="36">
        <v>1.4</v>
      </c>
      <c r="G2797" s="96">
        <f t="shared" si="184"/>
        <v>0.55999999999999994</v>
      </c>
      <c r="H2797" s="97">
        <f t="shared" si="185"/>
        <v>0.55999999999999994</v>
      </c>
      <c r="I2797" s="18"/>
    </row>
    <row r="2798" spans="1:9" s="1" customFormat="1" x14ac:dyDescent="0.25">
      <c r="A2798" s="105">
        <v>11172</v>
      </c>
      <c r="B2798" s="127" t="s">
        <v>3416</v>
      </c>
      <c r="C2798" s="12"/>
      <c r="D2798" s="18" t="s">
        <v>1453</v>
      </c>
      <c r="E2798" s="36">
        <v>1.4</v>
      </c>
      <c r="G2798" s="96">
        <f t="shared" si="184"/>
        <v>0.55999999999999994</v>
      </c>
      <c r="H2798" s="97">
        <f t="shared" si="185"/>
        <v>0.55999999999999994</v>
      </c>
      <c r="I2798" s="18"/>
    </row>
    <row r="2799" spans="1:9" s="1" customFormat="1" x14ac:dyDescent="0.25">
      <c r="A2799" s="105">
        <v>11173</v>
      </c>
      <c r="B2799" s="127" t="s">
        <v>3417</v>
      </c>
      <c r="C2799" s="12"/>
      <c r="D2799" s="18" t="s">
        <v>1453</v>
      </c>
      <c r="E2799" s="36">
        <v>2.61</v>
      </c>
      <c r="G2799" s="96">
        <f t="shared" si="184"/>
        <v>1.044</v>
      </c>
      <c r="H2799" s="97">
        <f t="shared" si="185"/>
        <v>1.044</v>
      </c>
      <c r="I2799" s="18"/>
    </row>
    <row r="2800" spans="1:9" s="1" customFormat="1" x14ac:dyDescent="0.25">
      <c r="A2800" s="105">
        <v>11174</v>
      </c>
      <c r="B2800" s="127" t="s">
        <v>3418</v>
      </c>
      <c r="C2800" s="12"/>
      <c r="D2800" s="18" t="s">
        <v>1453</v>
      </c>
      <c r="E2800" s="36">
        <v>2.61</v>
      </c>
      <c r="G2800" s="96">
        <f t="shared" si="184"/>
        <v>1.044</v>
      </c>
      <c r="H2800" s="97">
        <f t="shared" si="185"/>
        <v>1.044</v>
      </c>
      <c r="I2800" s="18"/>
    </row>
    <row r="2801" spans="1:9" s="1" customFormat="1" x14ac:dyDescent="0.25">
      <c r="A2801" s="105">
        <v>11175</v>
      </c>
      <c r="B2801" s="127" t="s">
        <v>3419</v>
      </c>
      <c r="C2801" s="12"/>
      <c r="D2801" s="18" t="s">
        <v>1453</v>
      </c>
      <c r="E2801" s="36">
        <v>3.2</v>
      </c>
      <c r="G2801" s="96">
        <f t="shared" si="184"/>
        <v>1.2800000000000002</v>
      </c>
      <c r="H2801" s="97">
        <f t="shared" si="185"/>
        <v>1.2800000000000002</v>
      </c>
      <c r="I2801" s="18"/>
    </row>
    <row r="2802" spans="1:9" s="1" customFormat="1" x14ac:dyDescent="0.25">
      <c r="A2802" s="105">
        <v>11176</v>
      </c>
      <c r="B2802" s="127" t="s">
        <v>3420</v>
      </c>
      <c r="C2802" s="12"/>
      <c r="D2802" s="18" t="s">
        <v>1453</v>
      </c>
      <c r="E2802" s="36">
        <v>3.2</v>
      </c>
      <c r="G2802" s="96">
        <f t="shared" si="184"/>
        <v>1.2800000000000002</v>
      </c>
      <c r="H2802" s="97">
        <f t="shared" si="185"/>
        <v>1.2800000000000002</v>
      </c>
      <c r="I2802" s="18"/>
    </row>
    <row r="2803" spans="1:9" s="1" customFormat="1" x14ac:dyDescent="0.25">
      <c r="A2803" s="105">
        <v>11177</v>
      </c>
      <c r="B2803" s="127" t="s">
        <v>3421</v>
      </c>
      <c r="C2803" s="12"/>
      <c r="D2803" s="18" t="s">
        <v>1453</v>
      </c>
      <c r="E2803" s="36">
        <v>2.09</v>
      </c>
      <c r="G2803" s="96">
        <f t="shared" si="184"/>
        <v>0.83599999999999997</v>
      </c>
      <c r="H2803" s="97">
        <f t="shared" si="185"/>
        <v>0.83599999999999997</v>
      </c>
      <c r="I2803" s="18"/>
    </row>
    <row r="2804" spans="1:9" s="1" customFormat="1" x14ac:dyDescent="0.25">
      <c r="A2804" s="105">
        <v>11178</v>
      </c>
      <c r="B2804" s="127" t="s">
        <v>3422</v>
      </c>
      <c r="C2804" s="12"/>
      <c r="D2804" s="18" t="s">
        <v>1453</v>
      </c>
      <c r="E2804" s="36">
        <v>6.04</v>
      </c>
      <c r="G2804" s="96">
        <f t="shared" si="184"/>
        <v>2.4160000000000004</v>
      </c>
      <c r="H2804" s="97">
        <f t="shared" si="185"/>
        <v>2.4160000000000004</v>
      </c>
      <c r="I2804" s="18"/>
    </row>
    <row r="2805" spans="1:9" s="1" customFormat="1" x14ac:dyDescent="0.25">
      <c r="A2805" s="105">
        <v>11188</v>
      </c>
      <c r="B2805" s="127" t="s">
        <v>3551</v>
      </c>
      <c r="C2805" s="12"/>
      <c r="D2805" s="18" t="s">
        <v>1453</v>
      </c>
      <c r="E2805" s="36">
        <v>12.6</v>
      </c>
      <c r="G2805" s="96">
        <f t="shared" si="184"/>
        <v>5.04</v>
      </c>
      <c r="H2805" s="97">
        <f t="shared" si="185"/>
        <v>5.04</v>
      </c>
      <c r="I2805" s="18"/>
    </row>
    <row r="2806" spans="1:9" s="1" customFormat="1" x14ac:dyDescent="0.25">
      <c r="A2806" s="105">
        <v>11189</v>
      </c>
      <c r="B2806" s="127" t="s">
        <v>3552</v>
      </c>
      <c r="C2806" s="12"/>
      <c r="D2806" s="18" t="s">
        <v>1453</v>
      </c>
      <c r="E2806" s="36">
        <v>13.44</v>
      </c>
      <c r="G2806" s="96">
        <f t="shared" si="184"/>
        <v>5.3760000000000003</v>
      </c>
      <c r="H2806" s="97">
        <f t="shared" si="185"/>
        <v>5.3760000000000003</v>
      </c>
      <c r="I2806" s="18"/>
    </row>
    <row r="2807" spans="1:9" s="1" customFormat="1" x14ac:dyDescent="0.25">
      <c r="A2807" s="105">
        <v>11190</v>
      </c>
      <c r="B2807" s="127" t="s">
        <v>3553</v>
      </c>
      <c r="C2807" s="12"/>
      <c r="D2807" s="18" t="s">
        <v>1453</v>
      </c>
      <c r="E2807" s="36">
        <v>14.28</v>
      </c>
      <c r="G2807" s="96">
        <f t="shared" si="184"/>
        <v>5.7119999999999997</v>
      </c>
      <c r="H2807" s="97">
        <f t="shared" si="185"/>
        <v>5.7119999999999997</v>
      </c>
      <c r="I2807" s="18"/>
    </row>
    <row r="2808" spans="1:9" s="1" customFormat="1" x14ac:dyDescent="0.25">
      <c r="A2808" s="105">
        <v>11191</v>
      </c>
      <c r="B2808" s="127" t="s">
        <v>3554</v>
      </c>
      <c r="C2808" s="12"/>
      <c r="D2808" s="18" t="s">
        <v>1453</v>
      </c>
      <c r="E2808" s="36">
        <v>15.12</v>
      </c>
      <c r="G2808" s="96">
        <f t="shared" si="184"/>
        <v>6.048</v>
      </c>
      <c r="H2808" s="97">
        <f t="shared" si="185"/>
        <v>6.048</v>
      </c>
      <c r="I2808" s="18"/>
    </row>
    <row r="2809" spans="1:9" s="1" customFormat="1" ht="15.6" x14ac:dyDescent="0.25">
      <c r="A2809" s="178" t="s">
        <v>3434</v>
      </c>
      <c r="B2809" s="120"/>
      <c r="C2809" s="123"/>
      <c r="D2809" s="125"/>
      <c r="E2809" s="120"/>
      <c r="F2809" s="124"/>
      <c r="G2809" s="99"/>
      <c r="H2809" s="99"/>
      <c r="I2809" s="125"/>
    </row>
    <row r="2810" spans="1:9" s="1" customFormat="1" x14ac:dyDescent="0.25">
      <c r="A2810" s="33">
        <v>11179</v>
      </c>
      <c r="B2810" s="52" t="s">
        <v>3435</v>
      </c>
      <c r="C2810" s="12"/>
      <c r="D2810" s="18" t="s">
        <v>1453</v>
      </c>
      <c r="E2810" s="36">
        <v>32.549999999999997</v>
      </c>
      <c r="G2810" s="96">
        <f>SUM(E2810)*0.4</f>
        <v>13.02</v>
      </c>
      <c r="H2810" s="97">
        <f>SUM(E2810)*0.4</f>
        <v>13.02</v>
      </c>
      <c r="I2810" s="18"/>
    </row>
    <row r="2811" spans="1:9" s="1" customFormat="1" x14ac:dyDescent="0.25">
      <c r="A2811" s="33">
        <v>11180</v>
      </c>
      <c r="B2811" s="52" t="s">
        <v>3436</v>
      </c>
      <c r="C2811" s="12"/>
      <c r="D2811" s="18" t="s">
        <v>1453</v>
      </c>
      <c r="E2811" s="36">
        <v>34.65</v>
      </c>
      <c r="G2811" s="96">
        <f t="shared" ref="G2811:G2817" si="186">SUM(E2811)*0.4</f>
        <v>13.86</v>
      </c>
      <c r="H2811" s="97">
        <f t="shared" ref="H2811:H2817" si="187">SUM(E2811)*0.4</f>
        <v>13.86</v>
      </c>
      <c r="I2811" s="18"/>
    </row>
    <row r="2812" spans="1:9" s="1" customFormat="1" x14ac:dyDescent="0.25">
      <c r="A2812" s="33">
        <v>11181</v>
      </c>
      <c r="B2812" s="52" t="s">
        <v>3437</v>
      </c>
      <c r="C2812" s="12"/>
      <c r="D2812" s="18" t="s">
        <v>1453</v>
      </c>
      <c r="E2812" s="36">
        <v>40.950000000000003</v>
      </c>
      <c r="G2812" s="96">
        <f t="shared" si="186"/>
        <v>16.380000000000003</v>
      </c>
      <c r="H2812" s="97">
        <f t="shared" si="187"/>
        <v>16.380000000000003</v>
      </c>
      <c r="I2812" s="18"/>
    </row>
    <row r="2813" spans="1:9" s="1" customFormat="1" x14ac:dyDescent="0.25">
      <c r="A2813" s="33">
        <v>11182</v>
      </c>
      <c r="B2813" s="52" t="s">
        <v>3438</v>
      </c>
      <c r="C2813" s="12"/>
      <c r="D2813" s="18" t="s">
        <v>1453</v>
      </c>
      <c r="E2813" s="36">
        <v>45.15</v>
      </c>
      <c r="G2813" s="96">
        <f t="shared" si="186"/>
        <v>18.059999999999999</v>
      </c>
      <c r="H2813" s="97">
        <f t="shared" si="187"/>
        <v>18.059999999999999</v>
      </c>
      <c r="I2813" s="18"/>
    </row>
    <row r="2814" spans="1:9" s="1" customFormat="1" x14ac:dyDescent="0.25">
      <c r="A2814" s="33">
        <v>11215</v>
      </c>
      <c r="B2814" s="52" t="s">
        <v>3605</v>
      </c>
      <c r="C2814" s="12"/>
      <c r="D2814" s="18" t="s">
        <v>1453</v>
      </c>
      <c r="E2814" s="36">
        <v>6.3</v>
      </c>
      <c r="G2814" s="96">
        <f t="shared" si="186"/>
        <v>2.52</v>
      </c>
      <c r="H2814" s="97">
        <f t="shared" si="187"/>
        <v>2.52</v>
      </c>
      <c r="I2814" s="18"/>
    </row>
    <row r="2815" spans="1:9" s="1" customFormat="1" x14ac:dyDescent="0.25">
      <c r="A2815" s="33">
        <v>11216</v>
      </c>
      <c r="B2815" s="52" t="s">
        <v>3606</v>
      </c>
      <c r="C2815" s="12"/>
      <c r="D2815" s="18" t="s">
        <v>1453</v>
      </c>
      <c r="E2815" s="36">
        <v>7.35</v>
      </c>
      <c r="G2815" s="96">
        <f t="shared" si="186"/>
        <v>2.94</v>
      </c>
      <c r="H2815" s="97">
        <f t="shared" si="187"/>
        <v>2.94</v>
      </c>
      <c r="I2815" s="18"/>
    </row>
    <row r="2816" spans="1:9" s="1" customFormat="1" x14ac:dyDescent="0.25">
      <c r="A2816" s="33">
        <v>11217</v>
      </c>
      <c r="B2816" s="52" t="s">
        <v>3607</v>
      </c>
      <c r="C2816" s="12"/>
      <c r="D2816" s="18" t="s">
        <v>1453</v>
      </c>
      <c r="E2816" s="36">
        <v>8.4</v>
      </c>
      <c r="G2816" s="96">
        <f t="shared" si="186"/>
        <v>3.3600000000000003</v>
      </c>
      <c r="H2816" s="97">
        <f t="shared" si="187"/>
        <v>3.3600000000000003</v>
      </c>
      <c r="I2816" s="18"/>
    </row>
    <row r="2817" spans="1:9" s="1" customFormat="1" x14ac:dyDescent="0.25">
      <c r="A2817" s="33">
        <v>11218</v>
      </c>
      <c r="B2817" s="52" t="s">
        <v>3608</v>
      </c>
      <c r="C2817" s="12"/>
      <c r="D2817" s="18" t="s">
        <v>1453</v>
      </c>
      <c r="E2817" s="36">
        <v>9.4499999999999993</v>
      </c>
      <c r="G2817" s="96">
        <f t="shared" si="186"/>
        <v>3.78</v>
      </c>
      <c r="H2817" s="97">
        <f t="shared" si="187"/>
        <v>3.78</v>
      </c>
      <c r="I2817" s="18"/>
    </row>
    <row r="2818" spans="1:9" s="1" customFormat="1" ht="15.6" x14ac:dyDescent="0.25">
      <c r="A2818" s="178" t="s">
        <v>3646</v>
      </c>
      <c r="B2818" s="120"/>
      <c r="C2818" s="123"/>
      <c r="D2818" s="125"/>
      <c r="E2818" s="120"/>
      <c r="F2818" s="124"/>
      <c r="G2818" s="99"/>
      <c r="H2818" s="99"/>
      <c r="I2818" s="125"/>
    </row>
    <row r="2819" spans="1:9" s="1" customFormat="1" x14ac:dyDescent="0.25">
      <c r="A2819" s="33">
        <v>8661</v>
      </c>
      <c r="B2819" s="52" t="s">
        <v>3840</v>
      </c>
      <c r="C2819" s="12"/>
      <c r="D2819" s="18" t="s">
        <v>1453</v>
      </c>
      <c r="E2819" s="36">
        <v>89.25</v>
      </c>
      <c r="G2819" s="96">
        <f>SUM(E2819)*0.4</f>
        <v>35.700000000000003</v>
      </c>
      <c r="H2819" s="97">
        <f>SUM(E2819)*0.4</f>
        <v>35.700000000000003</v>
      </c>
      <c r="I2819" s="18"/>
    </row>
    <row r="2820" spans="1:9" s="1" customFormat="1" x14ac:dyDescent="0.25">
      <c r="A2820" s="33">
        <v>8662</v>
      </c>
      <c r="B2820" s="52" t="s">
        <v>3841</v>
      </c>
      <c r="C2820" s="12"/>
      <c r="D2820" s="18" t="s">
        <v>1453</v>
      </c>
      <c r="E2820" s="36">
        <v>89.25</v>
      </c>
      <c r="G2820" s="96">
        <f>SUM(E2820)*0.4</f>
        <v>35.700000000000003</v>
      </c>
      <c r="H2820" s="97">
        <f>SUM(E2820)*0.4</f>
        <v>35.700000000000003</v>
      </c>
      <c r="I2820" s="18"/>
    </row>
    <row r="2821" spans="1:9" s="1" customFormat="1" x14ac:dyDescent="0.25">
      <c r="A2821" s="33">
        <v>8663</v>
      </c>
      <c r="B2821" s="52" t="s">
        <v>3842</v>
      </c>
      <c r="C2821" s="12"/>
      <c r="D2821" s="18" t="s">
        <v>1453</v>
      </c>
      <c r="E2821" s="36">
        <v>114.45</v>
      </c>
      <c r="G2821" s="96">
        <f>SUM(E2821)*0.4</f>
        <v>45.78</v>
      </c>
      <c r="H2821" s="97">
        <f>SUM(E2821)*0.4</f>
        <v>45.78</v>
      </c>
      <c r="I2821" s="18"/>
    </row>
    <row r="2822" spans="1:9" s="1" customFormat="1" x14ac:dyDescent="0.25">
      <c r="A2822" s="33">
        <v>8664</v>
      </c>
      <c r="B2822" s="52" t="s">
        <v>3843</v>
      </c>
      <c r="C2822" s="12"/>
      <c r="D2822" s="18" t="s">
        <v>1453</v>
      </c>
      <c r="E2822" s="36">
        <v>114.45</v>
      </c>
      <c r="G2822" s="96">
        <f>SUM(E2822)*0.4</f>
        <v>45.78</v>
      </c>
      <c r="H2822" s="97">
        <f>SUM(E2822)*0.4</f>
        <v>45.78</v>
      </c>
      <c r="I2822" s="18"/>
    </row>
    <row r="2823" spans="1:9" s="1" customFormat="1" ht="15.6" x14ac:dyDescent="0.25">
      <c r="A2823" s="178" t="s">
        <v>2283</v>
      </c>
      <c r="B2823" s="120"/>
      <c r="C2823" s="123"/>
      <c r="D2823" s="125"/>
      <c r="E2823" s="120"/>
      <c r="F2823" s="124"/>
      <c r="G2823" s="99"/>
      <c r="H2823" s="99"/>
      <c r="I2823" s="125"/>
    </row>
    <row r="2824" spans="1:9" s="1" customFormat="1" x14ac:dyDescent="0.25">
      <c r="A2824" s="32">
        <v>40141</v>
      </c>
      <c r="B2824" s="200" t="s">
        <v>2309</v>
      </c>
      <c r="C2824" s="12"/>
      <c r="D2824" s="18" t="s">
        <v>1453</v>
      </c>
      <c r="E2824" s="37">
        <v>30.45</v>
      </c>
      <c r="G2824" s="96">
        <f t="shared" ref="G2824:G2838" si="188">SUM(E2824)*0.4</f>
        <v>12.18</v>
      </c>
      <c r="H2824" s="97">
        <f t="shared" ref="H2824:H2838" si="189">SUM(E2824)*0.4</f>
        <v>12.18</v>
      </c>
      <c r="I2824" s="18"/>
    </row>
    <row r="2825" spans="1:9" s="1" customFormat="1" x14ac:dyDescent="0.25">
      <c r="A2825" s="32">
        <v>40151</v>
      </c>
      <c r="B2825" s="200" t="s">
        <v>2336</v>
      </c>
      <c r="C2825" s="12"/>
      <c r="D2825" s="18" t="s">
        <v>1453</v>
      </c>
      <c r="E2825" s="37">
        <v>34.549999999999997</v>
      </c>
      <c r="G2825" s="96">
        <f t="shared" si="188"/>
        <v>13.82</v>
      </c>
      <c r="H2825" s="97">
        <f t="shared" si="189"/>
        <v>13.82</v>
      </c>
      <c r="I2825" s="18"/>
    </row>
    <row r="2826" spans="1:9" s="1" customFormat="1" x14ac:dyDescent="0.25">
      <c r="A2826" s="32">
        <v>40161</v>
      </c>
      <c r="B2826" s="200" t="s">
        <v>2284</v>
      </c>
      <c r="C2826" s="12"/>
      <c r="D2826" s="18" t="s">
        <v>1453</v>
      </c>
      <c r="E2826" s="37">
        <v>38.64</v>
      </c>
      <c r="G2826" s="96">
        <f t="shared" si="188"/>
        <v>15.456000000000001</v>
      </c>
      <c r="H2826" s="97">
        <f t="shared" si="189"/>
        <v>15.456000000000001</v>
      </c>
      <c r="I2826" s="18"/>
    </row>
    <row r="2827" spans="1:9" s="1" customFormat="1" x14ac:dyDescent="0.25">
      <c r="A2827" s="32">
        <v>40171</v>
      </c>
      <c r="B2827" s="200" t="s">
        <v>2310</v>
      </c>
      <c r="C2827" s="12"/>
      <c r="D2827" s="18" t="s">
        <v>1453</v>
      </c>
      <c r="E2827" s="37">
        <v>42.26</v>
      </c>
      <c r="G2827" s="96">
        <f t="shared" si="188"/>
        <v>16.904</v>
      </c>
      <c r="H2827" s="97">
        <f t="shared" si="189"/>
        <v>16.904</v>
      </c>
      <c r="I2827" s="18"/>
    </row>
    <row r="2828" spans="1:9" s="1" customFormat="1" x14ac:dyDescent="0.25">
      <c r="A2828" s="32">
        <v>40181</v>
      </c>
      <c r="B2828" s="200" t="s">
        <v>2311</v>
      </c>
      <c r="C2828" s="12"/>
      <c r="D2828" s="18" t="s">
        <v>1453</v>
      </c>
      <c r="E2828" s="37">
        <v>46.73</v>
      </c>
      <c r="G2828" s="96">
        <f t="shared" si="188"/>
        <v>18.692</v>
      </c>
      <c r="H2828" s="97">
        <f t="shared" si="189"/>
        <v>18.692</v>
      </c>
      <c r="I2828" s="18"/>
    </row>
    <row r="2829" spans="1:9" s="1" customFormat="1" x14ac:dyDescent="0.25">
      <c r="A2829" s="32">
        <v>40191</v>
      </c>
      <c r="B2829" s="200" t="s">
        <v>2312</v>
      </c>
      <c r="C2829" s="12"/>
      <c r="D2829" s="18" t="s">
        <v>1453</v>
      </c>
      <c r="E2829" s="37">
        <v>60.38</v>
      </c>
      <c r="G2829" s="96">
        <f t="shared" si="188"/>
        <v>24.152000000000001</v>
      </c>
      <c r="H2829" s="97">
        <f t="shared" si="189"/>
        <v>24.152000000000001</v>
      </c>
      <c r="I2829" s="18"/>
    </row>
    <row r="2830" spans="1:9" s="1" customFormat="1" x14ac:dyDescent="0.25">
      <c r="A2830" s="32">
        <v>40201</v>
      </c>
      <c r="B2830" s="200" t="s">
        <v>2285</v>
      </c>
      <c r="C2830" s="12"/>
      <c r="D2830" s="18" t="s">
        <v>1453</v>
      </c>
      <c r="E2830" s="37">
        <v>60.69</v>
      </c>
      <c r="G2830" s="96">
        <f t="shared" si="188"/>
        <v>24.276</v>
      </c>
      <c r="H2830" s="97">
        <f t="shared" si="189"/>
        <v>24.276</v>
      </c>
      <c r="I2830" s="18"/>
    </row>
    <row r="2831" spans="1:9" s="1" customFormat="1" x14ac:dyDescent="0.25">
      <c r="A2831" s="32">
        <v>40211</v>
      </c>
      <c r="B2831" s="200" t="s">
        <v>2313</v>
      </c>
      <c r="C2831" s="12"/>
      <c r="D2831" s="18" t="s">
        <v>1453</v>
      </c>
      <c r="E2831" s="37">
        <v>66.150000000000006</v>
      </c>
      <c r="G2831" s="96">
        <f t="shared" si="188"/>
        <v>26.460000000000004</v>
      </c>
      <c r="H2831" s="97">
        <f t="shared" si="189"/>
        <v>26.460000000000004</v>
      </c>
      <c r="I2831" s="18"/>
    </row>
    <row r="2832" spans="1:9" s="1" customFormat="1" x14ac:dyDescent="0.25">
      <c r="A2832" s="32">
        <v>40221</v>
      </c>
      <c r="B2832" s="200" t="s">
        <v>2286</v>
      </c>
      <c r="C2832" s="12"/>
      <c r="D2832" s="18" t="s">
        <v>1453</v>
      </c>
      <c r="E2832" s="37">
        <v>71.930000000000007</v>
      </c>
      <c r="G2832" s="96">
        <f t="shared" si="188"/>
        <v>28.772000000000006</v>
      </c>
      <c r="H2832" s="97">
        <f t="shared" si="189"/>
        <v>28.772000000000006</v>
      </c>
      <c r="I2832" s="18"/>
    </row>
    <row r="2833" spans="1:9" s="1" customFormat="1" x14ac:dyDescent="0.25">
      <c r="A2833" s="32">
        <v>40231</v>
      </c>
      <c r="B2833" s="200" t="s">
        <v>2314</v>
      </c>
      <c r="C2833" s="12"/>
      <c r="D2833" s="18" t="s">
        <v>1453</v>
      </c>
      <c r="E2833" s="37">
        <v>76.650000000000006</v>
      </c>
      <c r="G2833" s="96">
        <f t="shared" si="188"/>
        <v>30.660000000000004</v>
      </c>
      <c r="H2833" s="97">
        <f t="shared" si="189"/>
        <v>30.660000000000004</v>
      </c>
      <c r="I2833" s="18"/>
    </row>
    <row r="2834" spans="1:9" s="1" customFormat="1" x14ac:dyDescent="0.25">
      <c r="A2834" s="32">
        <v>40241</v>
      </c>
      <c r="B2834" s="200" t="s">
        <v>2287</v>
      </c>
      <c r="C2834" s="12"/>
      <c r="D2834" s="18" t="s">
        <v>1453</v>
      </c>
      <c r="E2834" s="37">
        <v>100.28</v>
      </c>
      <c r="G2834" s="96">
        <f t="shared" si="188"/>
        <v>40.112000000000002</v>
      </c>
      <c r="H2834" s="97">
        <f t="shared" si="189"/>
        <v>40.112000000000002</v>
      </c>
      <c r="I2834" s="18"/>
    </row>
    <row r="2835" spans="1:9" s="1" customFormat="1" x14ac:dyDescent="0.25">
      <c r="A2835" s="32">
        <v>40251</v>
      </c>
      <c r="B2835" s="200" t="s">
        <v>2288</v>
      </c>
      <c r="C2835" s="12"/>
      <c r="D2835" s="18" t="s">
        <v>1453</v>
      </c>
      <c r="E2835" s="37">
        <v>213.15</v>
      </c>
      <c r="G2835" s="96">
        <f t="shared" si="188"/>
        <v>85.26</v>
      </c>
      <c r="H2835" s="97">
        <f t="shared" si="189"/>
        <v>85.26</v>
      </c>
      <c r="I2835" s="18"/>
    </row>
    <row r="2836" spans="1:9" s="1" customFormat="1" x14ac:dyDescent="0.25">
      <c r="A2836" s="32">
        <v>40261</v>
      </c>
      <c r="B2836" s="200" t="s">
        <v>2289</v>
      </c>
      <c r="C2836" s="12"/>
      <c r="D2836" s="18" t="s">
        <v>1453</v>
      </c>
      <c r="E2836" s="37">
        <v>231</v>
      </c>
      <c r="G2836" s="96">
        <f t="shared" si="188"/>
        <v>92.4</v>
      </c>
      <c r="H2836" s="97">
        <f t="shared" si="189"/>
        <v>92.4</v>
      </c>
      <c r="I2836" s="18"/>
    </row>
    <row r="2837" spans="1:9" s="1" customFormat="1" x14ac:dyDescent="0.25">
      <c r="A2837" s="32">
        <v>40271</v>
      </c>
      <c r="B2837" s="200" t="s">
        <v>2290</v>
      </c>
      <c r="C2837" s="12"/>
      <c r="D2837" s="18" t="s">
        <v>1453</v>
      </c>
      <c r="E2837" s="37">
        <v>254.1</v>
      </c>
      <c r="G2837" s="96">
        <f t="shared" si="188"/>
        <v>101.64</v>
      </c>
      <c r="H2837" s="97">
        <f t="shared" si="189"/>
        <v>101.64</v>
      </c>
      <c r="I2837" s="18"/>
    </row>
    <row r="2838" spans="1:9" s="1" customFormat="1" x14ac:dyDescent="0.25">
      <c r="A2838" s="32">
        <v>8557</v>
      </c>
      <c r="B2838" s="200" t="s">
        <v>2691</v>
      </c>
      <c r="C2838" s="12"/>
      <c r="D2838" s="18" t="s">
        <v>1453</v>
      </c>
      <c r="E2838" s="37">
        <v>17.75</v>
      </c>
      <c r="G2838" s="96">
        <f t="shared" si="188"/>
        <v>7.1000000000000005</v>
      </c>
      <c r="H2838" s="97">
        <f t="shared" si="189"/>
        <v>7.1000000000000005</v>
      </c>
      <c r="I2838" s="18"/>
    </row>
    <row r="2839" spans="1:9" ht="15" customHeight="1" x14ac:dyDescent="0.25">
      <c r="A2839" s="120" t="s">
        <v>69</v>
      </c>
      <c r="B2839" s="120"/>
      <c r="C2839" s="123"/>
      <c r="D2839" s="155"/>
      <c r="E2839" s="120"/>
      <c r="F2839" s="124"/>
      <c r="G2839" s="99"/>
      <c r="H2839" s="99"/>
      <c r="I2839" s="125"/>
    </row>
    <row r="2840" spans="1:9" x14ac:dyDescent="0.25">
      <c r="A2840" s="208">
        <v>6198</v>
      </c>
      <c r="B2840" s="152" t="s">
        <v>754</v>
      </c>
      <c r="D2840" s="18" t="s">
        <v>1453</v>
      </c>
      <c r="E2840" s="35">
        <v>15.65</v>
      </c>
      <c r="G2840" s="96">
        <f t="shared" ref="G2840:G2891" si="190">SUM(E2840)*0.4</f>
        <v>6.2600000000000007</v>
      </c>
      <c r="H2840" s="97">
        <f t="shared" ref="H2840:H2891" si="191">SUM(E2840)*0.4</f>
        <v>6.2600000000000007</v>
      </c>
      <c r="I2840" s="62" t="s">
        <v>3850</v>
      </c>
    </row>
    <row r="2841" spans="1:9" x14ac:dyDescent="0.25">
      <c r="A2841" s="208">
        <v>6199</v>
      </c>
      <c r="B2841" s="152" t="s">
        <v>753</v>
      </c>
      <c r="D2841" s="18" t="s">
        <v>1453</v>
      </c>
      <c r="E2841" s="35">
        <v>15.65</v>
      </c>
      <c r="G2841" s="96">
        <f t="shared" si="190"/>
        <v>6.2600000000000007</v>
      </c>
      <c r="H2841" s="97">
        <f t="shared" si="191"/>
        <v>6.2600000000000007</v>
      </c>
      <c r="I2841" s="62" t="s">
        <v>3850</v>
      </c>
    </row>
    <row r="2842" spans="1:9" x14ac:dyDescent="0.25">
      <c r="A2842" s="208">
        <v>6200</v>
      </c>
      <c r="B2842" s="152" t="s">
        <v>201</v>
      </c>
      <c r="D2842" s="18" t="s">
        <v>1453</v>
      </c>
      <c r="E2842" s="35">
        <v>20.9</v>
      </c>
      <c r="G2842" s="96">
        <f t="shared" si="190"/>
        <v>8.36</v>
      </c>
      <c r="H2842" s="97">
        <f t="shared" si="191"/>
        <v>8.36</v>
      </c>
      <c r="I2842" s="62" t="s">
        <v>3851</v>
      </c>
    </row>
    <row r="2843" spans="1:9" x14ac:dyDescent="0.25">
      <c r="A2843" s="208">
        <v>6201</v>
      </c>
      <c r="B2843" s="152" t="s">
        <v>202</v>
      </c>
      <c r="D2843" s="18" t="s">
        <v>1453</v>
      </c>
      <c r="E2843" s="35">
        <v>20.9</v>
      </c>
      <c r="G2843" s="96">
        <f t="shared" si="190"/>
        <v>8.36</v>
      </c>
      <c r="H2843" s="97">
        <f t="shared" si="191"/>
        <v>8.36</v>
      </c>
      <c r="I2843" s="62" t="s">
        <v>3851</v>
      </c>
    </row>
    <row r="2844" spans="1:9" s="4" customFormat="1" x14ac:dyDescent="0.25">
      <c r="A2844" s="208">
        <v>6387</v>
      </c>
      <c r="B2844" s="152" t="s">
        <v>1378</v>
      </c>
      <c r="C2844" s="11"/>
      <c r="D2844" s="18" t="s">
        <v>1453</v>
      </c>
      <c r="E2844" s="35">
        <v>24.05</v>
      </c>
      <c r="G2844" s="96">
        <f t="shared" si="190"/>
        <v>9.620000000000001</v>
      </c>
      <c r="H2844" s="97">
        <f t="shared" si="191"/>
        <v>9.620000000000001</v>
      </c>
      <c r="I2844" s="18"/>
    </row>
    <row r="2845" spans="1:9" s="4" customFormat="1" x14ac:dyDescent="0.25">
      <c r="A2845" s="208">
        <v>6399</v>
      </c>
      <c r="B2845" s="152" t="s">
        <v>1379</v>
      </c>
      <c r="C2845" s="11"/>
      <c r="D2845" s="18" t="s">
        <v>1453</v>
      </c>
      <c r="E2845" s="35">
        <v>24.05</v>
      </c>
      <c r="G2845" s="96">
        <f t="shared" si="190"/>
        <v>9.620000000000001</v>
      </c>
      <c r="H2845" s="97">
        <f t="shared" si="191"/>
        <v>9.620000000000001</v>
      </c>
      <c r="I2845" s="18"/>
    </row>
    <row r="2846" spans="1:9" x14ac:dyDescent="0.25">
      <c r="A2846" s="208">
        <v>6184</v>
      </c>
      <c r="B2846" s="152" t="s">
        <v>134</v>
      </c>
      <c r="D2846" s="18" t="s">
        <v>1453</v>
      </c>
      <c r="E2846" s="35">
        <v>34.549999999999997</v>
      </c>
      <c r="G2846" s="96">
        <f t="shared" si="190"/>
        <v>13.82</v>
      </c>
      <c r="H2846" s="97">
        <f t="shared" si="191"/>
        <v>13.82</v>
      </c>
      <c r="I2846" s="62" t="s">
        <v>3852</v>
      </c>
    </row>
    <row r="2847" spans="1:9" x14ac:dyDescent="0.25">
      <c r="A2847" s="208">
        <v>6185</v>
      </c>
      <c r="B2847" s="152" t="s">
        <v>133</v>
      </c>
      <c r="D2847" s="18" t="s">
        <v>1453</v>
      </c>
      <c r="E2847" s="35">
        <v>34.549999999999997</v>
      </c>
      <c r="G2847" s="96">
        <f t="shared" si="190"/>
        <v>13.82</v>
      </c>
      <c r="H2847" s="97">
        <f t="shared" si="191"/>
        <v>13.82</v>
      </c>
      <c r="I2847" s="62" t="s">
        <v>3852</v>
      </c>
    </row>
    <row r="2848" spans="1:9" x14ac:dyDescent="0.25">
      <c r="A2848" s="208">
        <v>6463</v>
      </c>
      <c r="B2848" s="152" t="s">
        <v>2188</v>
      </c>
      <c r="D2848" s="18" t="s">
        <v>1453</v>
      </c>
      <c r="E2848" s="55">
        <v>11.55</v>
      </c>
      <c r="G2848" s="96">
        <f t="shared" si="190"/>
        <v>4.62</v>
      </c>
      <c r="H2848" s="97">
        <f t="shared" si="191"/>
        <v>4.62</v>
      </c>
      <c r="I2848" s="18"/>
    </row>
    <row r="2849" spans="1:9" x14ac:dyDescent="0.25">
      <c r="A2849" s="208">
        <v>6464</v>
      </c>
      <c r="B2849" s="152" t="s">
        <v>2189</v>
      </c>
      <c r="D2849" s="18" t="s">
        <v>1453</v>
      </c>
      <c r="E2849" s="55">
        <v>11.55</v>
      </c>
      <c r="G2849" s="96">
        <f t="shared" si="190"/>
        <v>4.62</v>
      </c>
      <c r="H2849" s="97">
        <f t="shared" si="191"/>
        <v>4.62</v>
      </c>
      <c r="I2849" s="18"/>
    </row>
    <row r="2850" spans="1:9" x14ac:dyDescent="0.25">
      <c r="A2850" s="208">
        <v>6465</v>
      </c>
      <c r="B2850" s="152" t="s">
        <v>2190</v>
      </c>
      <c r="D2850" s="18" t="s">
        <v>1453</v>
      </c>
      <c r="E2850" s="55">
        <v>17.43</v>
      </c>
      <c r="G2850" s="96">
        <f t="shared" si="190"/>
        <v>6.9720000000000004</v>
      </c>
      <c r="H2850" s="97">
        <f t="shared" si="191"/>
        <v>6.9720000000000004</v>
      </c>
      <c r="I2850" s="18"/>
    </row>
    <row r="2851" spans="1:9" x14ac:dyDescent="0.25">
      <c r="A2851" s="208">
        <v>6466</v>
      </c>
      <c r="B2851" s="152" t="s">
        <v>2191</v>
      </c>
      <c r="D2851" s="18" t="s">
        <v>1453</v>
      </c>
      <c r="E2851" s="55">
        <v>17.43</v>
      </c>
      <c r="G2851" s="96">
        <f t="shared" si="190"/>
        <v>6.9720000000000004</v>
      </c>
      <c r="H2851" s="97">
        <f t="shared" si="191"/>
        <v>6.9720000000000004</v>
      </c>
      <c r="I2851" s="18"/>
    </row>
    <row r="2852" spans="1:9" x14ac:dyDescent="0.25">
      <c r="A2852" s="208">
        <v>6459</v>
      </c>
      <c r="B2852" s="152" t="s">
        <v>2192</v>
      </c>
      <c r="D2852" s="18" t="s">
        <v>1453</v>
      </c>
      <c r="E2852" s="55">
        <v>18.38</v>
      </c>
      <c r="G2852" s="96">
        <f t="shared" si="190"/>
        <v>7.3520000000000003</v>
      </c>
      <c r="H2852" s="97">
        <f t="shared" si="191"/>
        <v>7.3520000000000003</v>
      </c>
      <c r="I2852" s="18"/>
    </row>
    <row r="2853" spans="1:9" x14ac:dyDescent="0.25">
      <c r="A2853" s="208">
        <v>6460</v>
      </c>
      <c r="B2853" s="152" t="s">
        <v>2193</v>
      </c>
      <c r="D2853" s="18" t="s">
        <v>1453</v>
      </c>
      <c r="E2853" s="55">
        <v>18.38</v>
      </c>
      <c r="G2853" s="96">
        <f t="shared" si="190"/>
        <v>7.3520000000000003</v>
      </c>
      <c r="H2853" s="97">
        <f t="shared" si="191"/>
        <v>7.3520000000000003</v>
      </c>
      <c r="I2853" s="18"/>
    </row>
    <row r="2854" spans="1:9" s="4" customFormat="1" x14ac:dyDescent="0.25">
      <c r="A2854" s="208">
        <v>6461</v>
      </c>
      <c r="B2854" s="152" t="s">
        <v>2194</v>
      </c>
      <c r="C2854" s="11"/>
      <c r="D2854" s="18" t="s">
        <v>1453</v>
      </c>
      <c r="E2854" s="55">
        <v>22.05</v>
      </c>
      <c r="G2854" s="96">
        <f t="shared" si="190"/>
        <v>8.82</v>
      </c>
      <c r="H2854" s="97">
        <f t="shared" si="191"/>
        <v>8.82</v>
      </c>
      <c r="I2854" s="18"/>
    </row>
    <row r="2855" spans="1:9" s="4" customFormat="1" x14ac:dyDescent="0.25">
      <c r="A2855" s="208">
        <v>6462</v>
      </c>
      <c r="B2855" s="152" t="s">
        <v>2195</v>
      </c>
      <c r="C2855" s="11"/>
      <c r="D2855" s="18" t="s">
        <v>1453</v>
      </c>
      <c r="E2855" s="55">
        <v>22.05</v>
      </c>
      <c r="G2855" s="96">
        <f t="shared" si="190"/>
        <v>8.82</v>
      </c>
      <c r="H2855" s="97">
        <f t="shared" si="191"/>
        <v>8.82</v>
      </c>
      <c r="I2855" s="18"/>
    </row>
    <row r="2856" spans="1:9" s="4" customFormat="1" x14ac:dyDescent="0.25">
      <c r="A2856" s="208">
        <v>6388</v>
      </c>
      <c r="B2856" s="152" t="s">
        <v>1380</v>
      </c>
      <c r="C2856" s="11"/>
      <c r="D2856" s="18" t="s">
        <v>1453</v>
      </c>
      <c r="E2856" s="35">
        <v>31.4</v>
      </c>
      <c r="G2856" s="96">
        <f t="shared" si="190"/>
        <v>12.56</v>
      </c>
      <c r="H2856" s="97">
        <f t="shared" si="191"/>
        <v>12.56</v>
      </c>
      <c r="I2856" s="18"/>
    </row>
    <row r="2857" spans="1:9" s="4" customFormat="1" x14ac:dyDescent="0.25">
      <c r="A2857" s="208">
        <v>6400</v>
      </c>
      <c r="B2857" s="152" t="s">
        <v>1381</v>
      </c>
      <c r="C2857" s="11"/>
      <c r="D2857" s="18" t="s">
        <v>1453</v>
      </c>
      <c r="E2857" s="35">
        <v>31.4</v>
      </c>
      <c r="G2857" s="96">
        <f t="shared" si="190"/>
        <v>12.56</v>
      </c>
      <c r="H2857" s="97">
        <f t="shared" si="191"/>
        <v>12.56</v>
      </c>
      <c r="I2857" s="18"/>
    </row>
    <row r="2858" spans="1:9" x14ac:dyDescent="0.25">
      <c r="A2858" s="208">
        <v>6283</v>
      </c>
      <c r="B2858" s="152" t="s">
        <v>1100</v>
      </c>
      <c r="C2858" s="11"/>
      <c r="D2858" s="18" t="s">
        <v>1453</v>
      </c>
      <c r="E2858" s="35">
        <v>15.65</v>
      </c>
      <c r="G2858" s="96">
        <f t="shared" si="190"/>
        <v>6.2600000000000007</v>
      </c>
      <c r="H2858" s="97">
        <f t="shared" si="191"/>
        <v>6.2600000000000007</v>
      </c>
      <c r="I2858" s="62" t="s">
        <v>3850</v>
      </c>
    </row>
    <row r="2859" spans="1:9" ht="14.25" customHeight="1" x14ac:dyDescent="0.25">
      <c r="A2859" s="208">
        <v>6282</v>
      </c>
      <c r="B2859" s="152" t="s">
        <v>1101</v>
      </c>
      <c r="C2859" s="11"/>
      <c r="D2859" s="18" t="s">
        <v>1453</v>
      </c>
      <c r="E2859" s="35">
        <v>15.65</v>
      </c>
      <c r="G2859" s="96">
        <f t="shared" si="190"/>
        <v>6.2600000000000007</v>
      </c>
      <c r="H2859" s="97">
        <f t="shared" si="191"/>
        <v>6.2600000000000007</v>
      </c>
      <c r="I2859" s="62" t="s">
        <v>3850</v>
      </c>
    </row>
    <row r="2860" spans="1:9" x14ac:dyDescent="0.25">
      <c r="A2860" s="208">
        <v>6285</v>
      </c>
      <c r="B2860" s="152" t="s">
        <v>1102</v>
      </c>
      <c r="C2860" s="11"/>
      <c r="D2860" s="18" t="s">
        <v>1453</v>
      </c>
      <c r="E2860" s="35">
        <v>20.9</v>
      </c>
      <c r="G2860" s="96">
        <f t="shared" si="190"/>
        <v>8.36</v>
      </c>
      <c r="H2860" s="97">
        <f t="shared" si="191"/>
        <v>8.36</v>
      </c>
      <c r="I2860" s="62" t="s">
        <v>3853</v>
      </c>
    </row>
    <row r="2861" spans="1:9" x14ac:dyDescent="0.25">
      <c r="A2861" s="208">
        <v>6284</v>
      </c>
      <c r="B2861" s="152" t="s">
        <v>1103</v>
      </c>
      <c r="C2861" s="11"/>
      <c r="D2861" s="18" t="s">
        <v>1453</v>
      </c>
      <c r="E2861" s="35">
        <v>20.9</v>
      </c>
      <c r="G2861" s="96">
        <f t="shared" si="190"/>
        <v>8.36</v>
      </c>
      <c r="H2861" s="97">
        <f t="shared" si="191"/>
        <v>8.36</v>
      </c>
      <c r="I2861" s="62" t="s">
        <v>3853</v>
      </c>
    </row>
    <row r="2862" spans="1:9" x14ac:dyDescent="0.25">
      <c r="A2862" s="208">
        <v>6286</v>
      </c>
      <c r="B2862" s="152" t="s">
        <v>1104</v>
      </c>
      <c r="C2862" s="11"/>
      <c r="D2862" s="18" t="s">
        <v>1453</v>
      </c>
      <c r="E2862" s="35">
        <v>34.549999999999997</v>
      </c>
      <c r="G2862" s="96">
        <f t="shared" si="190"/>
        <v>13.82</v>
      </c>
      <c r="H2862" s="97">
        <f t="shared" si="191"/>
        <v>13.82</v>
      </c>
      <c r="I2862" s="62" t="s">
        <v>3852</v>
      </c>
    </row>
    <row r="2863" spans="1:9" x14ac:dyDescent="0.25">
      <c r="A2863" s="208">
        <v>6287</v>
      </c>
      <c r="B2863" s="152" t="s">
        <v>1105</v>
      </c>
      <c r="C2863" s="11"/>
      <c r="D2863" s="18" t="s">
        <v>1453</v>
      </c>
      <c r="E2863" s="35">
        <v>34.549999999999997</v>
      </c>
      <c r="G2863" s="96">
        <f t="shared" si="190"/>
        <v>13.82</v>
      </c>
      <c r="H2863" s="97">
        <f t="shared" si="191"/>
        <v>13.82</v>
      </c>
      <c r="I2863" s="62" t="s">
        <v>3852</v>
      </c>
    </row>
    <row r="2864" spans="1:9" x14ac:dyDescent="0.25">
      <c r="A2864" s="208">
        <v>6472</v>
      </c>
      <c r="B2864" s="152" t="s">
        <v>3093</v>
      </c>
      <c r="C2864" s="11"/>
      <c r="D2864" s="18" t="s">
        <v>1453</v>
      </c>
      <c r="E2864" s="36">
        <v>9.35</v>
      </c>
      <c r="G2864" s="96">
        <f t="shared" si="190"/>
        <v>3.74</v>
      </c>
      <c r="H2864" s="97">
        <f t="shared" si="191"/>
        <v>3.74</v>
      </c>
      <c r="I2864" s="18"/>
    </row>
    <row r="2865" spans="1:9" x14ac:dyDescent="0.25">
      <c r="A2865" s="208">
        <v>6473</v>
      </c>
      <c r="B2865" s="152" t="s">
        <v>3094</v>
      </c>
      <c r="C2865" s="11"/>
      <c r="D2865" s="18" t="s">
        <v>1453</v>
      </c>
      <c r="E2865" s="36">
        <v>9.35</v>
      </c>
      <c r="G2865" s="96">
        <f t="shared" si="190"/>
        <v>3.74</v>
      </c>
      <c r="H2865" s="97">
        <f t="shared" si="191"/>
        <v>3.74</v>
      </c>
      <c r="I2865" s="18"/>
    </row>
    <row r="2866" spans="1:9" x14ac:dyDescent="0.25">
      <c r="A2866" s="208">
        <v>6469</v>
      </c>
      <c r="B2866" s="152" t="s">
        <v>2756</v>
      </c>
      <c r="C2866" s="11"/>
      <c r="D2866" s="18" t="s">
        <v>1453</v>
      </c>
      <c r="E2866" s="55">
        <v>13.55</v>
      </c>
      <c r="G2866" s="96">
        <f t="shared" si="190"/>
        <v>5.4200000000000008</v>
      </c>
      <c r="H2866" s="97">
        <f t="shared" si="191"/>
        <v>5.4200000000000008</v>
      </c>
      <c r="I2866" s="18"/>
    </row>
    <row r="2867" spans="1:9" x14ac:dyDescent="0.25">
      <c r="A2867" s="208">
        <v>6470</v>
      </c>
      <c r="B2867" s="152" t="s">
        <v>2757</v>
      </c>
      <c r="C2867" s="11"/>
      <c r="D2867" s="18" t="s">
        <v>1453</v>
      </c>
      <c r="E2867" s="55">
        <v>13.55</v>
      </c>
      <c r="G2867" s="96">
        <f t="shared" si="190"/>
        <v>5.4200000000000008</v>
      </c>
      <c r="H2867" s="97">
        <f t="shared" si="191"/>
        <v>5.4200000000000008</v>
      </c>
      <c r="I2867" s="18"/>
    </row>
    <row r="2868" spans="1:9" x14ac:dyDescent="0.25">
      <c r="A2868" s="208">
        <v>6467</v>
      </c>
      <c r="B2868" s="152" t="s">
        <v>2758</v>
      </c>
      <c r="C2868" s="11"/>
      <c r="D2868" s="18" t="s">
        <v>1453</v>
      </c>
      <c r="E2868" s="55">
        <v>20.48</v>
      </c>
      <c r="G2868" s="96">
        <f t="shared" si="190"/>
        <v>8.1920000000000002</v>
      </c>
      <c r="H2868" s="97">
        <f t="shared" si="191"/>
        <v>8.1920000000000002</v>
      </c>
      <c r="I2868" s="18"/>
    </row>
    <row r="2869" spans="1:9" x14ac:dyDescent="0.25">
      <c r="A2869" s="208">
        <v>6468</v>
      </c>
      <c r="B2869" s="152" t="s">
        <v>2818</v>
      </c>
      <c r="C2869" s="11"/>
      <c r="D2869" s="18" t="s">
        <v>1453</v>
      </c>
      <c r="E2869" s="55">
        <v>20.48</v>
      </c>
      <c r="G2869" s="96">
        <f t="shared" si="190"/>
        <v>8.1920000000000002</v>
      </c>
      <c r="H2869" s="97">
        <f t="shared" si="191"/>
        <v>8.1920000000000002</v>
      </c>
      <c r="I2869" s="18"/>
    </row>
    <row r="2870" spans="1:9" x14ac:dyDescent="0.25">
      <c r="A2870" s="208">
        <v>6485</v>
      </c>
      <c r="B2870" s="152" t="s">
        <v>3260</v>
      </c>
      <c r="C2870" s="11"/>
      <c r="D2870" s="18" t="s">
        <v>1453</v>
      </c>
      <c r="E2870" s="37">
        <v>27.83</v>
      </c>
      <c r="G2870" s="96">
        <f t="shared" si="190"/>
        <v>11.132</v>
      </c>
      <c r="H2870" s="97">
        <f t="shared" si="191"/>
        <v>11.132</v>
      </c>
      <c r="I2870" s="18"/>
    </row>
    <row r="2871" spans="1:9" x14ac:dyDescent="0.25">
      <c r="A2871" s="208">
        <v>6486</v>
      </c>
      <c r="B2871" s="152" t="s">
        <v>3261</v>
      </c>
      <c r="C2871" s="11"/>
      <c r="D2871" s="18" t="s">
        <v>1453</v>
      </c>
      <c r="E2871" s="37">
        <v>27.83</v>
      </c>
      <c r="G2871" s="96">
        <f t="shared" si="190"/>
        <v>11.132</v>
      </c>
      <c r="H2871" s="97">
        <f t="shared" si="191"/>
        <v>11.132</v>
      </c>
      <c r="I2871" s="18"/>
    </row>
    <row r="2872" spans="1:9" x14ac:dyDescent="0.25">
      <c r="A2872" s="208">
        <v>6483</v>
      </c>
      <c r="B2872" s="152" t="s">
        <v>3262</v>
      </c>
      <c r="C2872" s="11"/>
      <c r="D2872" s="18" t="s">
        <v>1453</v>
      </c>
      <c r="E2872" s="37">
        <v>38.75</v>
      </c>
      <c r="G2872" s="96">
        <f t="shared" si="190"/>
        <v>15.5</v>
      </c>
      <c r="H2872" s="97">
        <f t="shared" si="191"/>
        <v>15.5</v>
      </c>
      <c r="I2872" s="18"/>
    </row>
    <row r="2873" spans="1:9" x14ac:dyDescent="0.25">
      <c r="A2873" s="208">
        <v>6484</v>
      </c>
      <c r="B2873" s="152" t="s">
        <v>3263</v>
      </c>
      <c r="C2873" s="11"/>
      <c r="D2873" s="18" t="s">
        <v>1453</v>
      </c>
      <c r="E2873" s="37">
        <v>38.75</v>
      </c>
      <c r="G2873" s="96">
        <f t="shared" si="190"/>
        <v>15.5</v>
      </c>
      <c r="H2873" s="97">
        <f t="shared" si="191"/>
        <v>15.5</v>
      </c>
      <c r="I2873" s="18"/>
    </row>
    <row r="2874" spans="1:9" x14ac:dyDescent="0.25">
      <c r="A2874" s="208">
        <v>20210</v>
      </c>
      <c r="B2874" s="152" t="s">
        <v>3629</v>
      </c>
      <c r="C2874" s="11"/>
      <c r="D2874" s="18" t="s">
        <v>1453</v>
      </c>
      <c r="E2874" s="36">
        <v>17.75</v>
      </c>
      <c r="G2874" s="96">
        <f t="shared" si="190"/>
        <v>7.1000000000000005</v>
      </c>
      <c r="H2874" s="97">
        <f t="shared" si="191"/>
        <v>7.1000000000000005</v>
      </c>
      <c r="I2874" s="18"/>
    </row>
    <row r="2875" spans="1:9" x14ac:dyDescent="0.25">
      <c r="A2875" s="208">
        <v>20211</v>
      </c>
      <c r="B2875" s="152" t="s">
        <v>3630</v>
      </c>
      <c r="C2875" s="11"/>
      <c r="D2875" s="18" t="s">
        <v>1453</v>
      </c>
      <c r="E2875" s="36">
        <v>17.75</v>
      </c>
      <c r="G2875" s="96">
        <f t="shared" si="190"/>
        <v>7.1000000000000005</v>
      </c>
      <c r="H2875" s="97">
        <f t="shared" si="191"/>
        <v>7.1000000000000005</v>
      </c>
      <c r="I2875" s="18"/>
    </row>
    <row r="2876" spans="1:9" x14ac:dyDescent="0.25">
      <c r="A2876" s="208">
        <v>20209</v>
      </c>
      <c r="B2876" s="152" t="s">
        <v>3621</v>
      </c>
      <c r="C2876" s="11"/>
      <c r="D2876" s="18" t="s">
        <v>1453</v>
      </c>
      <c r="E2876" s="36">
        <v>17.75</v>
      </c>
      <c r="G2876" s="96">
        <f t="shared" si="190"/>
        <v>7.1000000000000005</v>
      </c>
      <c r="H2876" s="97">
        <f t="shared" si="191"/>
        <v>7.1000000000000005</v>
      </c>
      <c r="I2876" s="18"/>
    </row>
    <row r="2877" spans="1:9" x14ac:dyDescent="0.25">
      <c r="A2877" s="208">
        <v>20208</v>
      </c>
      <c r="B2877" s="152" t="s">
        <v>3622</v>
      </c>
      <c r="C2877" s="11"/>
      <c r="D2877" s="18" t="s">
        <v>1453</v>
      </c>
      <c r="E2877" s="36">
        <v>17.75</v>
      </c>
      <c r="G2877" s="96">
        <f t="shared" si="190"/>
        <v>7.1000000000000005</v>
      </c>
      <c r="H2877" s="97">
        <f t="shared" si="191"/>
        <v>7.1000000000000005</v>
      </c>
      <c r="I2877" s="18"/>
    </row>
    <row r="2878" spans="1:9" x14ac:dyDescent="0.25">
      <c r="A2878" s="208">
        <v>20207</v>
      </c>
      <c r="B2878" s="152" t="s">
        <v>3623</v>
      </c>
      <c r="C2878" s="11"/>
      <c r="D2878" s="18" t="s">
        <v>1453</v>
      </c>
      <c r="E2878" s="36">
        <v>29.4</v>
      </c>
      <c r="G2878" s="96">
        <f t="shared" si="190"/>
        <v>11.76</v>
      </c>
      <c r="H2878" s="97">
        <f t="shared" si="191"/>
        <v>11.76</v>
      </c>
      <c r="I2878" s="18"/>
    </row>
    <row r="2879" spans="1:9" x14ac:dyDescent="0.25">
      <c r="A2879" s="208">
        <v>20206</v>
      </c>
      <c r="B2879" s="152" t="s">
        <v>3631</v>
      </c>
      <c r="C2879" s="11"/>
      <c r="D2879" s="18" t="s">
        <v>1453</v>
      </c>
      <c r="E2879" s="36">
        <v>29.4</v>
      </c>
      <c r="G2879" s="96">
        <f t="shared" si="190"/>
        <v>11.76</v>
      </c>
      <c r="H2879" s="97">
        <f t="shared" si="191"/>
        <v>11.76</v>
      </c>
      <c r="I2879" s="18"/>
    </row>
    <row r="2880" spans="1:9" x14ac:dyDescent="0.25">
      <c r="A2880" s="208">
        <v>20205</v>
      </c>
      <c r="B2880" s="152" t="s">
        <v>3844</v>
      </c>
      <c r="C2880" s="11"/>
      <c r="D2880" s="18" t="s">
        <v>1453</v>
      </c>
      <c r="E2880" s="36">
        <v>29.4</v>
      </c>
      <c r="G2880" s="96">
        <f t="shared" si="190"/>
        <v>11.76</v>
      </c>
      <c r="H2880" s="97">
        <f t="shared" si="191"/>
        <v>11.76</v>
      </c>
      <c r="I2880" s="18"/>
    </row>
    <row r="2881" spans="1:9" x14ac:dyDescent="0.25">
      <c r="A2881" s="208">
        <v>20204</v>
      </c>
      <c r="B2881" s="152" t="s">
        <v>3845</v>
      </c>
      <c r="C2881" s="11"/>
      <c r="D2881" s="18" t="s">
        <v>1453</v>
      </c>
      <c r="E2881" s="36">
        <v>29.4</v>
      </c>
      <c r="G2881" s="96">
        <f t="shared" si="190"/>
        <v>11.76</v>
      </c>
      <c r="H2881" s="97">
        <f t="shared" si="191"/>
        <v>11.76</v>
      </c>
      <c r="I2881" s="18"/>
    </row>
    <row r="2882" spans="1:9" x14ac:dyDescent="0.25">
      <c r="A2882" s="208">
        <v>20217</v>
      </c>
      <c r="B2882" s="152" t="s">
        <v>3688</v>
      </c>
      <c r="C2882" s="11"/>
      <c r="D2882" s="18" t="s">
        <v>1453</v>
      </c>
      <c r="E2882" s="36">
        <v>29.4</v>
      </c>
      <c r="G2882" s="96">
        <f t="shared" si="190"/>
        <v>11.76</v>
      </c>
      <c r="H2882" s="97">
        <f t="shared" si="191"/>
        <v>11.76</v>
      </c>
      <c r="I2882" s="18"/>
    </row>
    <row r="2883" spans="1:9" x14ac:dyDescent="0.25">
      <c r="A2883" s="208">
        <v>20218</v>
      </c>
      <c r="B2883" s="152" t="s">
        <v>3846</v>
      </c>
      <c r="C2883" s="11"/>
      <c r="D2883" s="18" t="s">
        <v>1453</v>
      </c>
      <c r="E2883" s="36">
        <v>36.75</v>
      </c>
      <c r="G2883" s="96">
        <f t="shared" si="190"/>
        <v>14.700000000000001</v>
      </c>
      <c r="H2883" s="97">
        <f t="shared" si="191"/>
        <v>14.700000000000001</v>
      </c>
      <c r="I2883" s="18"/>
    </row>
    <row r="2884" spans="1:9" x14ac:dyDescent="0.25">
      <c r="A2884" s="208">
        <v>20219</v>
      </c>
      <c r="B2884" s="152" t="s">
        <v>3847</v>
      </c>
      <c r="C2884" s="11"/>
      <c r="D2884" s="18" t="s">
        <v>1453</v>
      </c>
      <c r="E2884" s="36">
        <v>36.75</v>
      </c>
      <c r="G2884" s="96">
        <f t="shared" si="190"/>
        <v>14.700000000000001</v>
      </c>
      <c r="H2884" s="97">
        <f t="shared" si="191"/>
        <v>14.700000000000001</v>
      </c>
      <c r="I2884" s="18"/>
    </row>
    <row r="2885" spans="1:9" x14ac:dyDescent="0.25">
      <c r="A2885" s="208">
        <v>20222</v>
      </c>
      <c r="B2885" s="152" t="s">
        <v>3689</v>
      </c>
      <c r="C2885" s="11"/>
      <c r="D2885" s="18" t="s">
        <v>1453</v>
      </c>
      <c r="E2885" s="36">
        <v>101.75</v>
      </c>
      <c r="G2885" s="96">
        <f t="shared" si="190"/>
        <v>40.700000000000003</v>
      </c>
      <c r="H2885" s="97">
        <f t="shared" si="191"/>
        <v>40.700000000000003</v>
      </c>
      <c r="I2885" s="18"/>
    </row>
    <row r="2886" spans="1:9" x14ac:dyDescent="0.25">
      <c r="A2886" s="208">
        <v>20223</v>
      </c>
      <c r="B2886" s="152" t="s">
        <v>3690</v>
      </c>
      <c r="C2886" s="11"/>
      <c r="D2886" s="18" t="s">
        <v>1453</v>
      </c>
      <c r="E2886" s="36">
        <v>101.75</v>
      </c>
      <c r="G2886" s="96">
        <f t="shared" si="190"/>
        <v>40.700000000000003</v>
      </c>
      <c r="H2886" s="97">
        <f t="shared" si="191"/>
        <v>40.700000000000003</v>
      </c>
      <c r="I2886" s="18"/>
    </row>
    <row r="2887" spans="1:9" x14ac:dyDescent="0.25">
      <c r="A2887" s="208">
        <v>20203</v>
      </c>
      <c r="B2887" s="152" t="s">
        <v>3632</v>
      </c>
      <c r="C2887" s="11"/>
      <c r="D2887" s="18" t="s">
        <v>1453</v>
      </c>
      <c r="E2887" s="36">
        <v>40.950000000000003</v>
      </c>
      <c r="G2887" s="96">
        <f t="shared" si="190"/>
        <v>16.380000000000003</v>
      </c>
      <c r="H2887" s="97">
        <f t="shared" si="191"/>
        <v>16.380000000000003</v>
      </c>
      <c r="I2887" s="18"/>
    </row>
    <row r="2888" spans="1:9" x14ac:dyDescent="0.25">
      <c r="A2888" s="208">
        <v>20202</v>
      </c>
      <c r="B2888" s="152" t="s">
        <v>3691</v>
      </c>
      <c r="C2888" s="11"/>
      <c r="D2888" s="18" t="s">
        <v>1453</v>
      </c>
      <c r="E2888" s="36">
        <v>40.950000000000003</v>
      </c>
      <c r="G2888" s="96">
        <f t="shared" si="190"/>
        <v>16.380000000000003</v>
      </c>
      <c r="H2888" s="97">
        <f t="shared" si="191"/>
        <v>16.380000000000003</v>
      </c>
      <c r="I2888" s="18"/>
    </row>
    <row r="2889" spans="1:9" x14ac:dyDescent="0.25">
      <c r="A2889" s="208">
        <v>20213</v>
      </c>
      <c r="B2889" s="152" t="s">
        <v>3848</v>
      </c>
      <c r="C2889" s="11"/>
      <c r="D2889" s="18" t="s">
        <v>1453</v>
      </c>
      <c r="E2889" s="36">
        <v>47.25</v>
      </c>
      <c r="G2889" s="96">
        <f t="shared" si="190"/>
        <v>18.900000000000002</v>
      </c>
      <c r="H2889" s="97">
        <f t="shared" si="191"/>
        <v>18.900000000000002</v>
      </c>
      <c r="I2889" s="18"/>
    </row>
    <row r="2890" spans="1:9" x14ac:dyDescent="0.25">
      <c r="A2890" s="208">
        <v>20212</v>
      </c>
      <c r="B2890" s="152" t="s">
        <v>3849</v>
      </c>
      <c r="C2890" s="11"/>
      <c r="D2890" s="18" t="s">
        <v>1453</v>
      </c>
      <c r="E2890" s="36">
        <v>47.25</v>
      </c>
      <c r="G2890" s="96">
        <f t="shared" si="190"/>
        <v>18.900000000000002</v>
      </c>
      <c r="H2890" s="97">
        <f t="shared" si="191"/>
        <v>18.900000000000002</v>
      </c>
      <c r="I2890" s="18"/>
    </row>
    <row r="2891" spans="1:9" ht="14.4" customHeight="1" x14ac:dyDescent="0.25">
      <c r="A2891" s="208">
        <v>6266</v>
      </c>
      <c r="B2891" s="152" t="s">
        <v>1106</v>
      </c>
      <c r="C2891" s="11"/>
      <c r="D2891" s="18" t="s">
        <v>1453</v>
      </c>
      <c r="E2891" s="35">
        <v>87.15</v>
      </c>
      <c r="G2891" s="96">
        <f t="shared" si="190"/>
        <v>34.860000000000007</v>
      </c>
      <c r="H2891" s="97">
        <f t="shared" si="191"/>
        <v>34.860000000000007</v>
      </c>
      <c r="I2891" s="18"/>
    </row>
    <row r="2892" spans="1:9" ht="14.4" customHeight="1" x14ac:dyDescent="0.25">
      <c r="A2892" s="208">
        <v>8119</v>
      </c>
      <c r="B2892" s="152" t="s">
        <v>762</v>
      </c>
      <c r="D2892" s="129" t="s">
        <v>1455</v>
      </c>
      <c r="E2892" s="35">
        <v>4.0999999999999996</v>
      </c>
      <c r="G2892" s="96">
        <f>SUM(E2892)*0.5</f>
        <v>2.0499999999999998</v>
      </c>
      <c r="H2892" s="97">
        <f>SUM(E2892)*0.5</f>
        <v>2.0499999999999998</v>
      </c>
      <c r="I2892" s="18"/>
    </row>
    <row r="2893" spans="1:9" ht="14.4" customHeight="1" x14ac:dyDescent="0.25">
      <c r="A2893" s="208">
        <v>8343</v>
      </c>
      <c r="B2893" s="152" t="s">
        <v>3647</v>
      </c>
      <c r="D2893" s="129" t="s">
        <v>1455</v>
      </c>
      <c r="E2893" s="36">
        <v>54.6</v>
      </c>
      <c r="G2893" s="96">
        <f>SUM(E2893)*0.5</f>
        <v>27.3</v>
      </c>
      <c r="H2893" s="97">
        <f>SUM(E2893)*0.5</f>
        <v>27.3</v>
      </c>
      <c r="I2893" s="18"/>
    </row>
    <row r="2894" spans="1:9" ht="15" customHeight="1" x14ac:dyDescent="0.25">
      <c r="A2894" s="178" t="s">
        <v>50</v>
      </c>
      <c r="B2894" s="120"/>
      <c r="C2894" s="123"/>
      <c r="D2894" s="155"/>
      <c r="E2894" s="120"/>
      <c r="F2894" s="124"/>
      <c r="G2894" s="99"/>
      <c r="H2894" s="99"/>
      <c r="I2894" s="125"/>
    </row>
    <row r="2895" spans="1:9" x14ac:dyDescent="0.25">
      <c r="A2895" s="33">
        <v>5471</v>
      </c>
      <c r="B2895" s="138" t="s">
        <v>1745</v>
      </c>
      <c r="D2895" s="129" t="s">
        <v>1455</v>
      </c>
      <c r="E2895" s="35">
        <v>51.45</v>
      </c>
      <c r="G2895" s="96">
        <f>SUM(E2895)*0.5</f>
        <v>25.725000000000001</v>
      </c>
      <c r="H2895" s="98">
        <f t="shared" ref="H2895:H2901" si="192">SUM(E2895)*0.4</f>
        <v>20.580000000000002</v>
      </c>
      <c r="I2895" s="63" t="s">
        <v>1453</v>
      </c>
    </row>
    <row r="2896" spans="1:9" x14ac:dyDescent="0.25">
      <c r="A2896" s="33">
        <v>5472</v>
      </c>
      <c r="B2896" s="138" t="s">
        <v>1112</v>
      </c>
      <c r="D2896" s="129" t="s">
        <v>1455</v>
      </c>
      <c r="E2896" s="35">
        <v>51.45</v>
      </c>
      <c r="G2896" s="96">
        <f>SUM(E2896)*0.5</f>
        <v>25.725000000000001</v>
      </c>
      <c r="H2896" s="98">
        <f t="shared" si="192"/>
        <v>20.580000000000002</v>
      </c>
      <c r="I2896" s="63" t="s">
        <v>1453</v>
      </c>
    </row>
    <row r="2897" spans="1:9" x14ac:dyDescent="0.25">
      <c r="A2897" s="33">
        <v>5473</v>
      </c>
      <c r="B2897" s="138" t="s">
        <v>1331</v>
      </c>
      <c r="D2897" s="129" t="s">
        <v>1455</v>
      </c>
      <c r="E2897" s="35">
        <v>51.45</v>
      </c>
      <c r="G2897" s="96">
        <f>SUM(E2897)*0.5</f>
        <v>25.725000000000001</v>
      </c>
      <c r="H2897" s="98">
        <f t="shared" si="192"/>
        <v>20.580000000000002</v>
      </c>
      <c r="I2897" s="63" t="s">
        <v>1453</v>
      </c>
    </row>
    <row r="2898" spans="1:9" x14ac:dyDescent="0.25">
      <c r="A2898" s="33">
        <v>5490</v>
      </c>
      <c r="B2898" s="138" t="s">
        <v>1111</v>
      </c>
      <c r="D2898" s="18" t="s">
        <v>1453</v>
      </c>
      <c r="E2898" s="35">
        <v>51.45</v>
      </c>
      <c r="G2898" s="96">
        <f>SUM(E2898)*0.4</f>
        <v>20.580000000000002</v>
      </c>
      <c r="H2898" s="97">
        <f t="shared" si="192"/>
        <v>20.580000000000002</v>
      </c>
      <c r="I2898" s="18"/>
    </row>
    <row r="2899" spans="1:9" x14ac:dyDescent="0.25">
      <c r="A2899" s="33">
        <v>5474</v>
      </c>
      <c r="B2899" s="138" t="s">
        <v>1746</v>
      </c>
      <c r="D2899" s="129" t="s">
        <v>1455</v>
      </c>
      <c r="E2899" s="35">
        <v>72.98</v>
      </c>
      <c r="G2899" s="96">
        <f>SUM(E2899)*0.5</f>
        <v>36.49</v>
      </c>
      <c r="H2899" s="98">
        <f t="shared" si="192"/>
        <v>29.192000000000004</v>
      </c>
      <c r="I2899" s="63" t="s">
        <v>1453</v>
      </c>
    </row>
    <row r="2900" spans="1:9" x14ac:dyDescent="0.25">
      <c r="A2900" s="33">
        <v>5475</v>
      </c>
      <c r="B2900" s="138" t="s">
        <v>1110</v>
      </c>
      <c r="D2900" s="129" t="s">
        <v>1455</v>
      </c>
      <c r="E2900" s="35">
        <v>72.98</v>
      </c>
      <c r="G2900" s="96">
        <f>SUM(E2900)*0.5</f>
        <v>36.49</v>
      </c>
      <c r="H2900" s="98">
        <f t="shared" si="192"/>
        <v>29.192000000000004</v>
      </c>
      <c r="I2900" s="63" t="s">
        <v>1453</v>
      </c>
    </row>
    <row r="2901" spans="1:9" x14ac:dyDescent="0.25">
      <c r="A2901" s="33">
        <v>5476</v>
      </c>
      <c r="B2901" s="138" t="s">
        <v>1109</v>
      </c>
      <c r="D2901" s="129" t="s">
        <v>1455</v>
      </c>
      <c r="E2901" s="35">
        <v>72.98</v>
      </c>
      <c r="G2901" s="96">
        <f>SUM(E2901)*0.5</f>
        <v>36.49</v>
      </c>
      <c r="H2901" s="98">
        <f t="shared" si="192"/>
        <v>29.192000000000004</v>
      </c>
      <c r="I2901" s="63" t="s">
        <v>1453</v>
      </c>
    </row>
    <row r="2902" spans="1:9" x14ac:dyDescent="0.25">
      <c r="A2902" s="33">
        <v>5493</v>
      </c>
      <c r="B2902" s="138" t="s">
        <v>1108</v>
      </c>
      <c r="D2902" s="18" t="s">
        <v>1453</v>
      </c>
      <c r="E2902" s="35">
        <v>68.25</v>
      </c>
      <c r="G2902" s="96">
        <f t="shared" ref="G2902:G2909" si="193">SUM(E2902)*0.4</f>
        <v>27.3</v>
      </c>
      <c r="H2902" s="97">
        <f t="shared" ref="H2902:H2909" si="194">SUM(E2902)*0.4</f>
        <v>27.3</v>
      </c>
      <c r="I2902" s="18"/>
    </row>
    <row r="2903" spans="1:9" x14ac:dyDescent="0.25">
      <c r="A2903" s="33">
        <v>5494</v>
      </c>
      <c r="B2903" s="138" t="s">
        <v>1107</v>
      </c>
      <c r="D2903" s="18" t="s">
        <v>1453</v>
      </c>
      <c r="E2903" s="35">
        <v>68.25</v>
      </c>
      <c r="G2903" s="96">
        <f t="shared" si="193"/>
        <v>27.3</v>
      </c>
      <c r="H2903" s="97">
        <f t="shared" si="194"/>
        <v>27.3</v>
      </c>
      <c r="I2903" s="18"/>
    </row>
    <row r="2904" spans="1:9" x14ac:dyDescent="0.25">
      <c r="A2904" s="33">
        <v>8548</v>
      </c>
      <c r="B2904" s="138" t="s">
        <v>1972</v>
      </c>
      <c r="D2904" s="18" t="s">
        <v>1453</v>
      </c>
      <c r="E2904" s="35">
        <v>80.12</v>
      </c>
      <c r="G2904" s="96">
        <f t="shared" si="193"/>
        <v>32.048000000000002</v>
      </c>
      <c r="H2904" s="97">
        <f t="shared" si="194"/>
        <v>32.048000000000002</v>
      </c>
      <c r="I2904" s="18"/>
    </row>
    <row r="2905" spans="1:9" x14ac:dyDescent="0.25">
      <c r="A2905" s="33">
        <v>8549</v>
      </c>
      <c r="B2905" s="138" t="s">
        <v>1973</v>
      </c>
      <c r="D2905" s="18" t="s">
        <v>1453</v>
      </c>
      <c r="E2905" s="35">
        <v>80.12</v>
      </c>
      <c r="G2905" s="96">
        <f t="shared" si="193"/>
        <v>32.048000000000002</v>
      </c>
      <c r="H2905" s="97">
        <f t="shared" si="194"/>
        <v>32.048000000000002</v>
      </c>
      <c r="I2905" s="18"/>
    </row>
    <row r="2906" spans="1:9" x14ac:dyDescent="0.25">
      <c r="A2906" s="33">
        <v>5503</v>
      </c>
      <c r="B2906" s="138" t="s">
        <v>3587</v>
      </c>
      <c r="D2906" s="18" t="s">
        <v>1453</v>
      </c>
      <c r="E2906" s="36">
        <v>229.95</v>
      </c>
      <c r="G2906" s="96">
        <f t="shared" si="193"/>
        <v>91.98</v>
      </c>
      <c r="H2906" s="97">
        <f t="shared" si="194"/>
        <v>91.98</v>
      </c>
      <c r="I2906" s="18"/>
    </row>
    <row r="2907" spans="1:9" x14ac:dyDescent="0.25">
      <c r="A2907" s="33">
        <v>5504</v>
      </c>
      <c r="B2907" s="138" t="s">
        <v>3588</v>
      </c>
      <c r="D2907" s="18" t="s">
        <v>1453</v>
      </c>
      <c r="E2907" s="36">
        <v>229.95</v>
      </c>
      <c r="G2907" s="96">
        <f t="shared" si="193"/>
        <v>91.98</v>
      </c>
      <c r="H2907" s="97">
        <f t="shared" si="194"/>
        <v>91.98</v>
      </c>
      <c r="I2907" s="18"/>
    </row>
    <row r="2908" spans="1:9" x14ac:dyDescent="0.25">
      <c r="A2908" s="33">
        <v>5502</v>
      </c>
      <c r="B2908" s="138" t="s">
        <v>3095</v>
      </c>
      <c r="D2908" s="18" t="s">
        <v>1453</v>
      </c>
      <c r="E2908" s="36">
        <v>208.95</v>
      </c>
      <c r="G2908" s="96">
        <f t="shared" si="193"/>
        <v>83.58</v>
      </c>
      <c r="H2908" s="97">
        <f t="shared" si="194"/>
        <v>83.58</v>
      </c>
      <c r="I2908" s="18"/>
    </row>
    <row r="2909" spans="1:9" x14ac:dyDescent="0.25">
      <c r="A2909" s="33">
        <v>95509</v>
      </c>
      <c r="B2909" s="138" t="s">
        <v>3558</v>
      </c>
      <c r="D2909" s="18" t="s">
        <v>1453</v>
      </c>
      <c r="E2909" s="36">
        <v>208.95</v>
      </c>
      <c r="G2909" s="96">
        <f t="shared" si="193"/>
        <v>83.58</v>
      </c>
      <c r="H2909" s="97">
        <f t="shared" si="194"/>
        <v>83.58</v>
      </c>
      <c r="I2909" s="18"/>
    </row>
    <row r="2910" spans="1:9" x14ac:dyDescent="0.25">
      <c r="A2910" s="33">
        <v>3624</v>
      </c>
      <c r="B2910" s="138" t="s">
        <v>1230</v>
      </c>
      <c r="D2910" s="129" t="s">
        <v>1455</v>
      </c>
      <c r="E2910" s="35">
        <v>40.950000000000003</v>
      </c>
      <c r="G2910" s="96">
        <f>SUM(E2910)*0.5</f>
        <v>20.475000000000001</v>
      </c>
      <c r="H2910" s="97">
        <f>SUM(E2910)*0.5</f>
        <v>20.475000000000001</v>
      </c>
      <c r="I2910" s="18"/>
    </row>
    <row r="2911" spans="1:9" s="8" customFormat="1" x14ac:dyDescent="0.25">
      <c r="A2911" s="33">
        <v>3668</v>
      </c>
      <c r="B2911" s="138" t="s">
        <v>1231</v>
      </c>
      <c r="C2911" s="15"/>
      <c r="D2911" s="129" t="s">
        <v>1455</v>
      </c>
      <c r="E2911" s="35">
        <v>21.84</v>
      </c>
      <c r="G2911" s="96">
        <f>SUM(E2911)*0.5</f>
        <v>10.92</v>
      </c>
      <c r="H2911" s="97">
        <f>SUM(E2911)*0.5</f>
        <v>10.92</v>
      </c>
      <c r="I2911" s="18"/>
    </row>
    <row r="2912" spans="1:9" ht="15.6" x14ac:dyDescent="0.25">
      <c r="A2912" s="178" t="s">
        <v>767</v>
      </c>
      <c r="B2912" s="120"/>
      <c r="C2912" s="123"/>
      <c r="D2912" s="155"/>
      <c r="E2912" s="120"/>
      <c r="F2912" s="124"/>
      <c r="G2912" s="99"/>
      <c r="H2912" s="99"/>
      <c r="I2912" s="125"/>
    </row>
    <row r="2913" spans="1:9" x14ac:dyDescent="0.25">
      <c r="A2913" s="151">
        <v>8311</v>
      </c>
      <c r="B2913" s="138" t="s">
        <v>3854</v>
      </c>
      <c r="D2913" s="18" t="s">
        <v>1453</v>
      </c>
      <c r="E2913" s="35">
        <v>25.1</v>
      </c>
      <c r="G2913" s="96">
        <f>SUM(E2913)*0.4</f>
        <v>10.040000000000001</v>
      </c>
      <c r="H2913" s="97">
        <f>SUM(E2913)*0.4</f>
        <v>10.040000000000001</v>
      </c>
      <c r="I2913" s="18"/>
    </row>
    <row r="2914" spans="1:9" x14ac:dyDescent="0.25">
      <c r="A2914" s="151">
        <v>83111</v>
      </c>
      <c r="B2914" s="138" t="s">
        <v>3051</v>
      </c>
      <c r="D2914" s="18" t="s">
        <v>1453</v>
      </c>
      <c r="E2914" s="36">
        <v>25.1</v>
      </c>
      <c r="G2914" s="96">
        <f>SUM(E2914)*0.4</f>
        <v>10.040000000000001</v>
      </c>
      <c r="H2914" s="97">
        <f>SUM(E2914)*0.4</f>
        <v>10.040000000000001</v>
      </c>
      <c r="I2914" s="18"/>
    </row>
    <row r="2915" spans="1:9" x14ac:dyDescent="0.25">
      <c r="A2915" s="151">
        <v>8313</v>
      </c>
      <c r="B2915" s="138" t="s">
        <v>1516</v>
      </c>
      <c r="D2915" s="18" t="s">
        <v>1453</v>
      </c>
      <c r="E2915" s="35">
        <v>51.66</v>
      </c>
      <c r="G2915" s="96">
        <f>SUM(E2915)*0.4</f>
        <v>20.664000000000001</v>
      </c>
      <c r="H2915" s="97">
        <f>SUM(E2915)*0.4</f>
        <v>20.664000000000001</v>
      </c>
      <c r="I2915" s="18"/>
    </row>
    <row r="2916" spans="1:9" x14ac:dyDescent="0.25">
      <c r="A2916" s="151">
        <v>8314</v>
      </c>
      <c r="B2916" s="138" t="s">
        <v>1517</v>
      </c>
      <c r="D2916" s="18" t="s">
        <v>1453</v>
      </c>
      <c r="E2916" s="35">
        <v>51.66</v>
      </c>
      <c r="G2916" s="96">
        <f>SUM(E2916)*0.4</f>
        <v>20.664000000000001</v>
      </c>
      <c r="H2916" s="97">
        <f>SUM(E2916)*0.4</f>
        <v>20.664000000000001</v>
      </c>
      <c r="I2916" s="18"/>
    </row>
    <row r="2917" spans="1:9" x14ac:dyDescent="0.25">
      <c r="A2917" s="151">
        <v>8383</v>
      </c>
      <c r="B2917" s="138" t="s">
        <v>1948</v>
      </c>
      <c r="D2917" s="18" t="s">
        <v>1453</v>
      </c>
      <c r="E2917" s="35">
        <v>23.31</v>
      </c>
      <c r="G2917" s="96">
        <f>SUM(E2917)*0.4</f>
        <v>9.3239999999999998</v>
      </c>
      <c r="H2917" s="97">
        <f>SUM(E2917)*0.4</f>
        <v>9.3239999999999998</v>
      </c>
      <c r="I2917" s="18"/>
    </row>
    <row r="2918" spans="1:9" ht="15.6" x14ac:dyDescent="0.25">
      <c r="A2918" s="178" t="s">
        <v>68</v>
      </c>
      <c r="B2918" s="120"/>
      <c r="C2918" s="123"/>
      <c r="D2918" s="155"/>
      <c r="E2918" s="120"/>
      <c r="F2918" s="124"/>
      <c r="G2918" s="99"/>
      <c r="H2918" s="99"/>
      <c r="I2918" s="125"/>
    </row>
    <row r="2919" spans="1:9" x14ac:dyDescent="0.25">
      <c r="A2919" s="151">
        <v>7044</v>
      </c>
      <c r="B2919" s="138" t="s">
        <v>1151</v>
      </c>
      <c r="C2919" s="12"/>
      <c r="D2919" s="18" t="s">
        <v>1453</v>
      </c>
      <c r="E2919" s="35">
        <v>4.83</v>
      </c>
      <c r="G2919" s="96">
        <f t="shared" ref="G2919:G2982" si="195">SUM(E2919)*0.4</f>
        <v>1.9320000000000002</v>
      </c>
      <c r="H2919" s="97">
        <f t="shared" ref="H2919:H2982" si="196">SUM(E2919)*0.4</f>
        <v>1.9320000000000002</v>
      </c>
      <c r="I2919" s="18"/>
    </row>
    <row r="2920" spans="1:9" x14ac:dyDescent="0.25">
      <c r="A2920" s="151">
        <v>7045</v>
      </c>
      <c r="B2920" s="138" t="s">
        <v>1150</v>
      </c>
      <c r="C2920" s="12"/>
      <c r="D2920" s="18" t="s">
        <v>1453</v>
      </c>
      <c r="E2920" s="35">
        <v>8.7200000000000006</v>
      </c>
      <c r="G2920" s="96">
        <f t="shared" si="195"/>
        <v>3.4880000000000004</v>
      </c>
      <c r="H2920" s="97">
        <f t="shared" si="196"/>
        <v>3.4880000000000004</v>
      </c>
      <c r="I2920" s="18"/>
    </row>
    <row r="2921" spans="1:9" x14ac:dyDescent="0.25">
      <c r="A2921" s="151">
        <v>7046</v>
      </c>
      <c r="B2921" s="138" t="s">
        <v>1149</v>
      </c>
      <c r="C2921" s="12"/>
      <c r="D2921" s="18" t="s">
        <v>1453</v>
      </c>
      <c r="E2921" s="35">
        <v>19.95</v>
      </c>
      <c r="G2921" s="96">
        <f t="shared" si="195"/>
        <v>7.98</v>
      </c>
      <c r="H2921" s="97">
        <f t="shared" si="196"/>
        <v>7.98</v>
      </c>
      <c r="I2921" s="18"/>
    </row>
    <row r="2922" spans="1:9" x14ac:dyDescent="0.25">
      <c r="A2922" s="151">
        <v>7047</v>
      </c>
      <c r="B2922" s="138" t="s">
        <v>1148</v>
      </c>
      <c r="C2922" s="12"/>
      <c r="D2922" s="18" t="s">
        <v>1453</v>
      </c>
      <c r="E2922" s="35">
        <v>19.95</v>
      </c>
      <c r="G2922" s="96">
        <f t="shared" si="195"/>
        <v>7.98</v>
      </c>
      <c r="H2922" s="97">
        <f t="shared" si="196"/>
        <v>7.98</v>
      </c>
      <c r="I2922" s="18"/>
    </row>
    <row r="2923" spans="1:9" x14ac:dyDescent="0.25">
      <c r="A2923" s="151">
        <v>7529</v>
      </c>
      <c r="B2923" s="165" t="s">
        <v>1431</v>
      </c>
      <c r="C2923" s="12"/>
      <c r="D2923" s="18" t="s">
        <v>1453</v>
      </c>
      <c r="E2923" s="35">
        <v>37.799999999999997</v>
      </c>
      <c r="G2923" s="96">
        <f t="shared" si="195"/>
        <v>15.12</v>
      </c>
      <c r="H2923" s="97">
        <f t="shared" si="196"/>
        <v>15.12</v>
      </c>
      <c r="I2923" s="18"/>
    </row>
    <row r="2924" spans="1:9" x14ac:dyDescent="0.25">
      <c r="A2924" s="151">
        <v>7530</v>
      </c>
      <c r="B2924" s="165" t="s">
        <v>1432</v>
      </c>
      <c r="C2924" s="12"/>
      <c r="D2924" s="18" t="s">
        <v>1453</v>
      </c>
      <c r="E2924" s="35">
        <v>71.400000000000006</v>
      </c>
      <c r="G2924" s="96">
        <f t="shared" si="195"/>
        <v>28.560000000000002</v>
      </c>
      <c r="H2924" s="97">
        <f t="shared" si="196"/>
        <v>28.560000000000002</v>
      </c>
      <c r="I2924" s="18"/>
    </row>
    <row r="2925" spans="1:9" x14ac:dyDescent="0.25">
      <c r="A2925" s="151">
        <v>7531</v>
      </c>
      <c r="B2925" s="165" t="s">
        <v>1433</v>
      </c>
      <c r="C2925" s="12"/>
      <c r="D2925" s="18" t="s">
        <v>1453</v>
      </c>
      <c r="E2925" s="35">
        <v>54.6</v>
      </c>
      <c r="G2925" s="96">
        <f t="shared" si="195"/>
        <v>21.840000000000003</v>
      </c>
      <c r="H2925" s="97">
        <f t="shared" si="196"/>
        <v>21.840000000000003</v>
      </c>
      <c r="I2925" s="18"/>
    </row>
    <row r="2926" spans="1:9" ht="14.4" customHeight="1" x14ac:dyDescent="0.25">
      <c r="A2926" s="151">
        <v>7532</v>
      </c>
      <c r="B2926" s="165" t="s">
        <v>1434</v>
      </c>
      <c r="C2926" s="12"/>
      <c r="D2926" s="18" t="s">
        <v>1453</v>
      </c>
      <c r="E2926" s="35">
        <v>54.6</v>
      </c>
      <c r="G2926" s="96">
        <f t="shared" si="195"/>
        <v>21.840000000000003</v>
      </c>
      <c r="H2926" s="97">
        <f t="shared" si="196"/>
        <v>21.840000000000003</v>
      </c>
      <c r="I2926" s="18"/>
    </row>
    <row r="2927" spans="1:9" s="1" customFormat="1" x14ac:dyDescent="0.25">
      <c r="A2927" s="151">
        <v>7083</v>
      </c>
      <c r="B2927" s="138" t="s">
        <v>1141</v>
      </c>
      <c r="C2927" s="12"/>
      <c r="D2927" s="18" t="s">
        <v>1453</v>
      </c>
      <c r="E2927" s="55">
        <v>29.3</v>
      </c>
      <c r="G2927" s="96">
        <f t="shared" si="195"/>
        <v>11.72</v>
      </c>
      <c r="H2927" s="97">
        <f t="shared" si="196"/>
        <v>11.72</v>
      </c>
      <c r="I2927" s="18"/>
    </row>
    <row r="2928" spans="1:9" s="1" customFormat="1" x14ac:dyDescent="0.25">
      <c r="A2928" s="151">
        <v>7078</v>
      </c>
      <c r="B2928" s="138" t="s">
        <v>3097</v>
      </c>
      <c r="C2928" s="12"/>
      <c r="D2928" s="18" t="s">
        <v>1453</v>
      </c>
      <c r="E2928" s="55">
        <v>29.3</v>
      </c>
      <c r="G2928" s="96">
        <f t="shared" si="195"/>
        <v>11.72</v>
      </c>
      <c r="H2928" s="97">
        <f t="shared" si="196"/>
        <v>11.72</v>
      </c>
      <c r="I2928" s="18"/>
    </row>
    <row r="2929" spans="1:9" s="1" customFormat="1" x14ac:dyDescent="0.25">
      <c r="A2929" s="151">
        <v>7087</v>
      </c>
      <c r="B2929" s="138" t="s">
        <v>3098</v>
      </c>
      <c r="C2929" s="12"/>
      <c r="D2929" s="18" t="s">
        <v>1453</v>
      </c>
      <c r="E2929" s="55">
        <v>29.3</v>
      </c>
      <c r="G2929" s="96">
        <f t="shared" si="195"/>
        <v>11.72</v>
      </c>
      <c r="H2929" s="97">
        <f t="shared" si="196"/>
        <v>11.72</v>
      </c>
      <c r="I2929" s="18"/>
    </row>
    <row r="2930" spans="1:9" s="1" customFormat="1" x14ac:dyDescent="0.25">
      <c r="A2930" s="151">
        <v>7080</v>
      </c>
      <c r="B2930" s="138" t="s">
        <v>3099</v>
      </c>
      <c r="C2930" s="12"/>
      <c r="D2930" s="18" t="s">
        <v>1453</v>
      </c>
      <c r="E2930" s="55">
        <v>29.3</v>
      </c>
      <c r="G2930" s="96">
        <f t="shared" si="195"/>
        <v>11.72</v>
      </c>
      <c r="H2930" s="97">
        <f t="shared" si="196"/>
        <v>11.72</v>
      </c>
      <c r="I2930" s="18"/>
    </row>
    <row r="2931" spans="1:9" ht="14.4" customHeight="1" x14ac:dyDescent="0.25">
      <c r="A2931" s="151">
        <v>7089</v>
      </c>
      <c r="B2931" s="138" t="s">
        <v>3100</v>
      </c>
      <c r="C2931" s="12"/>
      <c r="D2931" s="18" t="s">
        <v>1453</v>
      </c>
      <c r="E2931" s="55">
        <v>29.3</v>
      </c>
      <c r="G2931" s="96">
        <f t="shared" si="195"/>
        <v>11.72</v>
      </c>
      <c r="H2931" s="97">
        <f t="shared" si="196"/>
        <v>11.72</v>
      </c>
      <c r="I2931" s="18"/>
    </row>
    <row r="2932" spans="1:9" ht="14.4" customHeight="1" x14ac:dyDescent="0.25">
      <c r="A2932" s="151">
        <v>7079</v>
      </c>
      <c r="B2932" s="138" t="s">
        <v>3101</v>
      </c>
      <c r="C2932" s="12"/>
      <c r="D2932" s="18" t="s">
        <v>1453</v>
      </c>
      <c r="E2932" s="55">
        <v>29.3</v>
      </c>
      <c r="G2932" s="96">
        <f t="shared" si="195"/>
        <v>11.72</v>
      </c>
      <c r="H2932" s="97">
        <f t="shared" si="196"/>
        <v>11.72</v>
      </c>
      <c r="I2932" s="18"/>
    </row>
    <row r="2933" spans="1:9" ht="14.4" customHeight="1" x14ac:dyDescent="0.25">
      <c r="A2933" s="151">
        <v>7088</v>
      </c>
      <c r="B2933" s="138" t="s">
        <v>3102</v>
      </c>
      <c r="C2933" s="12"/>
      <c r="D2933" s="18" t="s">
        <v>1453</v>
      </c>
      <c r="E2933" s="55">
        <v>29.3</v>
      </c>
      <c r="G2933" s="96">
        <f t="shared" si="195"/>
        <v>11.72</v>
      </c>
      <c r="H2933" s="97">
        <f t="shared" si="196"/>
        <v>11.72</v>
      </c>
      <c r="I2933" s="18"/>
    </row>
    <row r="2934" spans="1:9" ht="14.4" customHeight="1" x14ac:dyDescent="0.25">
      <c r="A2934" s="151">
        <v>7081</v>
      </c>
      <c r="B2934" s="138" t="s">
        <v>3103</v>
      </c>
      <c r="C2934" s="12"/>
      <c r="D2934" s="18" t="s">
        <v>1453</v>
      </c>
      <c r="E2934" s="55">
        <v>29.3</v>
      </c>
      <c r="G2934" s="96">
        <f t="shared" si="195"/>
        <v>11.72</v>
      </c>
      <c r="H2934" s="97">
        <f t="shared" si="196"/>
        <v>11.72</v>
      </c>
      <c r="I2934" s="18"/>
    </row>
    <row r="2935" spans="1:9" ht="14.4" customHeight="1" x14ac:dyDescent="0.25">
      <c r="A2935" s="151">
        <v>7090</v>
      </c>
      <c r="B2935" s="138" t="s">
        <v>3104</v>
      </c>
      <c r="C2935" s="12"/>
      <c r="D2935" s="18" t="s">
        <v>1453</v>
      </c>
      <c r="E2935" s="55">
        <v>29.3</v>
      </c>
      <c r="G2935" s="96">
        <f t="shared" si="195"/>
        <v>11.72</v>
      </c>
      <c r="H2935" s="97">
        <f t="shared" si="196"/>
        <v>11.72</v>
      </c>
      <c r="I2935" s="18"/>
    </row>
    <row r="2936" spans="1:9" ht="14.4" customHeight="1" x14ac:dyDescent="0.25">
      <c r="A2936" s="151">
        <v>7083</v>
      </c>
      <c r="B2936" s="138" t="s">
        <v>1141</v>
      </c>
      <c r="C2936" s="12"/>
      <c r="D2936" s="18" t="s">
        <v>1453</v>
      </c>
      <c r="E2936" s="55">
        <v>29.3</v>
      </c>
      <c r="G2936" s="96">
        <f t="shared" si="195"/>
        <v>11.72</v>
      </c>
      <c r="H2936" s="97">
        <f t="shared" si="196"/>
        <v>11.72</v>
      </c>
      <c r="I2936" s="18"/>
    </row>
    <row r="2937" spans="1:9" ht="14.4" customHeight="1" x14ac:dyDescent="0.25">
      <c r="A2937" s="151">
        <v>7092</v>
      </c>
      <c r="B2937" s="138" t="s">
        <v>3105</v>
      </c>
      <c r="C2937" s="12"/>
      <c r="D2937" s="18" t="s">
        <v>1453</v>
      </c>
      <c r="E2937" s="55">
        <v>29.3</v>
      </c>
      <c r="G2937" s="96">
        <f t="shared" si="195"/>
        <v>11.72</v>
      </c>
      <c r="H2937" s="97">
        <f t="shared" si="196"/>
        <v>11.72</v>
      </c>
      <c r="I2937" s="18"/>
    </row>
    <row r="2938" spans="1:9" ht="14.4" customHeight="1" x14ac:dyDescent="0.25">
      <c r="A2938" s="151">
        <v>7082</v>
      </c>
      <c r="B2938" s="138" t="s">
        <v>3106</v>
      </c>
      <c r="C2938" s="12"/>
      <c r="D2938" s="18" t="s">
        <v>1453</v>
      </c>
      <c r="E2938" s="55">
        <v>29.3</v>
      </c>
      <c r="G2938" s="96">
        <f t="shared" si="195"/>
        <v>11.72</v>
      </c>
      <c r="H2938" s="97">
        <f t="shared" si="196"/>
        <v>11.72</v>
      </c>
      <c r="I2938" s="18"/>
    </row>
    <row r="2939" spans="1:9" ht="14.4" customHeight="1" x14ac:dyDescent="0.25">
      <c r="A2939" s="151">
        <v>7091</v>
      </c>
      <c r="B2939" s="138" t="s">
        <v>3107</v>
      </c>
      <c r="C2939" s="12"/>
      <c r="D2939" s="18" t="s">
        <v>1453</v>
      </c>
      <c r="E2939" s="55">
        <v>29.3</v>
      </c>
      <c r="G2939" s="96">
        <f t="shared" si="195"/>
        <v>11.72</v>
      </c>
      <c r="H2939" s="97">
        <f t="shared" si="196"/>
        <v>11.72</v>
      </c>
      <c r="I2939" s="18"/>
    </row>
    <row r="2940" spans="1:9" ht="14.4" customHeight="1" x14ac:dyDescent="0.25">
      <c r="A2940" s="151">
        <v>7524</v>
      </c>
      <c r="B2940" s="138" t="s">
        <v>1140</v>
      </c>
      <c r="C2940" s="12"/>
      <c r="D2940" s="18" t="s">
        <v>1453</v>
      </c>
      <c r="E2940" s="35">
        <v>38.85</v>
      </c>
      <c r="G2940" s="96">
        <f t="shared" si="195"/>
        <v>15.540000000000001</v>
      </c>
      <c r="H2940" s="97">
        <f t="shared" si="196"/>
        <v>15.540000000000001</v>
      </c>
      <c r="I2940" s="18"/>
    </row>
    <row r="2941" spans="1:9" ht="14.4" customHeight="1" x14ac:dyDescent="0.25">
      <c r="A2941" s="151">
        <v>7525</v>
      </c>
      <c r="B2941" s="138" t="s">
        <v>1139</v>
      </c>
      <c r="C2941" s="12"/>
      <c r="D2941" s="18" t="s">
        <v>1453</v>
      </c>
      <c r="E2941" s="35">
        <v>38.85</v>
      </c>
      <c r="G2941" s="96">
        <f t="shared" si="195"/>
        <v>15.540000000000001</v>
      </c>
      <c r="H2941" s="97">
        <f t="shared" si="196"/>
        <v>15.540000000000001</v>
      </c>
      <c r="I2941" s="18"/>
    </row>
    <row r="2942" spans="1:9" ht="14.4" customHeight="1" x14ac:dyDescent="0.25">
      <c r="A2942" s="151">
        <v>7526</v>
      </c>
      <c r="B2942" s="138" t="s">
        <v>1138</v>
      </c>
      <c r="C2942" s="12"/>
      <c r="D2942" s="18" t="s">
        <v>1453</v>
      </c>
      <c r="E2942" s="35">
        <v>51.98</v>
      </c>
      <c r="G2942" s="96">
        <f t="shared" si="195"/>
        <v>20.792000000000002</v>
      </c>
      <c r="H2942" s="97">
        <f t="shared" si="196"/>
        <v>20.792000000000002</v>
      </c>
      <c r="I2942" s="18"/>
    </row>
    <row r="2943" spans="1:9" ht="14.4" customHeight="1" x14ac:dyDescent="0.25">
      <c r="A2943" s="151">
        <v>7527</v>
      </c>
      <c r="B2943" s="138" t="s">
        <v>1137</v>
      </c>
      <c r="C2943" s="12"/>
      <c r="D2943" s="18" t="s">
        <v>1453</v>
      </c>
      <c r="E2943" s="35">
        <v>51.98</v>
      </c>
      <c r="G2943" s="96">
        <f t="shared" si="195"/>
        <v>20.792000000000002</v>
      </c>
      <c r="H2943" s="97">
        <f t="shared" si="196"/>
        <v>20.792000000000002</v>
      </c>
      <c r="I2943" s="18"/>
    </row>
    <row r="2944" spans="1:9" ht="14.4" customHeight="1" x14ac:dyDescent="0.25">
      <c r="A2944" s="151">
        <v>7057</v>
      </c>
      <c r="B2944" s="138" t="s">
        <v>1136</v>
      </c>
      <c r="C2944" s="12"/>
      <c r="D2944" s="18" t="s">
        <v>1453</v>
      </c>
      <c r="E2944" s="35">
        <v>17.850000000000001</v>
      </c>
      <c r="G2944" s="96">
        <f t="shared" si="195"/>
        <v>7.1400000000000006</v>
      </c>
      <c r="H2944" s="97">
        <f t="shared" si="196"/>
        <v>7.1400000000000006</v>
      </c>
      <c r="I2944" s="18"/>
    </row>
    <row r="2945" spans="1:9" ht="14.4" customHeight="1" x14ac:dyDescent="0.25">
      <c r="A2945" s="151">
        <v>7058</v>
      </c>
      <c r="B2945" s="138" t="s">
        <v>1135</v>
      </c>
      <c r="C2945" s="12"/>
      <c r="D2945" s="18" t="s">
        <v>1453</v>
      </c>
      <c r="E2945" s="35">
        <v>17.850000000000001</v>
      </c>
      <c r="G2945" s="96">
        <f t="shared" si="195"/>
        <v>7.1400000000000006</v>
      </c>
      <c r="H2945" s="97">
        <f t="shared" si="196"/>
        <v>7.1400000000000006</v>
      </c>
      <c r="I2945" s="18"/>
    </row>
    <row r="2946" spans="1:9" ht="14.4" customHeight="1" x14ac:dyDescent="0.25">
      <c r="A2946" s="151">
        <v>7059</v>
      </c>
      <c r="B2946" s="138" t="s">
        <v>1134</v>
      </c>
      <c r="C2946" s="12"/>
      <c r="D2946" s="18" t="s">
        <v>1453</v>
      </c>
      <c r="E2946" s="35">
        <v>39.9</v>
      </c>
      <c r="G2946" s="96">
        <f t="shared" si="195"/>
        <v>15.96</v>
      </c>
      <c r="H2946" s="97">
        <f t="shared" si="196"/>
        <v>15.96</v>
      </c>
      <c r="I2946" s="18"/>
    </row>
    <row r="2947" spans="1:9" ht="14.4" customHeight="1" x14ac:dyDescent="0.25">
      <c r="A2947" s="151">
        <v>8687</v>
      </c>
      <c r="B2947" s="138" t="s">
        <v>3423</v>
      </c>
      <c r="C2947" s="12"/>
      <c r="D2947" s="18" t="s">
        <v>1453</v>
      </c>
      <c r="E2947" s="36">
        <v>45.05</v>
      </c>
      <c r="G2947" s="96">
        <f t="shared" si="195"/>
        <v>18.02</v>
      </c>
      <c r="H2947" s="97">
        <f t="shared" si="196"/>
        <v>18.02</v>
      </c>
      <c r="I2947" s="18"/>
    </row>
    <row r="2948" spans="1:9" x14ac:dyDescent="0.25">
      <c r="A2948" s="151">
        <v>7060</v>
      </c>
      <c r="B2948" s="138" t="s">
        <v>1133</v>
      </c>
      <c r="C2948" s="12"/>
      <c r="D2948" s="18" t="s">
        <v>1453</v>
      </c>
      <c r="E2948" s="35">
        <v>71.400000000000006</v>
      </c>
      <c r="G2948" s="96">
        <f t="shared" si="195"/>
        <v>28.560000000000002</v>
      </c>
      <c r="H2948" s="97">
        <f t="shared" si="196"/>
        <v>28.560000000000002</v>
      </c>
      <c r="I2948" s="18"/>
    </row>
    <row r="2949" spans="1:9" x14ac:dyDescent="0.25">
      <c r="A2949" s="151">
        <v>7061</v>
      </c>
      <c r="B2949" s="138" t="s">
        <v>1132</v>
      </c>
      <c r="C2949" s="12"/>
      <c r="D2949" s="18" t="s">
        <v>1453</v>
      </c>
      <c r="E2949" s="35">
        <v>113.4</v>
      </c>
      <c r="G2949" s="96">
        <f t="shared" si="195"/>
        <v>45.360000000000007</v>
      </c>
      <c r="H2949" s="97">
        <f t="shared" si="196"/>
        <v>45.360000000000007</v>
      </c>
      <c r="I2949" s="18"/>
    </row>
    <row r="2950" spans="1:9" x14ac:dyDescent="0.25">
      <c r="A2950" s="151">
        <v>7062</v>
      </c>
      <c r="B2950" s="138" t="s">
        <v>1131</v>
      </c>
      <c r="C2950" s="12"/>
      <c r="D2950" s="18" t="s">
        <v>1453</v>
      </c>
      <c r="E2950" s="35">
        <v>138.6</v>
      </c>
      <c r="G2950" s="96">
        <f t="shared" si="195"/>
        <v>55.44</v>
      </c>
      <c r="H2950" s="97">
        <f t="shared" si="196"/>
        <v>55.44</v>
      </c>
      <c r="I2950" s="18"/>
    </row>
    <row r="2951" spans="1:9" x14ac:dyDescent="0.25">
      <c r="A2951" s="151">
        <v>8688</v>
      </c>
      <c r="B2951" s="138" t="s">
        <v>3424</v>
      </c>
      <c r="C2951" s="12"/>
      <c r="D2951" s="18" t="s">
        <v>1453</v>
      </c>
      <c r="E2951" s="36">
        <v>174.3</v>
      </c>
      <c r="G2951" s="96">
        <f t="shared" si="195"/>
        <v>69.720000000000013</v>
      </c>
      <c r="H2951" s="97">
        <f t="shared" si="196"/>
        <v>69.720000000000013</v>
      </c>
      <c r="I2951" s="18"/>
    </row>
    <row r="2952" spans="1:9" x14ac:dyDescent="0.25">
      <c r="A2952" s="151">
        <v>7063</v>
      </c>
      <c r="B2952" s="138" t="s">
        <v>1130</v>
      </c>
      <c r="C2952" s="12"/>
      <c r="D2952" s="18" t="s">
        <v>1453</v>
      </c>
      <c r="E2952" s="35">
        <v>155.4</v>
      </c>
      <c r="G2952" s="96">
        <f t="shared" si="195"/>
        <v>62.160000000000004</v>
      </c>
      <c r="H2952" s="97">
        <f t="shared" si="196"/>
        <v>62.160000000000004</v>
      </c>
      <c r="I2952" s="18"/>
    </row>
    <row r="2953" spans="1:9" x14ac:dyDescent="0.25">
      <c r="A2953" s="151">
        <v>7066</v>
      </c>
      <c r="B2953" s="165" t="s">
        <v>1129</v>
      </c>
      <c r="C2953" s="12"/>
      <c r="D2953" s="18" t="s">
        <v>1453</v>
      </c>
      <c r="E2953" s="35">
        <v>12.5</v>
      </c>
      <c r="G2953" s="96">
        <f t="shared" si="195"/>
        <v>5</v>
      </c>
      <c r="H2953" s="97">
        <f t="shared" si="196"/>
        <v>5</v>
      </c>
      <c r="I2953" s="18"/>
    </row>
    <row r="2954" spans="1:9" x14ac:dyDescent="0.25">
      <c r="A2954" s="151">
        <v>7067</v>
      </c>
      <c r="B2954" s="165" t="s">
        <v>1128</v>
      </c>
      <c r="C2954" s="12"/>
      <c r="D2954" s="18" t="s">
        <v>1453</v>
      </c>
      <c r="E2954" s="35">
        <v>12.5</v>
      </c>
      <c r="G2954" s="96">
        <f t="shared" si="195"/>
        <v>5</v>
      </c>
      <c r="H2954" s="97">
        <f t="shared" si="196"/>
        <v>5</v>
      </c>
      <c r="I2954" s="18"/>
    </row>
    <row r="2955" spans="1:9" x14ac:dyDescent="0.25">
      <c r="A2955" s="151">
        <v>8686</v>
      </c>
      <c r="B2955" s="165" t="s">
        <v>3425</v>
      </c>
      <c r="C2955" s="12"/>
      <c r="D2955" s="18" t="s">
        <v>1453</v>
      </c>
      <c r="E2955" s="36">
        <v>20.9</v>
      </c>
      <c r="G2955" s="96">
        <f t="shared" si="195"/>
        <v>8.36</v>
      </c>
      <c r="H2955" s="97">
        <f t="shared" si="196"/>
        <v>8.36</v>
      </c>
      <c r="I2955" s="18"/>
    </row>
    <row r="2956" spans="1:9" x14ac:dyDescent="0.25">
      <c r="A2956" s="151">
        <v>7068</v>
      </c>
      <c r="B2956" s="165" t="s">
        <v>1127</v>
      </c>
      <c r="C2956" s="12"/>
      <c r="D2956" s="18" t="s">
        <v>1453</v>
      </c>
      <c r="E2956" s="35">
        <v>12.5</v>
      </c>
      <c r="G2956" s="96">
        <f t="shared" si="195"/>
        <v>5</v>
      </c>
      <c r="H2956" s="97">
        <f t="shared" si="196"/>
        <v>5</v>
      </c>
      <c r="I2956" s="18"/>
    </row>
    <row r="2957" spans="1:9" x14ac:dyDescent="0.25">
      <c r="A2957" s="151">
        <v>7069</v>
      </c>
      <c r="B2957" s="165" t="s">
        <v>1126</v>
      </c>
      <c r="C2957" s="12"/>
      <c r="D2957" s="18" t="s">
        <v>1453</v>
      </c>
      <c r="E2957" s="35">
        <v>12.5</v>
      </c>
      <c r="G2957" s="96">
        <f t="shared" si="195"/>
        <v>5</v>
      </c>
      <c r="H2957" s="97">
        <f t="shared" si="196"/>
        <v>5</v>
      </c>
      <c r="I2957" s="18"/>
    </row>
    <row r="2958" spans="1:9" x14ac:dyDescent="0.25">
      <c r="A2958" s="151">
        <v>7070</v>
      </c>
      <c r="B2958" s="165" t="s">
        <v>1125</v>
      </c>
      <c r="C2958" s="12"/>
      <c r="D2958" s="18" t="s">
        <v>1453</v>
      </c>
      <c r="E2958" s="35">
        <v>26.15</v>
      </c>
      <c r="G2958" s="96">
        <f t="shared" si="195"/>
        <v>10.46</v>
      </c>
      <c r="H2958" s="97">
        <f t="shared" si="196"/>
        <v>10.46</v>
      </c>
      <c r="I2958" s="18"/>
    </row>
    <row r="2959" spans="1:9" x14ac:dyDescent="0.25">
      <c r="A2959" s="151">
        <v>7071</v>
      </c>
      <c r="B2959" s="165" t="s">
        <v>1124</v>
      </c>
      <c r="C2959" s="12"/>
      <c r="D2959" s="18" t="s">
        <v>1453</v>
      </c>
      <c r="E2959" s="35">
        <v>26.15</v>
      </c>
      <c r="G2959" s="96">
        <f t="shared" si="195"/>
        <v>10.46</v>
      </c>
      <c r="H2959" s="97">
        <f t="shared" si="196"/>
        <v>10.46</v>
      </c>
      <c r="I2959" s="18"/>
    </row>
    <row r="2960" spans="1:9" x14ac:dyDescent="0.25">
      <c r="A2960" s="151">
        <v>8517</v>
      </c>
      <c r="B2960" s="165" t="s">
        <v>1867</v>
      </c>
      <c r="C2960" s="12"/>
      <c r="D2960" s="18" t="s">
        <v>1453</v>
      </c>
      <c r="E2960" s="35">
        <v>22.37</v>
      </c>
      <c r="G2960" s="96">
        <f t="shared" si="195"/>
        <v>8.9480000000000004</v>
      </c>
      <c r="H2960" s="97">
        <f t="shared" si="196"/>
        <v>8.9480000000000004</v>
      </c>
      <c r="I2960" s="18"/>
    </row>
    <row r="2961" spans="1:9" x14ac:dyDescent="0.25">
      <c r="A2961" s="151">
        <v>8518</v>
      </c>
      <c r="B2961" s="165" t="s">
        <v>1868</v>
      </c>
      <c r="C2961" s="12"/>
      <c r="D2961" s="18" t="s">
        <v>1453</v>
      </c>
      <c r="E2961" s="35">
        <v>22.37</v>
      </c>
      <c r="G2961" s="96">
        <f t="shared" si="195"/>
        <v>8.9480000000000004</v>
      </c>
      <c r="H2961" s="97">
        <f t="shared" si="196"/>
        <v>8.9480000000000004</v>
      </c>
      <c r="I2961" s="18"/>
    </row>
    <row r="2962" spans="1:9" x14ac:dyDescent="0.25">
      <c r="A2962" s="151">
        <v>7072</v>
      </c>
      <c r="B2962" s="165" t="s">
        <v>1123</v>
      </c>
      <c r="C2962" s="12"/>
      <c r="D2962" s="18" t="s">
        <v>1453</v>
      </c>
      <c r="E2962" s="35">
        <v>12.81</v>
      </c>
      <c r="G2962" s="96">
        <f t="shared" si="195"/>
        <v>5.1240000000000006</v>
      </c>
      <c r="H2962" s="97">
        <f t="shared" si="196"/>
        <v>5.1240000000000006</v>
      </c>
      <c r="I2962" s="18"/>
    </row>
    <row r="2963" spans="1:9" x14ac:dyDescent="0.25">
      <c r="A2963" s="151">
        <v>7073</v>
      </c>
      <c r="B2963" s="165" t="s">
        <v>1122</v>
      </c>
      <c r="C2963" s="12"/>
      <c r="D2963" s="18" t="s">
        <v>1453</v>
      </c>
      <c r="E2963" s="35">
        <v>12.81</v>
      </c>
      <c r="G2963" s="96">
        <f t="shared" si="195"/>
        <v>5.1240000000000006</v>
      </c>
      <c r="H2963" s="97">
        <f t="shared" si="196"/>
        <v>5.1240000000000006</v>
      </c>
      <c r="I2963" s="18"/>
    </row>
    <row r="2964" spans="1:9" x14ac:dyDescent="0.25">
      <c r="A2964" s="151">
        <v>7074</v>
      </c>
      <c r="B2964" s="165" t="s">
        <v>1121</v>
      </c>
      <c r="C2964" s="12"/>
      <c r="D2964" s="18" t="s">
        <v>1453</v>
      </c>
      <c r="E2964" s="35">
        <v>12.5</v>
      </c>
      <c r="G2964" s="96">
        <f t="shared" si="195"/>
        <v>5</v>
      </c>
      <c r="H2964" s="97">
        <f t="shared" si="196"/>
        <v>5</v>
      </c>
      <c r="I2964" s="18"/>
    </row>
    <row r="2965" spans="1:9" x14ac:dyDescent="0.25">
      <c r="A2965" s="151">
        <v>7075</v>
      </c>
      <c r="B2965" s="165" t="s">
        <v>1120</v>
      </c>
      <c r="C2965" s="12"/>
      <c r="D2965" s="18" t="s">
        <v>1453</v>
      </c>
      <c r="E2965" s="35">
        <v>12.5</v>
      </c>
      <c r="G2965" s="96">
        <f t="shared" si="195"/>
        <v>5</v>
      </c>
      <c r="H2965" s="97">
        <f t="shared" si="196"/>
        <v>5</v>
      </c>
      <c r="I2965" s="18"/>
    </row>
    <row r="2966" spans="1:9" x14ac:dyDescent="0.25">
      <c r="A2966" s="151">
        <v>7076</v>
      </c>
      <c r="B2966" s="165" t="s">
        <v>1119</v>
      </c>
      <c r="C2966" s="12"/>
      <c r="D2966" s="18" t="s">
        <v>1453</v>
      </c>
      <c r="E2966" s="35">
        <v>14.6</v>
      </c>
      <c r="G2966" s="96">
        <f t="shared" si="195"/>
        <v>5.84</v>
      </c>
      <c r="H2966" s="97">
        <f t="shared" si="196"/>
        <v>5.84</v>
      </c>
      <c r="I2966" s="18"/>
    </row>
    <row r="2967" spans="1:9" x14ac:dyDescent="0.25">
      <c r="A2967" s="151">
        <v>7077</v>
      </c>
      <c r="B2967" s="165" t="s">
        <v>1118</v>
      </c>
      <c r="C2967" s="12"/>
      <c r="D2967" s="18" t="s">
        <v>1453</v>
      </c>
      <c r="E2967" s="35">
        <v>14.6</v>
      </c>
      <c r="G2967" s="96">
        <f t="shared" si="195"/>
        <v>5.84</v>
      </c>
      <c r="H2967" s="97">
        <f t="shared" si="196"/>
        <v>5.84</v>
      </c>
      <c r="I2967" s="18"/>
    </row>
    <row r="2968" spans="1:9" x14ac:dyDescent="0.25">
      <c r="A2968" s="151">
        <v>8625</v>
      </c>
      <c r="B2968" s="165" t="s">
        <v>3264</v>
      </c>
      <c r="C2968" s="12"/>
      <c r="D2968" s="18" t="s">
        <v>1453</v>
      </c>
      <c r="E2968" s="36">
        <v>23</v>
      </c>
      <c r="G2968" s="96">
        <f t="shared" si="195"/>
        <v>9.2000000000000011</v>
      </c>
      <c r="H2968" s="97">
        <f t="shared" si="196"/>
        <v>9.2000000000000011</v>
      </c>
      <c r="I2968" s="18"/>
    </row>
    <row r="2969" spans="1:9" x14ac:dyDescent="0.25">
      <c r="A2969" s="151">
        <v>8629</v>
      </c>
      <c r="B2969" s="165" t="s">
        <v>3265</v>
      </c>
      <c r="C2969" s="12"/>
      <c r="D2969" s="18" t="s">
        <v>1453</v>
      </c>
      <c r="E2969" s="36">
        <v>31.4</v>
      </c>
      <c r="G2969" s="96">
        <f t="shared" si="195"/>
        <v>12.56</v>
      </c>
      <c r="H2969" s="97">
        <f t="shared" si="196"/>
        <v>12.56</v>
      </c>
      <c r="I2969" s="18"/>
    </row>
    <row r="2970" spans="1:9" x14ac:dyDescent="0.25">
      <c r="A2970" s="151">
        <v>8681</v>
      </c>
      <c r="B2970" s="165" t="s">
        <v>3439</v>
      </c>
      <c r="C2970" s="12"/>
      <c r="D2970" s="18" t="s">
        <v>1453</v>
      </c>
      <c r="E2970" s="36">
        <v>62.9</v>
      </c>
      <c r="G2970" s="96">
        <f t="shared" si="195"/>
        <v>25.16</v>
      </c>
      <c r="H2970" s="97">
        <f t="shared" si="196"/>
        <v>25.16</v>
      </c>
      <c r="I2970" s="18"/>
    </row>
    <row r="2971" spans="1:9" x14ac:dyDescent="0.25">
      <c r="A2971" s="151">
        <v>8682</v>
      </c>
      <c r="B2971" s="165" t="s">
        <v>3440</v>
      </c>
      <c r="C2971" s="12"/>
      <c r="D2971" s="18" t="s">
        <v>1453</v>
      </c>
      <c r="E2971" s="36">
        <v>62.9</v>
      </c>
      <c r="G2971" s="96">
        <f t="shared" si="195"/>
        <v>25.16</v>
      </c>
      <c r="H2971" s="97">
        <f t="shared" si="196"/>
        <v>25.16</v>
      </c>
      <c r="I2971" s="18"/>
    </row>
    <row r="2972" spans="1:9" x14ac:dyDescent="0.25">
      <c r="A2972" s="151">
        <v>8626</v>
      </c>
      <c r="B2972" s="165" t="s">
        <v>3266</v>
      </c>
      <c r="C2972" s="12"/>
      <c r="D2972" s="18" t="s">
        <v>1453</v>
      </c>
      <c r="E2972" s="36">
        <v>13.55</v>
      </c>
      <c r="G2972" s="96">
        <f t="shared" si="195"/>
        <v>5.4200000000000008</v>
      </c>
      <c r="H2972" s="97">
        <f t="shared" si="196"/>
        <v>5.4200000000000008</v>
      </c>
      <c r="I2972" s="18"/>
    </row>
    <row r="2973" spans="1:9" x14ac:dyDescent="0.25">
      <c r="A2973" s="151">
        <v>8627</v>
      </c>
      <c r="B2973" s="165" t="s">
        <v>3267</v>
      </c>
      <c r="C2973" s="12"/>
      <c r="D2973" s="18" t="s">
        <v>1453</v>
      </c>
      <c r="E2973" s="36">
        <v>17.75</v>
      </c>
      <c r="G2973" s="96">
        <f t="shared" si="195"/>
        <v>7.1000000000000005</v>
      </c>
      <c r="H2973" s="97">
        <f t="shared" si="196"/>
        <v>7.1000000000000005</v>
      </c>
      <c r="I2973" s="18"/>
    </row>
    <row r="2974" spans="1:9" x14ac:dyDescent="0.25">
      <c r="A2974" s="151">
        <v>8628</v>
      </c>
      <c r="B2974" s="165" t="s">
        <v>3268</v>
      </c>
      <c r="C2974" s="12"/>
      <c r="D2974" s="18" t="s">
        <v>1453</v>
      </c>
      <c r="E2974" s="36">
        <v>25.1</v>
      </c>
      <c r="G2974" s="96">
        <f t="shared" si="195"/>
        <v>10.040000000000001</v>
      </c>
      <c r="H2974" s="97">
        <f t="shared" si="196"/>
        <v>10.040000000000001</v>
      </c>
      <c r="I2974" s="18"/>
    </row>
    <row r="2975" spans="1:9" x14ac:dyDescent="0.25">
      <c r="A2975" s="151">
        <v>7553</v>
      </c>
      <c r="B2975" s="165" t="s">
        <v>1563</v>
      </c>
      <c r="C2975" s="12"/>
      <c r="D2975" s="18" t="s">
        <v>1453</v>
      </c>
      <c r="E2975" s="42">
        <v>20.9</v>
      </c>
      <c r="G2975" s="96">
        <f t="shared" si="195"/>
        <v>8.36</v>
      </c>
      <c r="H2975" s="97">
        <f t="shared" si="196"/>
        <v>8.36</v>
      </c>
      <c r="I2975" s="18"/>
    </row>
    <row r="2976" spans="1:9" x14ac:dyDescent="0.25">
      <c r="A2976" s="151">
        <v>7554</v>
      </c>
      <c r="B2976" s="165" t="s">
        <v>1564</v>
      </c>
      <c r="C2976" s="12"/>
      <c r="D2976" s="18" t="s">
        <v>1453</v>
      </c>
      <c r="E2976" s="42">
        <v>43.26</v>
      </c>
      <c r="G2976" s="96">
        <f t="shared" si="195"/>
        <v>17.303999999999998</v>
      </c>
      <c r="H2976" s="97">
        <f t="shared" si="196"/>
        <v>17.303999999999998</v>
      </c>
      <c r="I2976" s="18"/>
    </row>
    <row r="2977" spans="1:9" x14ac:dyDescent="0.25">
      <c r="A2977" s="151">
        <v>7500</v>
      </c>
      <c r="B2977" s="165" t="s">
        <v>547</v>
      </c>
      <c r="C2977" s="12"/>
      <c r="D2977" s="18" t="s">
        <v>1453</v>
      </c>
      <c r="E2977" s="35">
        <v>18.38</v>
      </c>
      <c r="G2977" s="96">
        <f t="shared" si="195"/>
        <v>7.3520000000000003</v>
      </c>
      <c r="H2977" s="97">
        <f t="shared" si="196"/>
        <v>7.3520000000000003</v>
      </c>
      <c r="I2977" s="18"/>
    </row>
    <row r="2978" spans="1:9" x14ac:dyDescent="0.25">
      <c r="A2978" s="151">
        <v>7501</v>
      </c>
      <c r="B2978" s="165" t="s">
        <v>548</v>
      </c>
      <c r="C2978" s="12"/>
      <c r="D2978" s="18" t="s">
        <v>1453</v>
      </c>
      <c r="E2978" s="35">
        <v>14.28</v>
      </c>
      <c r="G2978" s="96">
        <f t="shared" si="195"/>
        <v>5.7119999999999997</v>
      </c>
      <c r="H2978" s="97">
        <f t="shared" si="196"/>
        <v>5.7119999999999997</v>
      </c>
      <c r="I2978" s="18"/>
    </row>
    <row r="2979" spans="1:9" x14ac:dyDescent="0.25">
      <c r="A2979" s="151">
        <v>7502</v>
      </c>
      <c r="B2979" s="165" t="s">
        <v>550</v>
      </c>
      <c r="C2979" s="12"/>
      <c r="D2979" s="18" t="s">
        <v>1453</v>
      </c>
      <c r="E2979" s="35">
        <v>32.549999999999997</v>
      </c>
      <c r="G2979" s="96">
        <f t="shared" si="195"/>
        <v>13.02</v>
      </c>
      <c r="H2979" s="97">
        <f t="shared" si="196"/>
        <v>13.02</v>
      </c>
      <c r="I2979" s="18"/>
    </row>
    <row r="2980" spans="1:9" x14ac:dyDescent="0.25">
      <c r="A2980" s="151">
        <v>7503</v>
      </c>
      <c r="B2980" s="165" t="s">
        <v>549</v>
      </c>
      <c r="C2980" s="12"/>
      <c r="D2980" s="18" t="s">
        <v>1453</v>
      </c>
      <c r="E2980" s="35">
        <v>35.6</v>
      </c>
      <c r="G2980" s="96">
        <f t="shared" si="195"/>
        <v>14.240000000000002</v>
      </c>
      <c r="H2980" s="97">
        <f t="shared" si="196"/>
        <v>14.240000000000002</v>
      </c>
      <c r="I2980" s="18"/>
    </row>
    <row r="2981" spans="1:9" x14ac:dyDescent="0.25">
      <c r="A2981" s="151">
        <v>7504</v>
      </c>
      <c r="B2981" s="165" t="s">
        <v>539</v>
      </c>
      <c r="C2981" s="12"/>
      <c r="D2981" s="18" t="s">
        <v>1453</v>
      </c>
      <c r="E2981" s="35">
        <v>19.64</v>
      </c>
      <c r="G2981" s="96">
        <f t="shared" si="195"/>
        <v>7.8560000000000008</v>
      </c>
      <c r="H2981" s="97">
        <f t="shared" si="196"/>
        <v>7.8560000000000008</v>
      </c>
      <c r="I2981" s="18"/>
    </row>
    <row r="2982" spans="1:9" x14ac:dyDescent="0.25">
      <c r="A2982" s="151">
        <v>7505</v>
      </c>
      <c r="B2982" s="165" t="s">
        <v>540</v>
      </c>
      <c r="C2982" s="12"/>
      <c r="D2982" s="18" t="s">
        <v>1453</v>
      </c>
      <c r="E2982" s="35">
        <v>15.65</v>
      </c>
      <c r="G2982" s="96">
        <f t="shared" si="195"/>
        <v>6.2600000000000007</v>
      </c>
      <c r="H2982" s="97">
        <f t="shared" si="196"/>
        <v>6.2600000000000007</v>
      </c>
      <c r="I2982" s="18"/>
    </row>
    <row r="2983" spans="1:9" x14ac:dyDescent="0.25">
      <c r="A2983" s="151">
        <v>7506</v>
      </c>
      <c r="B2983" s="165" t="s">
        <v>551</v>
      </c>
      <c r="C2983" s="12"/>
      <c r="D2983" s="18" t="s">
        <v>1453</v>
      </c>
      <c r="E2983" s="35">
        <v>15.65</v>
      </c>
      <c r="G2983" s="96">
        <f t="shared" ref="G2983:G3046" si="197">SUM(E2983)*0.4</f>
        <v>6.2600000000000007</v>
      </c>
      <c r="H2983" s="97">
        <f t="shared" ref="H2983:H3046" si="198">SUM(E2983)*0.4</f>
        <v>6.2600000000000007</v>
      </c>
      <c r="I2983" s="18"/>
    </row>
    <row r="2984" spans="1:9" x14ac:dyDescent="0.25">
      <c r="A2984" s="151">
        <v>7507</v>
      </c>
      <c r="B2984" s="165" t="s">
        <v>552</v>
      </c>
      <c r="C2984" s="12"/>
      <c r="D2984" s="18" t="s">
        <v>1453</v>
      </c>
      <c r="E2984" s="35">
        <v>19.64</v>
      </c>
      <c r="G2984" s="96">
        <f t="shared" si="197"/>
        <v>7.8560000000000008</v>
      </c>
      <c r="H2984" s="97">
        <f t="shared" si="198"/>
        <v>7.8560000000000008</v>
      </c>
      <c r="I2984" s="18"/>
    </row>
    <row r="2985" spans="1:9" x14ac:dyDescent="0.25">
      <c r="A2985" s="151">
        <v>7508</v>
      </c>
      <c r="B2985" s="165" t="s">
        <v>541</v>
      </c>
      <c r="C2985" s="12"/>
      <c r="D2985" s="18" t="s">
        <v>1453</v>
      </c>
      <c r="E2985" s="35">
        <v>13.23</v>
      </c>
      <c r="G2985" s="96">
        <f t="shared" si="197"/>
        <v>5.2920000000000007</v>
      </c>
      <c r="H2985" s="97">
        <f t="shared" si="198"/>
        <v>5.2920000000000007</v>
      </c>
      <c r="I2985" s="18"/>
    </row>
    <row r="2986" spans="1:9" x14ac:dyDescent="0.25">
      <c r="A2986" s="151">
        <v>7540</v>
      </c>
      <c r="B2986" s="165" t="s">
        <v>1421</v>
      </c>
      <c r="C2986" s="12"/>
      <c r="D2986" s="18" t="s">
        <v>1453</v>
      </c>
      <c r="E2986" s="35">
        <v>15.33</v>
      </c>
      <c r="G2986" s="96">
        <f t="shared" si="197"/>
        <v>6.1320000000000006</v>
      </c>
      <c r="H2986" s="97">
        <f t="shared" si="198"/>
        <v>6.1320000000000006</v>
      </c>
      <c r="I2986" s="18"/>
    </row>
    <row r="2987" spans="1:9" x14ac:dyDescent="0.25">
      <c r="A2987" s="151">
        <v>7509</v>
      </c>
      <c r="B2987" s="165" t="s">
        <v>542</v>
      </c>
      <c r="C2987" s="12"/>
      <c r="D2987" s="18" t="s">
        <v>1453</v>
      </c>
      <c r="E2987" s="35">
        <v>18.8</v>
      </c>
      <c r="G2987" s="96">
        <f t="shared" si="197"/>
        <v>7.5200000000000005</v>
      </c>
      <c r="H2987" s="97">
        <f t="shared" si="198"/>
        <v>7.5200000000000005</v>
      </c>
      <c r="I2987" s="18"/>
    </row>
    <row r="2988" spans="1:9" x14ac:dyDescent="0.25">
      <c r="A2988" s="151">
        <v>7542</v>
      </c>
      <c r="B2988" s="165" t="s">
        <v>1424</v>
      </c>
      <c r="C2988" s="12"/>
      <c r="D2988" s="18" t="s">
        <v>1453</v>
      </c>
      <c r="E2988" s="35">
        <v>20.58</v>
      </c>
      <c r="G2988" s="96">
        <f t="shared" si="197"/>
        <v>8.2319999999999993</v>
      </c>
      <c r="H2988" s="97">
        <f t="shared" si="198"/>
        <v>8.2319999999999993</v>
      </c>
      <c r="I2988" s="18"/>
    </row>
    <row r="2989" spans="1:9" x14ac:dyDescent="0.25">
      <c r="A2989" s="151">
        <v>7510</v>
      </c>
      <c r="B2989" s="165" t="s">
        <v>543</v>
      </c>
      <c r="C2989" s="12"/>
      <c r="D2989" s="18" t="s">
        <v>1453</v>
      </c>
      <c r="E2989" s="35">
        <v>13.23</v>
      </c>
      <c r="G2989" s="96">
        <f t="shared" si="197"/>
        <v>5.2920000000000007</v>
      </c>
      <c r="H2989" s="97">
        <f t="shared" si="198"/>
        <v>5.2920000000000007</v>
      </c>
      <c r="I2989" s="18"/>
    </row>
    <row r="2990" spans="1:9" x14ac:dyDescent="0.25">
      <c r="A2990" s="151">
        <v>7539</v>
      </c>
      <c r="B2990" s="165" t="s">
        <v>1423</v>
      </c>
      <c r="C2990" s="12"/>
      <c r="D2990" s="18" t="s">
        <v>1453</v>
      </c>
      <c r="E2990" s="35">
        <v>15.33</v>
      </c>
      <c r="G2990" s="96">
        <f t="shared" si="197"/>
        <v>6.1320000000000006</v>
      </c>
      <c r="H2990" s="97">
        <f t="shared" si="198"/>
        <v>6.1320000000000006</v>
      </c>
      <c r="I2990" s="18"/>
    </row>
    <row r="2991" spans="1:9" x14ac:dyDescent="0.25">
      <c r="A2991" s="151">
        <v>7511</v>
      </c>
      <c r="B2991" s="165" t="s">
        <v>544</v>
      </c>
      <c r="C2991" s="12"/>
      <c r="D2991" s="18" t="s">
        <v>1453</v>
      </c>
      <c r="E2991" s="35">
        <v>18.8</v>
      </c>
      <c r="G2991" s="96">
        <f t="shared" si="197"/>
        <v>7.5200000000000005</v>
      </c>
      <c r="H2991" s="97">
        <f t="shared" si="198"/>
        <v>7.5200000000000005</v>
      </c>
      <c r="I2991" s="18"/>
    </row>
    <row r="2992" spans="1:9" x14ac:dyDescent="0.25">
      <c r="A2992" s="151">
        <v>7541</v>
      </c>
      <c r="B2992" s="165" t="s">
        <v>1422</v>
      </c>
      <c r="C2992" s="12"/>
      <c r="D2992" s="18" t="s">
        <v>1453</v>
      </c>
      <c r="E2992" s="35">
        <v>20.58</v>
      </c>
      <c r="G2992" s="96">
        <f t="shared" si="197"/>
        <v>8.2319999999999993</v>
      </c>
      <c r="H2992" s="97">
        <f t="shared" si="198"/>
        <v>8.2319999999999993</v>
      </c>
      <c r="I2992" s="18"/>
    </row>
    <row r="2993" spans="1:9" ht="15.75" customHeight="1" x14ac:dyDescent="0.25">
      <c r="A2993" s="151">
        <v>7512</v>
      </c>
      <c r="B2993" s="165" t="s">
        <v>545</v>
      </c>
      <c r="C2993" s="12"/>
      <c r="D2993" s="18" t="s">
        <v>1453</v>
      </c>
      <c r="E2993" s="35">
        <v>33.5</v>
      </c>
      <c r="G2993" s="96">
        <f t="shared" si="197"/>
        <v>13.4</v>
      </c>
      <c r="H2993" s="97">
        <f t="shared" si="198"/>
        <v>13.4</v>
      </c>
      <c r="I2993" s="18"/>
    </row>
    <row r="2994" spans="1:9" x14ac:dyDescent="0.25">
      <c r="A2994" s="151">
        <v>7569</v>
      </c>
      <c r="B2994" s="165" t="s">
        <v>2186</v>
      </c>
      <c r="C2994" s="12"/>
      <c r="D2994" s="18" t="s">
        <v>1453</v>
      </c>
      <c r="E2994" s="37">
        <v>17.850000000000001</v>
      </c>
      <c r="G2994" s="96">
        <f t="shared" si="197"/>
        <v>7.1400000000000006</v>
      </c>
      <c r="H2994" s="97">
        <f t="shared" si="198"/>
        <v>7.1400000000000006</v>
      </c>
      <c r="I2994" s="18"/>
    </row>
    <row r="2995" spans="1:9" s="1" customFormat="1" x14ac:dyDescent="0.25">
      <c r="A2995" s="151">
        <v>7570</v>
      </c>
      <c r="B2995" s="165" t="s">
        <v>2187</v>
      </c>
      <c r="C2995" s="12"/>
      <c r="D2995" s="18" t="s">
        <v>1453</v>
      </c>
      <c r="E2995" s="37">
        <v>17.850000000000001</v>
      </c>
      <c r="G2995" s="96">
        <f t="shared" si="197"/>
        <v>7.1400000000000006</v>
      </c>
      <c r="H2995" s="97">
        <f t="shared" si="198"/>
        <v>7.1400000000000006</v>
      </c>
      <c r="I2995" s="18"/>
    </row>
    <row r="2996" spans="1:9" x14ac:dyDescent="0.25">
      <c r="A2996" s="151">
        <v>7563</v>
      </c>
      <c r="B2996" s="165" t="s">
        <v>1884</v>
      </c>
      <c r="C2996" s="12"/>
      <c r="D2996" s="18" t="s">
        <v>1453</v>
      </c>
      <c r="E2996" s="37">
        <v>24.36</v>
      </c>
      <c r="G2996" s="96">
        <f t="shared" si="197"/>
        <v>9.7439999999999998</v>
      </c>
      <c r="H2996" s="97">
        <f t="shared" si="198"/>
        <v>9.7439999999999998</v>
      </c>
      <c r="I2996" s="18"/>
    </row>
    <row r="2997" spans="1:9" s="1" customFormat="1" x14ac:dyDescent="0.25">
      <c r="A2997" s="151">
        <v>7564</v>
      </c>
      <c r="B2997" s="165" t="s">
        <v>1885</v>
      </c>
      <c r="C2997" s="12"/>
      <c r="D2997" s="18" t="s">
        <v>1453</v>
      </c>
      <c r="E2997" s="37">
        <v>28.56</v>
      </c>
      <c r="G2997" s="96">
        <f t="shared" si="197"/>
        <v>11.423999999999999</v>
      </c>
      <c r="H2997" s="97">
        <f t="shared" si="198"/>
        <v>11.423999999999999</v>
      </c>
      <c r="I2997" s="18"/>
    </row>
    <row r="2998" spans="1:9" x14ac:dyDescent="0.25">
      <c r="A2998" s="151">
        <v>7565</v>
      </c>
      <c r="B2998" s="165" t="s">
        <v>1886</v>
      </c>
      <c r="C2998" s="12"/>
      <c r="D2998" s="18" t="s">
        <v>1453</v>
      </c>
      <c r="E2998" s="37">
        <v>36.44</v>
      </c>
      <c r="G2998" s="96">
        <f t="shared" si="197"/>
        <v>14.576000000000001</v>
      </c>
      <c r="H2998" s="97">
        <f t="shared" si="198"/>
        <v>14.576000000000001</v>
      </c>
      <c r="I2998" s="18"/>
    </row>
    <row r="2999" spans="1:9" s="1" customFormat="1" x14ac:dyDescent="0.25">
      <c r="A2999" s="151">
        <v>7566</v>
      </c>
      <c r="B2999" s="165" t="s">
        <v>1887</v>
      </c>
      <c r="C2999" s="12"/>
      <c r="D2999" s="18" t="s">
        <v>1453</v>
      </c>
      <c r="E2999" s="37">
        <v>24.36</v>
      </c>
      <c r="G2999" s="96">
        <f t="shared" si="197"/>
        <v>9.7439999999999998</v>
      </c>
      <c r="H2999" s="97">
        <f t="shared" si="198"/>
        <v>9.7439999999999998</v>
      </c>
      <c r="I2999" s="18"/>
    </row>
    <row r="3000" spans="1:9" x14ac:dyDescent="0.25">
      <c r="A3000" s="151">
        <v>7567</v>
      </c>
      <c r="B3000" s="165" t="s">
        <v>1888</v>
      </c>
      <c r="C3000" s="12"/>
      <c r="D3000" s="18" t="s">
        <v>1453</v>
      </c>
      <c r="E3000" s="37">
        <v>28.56</v>
      </c>
      <c r="G3000" s="96">
        <f t="shared" si="197"/>
        <v>11.423999999999999</v>
      </c>
      <c r="H3000" s="97">
        <f t="shared" si="198"/>
        <v>11.423999999999999</v>
      </c>
      <c r="I3000" s="18"/>
    </row>
    <row r="3001" spans="1:9" s="1" customFormat="1" x14ac:dyDescent="0.25">
      <c r="A3001" s="151">
        <v>7568</v>
      </c>
      <c r="B3001" s="165" t="s">
        <v>1889</v>
      </c>
      <c r="C3001" s="12"/>
      <c r="D3001" s="18" t="s">
        <v>1453</v>
      </c>
      <c r="E3001" s="37">
        <v>36.44</v>
      </c>
      <c r="G3001" s="96">
        <f t="shared" si="197"/>
        <v>14.576000000000001</v>
      </c>
      <c r="H3001" s="97">
        <f t="shared" si="198"/>
        <v>14.576000000000001</v>
      </c>
      <c r="I3001" s="18"/>
    </row>
    <row r="3002" spans="1:9" x14ac:dyDescent="0.25">
      <c r="A3002" s="151">
        <v>7543</v>
      </c>
      <c r="B3002" s="165" t="s">
        <v>1425</v>
      </c>
      <c r="C3002" s="12"/>
      <c r="D3002" s="18" t="s">
        <v>1453</v>
      </c>
      <c r="E3002" s="35">
        <v>37.799999999999997</v>
      </c>
      <c r="G3002" s="96">
        <f t="shared" si="197"/>
        <v>15.12</v>
      </c>
      <c r="H3002" s="97">
        <f t="shared" si="198"/>
        <v>15.12</v>
      </c>
      <c r="I3002" s="18"/>
    </row>
    <row r="3003" spans="1:9" s="1" customFormat="1" x14ac:dyDescent="0.25">
      <c r="A3003" s="151">
        <v>7513</v>
      </c>
      <c r="B3003" s="165" t="s">
        <v>546</v>
      </c>
      <c r="C3003" s="12"/>
      <c r="D3003" s="18" t="s">
        <v>1453</v>
      </c>
      <c r="E3003" s="35">
        <v>14.6</v>
      </c>
      <c r="G3003" s="96">
        <f t="shared" si="197"/>
        <v>5.84</v>
      </c>
      <c r="H3003" s="97">
        <f t="shared" si="198"/>
        <v>5.84</v>
      </c>
      <c r="I3003" s="18"/>
    </row>
    <row r="3004" spans="1:9" x14ac:dyDescent="0.25">
      <c r="A3004" s="151">
        <v>7514</v>
      </c>
      <c r="B3004" s="165" t="s">
        <v>546</v>
      </c>
      <c r="C3004" s="12"/>
      <c r="D3004" s="18" t="s">
        <v>1453</v>
      </c>
      <c r="E3004" s="35">
        <v>14.6</v>
      </c>
      <c r="G3004" s="96">
        <f t="shared" si="197"/>
        <v>5.84</v>
      </c>
      <c r="H3004" s="97">
        <f t="shared" si="198"/>
        <v>5.84</v>
      </c>
      <c r="I3004" s="18"/>
    </row>
    <row r="3005" spans="1:9" x14ac:dyDescent="0.25">
      <c r="A3005" s="151">
        <v>8623</v>
      </c>
      <c r="B3005" s="165" t="s">
        <v>3269</v>
      </c>
      <c r="C3005" s="12"/>
      <c r="D3005" s="18" t="s">
        <v>1453</v>
      </c>
      <c r="E3005" s="36">
        <v>11.45</v>
      </c>
      <c r="G3005" s="96">
        <f t="shared" si="197"/>
        <v>4.58</v>
      </c>
      <c r="H3005" s="97">
        <f t="shared" si="198"/>
        <v>4.58</v>
      </c>
      <c r="I3005" s="18"/>
    </row>
    <row r="3006" spans="1:9" x14ac:dyDescent="0.25">
      <c r="A3006" s="151">
        <v>8624</v>
      </c>
      <c r="B3006" s="165" t="s">
        <v>3270</v>
      </c>
      <c r="C3006" s="12"/>
      <c r="D3006" s="18" t="s">
        <v>1453</v>
      </c>
      <c r="E3006" s="36">
        <v>18.8</v>
      </c>
      <c r="G3006" s="96">
        <f t="shared" si="197"/>
        <v>7.5200000000000005</v>
      </c>
      <c r="H3006" s="97">
        <f t="shared" si="198"/>
        <v>7.5200000000000005</v>
      </c>
      <c r="I3006" s="18"/>
    </row>
    <row r="3007" spans="1:9" x14ac:dyDescent="0.25">
      <c r="A3007" s="151">
        <v>7515</v>
      </c>
      <c r="B3007" s="165" t="s">
        <v>553</v>
      </c>
      <c r="C3007" s="12"/>
      <c r="D3007" s="18" t="s">
        <v>1453</v>
      </c>
      <c r="E3007" s="35">
        <v>19.32</v>
      </c>
      <c r="G3007" s="96">
        <f t="shared" si="197"/>
        <v>7.7280000000000006</v>
      </c>
      <c r="H3007" s="97">
        <f t="shared" si="198"/>
        <v>7.7280000000000006</v>
      </c>
      <c r="I3007" s="18"/>
    </row>
    <row r="3008" spans="1:9" x14ac:dyDescent="0.25">
      <c r="A3008" s="151">
        <v>7516</v>
      </c>
      <c r="B3008" s="165" t="s">
        <v>554</v>
      </c>
      <c r="C3008" s="12"/>
      <c r="D3008" s="18" t="s">
        <v>1453</v>
      </c>
      <c r="E3008" s="35">
        <v>19.32</v>
      </c>
      <c r="G3008" s="96">
        <f t="shared" si="197"/>
        <v>7.7280000000000006</v>
      </c>
      <c r="H3008" s="97">
        <f t="shared" si="198"/>
        <v>7.7280000000000006</v>
      </c>
      <c r="I3008" s="18"/>
    </row>
    <row r="3009" spans="1:9" x14ac:dyDescent="0.25">
      <c r="A3009" s="151">
        <v>7517</v>
      </c>
      <c r="B3009" s="165" t="s">
        <v>555</v>
      </c>
      <c r="C3009" s="12"/>
      <c r="D3009" s="18" t="s">
        <v>1453</v>
      </c>
      <c r="E3009" s="35">
        <v>14.28</v>
      </c>
      <c r="G3009" s="96">
        <f t="shared" si="197"/>
        <v>5.7119999999999997</v>
      </c>
      <c r="H3009" s="97">
        <f t="shared" si="198"/>
        <v>5.7119999999999997</v>
      </c>
      <c r="I3009" s="18"/>
    </row>
    <row r="3010" spans="1:9" x14ac:dyDescent="0.25">
      <c r="A3010" s="151">
        <v>7518</v>
      </c>
      <c r="B3010" s="165" t="s">
        <v>556</v>
      </c>
      <c r="C3010" s="12"/>
      <c r="D3010" s="18" t="s">
        <v>1453</v>
      </c>
      <c r="E3010" s="35">
        <v>23</v>
      </c>
      <c r="G3010" s="96">
        <f t="shared" si="197"/>
        <v>9.2000000000000011</v>
      </c>
      <c r="H3010" s="97">
        <f t="shared" si="198"/>
        <v>9.2000000000000011</v>
      </c>
      <c r="I3010" s="18"/>
    </row>
    <row r="3011" spans="1:9" x14ac:dyDescent="0.25">
      <c r="A3011" s="151">
        <v>7544</v>
      </c>
      <c r="B3011" s="165" t="s">
        <v>1794</v>
      </c>
      <c r="C3011" s="12"/>
      <c r="D3011" s="18" t="s">
        <v>1453</v>
      </c>
      <c r="E3011" s="37">
        <v>18.38</v>
      </c>
      <c r="G3011" s="96">
        <f t="shared" si="197"/>
        <v>7.3520000000000003</v>
      </c>
      <c r="H3011" s="97">
        <f t="shared" si="198"/>
        <v>7.3520000000000003</v>
      </c>
      <c r="I3011" s="18"/>
    </row>
    <row r="3012" spans="1:9" x14ac:dyDescent="0.25">
      <c r="A3012" s="151">
        <v>7545</v>
      </c>
      <c r="B3012" s="165" t="s">
        <v>1795</v>
      </c>
      <c r="C3012" s="12"/>
      <c r="D3012" s="18" t="s">
        <v>1453</v>
      </c>
      <c r="E3012" s="37">
        <v>18.38</v>
      </c>
      <c r="G3012" s="96">
        <f t="shared" si="197"/>
        <v>7.3520000000000003</v>
      </c>
      <c r="H3012" s="97">
        <f t="shared" si="198"/>
        <v>7.3520000000000003</v>
      </c>
      <c r="I3012" s="18"/>
    </row>
    <row r="3013" spans="1:9" x14ac:dyDescent="0.25">
      <c r="A3013" s="151">
        <v>7546</v>
      </c>
      <c r="B3013" s="165" t="s">
        <v>1796</v>
      </c>
      <c r="C3013" s="12"/>
      <c r="D3013" s="18" t="s">
        <v>1453</v>
      </c>
      <c r="E3013" s="37">
        <v>18.38</v>
      </c>
      <c r="G3013" s="96">
        <f t="shared" si="197"/>
        <v>7.3520000000000003</v>
      </c>
      <c r="H3013" s="97">
        <f t="shared" si="198"/>
        <v>7.3520000000000003</v>
      </c>
      <c r="I3013" s="18"/>
    </row>
    <row r="3014" spans="1:9" x14ac:dyDescent="0.25">
      <c r="A3014" s="151">
        <v>7547</v>
      </c>
      <c r="B3014" s="165" t="s">
        <v>1797</v>
      </c>
      <c r="C3014" s="12"/>
      <c r="D3014" s="18" t="s">
        <v>1453</v>
      </c>
      <c r="E3014" s="37">
        <v>18.38</v>
      </c>
      <c r="G3014" s="96">
        <f t="shared" si="197"/>
        <v>7.3520000000000003</v>
      </c>
      <c r="H3014" s="97">
        <f t="shared" si="198"/>
        <v>7.3520000000000003</v>
      </c>
      <c r="I3014" s="18"/>
    </row>
    <row r="3015" spans="1:9" x14ac:dyDescent="0.25">
      <c r="A3015" s="151">
        <v>7548</v>
      </c>
      <c r="B3015" s="165" t="s">
        <v>1798</v>
      </c>
      <c r="C3015" s="12"/>
      <c r="D3015" s="18" t="s">
        <v>1453</v>
      </c>
      <c r="E3015" s="37">
        <v>18.38</v>
      </c>
      <c r="G3015" s="96">
        <f t="shared" si="197"/>
        <v>7.3520000000000003</v>
      </c>
      <c r="H3015" s="97">
        <f t="shared" si="198"/>
        <v>7.3520000000000003</v>
      </c>
      <c r="I3015" s="18"/>
    </row>
    <row r="3016" spans="1:9" x14ac:dyDescent="0.25">
      <c r="A3016" s="151">
        <v>7549</v>
      </c>
      <c r="B3016" s="165" t="s">
        <v>1799</v>
      </c>
      <c r="C3016" s="12"/>
      <c r="D3016" s="18" t="s">
        <v>1453</v>
      </c>
      <c r="E3016" s="37">
        <v>18.38</v>
      </c>
      <c r="G3016" s="96">
        <f t="shared" si="197"/>
        <v>7.3520000000000003</v>
      </c>
      <c r="H3016" s="97">
        <f t="shared" si="198"/>
        <v>7.3520000000000003</v>
      </c>
      <c r="I3016" s="18"/>
    </row>
    <row r="3017" spans="1:9" ht="15" customHeight="1" x14ac:dyDescent="0.25">
      <c r="A3017" s="151">
        <v>7550</v>
      </c>
      <c r="B3017" s="165" t="s">
        <v>1800</v>
      </c>
      <c r="C3017" s="12"/>
      <c r="D3017" s="18" t="s">
        <v>1453</v>
      </c>
      <c r="E3017" s="37">
        <v>18.38</v>
      </c>
      <c r="G3017" s="96">
        <f t="shared" si="197"/>
        <v>7.3520000000000003</v>
      </c>
      <c r="H3017" s="97">
        <f t="shared" si="198"/>
        <v>7.3520000000000003</v>
      </c>
      <c r="I3017" s="18"/>
    </row>
    <row r="3018" spans="1:9" ht="15" customHeight="1" x14ac:dyDescent="0.25">
      <c r="A3018" s="151">
        <v>7551</v>
      </c>
      <c r="B3018" s="165" t="s">
        <v>1801</v>
      </c>
      <c r="C3018" s="12"/>
      <c r="D3018" s="18" t="s">
        <v>1453</v>
      </c>
      <c r="E3018" s="37">
        <v>18.38</v>
      </c>
      <c r="G3018" s="96">
        <f t="shared" si="197"/>
        <v>7.3520000000000003</v>
      </c>
      <c r="H3018" s="97">
        <f t="shared" si="198"/>
        <v>7.3520000000000003</v>
      </c>
      <c r="I3018" s="18"/>
    </row>
    <row r="3019" spans="1:9" ht="15" customHeight="1" x14ac:dyDescent="0.25">
      <c r="A3019" s="151">
        <v>7552</v>
      </c>
      <c r="B3019" s="165" t="s">
        <v>1802</v>
      </c>
      <c r="C3019" s="12"/>
      <c r="D3019" s="18" t="s">
        <v>1453</v>
      </c>
      <c r="E3019" s="37">
        <v>18.38</v>
      </c>
      <c r="G3019" s="96">
        <f t="shared" si="197"/>
        <v>7.3520000000000003</v>
      </c>
      <c r="H3019" s="97">
        <f t="shared" si="198"/>
        <v>7.3520000000000003</v>
      </c>
      <c r="I3019" s="18"/>
    </row>
    <row r="3020" spans="1:9" ht="15" customHeight="1" x14ac:dyDescent="0.25">
      <c r="A3020" s="151">
        <v>7519</v>
      </c>
      <c r="B3020" s="165" t="s">
        <v>497</v>
      </c>
      <c r="C3020" s="12"/>
      <c r="D3020" s="18" t="s">
        <v>1453</v>
      </c>
      <c r="E3020" s="35">
        <v>17.329999999999998</v>
      </c>
      <c r="G3020" s="96">
        <f t="shared" si="197"/>
        <v>6.9319999999999995</v>
      </c>
      <c r="H3020" s="97">
        <f t="shared" si="198"/>
        <v>6.9319999999999995</v>
      </c>
      <c r="I3020" s="18"/>
    </row>
    <row r="3021" spans="1:9" ht="15" customHeight="1" x14ac:dyDescent="0.25">
      <c r="A3021" s="151">
        <v>7520</v>
      </c>
      <c r="B3021" s="165" t="s">
        <v>498</v>
      </c>
      <c r="C3021" s="12"/>
      <c r="D3021" s="18" t="s">
        <v>1453</v>
      </c>
      <c r="E3021" s="35">
        <v>17.329999999999998</v>
      </c>
      <c r="G3021" s="96">
        <f t="shared" si="197"/>
        <v>6.9319999999999995</v>
      </c>
      <c r="H3021" s="97">
        <f t="shared" si="198"/>
        <v>6.9319999999999995</v>
      </c>
      <c r="I3021" s="18"/>
    </row>
    <row r="3022" spans="1:9" ht="15" customHeight="1" x14ac:dyDescent="0.25">
      <c r="A3022" s="151">
        <v>7521</v>
      </c>
      <c r="B3022" s="165" t="s">
        <v>499</v>
      </c>
      <c r="C3022" s="12"/>
      <c r="D3022" s="18" t="s">
        <v>1453</v>
      </c>
      <c r="E3022" s="35">
        <v>19.95</v>
      </c>
      <c r="G3022" s="96">
        <f t="shared" si="197"/>
        <v>7.98</v>
      </c>
      <c r="H3022" s="97">
        <f t="shared" si="198"/>
        <v>7.98</v>
      </c>
      <c r="I3022" s="18"/>
    </row>
    <row r="3023" spans="1:9" ht="15" customHeight="1" x14ac:dyDescent="0.25">
      <c r="A3023" s="151">
        <v>7522</v>
      </c>
      <c r="B3023" s="165" t="s">
        <v>500</v>
      </c>
      <c r="C3023" s="12"/>
      <c r="D3023" s="18" t="s">
        <v>1453</v>
      </c>
      <c r="E3023" s="35">
        <v>19.95</v>
      </c>
      <c r="G3023" s="96">
        <f t="shared" si="197"/>
        <v>7.98</v>
      </c>
      <c r="H3023" s="97">
        <f t="shared" si="198"/>
        <v>7.98</v>
      </c>
      <c r="I3023" s="18"/>
    </row>
    <row r="3024" spans="1:9" x14ac:dyDescent="0.25">
      <c r="A3024" s="151">
        <v>8558</v>
      </c>
      <c r="B3024" s="165" t="s">
        <v>2692</v>
      </c>
      <c r="C3024" s="12"/>
      <c r="D3024" s="18" t="s">
        <v>1453</v>
      </c>
      <c r="E3024" s="37">
        <v>14.18</v>
      </c>
      <c r="G3024" s="96">
        <f t="shared" si="197"/>
        <v>5.6720000000000006</v>
      </c>
      <c r="H3024" s="97">
        <f t="shared" si="198"/>
        <v>5.6720000000000006</v>
      </c>
      <c r="I3024" s="18"/>
    </row>
    <row r="3025" spans="1:9" x14ac:dyDescent="0.25">
      <c r="A3025" s="154">
        <v>8689</v>
      </c>
      <c r="B3025" s="213" t="s">
        <v>3529</v>
      </c>
      <c r="C3025" s="12"/>
      <c r="D3025" s="18" t="s">
        <v>1453</v>
      </c>
      <c r="E3025" s="36">
        <v>21</v>
      </c>
      <c r="G3025" s="96">
        <f t="shared" si="197"/>
        <v>8.4</v>
      </c>
      <c r="H3025" s="97">
        <f t="shared" si="198"/>
        <v>8.4</v>
      </c>
      <c r="I3025" s="18"/>
    </row>
    <row r="3026" spans="1:9" x14ac:dyDescent="0.25">
      <c r="A3026" s="151">
        <v>7523</v>
      </c>
      <c r="B3026" s="165" t="s">
        <v>525</v>
      </c>
      <c r="C3026" s="12"/>
      <c r="D3026" s="18" t="s">
        <v>1453</v>
      </c>
      <c r="E3026" s="35">
        <v>44.1</v>
      </c>
      <c r="G3026" s="96">
        <f t="shared" si="197"/>
        <v>17.64</v>
      </c>
      <c r="H3026" s="97">
        <f t="shared" si="198"/>
        <v>17.64</v>
      </c>
      <c r="I3026" s="18"/>
    </row>
    <row r="3027" spans="1:9" x14ac:dyDescent="0.25">
      <c r="A3027" s="151">
        <v>7528</v>
      </c>
      <c r="B3027" s="165" t="s">
        <v>3166</v>
      </c>
      <c r="C3027" s="12"/>
      <c r="D3027" s="18" t="s">
        <v>1453</v>
      </c>
      <c r="E3027" s="36">
        <v>44.1</v>
      </c>
      <c r="G3027" s="96">
        <f t="shared" si="197"/>
        <v>17.64</v>
      </c>
      <c r="H3027" s="97">
        <f t="shared" si="198"/>
        <v>17.64</v>
      </c>
      <c r="I3027" s="18"/>
    </row>
    <row r="3028" spans="1:9" x14ac:dyDescent="0.25">
      <c r="A3028" s="151">
        <v>7096</v>
      </c>
      <c r="B3028" s="209" t="s">
        <v>1113</v>
      </c>
      <c r="C3028" s="12"/>
      <c r="D3028" s="18" t="s">
        <v>1453</v>
      </c>
      <c r="E3028" s="35">
        <v>24.15</v>
      </c>
      <c r="G3028" s="96">
        <f t="shared" si="197"/>
        <v>9.66</v>
      </c>
      <c r="H3028" s="97">
        <f t="shared" si="198"/>
        <v>9.66</v>
      </c>
      <c r="I3028" s="18"/>
    </row>
    <row r="3029" spans="1:9" x14ac:dyDescent="0.25">
      <c r="A3029" s="151">
        <v>8276</v>
      </c>
      <c r="B3029" s="209" t="s">
        <v>1114</v>
      </c>
      <c r="C3029" s="12"/>
      <c r="D3029" s="18" t="s">
        <v>1453</v>
      </c>
      <c r="E3029" s="35">
        <v>24.15</v>
      </c>
      <c r="G3029" s="96">
        <f t="shared" si="197"/>
        <v>9.66</v>
      </c>
      <c r="H3029" s="97">
        <f t="shared" si="198"/>
        <v>9.66</v>
      </c>
      <c r="I3029" s="18"/>
    </row>
    <row r="3030" spans="1:9" x14ac:dyDescent="0.25">
      <c r="A3030" s="151">
        <v>8277</v>
      </c>
      <c r="B3030" s="209" t="s">
        <v>1115</v>
      </c>
      <c r="C3030" s="12"/>
      <c r="D3030" s="18" t="s">
        <v>1453</v>
      </c>
      <c r="E3030" s="35">
        <v>24.15</v>
      </c>
      <c r="G3030" s="96">
        <f t="shared" si="197"/>
        <v>9.66</v>
      </c>
      <c r="H3030" s="97">
        <f t="shared" si="198"/>
        <v>9.66</v>
      </c>
      <c r="I3030" s="18"/>
    </row>
    <row r="3031" spans="1:9" x14ac:dyDescent="0.25">
      <c r="A3031" s="151">
        <v>8278</v>
      </c>
      <c r="B3031" s="209" t="s">
        <v>1116</v>
      </c>
      <c r="C3031" s="12"/>
      <c r="D3031" s="18" t="s">
        <v>1453</v>
      </c>
      <c r="E3031" s="35">
        <v>78.75</v>
      </c>
      <c r="G3031" s="96">
        <f t="shared" si="197"/>
        <v>31.5</v>
      </c>
      <c r="H3031" s="97">
        <f t="shared" si="198"/>
        <v>31.5</v>
      </c>
      <c r="I3031" s="18"/>
    </row>
    <row r="3032" spans="1:9" x14ac:dyDescent="0.25">
      <c r="A3032" s="151">
        <v>8279</v>
      </c>
      <c r="B3032" s="209" t="s">
        <v>1117</v>
      </c>
      <c r="C3032" s="12"/>
      <c r="D3032" s="18" t="s">
        <v>1453</v>
      </c>
      <c r="E3032" s="35">
        <v>78.75</v>
      </c>
      <c r="G3032" s="96">
        <f t="shared" si="197"/>
        <v>31.5</v>
      </c>
      <c r="H3032" s="97">
        <f t="shared" si="198"/>
        <v>31.5</v>
      </c>
      <c r="I3032" s="18"/>
    </row>
    <row r="3033" spans="1:9" x14ac:dyDescent="0.25">
      <c r="A3033" s="151">
        <v>8551</v>
      </c>
      <c r="B3033" s="165" t="s">
        <v>795</v>
      </c>
      <c r="C3033" s="12"/>
      <c r="D3033" s="18" t="s">
        <v>1453</v>
      </c>
      <c r="E3033" s="37">
        <v>39.43</v>
      </c>
      <c r="G3033" s="96">
        <f t="shared" si="197"/>
        <v>15.772</v>
      </c>
      <c r="H3033" s="97">
        <f t="shared" si="198"/>
        <v>15.772</v>
      </c>
      <c r="I3033" s="18"/>
    </row>
    <row r="3034" spans="1:9" x14ac:dyDescent="0.25">
      <c r="A3034" s="151">
        <v>8552</v>
      </c>
      <c r="B3034" s="165" t="s">
        <v>796</v>
      </c>
      <c r="C3034" s="12"/>
      <c r="D3034" s="18" t="s">
        <v>1453</v>
      </c>
      <c r="E3034" s="37">
        <v>39.43</v>
      </c>
      <c r="G3034" s="96">
        <f t="shared" si="197"/>
        <v>15.772</v>
      </c>
      <c r="H3034" s="97">
        <f t="shared" si="198"/>
        <v>15.772</v>
      </c>
      <c r="I3034" s="18"/>
    </row>
    <row r="3035" spans="1:9" x14ac:dyDescent="0.25">
      <c r="A3035" s="151">
        <v>8553</v>
      </c>
      <c r="B3035" s="165" t="s">
        <v>797</v>
      </c>
      <c r="C3035" s="12"/>
      <c r="D3035" s="18" t="s">
        <v>1453</v>
      </c>
      <c r="E3035" s="37">
        <v>39.43</v>
      </c>
      <c r="G3035" s="96">
        <f t="shared" si="197"/>
        <v>15.772</v>
      </c>
      <c r="H3035" s="97">
        <f t="shared" si="198"/>
        <v>15.772</v>
      </c>
      <c r="I3035" s="18"/>
    </row>
    <row r="3036" spans="1:9" x14ac:dyDescent="0.25">
      <c r="A3036" s="151">
        <v>8554</v>
      </c>
      <c r="B3036" s="165" t="s">
        <v>798</v>
      </c>
      <c r="C3036" s="12"/>
      <c r="D3036" s="18" t="s">
        <v>1453</v>
      </c>
      <c r="E3036" s="37">
        <v>39.43</v>
      </c>
      <c r="G3036" s="96">
        <f t="shared" si="197"/>
        <v>15.772</v>
      </c>
      <c r="H3036" s="97">
        <f t="shared" si="198"/>
        <v>15.772</v>
      </c>
      <c r="I3036" s="18"/>
    </row>
    <row r="3037" spans="1:9" x14ac:dyDescent="0.25">
      <c r="A3037" s="151">
        <v>8209</v>
      </c>
      <c r="B3037" s="165" t="s">
        <v>791</v>
      </c>
      <c r="C3037" s="12"/>
      <c r="D3037" s="18" t="s">
        <v>1453</v>
      </c>
      <c r="E3037" s="35">
        <v>39.43</v>
      </c>
      <c r="G3037" s="96">
        <f t="shared" si="197"/>
        <v>15.772</v>
      </c>
      <c r="H3037" s="97">
        <f t="shared" si="198"/>
        <v>15.772</v>
      </c>
      <c r="I3037" s="18"/>
    </row>
    <row r="3038" spans="1:9" x14ac:dyDescent="0.25">
      <c r="A3038" s="151">
        <v>8210</v>
      </c>
      <c r="B3038" s="165" t="s">
        <v>792</v>
      </c>
      <c r="C3038" s="12"/>
      <c r="D3038" s="18" t="s">
        <v>1453</v>
      </c>
      <c r="E3038" s="35">
        <v>39.43</v>
      </c>
      <c r="G3038" s="96">
        <f t="shared" si="197"/>
        <v>15.772</v>
      </c>
      <c r="H3038" s="97">
        <f t="shared" si="198"/>
        <v>15.772</v>
      </c>
      <c r="I3038" s="18"/>
    </row>
    <row r="3039" spans="1:9" x14ac:dyDescent="0.25">
      <c r="A3039" s="151">
        <v>8211</v>
      </c>
      <c r="B3039" s="165" t="s">
        <v>793</v>
      </c>
      <c r="C3039" s="12"/>
      <c r="D3039" s="18" t="s">
        <v>1453</v>
      </c>
      <c r="E3039" s="35">
        <v>39.43</v>
      </c>
      <c r="G3039" s="96">
        <f t="shared" si="197"/>
        <v>15.772</v>
      </c>
      <c r="H3039" s="97">
        <f t="shared" si="198"/>
        <v>15.772</v>
      </c>
      <c r="I3039" s="18"/>
    </row>
    <row r="3040" spans="1:9" s="1" customFormat="1" x14ac:dyDescent="0.25">
      <c r="A3040" s="151">
        <v>8212</v>
      </c>
      <c r="B3040" s="165" t="s">
        <v>794</v>
      </c>
      <c r="C3040" s="12"/>
      <c r="D3040" s="18" t="s">
        <v>1453</v>
      </c>
      <c r="E3040" s="35">
        <v>39.43</v>
      </c>
      <c r="G3040" s="96">
        <f t="shared" si="197"/>
        <v>15.772</v>
      </c>
      <c r="H3040" s="97">
        <f t="shared" si="198"/>
        <v>15.772</v>
      </c>
      <c r="I3040" s="18"/>
    </row>
    <row r="3041" spans="1:9" s="1" customFormat="1" x14ac:dyDescent="0.25">
      <c r="A3041" s="151">
        <v>8213</v>
      </c>
      <c r="B3041" s="165" t="s">
        <v>795</v>
      </c>
      <c r="C3041" s="12"/>
      <c r="D3041" s="18" t="s">
        <v>1453</v>
      </c>
      <c r="E3041" s="35">
        <v>39.43</v>
      </c>
      <c r="G3041" s="96">
        <f t="shared" si="197"/>
        <v>15.772</v>
      </c>
      <c r="H3041" s="97">
        <f t="shared" si="198"/>
        <v>15.772</v>
      </c>
      <c r="I3041" s="18"/>
    </row>
    <row r="3042" spans="1:9" s="1" customFormat="1" x14ac:dyDescent="0.25">
      <c r="A3042" s="151">
        <v>8214</v>
      </c>
      <c r="B3042" s="165" t="s">
        <v>796</v>
      </c>
      <c r="C3042" s="12"/>
      <c r="D3042" s="18" t="s">
        <v>1453</v>
      </c>
      <c r="E3042" s="35">
        <v>39.43</v>
      </c>
      <c r="G3042" s="96">
        <f t="shared" si="197"/>
        <v>15.772</v>
      </c>
      <c r="H3042" s="97">
        <f t="shared" si="198"/>
        <v>15.772</v>
      </c>
      <c r="I3042" s="18"/>
    </row>
    <row r="3043" spans="1:9" s="1" customFormat="1" x14ac:dyDescent="0.25">
      <c r="A3043" s="151">
        <v>8215</v>
      </c>
      <c r="B3043" s="165" t="s">
        <v>797</v>
      </c>
      <c r="C3043" s="12"/>
      <c r="D3043" s="18" t="s">
        <v>1453</v>
      </c>
      <c r="E3043" s="35">
        <v>39.43</v>
      </c>
      <c r="G3043" s="96">
        <f t="shared" si="197"/>
        <v>15.772</v>
      </c>
      <c r="H3043" s="97">
        <f t="shared" si="198"/>
        <v>15.772</v>
      </c>
      <c r="I3043" s="18"/>
    </row>
    <row r="3044" spans="1:9" s="1" customFormat="1" x14ac:dyDescent="0.25">
      <c r="A3044" s="151">
        <v>8216</v>
      </c>
      <c r="B3044" s="165" t="s">
        <v>798</v>
      </c>
      <c r="C3044" s="12"/>
      <c r="D3044" s="18" t="s">
        <v>1453</v>
      </c>
      <c r="E3044" s="35">
        <v>39.43</v>
      </c>
      <c r="G3044" s="96">
        <f t="shared" si="197"/>
        <v>15.772</v>
      </c>
      <c r="H3044" s="97">
        <f t="shared" si="198"/>
        <v>15.772</v>
      </c>
      <c r="I3044" s="18"/>
    </row>
    <row r="3045" spans="1:9" s="1" customFormat="1" x14ac:dyDescent="0.25">
      <c r="A3045" s="151">
        <v>8208</v>
      </c>
      <c r="B3045" s="165" t="s">
        <v>760</v>
      </c>
      <c r="C3045" s="12"/>
      <c r="D3045" s="18" t="s">
        <v>1453</v>
      </c>
      <c r="E3045" s="35">
        <v>21</v>
      </c>
      <c r="G3045" s="96">
        <f t="shared" si="197"/>
        <v>8.4</v>
      </c>
      <c r="H3045" s="97">
        <f t="shared" si="198"/>
        <v>8.4</v>
      </c>
      <c r="I3045" s="18"/>
    </row>
    <row r="3046" spans="1:9" s="1" customFormat="1" x14ac:dyDescent="0.25">
      <c r="A3046" s="151">
        <v>8232</v>
      </c>
      <c r="B3046" s="165" t="s">
        <v>761</v>
      </c>
      <c r="C3046" s="12"/>
      <c r="D3046" s="18" t="s">
        <v>1453</v>
      </c>
      <c r="E3046" s="35">
        <v>21</v>
      </c>
      <c r="G3046" s="96">
        <f t="shared" si="197"/>
        <v>8.4</v>
      </c>
      <c r="H3046" s="97">
        <f t="shared" si="198"/>
        <v>8.4</v>
      </c>
      <c r="I3046" s="18"/>
    </row>
    <row r="3047" spans="1:9" s="1" customFormat="1" x14ac:dyDescent="0.25">
      <c r="A3047" s="151">
        <v>8280</v>
      </c>
      <c r="B3047" s="165" t="s">
        <v>1390</v>
      </c>
      <c r="C3047" s="12"/>
      <c r="D3047" s="18" t="s">
        <v>1453</v>
      </c>
      <c r="E3047" s="35">
        <v>37.28</v>
      </c>
      <c r="G3047" s="96">
        <f t="shared" ref="G3047:G3110" si="199">SUM(E3047)*0.4</f>
        <v>14.912000000000001</v>
      </c>
      <c r="H3047" s="97">
        <f t="shared" ref="H3047:H3110" si="200">SUM(E3047)*0.4</f>
        <v>14.912000000000001</v>
      </c>
      <c r="I3047" s="18"/>
    </row>
    <row r="3048" spans="1:9" s="1" customFormat="1" x14ac:dyDescent="0.25">
      <c r="A3048" s="151">
        <v>8281</v>
      </c>
      <c r="B3048" s="165" t="s">
        <v>1391</v>
      </c>
      <c r="C3048" s="12"/>
      <c r="D3048" s="18" t="s">
        <v>1453</v>
      </c>
      <c r="E3048" s="35">
        <v>37.28</v>
      </c>
      <c r="G3048" s="96">
        <f t="shared" si="199"/>
        <v>14.912000000000001</v>
      </c>
      <c r="H3048" s="97">
        <f t="shared" si="200"/>
        <v>14.912000000000001</v>
      </c>
      <c r="I3048" s="18"/>
    </row>
    <row r="3049" spans="1:9" s="1" customFormat="1" x14ac:dyDescent="0.25">
      <c r="A3049" s="151">
        <v>8282</v>
      </c>
      <c r="B3049" s="165" t="s">
        <v>1392</v>
      </c>
      <c r="C3049" s="12"/>
      <c r="D3049" s="18" t="s">
        <v>1453</v>
      </c>
      <c r="E3049" s="35">
        <v>37.28</v>
      </c>
      <c r="G3049" s="96">
        <f t="shared" si="199"/>
        <v>14.912000000000001</v>
      </c>
      <c r="H3049" s="97">
        <f t="shared" si="200"/>
        <v>14.912000000000001</v>
      </c>
      <c r="I3049" s="18"/>
    </row>
    <row r="3050" spans="1:9" s="1" customFormat="1" x14ac:dyDescent="0.25">
      <c r="A3050" s="151">
        <v>8283</v>
      </c>
      <c r="B3050" s="165" t="s">
        <v>1393</v>
      </c>
      <c r="C3050" s="12"/>
      <c r="D3050" s="18" t="s">
        <v>1453</v>
      </c>
      <c r="E3050" s="35">
        <v>37.28</v>
      </c>
      <c r="G3050" s="96">
        <f t="shared" si="199"/>
        <v>14.912000000000001</v>
      </c>
      <c r="H3050" s="97">
        <f t="shared" si="200"/>
        <v>14.912000000000001</v>
      </c>
      <c r="I3050" s="18"/>
    </row>
    <row r="3051" spans="1:9" s="1" customFormat="1" x14ac:dyDescent="0.25">
      <c r="A3051" s="151">
        <v>8284</v>
      </c>
      <c r="B3051" s="165" t="s">
        <v>1394</v>
      </c>
      <c r="C3051" s="12"/>
      <c r="D3051" s="18" t="s">
        <v>1453</v>
      </c>
      <c r="E3051" s="35">
        <v>37.28</v>
      </c>
      <c r="G3051" s="96">
        <f t="shared" si="199"/>
        <v>14.912000000000001</v>
      </c>
      <c r="H3051" s="97">
        <f t="shared" si="200"/>
        <v>14.912000000000001</v>
      </c>
      <c r="I3051" s="18"/>
    </row>
    <row r="3052" spans="1:9" s="1" customFormat="1" x14ac:dyDescent="0.25">
      <c r="A3052" s="151">
        <v>8285</v>
      </c>
      <c r="B3052" s="165" t="s">
        <v>1395</v>
      </c>
      <c r="C3052" s="12"/>
      <c r="D3052" s="18" t="s">
        <v>1453</v>
      </c>
      <c r="E3052" s="35">
        <v>37.28</v>
      </c>
      <c r="G3052" s="96">
        <f t="shared" si="199"/>
        <v>14.912000000000001</v>
      </c>
      <c r="H3052" s="97">
        <f t="shared" si="200"/>
        <v>14.912000000000001</v>
      </c>
      <c r="I3052" s="18"/>
    </row>
    <row r="3053" spans="1:9" s="1" customFormat="1" x14ac:dyDescent="0.25">
      <c r="A3053" s="151">
        <v>8286</v>
      </c>
      <c r="B3053" s="165" t="s">
        <v>1396</v>
      </c>
      <c r="C3053" s="12"/>
      <c r="D3053" s="18" t="s">
        <v>1453</v>
      </c>
      <c r="E3053" s="35">
        <v>38.33</v>
      </c>
      <c r="G3053" s="96">
        <f t="shared" si="199"/>
        <v>15.332000000000001</v>
      </c>
      <c r="H3053" s="97">
        <f t="shared" si="200"/>
        <v>15.332000000000001</v>
      </c>
      <c r="I3053" s="18"/>
    </row>
    <row r="3054" spans="1:9" s="1" customFormat="1" x14ac:dyDescent="0.25">
      <c r="A3054" s="151">
        <v>8287</v>
      </c>
      <c r="B3054" s="165" t="s">
        <v>1397</v>
      </c>
      <c r="C3054" s="12"/>
      <c r="D3054" s="18" t="s">
        <v>1453</v>
      </c>
      <c r="E3054" s="35">
        <v>38.33</v>
      </c>
      <c r="G3054" s="96">
        <f t="shared" si="199"/>
        <v>15.332000000000001</v>
      </c>
      <c r="H3054" s="97">
        <f t="shared" si="200"/>
        <v>15.332000000000001</v>
      </c>
      <c r="I3054" s="18"/>
    </row>
    <row r="3055" spans="1:9" s="1" customFormat="1" x14ac:dyDescent="0.25">
      <c r="A3055" s="151">
        <v>8288</v>
      </c>
      <c r="B3055" s="165" t="s">
        <v>1398</v>
      </c>
      <c r="C3055" s="12"/>
      <c r="D3055" s="18" t="s">
        <v>1453</v>
      </c>
      <c r="E3055" s="35">
        <v>38.33</v>
      </c>
      <c r="G3055" s="96">
        <f t="shared" si="199"/>
        <v>15.332000000000001</v>
      </c>
      <c r="H3055" s="97">
        <f t="shared" si="200"/>
        <v>15.332000000000001</v>
      </c>
      <c r="I3055" s="18"/>
    </row>
    <row r="3056" spans="1:9" s="1" customFormat="1" x14ac:dyDescent="0.25">
      <c r="A3056" s="151">
        <v>8289</v>
      </c>
      <c r="B3056" s="165" t="s">
        <v>1401</v>
      </c>
      <c r="C3056" s="12"/>
      <c r="D3056" s="18" t="s">
        <v>1453</v>
      </c>
      <c r="E3056" s="35">
        <v>38.33</v>
      </c>
      <c r="G3056" s="96">
        <f t="shared" si="199"/>
        <v>15.332000000000001</v>
      </c>
      <c r="H3056" s="97">
        <f t="shared" si="200"/>
        <v>15.332000000000001</v>
      </c>
      <c r="I3056" s="18"/>
    </row>
    <row r="3057" spans="1:9" s="1" customFormat="1" x14ac:dyDescent="0.25">
      <c r="A3057" s="151">
        <v>8290</v>
      </c>
      <c r="B3057" s="165" t="s">
        <v>1399</v>
      </c>
      <c r="C3057" s="12"/>
      <c r="D3057" s="18" t="s">
        <v>1453</v>
      </c>
      <c r="E3057" s="35">
        <v>38.33</v>
      </c>
      <c r="G3057" s="96">
        <f t="shared" si="199"/>
        <v>15.332000000000001</v>
      </c>
      <c r="H3057" s="97">
        <f t="shared" si="200"/>
        <v>15.332000000000001</v>
      </c>
      <c r="I3057" s="18"/>
    </row>
    <row r="3058" spans="1:9" s="1" customFormat="1" x14ac:dyDescent="0.25">
      <c r="A3058" s="151">
        <v>8291</v>
      </c>
      <c r="B3058" s="165" t="s">
        <v>1400</v>
      </c>
      <c r="C3058" s="12"/>
      <c r="D3058" s="18" t="s">
        <v>1453</v>
      </c>
      <c r="E3058" s="35">
        <v>38.33</v>
      </c>
      <c r="G3058" s="96">
        <f t="shared" si="199"/>
        <v>15.332000000000001</v>
      </c>
      <c r="H3058" s="97">
        <f t="shared" si="200"/>
        <v>15.332000000000001</v>
      </c>
      <c r="I3058" s="18"/>
    </row>
    <row r="3059" spans="1:9" s="1" customFormat="1" x14ac:dyDescent="0.25">
      <c r="A3059" s="151">
        <v>8295</v>
      </c>
      <c r="B3059" s="165" t="s">
        <v>1402</v>
      </c>
      <c r="C3059" s="12"/>
      <c r="D3059" s="18" t="s">
        <v>1453</v>
      </c>
      <c r="E3059" s="35">
        <v>44</v>
      </c>
      <c r="G3059" s="96">
        <f t="shared" si="199"/>
        <v>17.600000000000001</v>
      </c>
      <c r="H3059" s="97">
        <f t="shared" si="200"/>
        <v>17.600000000000001</v>
      </c>
      <c r="I3059" s="18"/>
    </row>
    <row r="3060" spans="1:9" s="1" customFormat="1" x14ac:dyDescent="0.25">
      <c r="A3060" s="151">
        <v>8296</v>
      </c>
      <c r="B3060" s="165" t="s">
        <v>1403</v>
      </c>
      <c r="C3060" s="12"/>
      <c r="D3060" s="18" t="s">
        <v>1453</v>
      </c>
      <c r="E3060" s="35">
        <v>44</v>
      </c>
      <c r="G3060" s="96">
        <f t="shared" si="199"/>
        <v>17.600000000000001</v>
      </c>
      <c r="H3060" s="97">
        <f t="shared" si="200"/>
        <v>17.600000000000001</v>
      </c>
      <c r="I3060" s="18"/>
    </row>
    <row r="3061" spans="1:9" s="1" customFormat="1" x14ac:dyDescent="0.25">
      <c r="A3061" s="151">
        <v>8297</v>
      </c>
      <c r="B3061" s="165" t="s">
        <v>1404</v>
      </c>
      <c r="C3061" s="12"/>
      <c r="D3061" s="18" t="s">
        <v>1453</v>
      </c>
      <c r="E3061" s="35">
        <v>44</v>
      </c>
      <c r="G3061" s="96">
        <f t="shared" si="199"/>
        <v>17.600000000000001</v>
      </c>
      <c r="H3061" s="97">
        <f t="shared" si="200"/>
        <v>17.600000000000001</v>
      </c>
      <c r="I3061" s="18"/>
    </row>
    <row r="3062" spans="1:9" s="1" customFormat="1" x14ac:dyDescent="0.25">
      <c r="A3062" s="151">
        <v>8298</v>
      </c>
      <c r="B3062" s="165" t="s">
        <v>1405</v>
      </c>
      <c r="C3062" s="12"/>
      <c r="D3062" s="18" t="s">
        <v>1453</v>
      </c>
      <c r="E3062" s="35">
        <v>44</v>
      </c>
      <c r="G3062" s="96">
        <f t="shared" si="199"/>
        <v>17.600000000000001</v>
      </c>
      <c r="H3062" s="97">
        <f t="shared" si="200"/>
        <v>17.600000000000001</v>
      </c>
      <c r="I3062" s="18"/>
    </row>
    <row r="3063" spans="1:9" s="1" customFormat="1" x14ac:dyDescent="0.25">
      <c r="A3063" s="151">
        <v>8299</v>
      </c>
      <c r="B3063" s="165" t="s">
        <v>1406</v>
      </c>
      <c r="C3063" s="12"/>
      <c r="D3063" s="18" t="s">
        <v>1453</v>
      </c>
      <c r="E3063" s="35">
        <v>44</v>
      </c>
      <c r="G3063" s="96">
        <f t="shared" si="199"/>
        <v>17.600000000000001</v>
      </c>
      <c r="H3063" s="97">
        <f t="shared" si="200"/>
        <v>17.600000000000001</v>
      </c>
      <c r="I3063" s="18"/>
    </row>
    <row r="3064" spans="1:9" x14ac:dyDescent="0.25">
      <c r="A3064" s="151">
        <v>8300</v>
      </c>
      <c r="B3064" s="165" t="s">
        <v>1407</v>
      </c>
      <c r="C3064" s="12"/>
      <c r="D3064" s="18" t="s">
        <v>1453</v>
      </c>
      <c r="E3064" s="35">
        <v>44</v>
      </c>
      <c r="G3064" s="96">
        <f t="shared" si="199"/>
        <v>17.600000000000001</v>
      </c>
      <c r="H3064" s="97">
        <f t="shared" si="200"/>
        <v>17.600000000000001</v>
      </c>
      <c r="I3064" s="18"/>
    </row>
    <row r="3065" spans="1:9" x14ac:dyDescent="0.25">
      <c r="A3065" s="151">
        <v>8301</v>
      </c>
      <c r="B3065" s="165" t="s">
        <v>1408</v>
      </c>
      <c r="C3065" s="12"/>
      <c r="D3065" s="18" t="s">
        <v>1453</v>
      </c>
      <c r="E3065" s="35">
        <v>45.05</v>
      </c>
      <c r="G3065" s="96">
        <f t="shared" si="199"/>
        <v>18.02</v>
      </c>
      <c r="H3065" s="97">
        <f t="shared" si="200"/>
        <v>18.02</v>
      </c>
      <c r="I3065" s="18"/>
    </row>
    <row r="3066" spans="1:9" x14ac:dyDescent="0.25">
      <c r="A3066" s="151">
        <v>8302</v>
      </c>
      <c r="B3066" s="165" t="s">
        <v>1409</v>
      </c>
      <c r="C3066" s="12"/>
      <c r="D3066" s="18" t="s">
        <v>1453</v>
      </c>
      <c r="E3066" s="35">
        <v>45.05</v>
      </c>
      <c r="G3066" s="96">
        <f t="shared" si="199"/>
        <v>18.02</v>
      </c>
      <c r="H3066" s="97">
        <f t="shared" si="200"/>
        <v>18.02</v>
      </c>
      <c r="I3066" s="18"/>
    </row>
    <row r="3067" spans="1:9" x14ac:dyDescent="0.25">
      <c r="A3067" s="151">
        <v>8303</v>
      </c>
      <c r="B3067" s="165" t="s">
        <v>1410</v>
      </c>
      <c r="C3067" s="12"/>
      <c r="D3067" s="18" t="s">
        <v>1453</v>
      </c>
      <c r="E3067" s="35">
        <v>45.05</v>
      </c>
      <c r="G3067" s="96">
        <f t="shared" si="199"/>
        <v>18.02</v>
      </c>
      <c r="H3067" s="97">
        <f t="shared" si="200"/>
        <v>18.02</v>
      </c>
      <c r="I3067" s="18"/>
    </row>
    <row r="3068" spans="1:9" x14ac:dyDescent="0.25">
      <c r="A3068" s="151">
        <v>8304</v>
      </c>
      <c r="B3068" s="165" t="s">
        <v>1411</v>
      </c>
      <c r="C3068" s="12"/>
      <c r="D3068" s="18" t="s">
        <v>1453</v>
      </c>
      <c r="E3068" s="35">
        <v>45.05</v>
      </c>
      <c r="G3068" s="96">
        <f t="shared" si="199"/>
        <v>18.02</v>
      </c>
      <c r="H3068" s="97">
        <f t="shared" si="200"/>
        <v>18.02</v>
      </c>
      <c r="I3068" s="18"/>
    </row>
    <row r="3069" spans="1:9" x14ac:dyDescent="0.25">
      <c r="A3069" s="151">
        <v>8305</v>
      </c>
      <c r="B3069" s="165" t="s">
        <v>1412</v>
      </c>
      <c r="C3069" s="12"/>
      <c r="D3069" s="18" t="s">
        <v>1453</v>
      </c>
      <c r="E3069" s="35">
        <v>45.05</v>
      </c>
      <c r="G3069" s="96">
        <f t="shared" si="199"/>
        <v>18.02</v>
      </c>
      <c r="H3069" s="97">
        <f t="shared" si="200"/>
        <v>18.02</v>
      </c>
      <c r="I3069" s="18"/>
    </row>
    <row r="3070" spans="1:9" x14ac:dyDescent="0.25">
      <c r="A3070" s="151">
        <v>8306</v>
      </c>
      <c r="B3070" s="165" t="s">
        <v>1413</v>
      </c>
      <c r="C3070" s="12"/>
      <c r="D3070" s="18" t="s">
        <v>1453</v>
      </c>
      <c r="E3070" s="35">
        <v>45.05</v>
      </c>
      <c r="G3070" s="96">
        <f t="shared" si="199"/>
        <v>18.02</v>
      </c>
      <c r="H3070" s="97">
        <f t="shared" si="200"/>
        <v>18.02</v>
      </c>
      <c r="I3070" s="18"/>
    </row>
    <row r="3071" spans="1:9" x14ac:dyDescent="0.25">
      <c r="A3071" s="151">
        <v>8613</v>
      </c>
      <c r="B3071" s="165" t="s">
        <v>3176</v>
      </c>
      <c r="C3071" s="12"/>
      <c r="D3071" s="18" t="s">
        <v>1453</v>
      </c>
      <c r="E3071" s="36">
        <v>36.65</v>
      </c>
      <c r="G3071" s="96">
        <f t="shared" si="199"/>
        <v>14.66</v>
      </c>
      <c r="H3071" s="97">
        <f t="shared" si="200"/>
        <v>14.66</v>
      </c>
      <c r="I3071" s="18"/>
    </row>
    <row r="3072" spans="1:9" x14ac:dyDescent="0.25">
      <c r="A3072" s="151">
        <v>8614</v>
      </c>
      <c r="B3072" s="165" t="s">
        <v>3177</v>
      </c>
      <c r="C3072" s="12"/>
      <c r="D3072" s="18" t="s">
        <v>1453</v>
      </c>
      <c r="E3072" s="36">
        <v>36.65</v>
      </c>
      <c r="G3072" s="96">
        <f t="shared" si="199"/>
        <v>14.66</v>
      </c>
      <c r="H3072" s="97">
        <f t="shared" si="200"/>
        <v>14.66</v>
      </c>
      <c r="I3072" s="18"/>
    </row>
    <row r="3073" spans="1:9" x14ac:dyDescent="0.25">
      <c r="A3073" s="151">
        <v>8615</v>
      </c>
      <c r="B3073" s="165" t="s">
        <v>3178</v>
      </c>
      <c r="C3073" s="12"/>
      <c r="D3073" s="18" t="s">
        <v>1453</v>
      </c>
      <c r="E3073" s="36">
        <v>36.65</v>
      </c>
      <c r="G3073" s="96">
        <f t="shared" si="199"/>
        <v>14.66</v>
      </c>
      <c r="H3073" s="97">
        <f t="shared" si="200"/>
        <v>14.66</v>
      </c>
      <c r="I3073" s="18"/>
    </row>
    <row r="3074" spans="1:9" x14ac:dyDescent="0.25">
      <c r="A3074" s="151">
        <v>8616</v>
      </c>
      <c r="B3074" s="165" t="s">
        <v>3179</v>
      </c>
      <c r="C3074" s="12"/>
      <c r="D3074" s="18" t="s">
        <v>1453</v>
      </c>
      <c r="E3074" s="36">
        <v>36.65</v>
      </c>
      <c r="G3074" s="96">
        <f t="shared" si="199"/>
        <v>14.66</v>
      </c>
      <c r="H3074" s="97">
        <f t="shared" si="200"/>
        <v>14.66</v>
      </c>
      <c r="I3074" s="18"/>
    </row>
    <row r="3075" spans="1:9" x14ac:dyDescent="0.25">
      <c r="A3075" s="151">
        <v>8217</v>
      </c>
      <c r="B3075" s="165" t="s">
        <v>799</v>
      </c>
      <c r="C3075" s="12"/>
      <c r="D3075" s="18" t="s">
        <v>1453</v>
      </c>
      <c r="E3075" s="35">
        <v>68.040000000000006</v>
      </c>
      <c r="G3075" s="96">
        <f t="shared" si="199"/>
        <v>27.216000000000005</v>
      </c>
      <c r="H3075" s="97">
        <f t="shared" si="200"/>
        <v>27.216000000000005</v>
      </c>
      <c r="I3075" s="18"/>
    </row>
    <row r="3076" spans="1:9" x14ac:dyDescent="0.25">
      <c r="A3076" s="151">
        <v>8218</v>
      </c>
      <c r="B3076" s="165" t="s">
        <v>800</v>
      </c>
      <c r="C3076" s="12"/>
      <c r="D3076" s="18" t="s">
        <v>1453</v>
      </c>
      <c r="E3076" s="35">
        <v>68.040000000000006</v>
      </c>
      <c r="G3076" s="96">
        <f t="shared" si="199"/>
        <v>27.216000000000005</v>
      </c>
      <c r="H3076" s="97">
        <f t="shared" si="200"/>
        <v>27.216000000000005</v>
      </c>
      <c r="I3076" s="18"/>
    </row>
    <row r="3077" spans="1:9" x14ac:dyDescent="0.25">
      <c r="A3077" s="151">
        <v>8219</v>
      </c>
      <c r="B3077" s="165" t="s">
        <v>801</v>
      </c>
      <c r="C3077" s="12"/>
      <c r="D3077" s="18" t="s">
        <v>1453</v>
      </c>
      <c r="E3077" s="35">
        <v>68.040000000000006</v>
      </c>
      <c r="G3077" s="96">
        <f t="shared" si="199"/>
        <v>27.216000000000005</v>
      </c>
      <c r="H3077" s="97">
        <f t="shared" si="200"/>
        <v>27.216000000000005</v>
      </c>
      <c r="I3077" s="18"/>
    </row>
    <row r="3078" spans="1:9" x14ac:dyDescent="0.25">
      <c r="A3078" s="151">
        <v>8220</v>
      </c>
      <c r="B3078" s="165" t="s">
        <v>802</v>
      </c>
      <c r="C3078" s="12"/>
      <c r="D3078" s="18" t="s">
        <v>1453</v>
      </c>
      <c r="E3078" s="35">
        <v>68.040000000000006</v>
      </c>
      <c r="G3078" s="96">
        <f t="shared" si="199"/>
        <v>27.216000000000005</v>
      </c>
      <c r="H3078" s="97">
        <f t="shared" si="200"/>
        <v>27.216000000000005</v>
      </c>
      <c r="I3078" s="18"/>
    </row>
    <row r="3079" spans="1:9" x14ac:dyDescent="0.25">
      <c r="A3079" s="151">
        <v>8617</v>
      </c>
      <c r="B3079" s="165" t="s">
        <v>3180</v>
      </c>
      <c r="C3079" s="12"/>
      <c r="D3079" s="18" t="s">
        <v>1453</v>
      </c>
      <c r="E3079" s="36">
        <v>45.05</v>
      </c>
      <c r="G3079" s="96">
        <f t="shared" si="199"/>
        <v>18.02</v>
      </c>
      <c r="H3079" s="97">
        <f t="shared" si="200"/>
        <v>18.02</v>
      </c>
      <c r="I3079" s="18"/>
    </row>
    <row r="3080" spans="1:9" x14ac:dyDescent="0.25">
      <c r="A3080" s="151">
        <v>8618</v>
      </c>
      <c r="B3080" s="165" t="s">
        <v>3181</v>
      </c>
      <c r="C3080" s="12"/>
      <c r="D3080" s="18" t="s">
        <v>1453</v>
      </c>
      <c r="E3080" s="36">
        <v>45.05</v>
      </c>
      <c r="G3080" s="96">
        <f t="shared" si="199"/>
        <v>18.02</v>
      </c>
      <c r="H3080" s="97">
        <f t="shared" si="200"/>
        <v>18.02</v>
      </c>
      <c r="I3080" s="18"/>
    </row>
    <row r="3081" spans="1:9" x14ac:dyDescent="0.25">
      <c r="A3081" s="151">
        <v>8619</v>
      </c>
      <c r="B3081" s="165" t="s">
        <v>3182</v>
      </c>
      <c r="C3081" s="12"/>
      <c r="D3081" s="18" t="s">
        <v>1453</v>
      </c>
      <c r="E3081" s="36">
        <v>45.05</v>
      </c>
      <c r="G3081" s="96">
        <f t="shared" si="199"/>
        <v>18.02</v>
      </c>
      <c r="H3081" s="97">
        <f t="shared" si="200"/>
        <v>18.02</v>
      </c>
      <c r="I3081" s="18"/>
    </row>
    <row r="3082" spans="1:9" x14ac:dyDescent="0.25">
      <c r="A3082" s="151">
        <v>8620</v>
      </c>
      <c r="B3082" s="165" t="s">
        <v>3183</v>
      </c>
      <c r="C3082" s="12"/>
      <c r="D3082" s="18" t="s">
        <v>1453</v>
      </c>
      <c r="E3082" s="36">
        <v>45.05</v>
      </c>
      <c r="G3082" s="96">
        <f t="shared" si="199"/>
        <v>18.02</v>
      </c>
      <c r="H3082" s="97">
        <f t="shared" si="200"/>
        <v>18.02</v>
      </c>
      <c r="I3082" s="18"/>
    </row>
    <row r="3083" spans="1:9" x14ac:dyDescent="0.25">
      <c r="A3083" s="151">
        <v>8221</v>
      </c>
      <c r="B3083" s="165" t="s">
        <v>803</v>
      </c>
      <c r="C3083" s="12"/>
      <c r="D3083" s="18" t="s">
        <v>1453</v>
      </c>
      <c r="E3083" s="35">
        <v>51.45</v>
      </c>
      <c r="G3083" s="96">
        <f t="shared" si="199"/>
        <v>20.580000000000002</v>
      </c>
      <c r="H3083" s="97">
        <f t="shared" si="200"/>
        <v>20.580000000000002</v>
      </c>
      <c r="I3083" s="18"/>
    </row>
    <row r="3084" spans="1:9" x14ac:dyDescent="0.25">
      <c r="A3084" s="151">
        <v>8222</v>
      </c>
      <c r="B3084" s="165" t="s">
        <v>804</v>
      </c>
      <c r="C3084" s="12"/>
      <c r="D3084" s="18" t="s">
        <v>1453</v>
      </c>
      <c r="E3084" s="35">
        <v>51.45</v>
      </c>
      <c r="G3084" s="96">
        <f t="shared" si="199"/>
        <v>20.580000000000002</v>
      </c>
      <c r="H3084" s="97">
        <f t="shared" si="200"/>
        <v>20.580000000000002</v>
      </c>
      <c r="I3084" s="18"/>
    </row>
    <row r="3085" spans="1:9" x14ac:dyDescent="0.25">
      <c r="A3085" s="151">
        <v>8223</v>
      </c>
      <c r="B3085" s="165" t="s">
        <v>805</v>
      </c>
      <c r="C3085" s="12"/>
      <c r="D3085" s="18" t="s">
        <v>1453</v>
      </c>
      <c r="E3085" s="35">
        <v>51.45</v>
      </c>
      <c r="G3085" s="96">
        <f t="shared" si="199"/>
        <v>20.580000000000002</v>
      </c>
      <c r="H3085" s="97">
        <f t="shared" si="200"/>
        <v>20.580000000000002</v>
      </c>
      <c r="I3085" s="18"/>
    </row>
    <row r="3086" spans="1:9" x14ac:dyDescent="0.25">
      <c r="A3086" s="151">
        <v>8224</v>
      </c>
      <c r="B3086" s="165" t="s">
        <v>806</v>
      </c>
      <c r="C3086" s="12"/>
      <c r="D3086" s="18" t="s">
        <v>1453</v>
      </c>
      <c r="E3086" s="35">
        <v>51.45</v>
      </c>
      <c r="G3086" s="96">
        <f t="shared" si="199"/>
        <v>20.580000000000002</v>
      </c>
      <c r="H3086" s="97">
        <f t="shared" si="200"/>
        <v>20.580000000000002</v>
      </c>
      <c r="I3086" s="18"/>
    </row>
    <row r="3087" spans="1:9" x14ac:dyDescent="0.25">
      <c r="A3087" s="151">
        <v>8225</v>
      </c>
      <c r="B3087" s="165" t="s">
        <v>803</v>
      </c>
      <c r="C3087" s="12"/>
      <c r="D3087" s="18" t="s">
        <v>1453</v>
      </c>
      <c r="E3087" s="35">
        <v>30.35</v>
      </c>
      <c r="G3087" s="96">
        <f t="shared" si="199"/>
        <v>12.14</v>
      </c>
      <c r="H3087" s="97">
        <f t="shared" si="200"/>
        <v>12.14</v>
      </c>
      <c r="I3087" s="18"/>
    </row>
    <row r="3088" spans="1:9" s="1" customFormat="1" x14ac:dyDescent="0.25">
      <c r="A3088" s="151">
        <v>8226</v>
      </c>
      <c r="B3088" s="165" t="s">
        <v>804</v>
      </c>
      <c r="C3088" s="12"/>
      <c r="D3088" s="18" t="s">
        <v>1453</v>
      </c>
      <c r="E3088" s="35">
        <v>30.35</v>
      </c>
      <c r="G3088" s="96">
        <f t="shared" si="199"/>
        <v>12.14</v>
      </c>
      <c r="H3088" s="97">
        <f t="shared" si="200"/>
        <v>12.14</v>
      </c>
      <c r="I3088" s="18"/>
    </row>
    <row r="3089" spans="1:9" s="1" customFormat="1" x14ac:dyDescent="0.25">
      <c r="A3089" s="151">
        <v>8227</v>
      </c>
      <c r="B3089" s="165" t="s">
        <v>805</v>
      </c>
      <c r="C3089" s="12"/>
      <c r="D3089" s="18" t="s">
        <v>1453</v>
      </c>
      <c r="E3089" s="35">
        <v>30.35</v>
      </c>
      <c r="G3089" s="96">
        <f t="shared" si="199"/>
        <v>12.14</v>
      </c>
      <c r="H3089" s="97">
        <f t="shared" si="200"/>
        <v>12.14</v>
      </c>
      <c r="I3089" s="18"/>
    </row>
    <row r="3090" spans="1:9" s="1" customFormat="1" x14ac:dyDescent="0.25">
      <c r="A3090" s="151">
        <v>8228</v>
      </c>
      <c r="B3090" s="165" t="s">
        <v>806</v>
      </c>
      <c r="C3090" s="12"/>
      <c r="D3090" s="18" t="s">
        <v>1453</v>
      </c>
      <c r="E3090" s="35">
        <v>30.35</v>
      </c>
      <c r="G3090" s="96">
        <f t="shared" si="199"/>
        <v>12.14</v>
      </c>
      <c r="H3090" s="97">
        <f t="shared" si="200"/>
        <v>12.14</v>
      </c>
      <c r="I3090" s="18"/>
    </row>
    <row r="3091" spans="1:9" s="1" customFormat="1" x14ac:dyDescent="0.25">
      <c r="A3091" s="151">
        <v>8307</v>
      </c>
      <c r="B3091" s="165" t="s">
        <v>1613</v>
      </c>
      <c r="C3091" s="12"/>
      <c r="D3091" s="18" t="s">
        <v>1453</v>
      </c>
      <c r="E3091" s="35">
        <v>68.88</v>
      </c>
      <c r="G3091" s="96">
        <f t="shared" si="199"/>
        <v>27.552</v>
      </c>
      <c r="H3091" s="97">
        <f t="shared" si="200"/>
        <v>27.552</v>
      </c>
      <c r="I3091" s="18"/>
    </row>
    <row r="3092" spans="1:9" s="1" customFormat="1" x14ac:dyDescent="0.25">
      <c r="A3092" s="151">
        <v>8308</v>
      </c>
      <c r="B3092" s="165" t="s">
        <v>1614</v>
      </c>
      <c r="C3092" s="12"/>
      <c r="D3092" s="18" t="s">
        <v>1453</v>
      </c>
      <c r="E3092" s="35">
        <v>68.88</v>
      </c>
      <c r="G3092" s="96">
        <f t="shared" si="199"/>
        <v>27.552</v>
      </c>
      <c r="H3092" s="97">
        <f t="shared" si="200"/>
        <v>27.552</v>
      </c>
      <c r="I3092" s="18"/>
    </row>
    <row r="3093" spans="1:9" s="1" customFormat="1" x14ac:dyDescent="0.25">
      <c r="A3093" s="151">
        <v>8309</v>
      </c>
      <c r="B3093" s="165" t="s">
        <v>1615</v>
      </c>
      <c r="C3093" s="12"/>
      <c r="D3093" s="18" t="s">
        <v>1453</v>
      </c>
      <c r="E3093" s="35">
        <v>68.88</v>
      </c>
      <c r="G3093" s="96">
        <f t="shared" si="199"/>
        <v>27.552</v>
      </c>
      <c r="H3093" s="97">
        <f t="shared" si="200"/>
        <v>27.552</v>
      </c>
      <c r="I3093" s="18"/>
    </row>
    <row r="3094" spans="1:9" s="1" customFormat="1" x14ac:dyDescent="0.25">
      <c r="A3094" s="151">
        <v>8310</v>
      </c>
      <c r="B3094" s="165" t="s">
        <v>1616</v>
      </c>
      <c r="C3094" s="12"/>
      <c r="D3094" s="18" t="s">
        <v>1453</v>
      </c>
      <c r="E3094" s="35">
        <v>68.88</v>
      </c>
      <c r="G3094" s="96">
        <f t="shared" si="199"/>
        <v>27.552</v>
      </c>
      <c r="H3094" s="97">
        <f t="shared" si="200"/>
        <v>27.552</v>
      </c>
      <c r="I3094" s="18"/>
    </row>
    <row r="3095" spans="1:9" s="1" customFormat="1" x14ac:dyDescent="0.25">
      <c r="A3095" s="151">
        <v>8316</v>
      </c>
      <c r="B3095" s="165" t="s">
        <v>1747</v>
      </c>
      <c r="C3095" s="12"/>
      <c r="D3095" s="18" t="s">
        <v>1453</v>
      </c>
      <c r="E3095" s="37">
        <v>44.1</v>
      </c>
      <c r="G3095" s="96">
        <f t="shared" si="199"/>
        <v>17.64</v>
      </c>
      <c r="H3095" s="97">
        <f t="shared" si="200"/>
        <v>17.64</v>
      </c>
      <c r="I3095" s="18"/>
    </row>
    <row r="3096" spans="1:9" s="1" customFormat="1" x14ac:dyDescent="0.25">
      <c r="A3096" s="151">
        <v>8317</v>
      </c>
      <c r="B3096" s="165" t="s">
        <v>1748</v>
      </c>
      <c r="C3096" s="12"/>
      <c r="D3096" s="18" t="s">
        <v>1453</v>
      </c>
      <c r="E3096" s="37">
        <v>44.1</v>
      </c>
      <c r="G3096" s="96">
        <f t="shared" si="199"/>
        <v>17.64</v>
      </c>
      <c r="H3096" s="97">
        <f t="shared" si="200"/>
        <v>17.64</v>
      </c>
      <c r="I3096" s="18"/>
    </row>
    <row r="3097" spans="1:9" s="1" customFormat="1" x14ac:dyDescent="0.25">
      <c r="A3097" s="151">
        <v>8318</v>
      </c>
      <c r="B3097" s="165" t="s">
        <v>1749</v>
      </c>
      <c r="C3097" s="12"/>
      <c r="D3097" s="18" t="s">
        <v>1453</v>
      </c>
      <c r="E3097" s="37">
        <v>44.1</v>
      </c>
      <c r="G3097" s="96">
        <f t="shared" si="199"/>
        <v>17.64</v>
      </c>
      <c r="H3097" s="97">
        <f t="shared" si="200"/>
        <v>17.64</v>
      </c>
      <c r="I3097" s="18"/>
    </row>
    <row r="3098" spans="1:9" s="1" customFormat="1" x14ac:dyDescent="0.25">
      <c r="A3098" s="151">
        <v>8319</v>
      </c>
      <c r="B3098" s="165" t="s">
        <v>1750</v>
      </c>
      <c r="C3098" s="12"/>
      <c r="D3098" s="18" t="s">
        <v>1453</v>
      </c>
      <c r="E3098" s="37">
        <v>44.1</v>
      </c>
      <c r="G3098" s="96">
        <f t="shared" si="199"/>
        <v>17.64</v>
      </c>
      <c r="H3098" s="97">
        <f t="shared" si="200"/>
        <v>17.64</v>
      </c>
      <c r="I3098" s="18"/>
    </row>
    <row r="3099" spans="1:9" s="1" customFormat="1" x14ac:dyDescent="0.25">
      <c r="A3099" s="151">
        <v>8320</v>
      </c>
      <c r="B3099" s="165" t="s">
        <v>1751</v>
      </c>
      <c r="C3099" s="12"/>
      <c r="D3099" s="18" t="s">
        <v>1453</v>
      </c>
      <c r="E3099" s="37">
        <v>44.1</v>
      </c>
      <c r="G3099" s="96">
        <f t="shared" si="199"/>
        <v>17.64</v>
      </c>
      <c r="H3099" s="97">
        <f t="shared" si="200"/>
        <v>17.64</v>
      </c>
      <c r="I3099" s="18"/>
    </row>
    <row r="3100" spans="1:9" s="1" customFormat="1" x14ac:dyDescent="0.25">
      <c r="A3100" s="151">
        <v>8321</v>
      </c>
      <c r="B3100" s="165" t="s">
        <v>1752</v>
      </c>
      <c r="C3100" s="12"/>
      <c r="D3100" s="18" t="s">
        <v>1453</v>
      </c>
      <c r="E3100" s="37">
        <v>44.1</v>
      </c>
      <c r="G3100" s="96">
        <f t="shared" si="199"/>
        <v>17.64</v>
      </c>
      <c r="H3100" s="97">
        <f t="shared" si="200"/>
        <v>17.64</v>
      </c>
      <c r="I3100" s="18"/>
    </row>
    <row r="3101" spans="1:9" s="1" customFormat="1" x14ac:dyDescent="0.25">
      <c r="A3101" s="151">
        <v>8322</v>
      </c>
      <c r="B3101" s="165" t="s">
        <v>1753</v>
      </c>
      <c r="C3101" s="12"/>
      <c r="D3101" s="18" t="s">
        <v>1453</v>
      </c>
      <c r="E3101" s="37">
        <v>44.1</v>
      </c>
      <c r="G3101" s="96">
        <f t="shared" si="199"/>
        <v>17.64</v>
      </c>
      <c r="H3101" s="97">
        <f t="shared" si="200"/>
        <v>17.64</v>
      </c>
      <c r="I3101" s="18"/>
    </row>
    <row r="3102" spans="1:9" s="1" customFormat="1" x14ac:dyDescent="0.25">
      <c r="A3102" s="151">
        <v>8323</v>
      </c>
      <c r="B3102" s="165" t="s">
        <v>1754</v>
      </c>
      <c r="C3102" s="12"/>
      <c r="D3102" s="18" t="s">
        <v>1453</v>
      </c>
      <c r="E3102" s="37">
        <v>44.1</v>
      </c>
      <c r="G3102" s="96">
        <f t="shared" si="199"/>
        <v>17.64</v>
      </c>
      <c r="H3102" s="97">
        <f t="shared" si="200"/>
        <v>17.64</v>
      </c>
      <c r="I3102" s="18"/>
    </row>
    <row r="3103" spans="1:9" s="1" customFormat="1" x14ac:dyDescent="0.25">
      <c r="A3103" s="151">
        <v>8324</v>
      </c>
      <c r="B3103" s="165" t="s">
        <v>1755</v>
      </c>
      <c r="C3103" s="12"/>
      <c r="D3103" s="18" t="s">
        <v>1453</v>
      </c>
      <c r="E3103" s="37">
        <v>44.1</v>
      </c>
      <c r="G3103" s="96">
        <f t="shared" si="199"/>
        <v>17.64</v>
      </c>
      <c r="H3103" s="97">
        <f t="shared" si="200"/>
        <v>17.64</v>
      </c>
      <c r="I3103" s="18"/>
    </row>
    <row r="3104" spans="1:9" s="1" customFormat="1" x14ac:dyDescent="0.25">
      <c r="A3104" s="151">
        <v>8325</v>
      </c>
      <c r="B3104" s="165" t="s">
        <v>1756</v>
      </c>
      <c r="C3104" s="12"/>
      <c r="D3104" s="18" t="s">
        <v>1453</v>
      </c>
      <c r="E3104" s="37">
        <v>52.4</v>
      </c>
      <c r="G3104" s="96">
        <f t="shared" si="199"/>
        <v>20.96</v>
      </c>
      <c r="H3104" s="97">
        <f t="shared" si="200"/>
        <v>20.96</v>
      </c>
      <c r="I3104" s="18"/>
    </row>
    <row r="3105" spans="1:9" s="1" customFormat="1" x14ac:dyDescent="0.25">
      <c r="A3105" s="151">
        <v>8326</v>
      </c>
      <c r="B3105" s="165" t="s">
        <v>1757</v>
      </c>
      <c r="C3105" s="12"/>
      <c r="D3105" s="18" t="s">
        <v>1453</v>
      </c>
      <c r="E3105" s="37">
        <v>52.4</v>
      </c>
      <c r="G3105" s="96">
        <f t="shared" si="199"/>
        <v>20.96</v>
      </c>
      <c r="H3105" s="97">
        <f t="shared" si="200"/>
        <v>20.96</v>
      </c>
      <c r="I3105" s="18"/>
    </row>
    <row r="3106" spans="1:9" s="1" customFormat="1" x14ac:dyDescent="0.25">
      <c r="A3106" s="151">
        <v>8327</v>
      </c>
      <c r="B3106" s="165" t="s">
        <v>1758</v>
      </c>
      <c r="C3106" s="12"/>
      <c r="D3106" s="18" t="s">
        <v>1453</v>
      </c>
      <c r="E3106" s="37">
        <v>52.4</v>
      </c>
      <c r="G3106" s="96">
        <f t="shared" si="199"/>
        <v>20.96</v>
      </c>
      <c r="H3106" s="97">
        <f t="shared" si="200"/>
        <v>20.96</v>
      </c>
      <c r="I3106" s="18"/>
    </row>
    <row r="3107" spans="1:9" s="1" customFormat="1" x14ac:dyDescent="0.25">
      <c r="A3107" s="151">
        <v>8328</v>
      </c>
      <c r="B3107" s="165" t="s">
        <v>1759</v>
      </c>
      <c r="C3107" s="12"/>
      <c r="D3107" s="18" t="s">
        <v>1453</v>
      </c>
      <c r="E3107" s="37">
        <v>52.4</v>
      </c>
      <c r="G3107" s="96">
        <f t="shared" si="199"/>
        <v>20.96</v>
      </c>
      <c r="H3107" s="97">
        <f t="shared" si="200"/>
        <v>20.96</v>
      </c>
      <c r="I3107" s="18"/>
    </row>
    <row r="3108" spans="1:9" s="1" customFormat="1" x14ac:dyDescent="0.25">
      <c r="A3108" s="151">
        <v>8329</v>
      </c>
      <c r="B3108" s="165" t="s">
        <v>1760</v>
      </c>
      <c r="C3108" s="12"/>
      <c r="D3108" s="18" t="s">
        <v>1453</v>
      </c>
      <c r="E3108" s="37">
        <v>52.4</v>
      </c>
      <c r="G3108" s="96">
        <f t="shared" si="199"/>
        <v>20.96</v>
      </c>
      <c r="H3108" s="97">
        <f t="shared" si="200"/>
        <v>20.96</v>
      </c>
      <c r="I3108" s="18"/>
    </row>
    <row r="3109" spans="1:9" s="1" customFormat="1" x14ac:dyDescent="0.25">
      <c r="A3109" s="151">
        <v>8330</v>
      </c>
      <c r="B3109" s="165" t="s">
        <v>1761</v>
      </c>
      <c r="C3109" s="12"/>
      <c r="D3109" s="18" t="s">
        <v>1453</v>
      </c>
      <c r="E3109" s="37">
        <v>52.4</v>
      </c>
      <c r="G3109" s="96">
        <f t="shared" si="199"/>
        <v>20.96</v>
      </c>
      <c r="H3109" s="97">
        <f t="shared" si="200"/>
        <v>20.96</v>
      </c>
      <c r="I3109" s="18"/>
    </row>
    <row r="3110" spans="1:9" s="1" customFormat="1" x14ac:dyDescent="0.25">
      <c r="A3110" s="151">
        <v>8331</v>
      </c>
      <c r="B3110" s="165" t="s">
        <v>1762</v>
      </c>
      <c r="C3110" s="12"/>
      <c r="D3110" s="18" t="s">
        <v>1453</v>
      </c>
      <c r="E3110" s="37">
        <v>52.4</v>
      </c>
      <c r="G3110" s="96">
        <f t="shared" si="199"/>
        <v>20.96</v>
      </c>
      <c r="H3110" s="97">
        <f t="shared" si="200"/>
        <v>20.96</v>
      </c>
      <c r="I3110" s="18"/>
    </row>
    <row r="3111" spans="1:9" s="1" customFormat="1" x14ac:dyDescent="0.25">
      <c r="A3111" s="151">
        <v>8332</v>
      </c>
      <c r="B3111" s="165" t="s">
        <v>1763</v>
      </c>
      <c r="C3111" s="12"/>
      <c r="D3111" s="18" t="s">
        <v>1453</v>
      </c>
      <c r="E3111" s="37">
        <v>52.4</v>
      </c>
      <c r="G3111" s="96">
        <f t="shared" ref="G3111:G3168" si="201">SUM(E3111)*0.4</f>
        <v>20.96</v>
      </c>
      <c r="H3111" s="97">
        <f t="shared" ref="H3111:H3168" si="202">SUM(E3111)*0.4</f>
        <v>20.96</v>
      </c>
      <c r="I3111" s="18"/>
    </row>
    <row r="3112" spans="1:9" s="1" customFormat="1" x14ac:dyDescent="0.25">
      <c r="A3112" s="151">
        <v>8333</v>
      </c>
      <c r="B3112" s="165" t="s">
        <v>1764</v>
      </c>
      <c r="C3112" s="12"/>
      <c r="D3112" s="18" t="s">
        <v>1453</v>
      </c>
      <c r="E3112" s="37">
        <v>52.4</v>
      </c>
      <c r="G3112" s="96">
        <f t="shared" si="201"/>
        <v>20.96</v>
      </c>
      <c r="H3112" s="97">
        <f t="shared" si="202"/>
        <v>20.96</v>
      </c>
      <c r="I3112" s="18"/>
    </row>
    <row r="3113" spans="1:9" s="1" customFormat="1" x14ac:dyDescent="0.25">
      <c r="A3113" s="151">
        <v>8334</v>
      </c>
      <c r="B3113" s="165" t="s">
        <v>1715</v>
      </c>
      <c r="C3113" s="12"/>
      <c r="D3113" s="18" t="s">
        <v>1453</v>
      </c>
      <c r="E3113" s="35">
        <v>26.46</v>
      </c>
      <c r="G3113" s="96">
        <f t="shared" si="201"/>
        <v>10.584000000000001</v>
      </c>
      <c r="H3113" s="97">
        <f t="shared" si="202"/>
        <v>10.584000000000001</v>
      </c>
      <c r="I3113" s="18"/>
    </row>
    <row r="3114" spans="1:9" s="1" customFormat="1" x14ac:dyDescent="0.25">
      <c r="A3114" s="151">
        <v>8335</v>
      </c>
      <c r="B3114" s="165" t="s">
        <v>1716</v>
      </c>
      <c r="C3114" s="12"/>
      <c r="D3114" s="18" t="s">
        <v>1453</v>
      </c>
      <c r="E3114" s="35">
        <v>26.46</v>
      </c>
      <c r="G3114" s="96">
        <f t="shared" si="201"/>
        <v>10.584000000000001</v>
      </c>
      <c r="H3114" s="97">
        <f t="shared" si="202"/>
        <v>10.584000000000001</v>
      </c>
      <c r="I3114" s="18"/>
    </row>
    <row r="3115" spans="1:9" s="1" customFormat="1" x14ac:dyDescent="0.25">
      <c r="A3115" s="151">
        <v>8336</v>
      </c>
      <c r="B3115" s="165" t="s">
        <v>1717</v>
      </c>
      <c r="C3115" s="12"/>
      <c r="D3115" s="18" t="s">
        <v>1453</v>
      </c>
      <c r="E3115" s="35">
        <v>26.46</v>
      </c>
      <c r="G3115" s="96">
        <f t="shared" si="201"/>
        <v>10.584000000000001</v>
      </c>
      <c r="H3115" s="97">
        <f t="shared" si="202"/>
        <v>10.584000000000001</v>
      </c>
      <c r="I3115" s="18"/>
    </row>
    <row r="3116" spans="1:9" s="1" customFormat="1" x14ac:dyDescent="0.25">
      <c r="A3116" s="151">
        <v>8337</v>
      </c>
      <c r="B3116" s="165" t="s">
        <v>1617</v>
      </c>
      <c r="C3116" s="12"/>
      <c r="D3116" s="18" t="s">
        <v>1453</v>
      </c>
      <c r="E3116" s="35">
        <v>26.46</v>
      </c>
      <c r="G3116" s="96">
        <f t="shared" si="201"/>
        <v>10.584000000000001</v>
      </c>
      <c r="H3116" s="97">
        <f t="shared" si="202"/>
        <v>10.584000000000001</v>
      </c>
      <c r="I3116" s="18"/>
    </row>
    <row r="3117" spans="1:9" s="1" customFormat="1" x14ac:dyDescent="0.25">
      <c r="A3117" s="151">
        <v>8338</v>
      </c>
      <c r="B3117" s="165" t="s">
        <v>1618</v>
      </c>
      <c r="C3117" s="12"/>
      <c r="D3117" s="18" t="s">
        <v>1453</v>
      </c>
      <c r="E3117" s="35">
        <v>26.46</v>
      </c>
      <c r="G3117" s="96">
        <f t="shared" si="201"/>
        <v>10.584000000000001</v>
      </c>
      <c r="H3117" s="97">
        <f t="shared" si="202"/>
        <v>10.584000000000001</v>
      </c>
      <c r="I3117" s="18"/>
    </row>
    <row r="3118" spans="1:9" s="1" customFormat="1" x14ac:dyDescent="0.25">
      <c r="A3118" s="151">
        <v>8339</v>
      </c>
      <c r="B3118" s="165" t="s">
        <v>1619</v>
      </c>
      <c r="C3118" s="12"/>
      <c r="D3118" s="18" t="s">
        <v>1453</v>
      </c>
      <c r="E3118" s="35">
        <v>26.46</v>
      </c>
      <c r="G3118" s="96">
        <f t="shared" si="201"/>
        <v>10.584000000000001</v>
      </c>
      <c r="H3118" s="97">
        <f t="shared" si="202"/>
        <v>10.584000000000001</v>
      </c>
      <c r="I3118" s="18"/>
    </row>
    <row r="3119" spans="1:9" s="1" customFormat="1" x14ac:dyDescent="0.25">
      <c r="A3119" s="151">
        <v>8340</v>
      </c>
      <c r="B3119" s="165" t="s">
        <v>1620</v>
      </c>
      <c r="C3119" s="12"/>
      <c r="D3119" s="18" t="s">
        <v>1453</v>
      </c>
      <c r="E3119" s="35">
        <v>26.46</v>
      </c>
      <c r="G3119" s="96">
        <f t="shared" si="201"/>
        <v>10.584000000000001</v>
      </c>
      <c r="H3119" s="97">
        <f t="shared" si="202"/>
        <v>10.584000000000001</v>
      </c>
      <c r="I3119" s="18"/>
    </row>
    <row r="3120" spans="1:9" s="1" customFormat="1" x14ac:dyDescent="0.25">
      <c r="A3120" s="151">
        <v>8341</v>
      </c>
      <c r="B3120" s="165" t="s">
        <v>1621</v>
      </c>
      <c r="C3120" s="12"/>
      <c r="D3120" s="18" t="s">
        <v>1453</v>
      </c>
      <c r="E3120" s="35">
        <v>26.46</v>
      </c>
      <c r="G3120" s="96">
        <f t="shared" si="201"/>
        <v>10.584000000000001</v>
      </c>
      <c r="H3120" s="97">
        <f t="shared" si="202"/>
        <v>10.584000000000001</v>
      </c>
      <c r="I3120" s="18"/>
    </row>
    <row r="3121" spans="1:9" s="1" customFormat="1" x14ac:dyDescent="0.25">
      <c r="A3121" s="151">
        <v>8342</v>
      </c>
      <c r="B3121" s="165" t="s">
        <v>1622</v>
      </c>
      <c r="C3121" s="12"/>
      <c r="D3121" s="18" t="s">
        <v>1453</v>
      </c>
      <c r="E3121" s="35">
        <v>26.46</v>
      </c>
      <c r="G3121" s="96">
        <f t="shared" si="201"/>
        <v>10.584000000000001</v>
      </c>
      <c r="H3121" s="97">
        <f t="shared" si="202"/>
        <v>10.584000000000001</v>
      </c>
      <c r="I3121" s="18"/>
    </row>
    <row r="3122" spans="1:9" s="1" customFormat="1" x14ac:dyDescent="0.25">
      <c r="A3122" s="151">
        <v>8292</v>
      </c>
      <c r="B3122" s="165" t="s">
        <v>1441</v>
      </c>
      <c r="C3122" s="12"/>
      <c r="D3122" s="18" t="s">
        <v>1453</v>
      </c>
      <c r="E3122" s="35">
        <v>62.9</v>
      </c>
      <c r="G3122" s="96">
        <f t="shared" si="201"/>
        <v>25.16</v>
      </c>
      <c r="H3122" s="97">
        <f t="shared" si="202"/>
        <v>25.16</v>
      </c>
      <c r="I3122" s="18"/>
    </row>
    <row r="3123" spans="1:9" s="1" customFormat="1" x14ac:dyDescent="0.25">
      <c r="A3123" s="151">
        <v>8293</v>
      </c>
      <c r="B3123" s="165" t="s">
        <v>1442</v>
      </c>
      <c r="C3123" s="12"/>
      <c r="D3123" s="18" t="s">
        <v>1453</v>
      </c>
      <c r="E3123" s="35">
        <v>62.9</v>
      </c>
      <c r="G3123" s="96">
        <f t="shared" si="201"/>
        <v>25.16</v>
      </c>
      <c r="H3123" s="97">
        <f t="shared" si="202"/>
        <v>25.16</v>
      </c>
      <c r="I3123" s="18"/>
    </row>
    <row r="3124" spans="1:9" s="1" customFormat="1" x14ac:dyDescent="0.25">
      <c r="A3124" s="151">
        <v>8294</v>
      </c>
      <c r="B3124" s="165" t="s">
        <v>1443</v>
      </c>
      <c r="C3124" s="12"/>
      <c r="D3124" s="18" t="s">
        <v>1453</v>
      </c>
      <c r="E3124" s="35">
        <v>62.9</v>
      </c>
      <c r="G3124" s="96">
        <f t="shared" si="201"/>
        <v>25.16</v>
      </c>
      <c r="H3124" s="97">
        <f t="shared" si="202"/>
        <v>25.16</v>
      </c>
      <c r="I3124" s="18"/>
    </row>
    <row r="3125" spans="1:9" s="1" customFormat="1" x14ac:dyDescent="0.25">
      <c r="A3125" s="151">
        <v>8202</v>
      </c>
      <c r="B3125" s="196" t="s">
        <v>2218</v>
      </c>
      <c r="C3125" s="12"/>
      <c r="D3125" s="18" t="s">
        <v>1453</v>
      </c>
      <c r="E3125" s="35">
        <v>49.25</v>
      </c>
      <c r="G3125" s="96">
        <f t="shared" si="201"/>
        <v>19.700000000000003</v>
      </c>
      <c r="H3125" s="97">
        <f t="shared" si="202"/>
        <v>19.700000000000003</v>
      </c>
      <c r="I3125" s="18"/>
    </row>
    <row r="3126" spans="1:9" s="1" customFormat="1" x14ac:dyDescent="0.25">
      <c r="A3126" s="151">
        <v>8203</v>
      </c>
      <c r="B3126" s="196" t="s">
        <v>2219</v>
      </c>
      <c r="C3126" s="12"/>
      <c r="D3126" s="18" t="s">
        <v>1453</v>
      </c>
      <c r="E3126" s="35">
        <v>49.25</v>
      </c>
      <c r="G3126" s="96">
        <f t="shared" si="201"/>
        <v>19.700000000000003</v>
      </c>
      <c r="H3126" s="97">
        <f t="shared" si="202"/>
        <v>19.700000000000003</v>
      </c>
      <c r="I3126" s="18"/>
    </row>
    <row r="3127" spans="1:9" s="1" customFormat="1" x14ac:dyDescent="0.25">
      <c r="A3127" s="151">
        <v>8204</v>
      </c>
      <c r="B3127" s="165" t="s">
        <v>787</v>
      </c>
      <c r="C3127" s="12"/>
      <c r="D3127" s="18" t="s">
        <v>1453</v>
      </c>
      <c r="E3127" s="35">
        <v>49.25</v>
      </c>
      <c r="G3127" s="96">
        <f t="shared" si="201"/>
        <v>19.700000000000003</v>
      </c>
      <c r="H3127" s="97">
        <f t="shared" si="202"/>
        <v>19.700000000000003</v>
      </c>
      <c r="I3127" s="18"/>
    </row>
    <row r="3128" spans="1:9" s="1" customFormat="1" x14ac:dyDescent="0.25">
      <c r="A3128" s="151">
        <v>8205</v>
      </c>
      <c r="B3128" s="165" t="s">
        <v>788</v>
      </c>
      <c r="C3128" s="12"/>
      <c r="D3128" s="18" t="s">
        <v>1453</v>
      </c>
      <c r="E3128" s="35">
        <v>49.25</v>
      </c>
      <c r="G3128" s="96">
        <f t="shared" si="201"/>
        <v>19.700000000000003</v>
      </c>
      <c r="H3128" s="97">
        <f t="shared" si="202"/>
        <v>19.700000000000003</v>
      </c>
      <c r="I3128" s="18"/>
    </row>
    <row r="3129" spans="1:9" s="1" customFormat="1" x14ac:dyDescent="0.25">
      <c r="A3129" s="151">
        <v>8206</v>
      </c>
      <c r="B3129" s="165" t="s">
        <v>789</v>
      </c>
      <c r="C3129" s="12"/>
      <c r="D3129" s="18" t="s">
        <v>1453</v>
      </c>
      <c r="E3129" s="35">
        <v>49.25</v>
      </c>
      <c r="G3129" s="96">
        <f t="shared" si="201"/>
        <v>19.700000000000003</v>
      </c>
      <c r="H3129" s="97">
        <f t="shared" si="202"/>
        <v>19.700000000000003</v>
      </c>
      <c r="I3129" s="18"/>
    </row>
    <row r="3130" spans="1:9" s="1" customFormat="1" x14ac:dyDescent="0.25">
      <c r="A3130" s="151">
        <v>8207</v>
      </c>
      <c r="B3130" s="165" t="s">
        <v>790</v>
      </c>
      <c r="C3130" s="12"/>
      <c r="D3130" s="18" t="s">
        <v>1453</v>
      </c>
      <c r="E3130" s="35">
        <v>49.25</v>
      </c>
      <c r="G3130" s="96">
        <f t="shared" si="201"/>
        <v>19.700000000000003</v>
      </c>
      <c r="H3130" s="97">
        <f t="shared" si="202"/>
        <v>19.700000000000003</v>
      </c>
      <c r="I3130" s="18"/>
    </row>
    <row r="3131" spans="1:9" s="1" customFormat="1" x14ac:dyDescent="0.25">
      <c r="A3131" s="151">
        <v>8683</v>
      </c>
      <c r="B3131" s="165" t="s">
        <v>3441</v>
      </c>
      <c r="C3131" s="12"/>
      <c r="D3131" s="18" t="s">
        <v>1453</v>
      </c>
      <c r="E3131" s="36">
        <v>40.950000000000003</v>
      </c>
      <c r="G3131" s="96">
        <f t="shared" si="201"/>
        <v>16.380000000000003</v>
      </c>
      <c r="H3131" s="97">
        <f t="shared" si="202"/>
        <v>16.380000000000003</v>
      </c>
      <c r="I3131" s="18"/>
    </row>
    <row r="3132" spans="1:9" s="1" customFormat="1" x14ac:dyDescent="0.25">
      <c r="A3132" s="151">
        <v>8684</v>
      </c>
      <c r="B3132" s="165" t="s">
        <v>3442</v>
      </c>
      <c r="C3132" s="12"/>
      <c r="D3132" s="18" t="s">
        <v>1453</v>
      </c>
      <c r="E3132" s="36">
        <v>40.950000000000003</v>
      </c>
      <c r="G3132" s="96">
        <f t="shared" si="201"/>
        <v>16.380000000000003</v>
      </c>
      <c r="H3132" s="97">
        <f t="shared" si="202"/>
        <v>16.380000000000003</v>
      </c>
      <c r="I3132" s="18"/>
    </row>
    <row r="3133" spans="1:9" s="1" customFormat="1" x14ac:dyDescent="0.25">
      <c r="A3133" s="151">
        <v>8527</v>
      </c>
      <c r="B3133" s="165" t="s">
        <v>1931</v>
      </c>
      <c r="C3133" s="12"/>
      <c r="D3133" s="18" t="s">
        <v>1453</v>
      </c>
      <c r="E3133" s="37">
        <v>33.44</v>
      </c>
      <c r="G3133" s="96">
        <f t="shared" si="201"/>
        <v>13.375999999999999</v>
      </c>
      <c r="H3133" s="97">
        <f t="shared" si="202"/>
        <v>13.375999999999999</v>
      </c>
      <c r="I3133" s="18"/>
    </row>
    <row r="3134" spans="1:9" s="1" customFormat="1" x14ac:dyDescent="0.25">
      <c r="A3134" s="151">
        <v>8528</v>
      </c>
      <c r="B3134" s="165" t="s">
        <v>1932</v>
      </c>
      <c r="C3134" s="12"/>
      <c r="D3134" s="18" t="s">
        <v>1453</v>
      </c>
      <c r="E3134" s="37">
        <v>33.44</v>
      </c>
      <c r="G3134" s="96">
        <f t="shared" si="201"/>
        <v>13.375999999999999</v>
      </c>
      <c r="H3134" s="97">
        <f t="shared" si="202"/>
        <v>13.375999999999999</v>
      </c>
      <c r="I3134" s="18"/>
    </row>
    <row r="3135" spans="1:9" s="1" customFormat="1" x14ac:dyDescent="0.25">
      <c r="A3135" s="151">
        <v>8529</v>
      </c>
      <c r="B3135" s="165" t="s">
        <v>1933</v>
      </c>
      <c r="C3135" s="12"/>
      <c r="D3135" s="18" t="s">
        <v>1453</v>
      </c>
      <c r="E3135" s="37">
        <v>33.44</v>
      </c>
      <c r="G3135" s="96">
        <f t="shared" si="201"/>
        <v>13.375999999999999</v>
      </c>
      <c r="H3135" s="97">
        <f t="shared" si="202"/>
        <v>13.375999999999999</v>
      </c>
      <c r="I3135" s="18"/>
    </row>
    <row r="3136" spans="1:9" s="1" customFormat="1" x14ac:dyDescent="0.25">
      <c r="A3136" s="151">
        <v>8530</v>
      </c>
      <c r="B3136" s="165" t="s">
        <v>1934</v>
      </c>
      <c r="C3136" s="12"/>
      <c r="D3136" s="18" t="s">
        <v>1453</v>
      </c>
      <c r="E3136" s="37">
        <v>33.44</v>
      </c>
      <c r="G3136" s="96">
        <f t="shared" si="201"/>
        <v>13.375999999999999</v>
      </c>
      <c r="H3136" s="97">
        <f t="shared" si="202"/>
        <v>13.375999999999999</v>
      </c>
      <c r="I3136" s="18"/>
    </row>
    <row r="3137" spans="1:9" s="1" customFormat="1" x14ac:dyDescent="0.25">
      <c r="A3137" s="151">
        <v>8531</v>
      </c>
      <c r="B3137" s="165" t="s">
        <v>1935</v>
      </c>
      <c r="C3137" s="12"/>
      <c r="D3137" s="18" t="s">
        <v>1453</v>
      </c>
      <c r="E3137" s="37">
        <v>33.44</v>
      </c>
      <c r="G3137" s="96">
        <f t="shared" si="201"/>
        <v>13.375999999999999</v>
      </c>
      <c r="H3137" s="97">
        <f t="shared" si="202"/>
        <v>13.375999999999999</v>
      </c>
      <c r="I3137" s="18"/>
    </row>
    <row r="3138" spans="1:9" s="1" customFormat="1" x14ac:dyDescent="0.25">
      <c r="A3138" s="151">
        <v>8532</v>
      </c>
      <c r="B3138" s="165" t="s">
        <v>1936</v>
      </c>
      <c r="C3138" s="12"/>
      <c r="D3138" s="18" t="s">
        <v>1453</v>
      </c>
      <c r="E3138" s="37">
        <v>33.44</v>
      </c>
      <c r="G3138" s="96">
        <f t="shared" si="201"/>
        <v>13.375999999999999</v>
      </c>
      <c r="H3138" s="97">
        <f t="shared" si="202"/>
        <v>13.375999999999999</v>
      </c>
      <c r="I3138" s="18"/>
    </row>
    <row r="3139" spans="1:9" s="1" customFormat="1" x14ac:dyDescent="0.25">
      <c r="A3139" s="151">
        <v>8533</v>
      </c>
      <c r="B3139" s="165" t="s">
        <v>1949</v>
      </c>
      <c r="C3139" s="12"/>
      <c r="D3139" s="18" t="s">
        <v>1453</v>
      </c>
      <c r="E3139" s="37">
        <v>97.34</v>
      </c>
      <c r="G3139" s="96">
        <f t="shared" si="201"/>
        <v>38.936000000000007</v>
      </c>
      <c r="H3139" s="97">
        <f t="shared" si="202"/>
        <v>38.936000000000007</v>
      </c>
      <c r="I3139" s="18"/>
    </row>
    <row r="3140" spans="1:9" s="1" customFormat="1" x14ac:dyDescent="0.25">
      <c r="A3140" s="151">
        <v>8534</v>
      </c>
      <c r="B3140" s="165" t="s">
        <v>1950</v>
      </c>
      <c r="C3140" s="12"/>
      <c r="D3140" s="18" t="s">
        <v>1453</v>
      </c>
      <c r="E3140" s="37">
        <v>97.34</v>
      </c>
      <c r="G3140" s="96">
        <f t="shared" si="201"/>
        <v>38.936000000000007</v>
      </c>
      <c r="H3140" s="97">
        <f t="shared" si="202"/>
        <v>38.936000000000007</v>
      </c>
      <c r="I3140" s="18"/>
    </row>
    <row r="3141" spans="1:9" s="1" customFormat="1" x14ac:dyDescent="0.25">
      <c r="A3141" s="151">
        <v>8535</v>
      </c>
      <c r="B3141" s="165" t="s">
        <v>1937</v>
      </c>
      <c r="C3141" s="12"/>
      <c r="D3141" s="18" t="s">
        <v>1453</v>
      </c>
      <c r="E3141" s="37">
        <v>50.72</v>
      </c>
      <c r="G3141" s="96">
        <f t="shared" si="201"/>
        <v>20.288</v>
      </c>
      <c r="H3141" s="97">
        <f t="shared" si="202"/>
        <v>20.288</v>
      </c>
      <c r="I3141" s="18"/>
    </row>
    <row r="3142" spans="1:9" s="1" customFormat="1" x14ac:dyDescent="0.25">
      <c r="A3142" s="151">
        <v>8536</v>
      </c>
      <c r="B3142" s="165" t="s">
        <v>1938</v>
      </c>
      <c r="C3142" s="12"/>
      <c r="D3142" s="18" t="s">
        <v>1453</v>
      </c>
      <c r="E3142" s="37">
        <v>50.72</v>
      </c>
      <c r="G3142" s="96">
        <f t="shared" si="201"/>
        <v>20.288</v>
      </c>
      <c r="H3142" s="97">
        <f t="shared" si="202"/>
        <v>20.288</v>
      </c>
      <c r="I3142" s="18"/>
    </row>
    <row r="3143" spans="1:9" s="1" customFormat="1" x14ac:dyDescent="0.25">
      <c r="A3143" s="151">
        <v>3974</v>
      </c>
      <c r="B3143" s="165" t="s">
        <v>1939</v>
      </c>
      <c r="C3143" s="12"/>
      <c r="D3143" s="18" t="s">
        <v>1453</v>
      </c>
      <c r="E3143" s="37">
        <v>84.53</v>
      </c>
      <c r="G3143" s="96">
        <f t="shared" si="201"/>
        <v>33.812000000000005</v>
      </c>
      <c r="H3143" s="97">
        <f t="shared" si="202"/>
        <v>33.812000000000005</v>
      </c>
      <c r="I3143" s="18"/>
    </row>
    <row r="3144" spans="1:9" s="1" customFormat="1" x14ac:dyDescent="0.25">
      <c r="A3144" s="151">
        <v>8690</v>
      </c>
      <c r="B3144" s="165" t="s">
        <v>3443</v>
      </c>
      <c r="C3144" s="12"/>
      <c r="D3144" s="18" t="s">
        <v>1453</v>
      </c>
      <c r="E3144" s="36">
        <v>31.4</v>
      </c>
      <c r="G3144" s="96">
        <f t="shared" si="201"/>
        <v>12.56</v>
      </c>
      <c r="H3144" s="97">
        <f t="shared" si="202"/>
        <v>12.56</v>
      </c>
      <c r="I3144" s="18"/>
    </row>
    <row r="3145" spans="1:9" s="1" customFormat="1" x14ac:dyDescent="0.25">
      <c r="A3145" s="151">
        <v>8691</v>
      </c>
      <c r="B3145" s="165" t="s">
        <v>3444</v>
      </c>
      <c r="C3145" s="12"/>
      <c r="D3145" s="18" t="s">
        <v>1453</v>
      </c>
      <c r="E3145" s="36">
        <v>31.4</v>
      </c>
      <c r="G3145" s="96">
        <f t="shared" si="201"/>
        <v>12.56</v>
      </c>
      <c r="H3145" s="97">
        <f t="shared" si="202"/>
        <v>12.56</v>
      </c>
      <c r="I3145" s="18"/>
    </row>
    <row r="3146" spans="1:9" s="1" customFormat="1" x14ac:dyDescent="0.25">
      <c r="A3146" s="151">
        <v>8692</v>
      </c>
      <c r="B3146" s="165" t="s">
        <v>3445</v>
      </c>
      <c r="C3146" s="12"/>
      <c r="D3146" s="18" t="s">
        <v>1453</v>
      </c>
      <c r="E3146" s="36">
        <v>31.4</v>
      </c>
      <c r="G3146" s="96">
        <f t="shared" si="201"/>
        <v>12.56</v>
      </c>
      <c r="H3146" s="97">
        <f t="shared" si="202"/>
        <v>12.56</v>
      </c>
      <c r="I3146" s="18"/>
    </row>
    <row r="3147" spans="1:9" s="1" customFormat="1" x14ac:dyDescent="0.25">
      <c r="A3147" s="151">
        <v>8693</v>
      </c>
      <c r="B3147" s="165" t="s">
        <v>3446</v>
      </c>
      <c r="C3147" s="12"/>
      <c r="D3147" s="18" t="s">
        <v>1453</v>
      </c>
      <c r="E3147" s="36">
        <v>31.4</v>
      </c>
      <c r="G3147" s="96">
        <f t="shared" si="201"/>
        <v>12.56</v>
      </c>
      <c r="H3147" s="97">
        <f t="shared" si="202"/>
        <v>12.56</v>
      </c>
      <c r="I3147" s="18"/>
    </row>
    <row r="3148" spans="1:9" s="1" customFormat="1" x14ac:dyDescent="0.25">
      <c r="A3148" s="151">
        <v>8694</v>
      </c>
      <c r="B3148" s="165" t="s">
        <v>3447</v>
      </c>
      <c r="C3148" s="12"/>
      <c r="D3148" s="18" t="s">
        <v>1453</v>
      </c>
      <c r="E3148" s="36">
        <v>44.1</v>
      </c>
      <c r="G3148" s="96">
        <f t="shared" si="201"/>
        <v>17.64</v>
      </c>
      <c r="H3148" s="97">
        <f t="shared" si="202"/>
        <v>17.64</v>
      </c>
      <c r="I3148" s="18"/>
    </row>
    <row r="3149" spans="1:9" s="1" customFormat="1" x14ac:dyDescent="0.25">
      <c r="A3149" s="151">
        <v>8695</v>
      </c>
      <c r="B3149" s="165" t="s">
        <v>3448</v>
      </c>
      <c r="C3149" s="12"/>
      <c r="D3149" s="18" t="s">
        <v>1453</v>
      </c>
      <c r="E3149" s="36">
        <v>44.1</v>
      </c>
      <c r="G3149" s="96">
        <f t="shared" si="201"/>
        <v>17.64</v>
      </c>
      <c r="H3149" s="97">
        <f t="shared" si="202"/>
        <v>17.64</v>
      </c>
      <c r="I3149" s="18"/>
    </row>
    <row r="3150" spans="1:9" s="1" customFormat="1" x14ac:dyDescent="0.25">
      <c r="A3150" s="151">
        <v>8696</v>
      </c>
      <c r="B3150" s="165" t="s">
        <v>3449</v>
      </c>
      <c r="C3150" s="12"/>
      <c r="D3150" s="18" t="s">
        <v>1453</v>
      </c>
      <c r="E3150" s="36">
        <v>44.1</v>
      </c>
      <c r="G3150" s="96">
        <f t="shared" si="201"/>
        <v>17.64</v>
      </c>
      <c r="H3150" s="97">
        <f t="shared" si="202"/>
        <v>17.64</v>
      </c>
      <c r="I3150" s="18"/>
    </row>
    <row r="3151" spans="1:9" s="1" customFormat="1" x14ac:dyDescent="0.25">
      <c r="A3151" s="151">
        <v>8697</v>
      </c>
      <c r="B3151" s="165" t="s">
        <v>3450</v>
      </c>
      <c r="C3151" s="12"/>
      <c r="D3151" s="18" t="s">
        <v>1453</v>
      </c>
      <c r="E3151" s="36">
        <v>44.1</v>
      </c>
      <c r="G3151" s="96">
        <f t="shared" si="201"/>
        <v>17.64</v>
      </c>
      <c r="H3151" s="97">
        <f t="shared" si="202"/>
        <v>17.64</v>
      </c>
      <c r="I3151" s="18"/>
    </row>
    <row r="3152" spans="1:9" s="1" customFormat="1" x14ac:dyDescent="0.25">
      <c r="A3152" s="151">
        <v>8698</v>
      </c>
      <c r="B3152" s="165" t="s">
        <v>3451</v>
      </c>
      <c r="C3152" s="12"/>
      <c r="D3152" s="18" t="s">
        <v>1453</v>
      </c>
      <c r="E3152" s="36">
        <v>294</v>
      </c>
      <c r="G3152" s="96">
        <f t="shared" si="201"/>
        <v>117.60000000000001</v>
      </c>
      <c r="H3152" s="97">
        <f t="shared" si="202"/>
        <v>117.60000000000001</v>
      </c>
      <c r="I3152" s="18"/>
    </row>
    <row r="3153" spans="1:9" s="1" customFormat="1" x14ac:dyDescent="0.25">
      <c r="A3153" s="151">
        <v>8699</v>
      </c>
      <c r="B3153" s="165" t="s">
        <v>3452</v>
      </c>
      <c r="C3153" s="12"/>
      <c r="D3153" s="18" t="s">
        <v>1453</v>
      </c>
      <c r="E3153" s="36">
        <v>294</v>
      </c>
      <c r="G3153" s="96">
        <f t="shared" si="201"/>
        <v>117.60000000000001</v>
      </c>
      <c r="H3153" s="97">
        <f t="shared" si="202"/>
        <v>117.60000000000001</v>
      </c>
      <c r="I3153" s="18"/>
    </row>
    <row r="3154" spans="1:9" s="1" customFormat="1" x14ac:dyDescent="0.25">
      <c r="A3154" s="151">
        <v>8233</v>
      </c>
      <c r="B3154" s="165" t="s">
        <v>923</v>
      </c>
      <c r="C3154" s="12"/>
      <c r="D3154" s="18" t="s">
        <v>1453</v>
      </c>
      <c r="E3154" s="35">
        <v>16.38</v>
      </c>
      <c r="G3154" s="96">
        <f t="shared" si="201"/>
        <v>6.5519999999999996</v>
      </c>
      <c r="H3154" s="97">
        <f t="shared" si="202"/>
        <v>6.5519999999999996</v>
      </c>
      <c r="I3154" s="18"/>
    </row>
    <row r="3155" spans="1:9" s="1" customFormat="1" x14ac:dyDescent="0.25">
      <c r="A3155" s="151">
        <v>8234</v>
      </c>
      <c r="B3155" s="165" t="s">
        <v>924</v>
      </c>
      <c r="C3155" s="12"/>
      <c r="D3155" s="18" t="s">
        <v>1453</v>
      </c>
      <c r="E3155" s="35">
        <v>16.38</v>
      </c>
      <c r="G3155" s="96">
        <f t="shared" si="201"/>
        <v>6.5519999999999996</v>
      </c>
      <c r="H3155" s="97">
        <f t="shared" si="202"/>
        <v>6.5519999999999996</v>
      </c>
      <c r="I3155" s="18"/>
    </row>
    <row r="3156" spans="1:9" s="1" customFormat="1" x14ac:dyDescent="0.25">
      <c r="A3156" s="151">
        <v>8235</v>
      </c>
      <c r="B3156" s="165" t="s">
        <v>925</v>
      </c>
      <c r="C3156" s="12"/>
      <c r="D3156" s="18" t="s">
        <v>1453</v>
      </c>
      <c r="E3156" s="35">
        <v>16.38</v>
      </c>
      <c r="G3156" s="96">
        <f t="shared" si="201"/>
        <v>6.5519999999999996</v>
      </c>
      <c r="H3156" s="97">
        <f t="shared" si="202"/>
        <v>6.5519999999999996</v>
      </c>
      <c r="I3156" s="18"/>
    </row>
    <row r="3157" spans="1:9" s="1" customFormat="1" x14ac:dyDescent="0.25">
      <c r="A3157" s="151">
        <v>8236</v>
      </c>
      <c r="B3157" s="165" t="s">
        <v>926</v>
      </c>
      <c r="C3157" s="12"/>
      <c r="D3157" s="18" t="s">
        <v>1453</v>
      </c>
      <c r="E3157" s="35">
        <v>26.15</v>
      </c>
      <c r="G3157" s="96">
        <f t="shared" si="201"/>
        <v>10.46</v>
      </c>
      <c r="H3157" s="97">
        <f t="shared" si="202"/>
        <v>10.46</v>
      </c>
      <c r="I3157" s="18"/>
    </row>
    <row r="3158" spans="1:9" s="1" customFormat="1" x14ac:dyDescent="0.25">
      <c r="A3158" s="151">
        <v>8237</v>
      </c>
      <c r="B3158" s="165" t="s">
        <v>927</v>
      </c>
      <c r="C3158" s="12"/>
      <c r="D3158" s="18" t="s">
        <v>1453</v>
      </c>
      <c r="E3158" s="35">
        <v>26.15</v>
      </c>
      <c r="G3158" s="96">
        <f t="shared" si="201"/>
        <v>10.46</v>
      </c>
      <c r="H3158" s="97">
        <f t="shared" si="202"/>
        <v>10.46</v>
      </c>
      <c r="I3158" s="18"/>
    </row>
    <row r="3159" spans="1:9" s="1" customFormat="1" x14ac:dyDescent="0.25">
      <c r="A3159" s="151">
        <v>8238</v>
      </c>
      <c r="B3159" s="165" t="s">
        <v>928</v>
      </c>
      <c r="C3159" s="12"/>
      <c r="D3159" s="18" t="s">
        <v>1453</v>
      </c>
      <c r="E3159" s="35">
        <v>26.15</v>
      </c>
      <c r="G3159" s="96">
        <f t="shared" si="201"/>
        <v>10.46</v>
      </c>
      <c r="H3159" s="97">
        <f t="shared" si="202"/>
        <v>10.46</v>
      </c>
      <c r="I3159" s="18"/>
    </row>
    <row r="3160" spans="1:9" s="1" customFormat="1" x14ac:dyDescent="0.25">
      <c r="A3160" s="151">
        <v>8239</v>
      </c>
      <c r="B3160" s="165" t="s">
        <v>936</v>
      </c>
      <c r="C3160" s="12"/>
      <c r="D3160" s="18" t="s">
        <v>1453</v>
      </c>
      <c r="E3160" s="35">
        <v>13.23</v>
      </c>
      <c r="G3160" s="96">
        <f t="shared" si="201"/>
        <v>5.2920000000000007</v>
      </c>
      <c r="H3160" s="97">
        <f t="shared" si="202"/>
        <v>5.2920000000000007</v>
      </c>
      <c r="I3160" s="18"/>
    </row>
    <row r="3161" spans="1:9" s="1" customFormat="1" x14ac:dyDescent="0.25">
      <c r="A3161" s="151">
        <v>8240</v>
      </c>
      <c r="B3161" s="165" t="s">
        <v>937</v>
      </c>
      <c r="C3161" s="12"/>
      <c r="D3161" s="18" t="s">
        <v>1453</v>
      </c>
      <c r="E3161" s="35">
        <v>13.23</v>
      </c>
      <c r="G3161" s="96">
        <f t="shared" si="201"/>
        <v>5.2920000000000007</v>
      </c>
      <c r="H3161" s="97">
        <f t="shared" si="202"/>
        <v>5.2920000000000007</v>
      </c>
      <c r="I3161" s="18"/>
    </row>
    <row r="3162" spans="1:9" s="1" customFormat="1" x14ac:dyDescent="0.25">
      <c r="A3162" s="151">
        <v>8241</v>
      </c>
      <c r="B3162" s="165" t="s">
        <v>935</v>
      </c>
      <c r="C3162" s="12"/>
      <c r="D3162" s="18" t="s">
        <v>1453</v>
      </c>
      <c r="E3162" s="35">
        <v>13.23</v>
      </c>
      <c r="G3162" s="96">
        <f t="shared" si="201"/>
        <v>5.2920000000000007</v>
      </c>
      <c r="H3162" s="97">
        <f t="shared" si="202"/>
        <v>5.2920000000000007</v>
      </c>
      <c r="I3162" s="18"/>
    </row>
    <row r="3163" spans="1:9" s="1" customFormat="1" x14ac:dyDescent="0.25">
      <c r="A3163" s="151">
        <v>8242</v>
      </c>
      <c r="B3163" s="165" t="s">
        <v>929</v>
      </c>
      <c r="C3163" s="12"/>
      <c r="D3163" s="18" t="s">
        <v>1453</v>
      </c>
      <c r="E3163" s="35">
        <v>19.43</v>
      </c>
      <c r="G3163" s="96">
        <f t="shared" si="201"/>
        <v>7.7720000000000002</v>
      </c>
      <c r="H3163" s="97">
        <f t="shared" si="202"/>
        <v>7.7720000000000002</v>
      </c>
      <c r="I3163" s="18"/>
    </row>
    <row r="3164" spans="1:9" s="1" customFormat="1" x14ac:dyDescent="0.25">
      <c r="A3164" s="151">
        <v>8243</v>
      </c>
      <c r="B3164" s="165" t="s">
        <v>930</v>
      </c>
      <c r="C3164" s="12"/>
      <c r="D3164" s="18" t="s">
        <v>1453</v>
      </c>
      <c r="E3164" s="35">
        <v>19.43</v>
      </c>
      <c r="G3164" s="96">
        <f t="shared" si="201"/>
        <v>7.7720000000000002</v>
      </c>
      <c r="H3164" s="97">
        <f t="shared" si="202"/>
        <v>7.7720000000000002</v>
      </c>
      <c r="I3164" s="18"/>
    </row>
    <row r="3165" spans="1:9" s="1" customFormat="1" x14ac:dyDescent="0.25">
      <c r="A3165" s="151">
        <v>8244</v>
      </c>
      <c r="B3165" s="165" t="s">
        <v>931</v>
      </c>
      <c r="C3165" s="12"/>
      <c r="D3165" s="18" t="s">
        <v>1453</v>
      </c>
      <c r="E3165" s="35">
        <v>19.43</v>
      </c>
      <c r="G3165" s="96">
        <f t="shared" si="201"/>
        <v>7.7720000000000002</v>
      </c>
      <c r="H3165" s="97">
        <f t="shared" si="202"/>
        <v>7.7720000000000002</v>
      </c>
      <c r="I3165" s="18"/>
    </row>
    <row r="3166" spans="1:9" s="1" customFormat="1" x14ac:dyDescent="0.25">
      <c r="A3166" s="151">
        <v>8245</v>
      </c>
      <c r="B3166" s="165" t="s">
        <v>932</v>
      </c>
      <c r="C3166" s="12"/>
      <c r="D3166" s="18" t="s">
        <v>1453</v>
      </c>
      <c r="E3166" s="35">
        <v>15.02</v>
      </c>
      <c r="G3166" s="96">
        <f t="shared" si="201"/>
        <v>6.008</v>
      </c>
      <c r="H3166" s="97">
        <f t="shared" si="202"/>
        <v>6.008</v>
      </c>
      <c r="I3166" s="18"/>
    </row>
    <row r="3167" spans="1:9" s="1" customFormat="1" x14ac:dyDescent="0.25">
      <c r="A3167" s="151">
        <v>8246</v>
      </c>
      <c r="B3167" s="165" t="s">
        <v>933</v>
      </c>
      <c r="C3167" s="12"/>
      <c r="D3167" s="18" t="s">
        <v>1453</v>
      </c>
      <c r="E3167" s="35">
        <v>15.02</v>
      </c>
      <c r="G3167" s="96">
        <f t="shared" si="201"/>
        <v>6.008</v>
      </c>
      <c r="H3167" s="97">
        <f t="shared" si="202"/>
        <v>6.008</v>
      </c>
      <c r="I3167" s="18"/>
    </row>
    <row r="3168" spans="1:9" s="1" customFormat="1" x14ac:dyDescent="0.25">
      <c r="A3168" s="151">
        <v>8247</v>
      </c>
      <c r="B3168" s="165" t="s">
        <v>934</v>
      </c>
      <c r="C3168" s="12"/>
      <c r="D3168" s="18" t="s">
        <v>1453</v>
      </c>
      <c r="E3168" s="35">
        <v>15.02</v>
      </c>
      <c r="G3168" s="96">
        <f t="shared" si="201"/>
        <v>6.008</v>
      </c>
      <c r="H3168" s="97">
        <f t="shared" si="202"/>
        <v>6.008</v>
      </c>
      <c r="I3168" s="18"/>
    </row>
    <row r="3169" spans="1:9" ht="15.6" x14ac:dyDescent="0.25">
      <c r="A3169" s="178" t="s">
        <v>51</v>
      </c>
      <c r="B3169" s="120"/>
      <c r="C3169" s="123"/>
      <c r="D3169" s="155"/>
      <c r="E3169" s="120"/>
      <c r="F3169" s="124"/>
      <c r="G3169" s="99"/>
      <c r="H3169" s="99"/>
      <c r="I3169" s="125"/>
    </row>
    <row r="3170" spans="1:9" x14ac:dyDescent="0.25">
      <c r="A3170" s="41">
        <v>3530</v>
      </c>
      <c r="B3170" s="38" t="s">
        <v>31</v>
      </c>
      <c r="D3170" s="214" t="s">
        <v>1454</v>
      </c>
      <c r="E3170" s="35">
        <v>4.29</v>
      </c>
      <c r="G3170" s="96">
        <f>SUM(E3170)*0.6</f>
        <v>2.5739999999999998</v>
      </c>
      <c r="H3170" s="97">
        <f>SUM(E3170)*0.6</f>
        <v>2.5739999999999998</v>
      </c>
      <c r="I3170" s="19"/>
    </row>
    <row r="3171" spans="1:9" x14ac:dyDescent="0.25">
      <c r="A3171" s="41">
        <v>3531</v>
      </c>
      <c r="B3171" s="38" t="s">
        <v>32</v>
      </c>
      <c r="D3171" s="214" t="s">
        <v>1454</v>
      </c>
      <c r="E3171" s="35">
        <v>5.37</v>
      </c>
      <c r="G3171" s="96">
        <f>SUM(E3171)*0.6</f>
        <v>3.222</v>
      </c>
      <c r="H3171" s="97">
        <f>SUM(E3171)*0.6</f>
        <v>3.222</v>
      </c>
      <c r="I3171" s="19"/>
    </row>
    <row r="3172" spans="1:9" ht="16.5" customHeight="1" x14ac:dyDescent="0.25">
      <c r="A3172" s="178" t="s">
        <v>52</v>
      </c>
      <c r="B3172" s="120"/>
      <c r="C3172" s="123"/>
      <c r="D3172" s="155"/>
      <c r="E3172" s="120"/>
      <c r="F3172" s="124"/>
      <c r="G3172" s="99"/>
      <c r="H3172" s="99"/>
      <c r="I3172" s="125"/>
    </row>
    <row r="3173" spans="1:9" ht="14.4" x14ac:dyDescent="0.3">
      <c r="A3173" s="41">
        <v>5560</v>
      </c>
      <c r="B3173" s="128" t="s">
        <v>4184</v>
      </c>
      <c r="C3173" s="12"/>
      <c r="D3173" s="18" t="s">
        <v>1453</v>
      </c>
      <c r="E3173" s="35">
        <v>42</v>
      </c>
      <c r="G3173" s="96">
        <f t="shared" ref="G3173:G3186" si="203">SUM(E3173)*0.4</f>
        <v>16.8</v>
      </c>
      <c r="H3173" s="98">
        <v>9.4499999999999993</v>
      </c>
      <c r="I3173" s="63" t="s">
        <v>3855</v>
      </c>
    </row>
    <row r="3174" spans="1:9" ht="14.4" x14ac:dyDescent="0.3">
      <c r="A3174" s="41">
        <v>5558</v>
      </c>
      <c r="B3174" s="128" t="s">
        <v>4185</v>
      </c>
      <c r="C3174" s="12"/>
      <c r="D3174" s="18" t="s">
        <v>1453</v>
      </c>
      <c r="E3174" s="35">
        <v>42</v>
      </c>
      <c r="G3174" s="96">
        <f t="shared" si="203"/>
        <v>16.8</v>
      </c>
      <c r="H3174" s="97">
        <f t="shared" ref="H3174:H3186" si="204">SUM(E3174)*0.4</f>
        <v>16.8</v>
      </c>
      <c r="I3174" s="18"/>
    </row>
    <row r="3175" spans="1:9" x14ac:dyDescent="0.25">
      <c r="A3175" s="41">
        <v>5555</v>
      </c>
      <c r="B3175" s="128" t="s">
        <v>1525</v>
      </c>
      <c r="C3175" s="12"/>
      <c r="D3175" s="18" t="s">
        <v>1453</v>
      </c>
      <c r="E3175" s="35">
        <v>30.45</v>
      </c>
      <c r="G3175" s="96">
        <f t="shared" si="203"/>
        <v>12.18</v>
      </c>
      <c r="H3175" s="97">
        <f t="shared" si="204"/>
        <v>12.18</v>
      </c>
      <c r="I3175" s="18"/>
    </row>
    <row r="3176" spans="1:9" x14ac:dyDescent="0.25">
      <c r="A3176" s="41">
        <v>5609</v>
      </c>
      <c r="B3176" s="128" t="s">
        <v>1152</v>
      </c>
      <c r="C3176" s="12"/>
      <c r="D3176" s="18" t="s">
        <v>1453</v>
      </c>
      <c r="E3176" s="35">
        <v>42</v>
      </c>
      <c r="G3176" s="96">
        <f t="shared" si="203"/>
        <v>16.8</v>
      </c>
      <c r="H3176" s="97">
        <f t="shared" si="204"/>
        <v>16.8</v>
      </c>
      <c r="I3176" s="18"/>
    </row>
    <row r="3177" spans="1:9" s="1" customFormat="1" x14ac:dyDescent="0.25">
      <c r="A3177" s="41">
        <v>5611</v>
      </c>
      <c r="B3177" s="128" t="s">
        <v>1153</v>
      </c>
      <c r="C3177" s="12"/>
      <c r="D3177" s="18" t="s">
        <v>1453</v>
      </c>
      <c r="E3177" s="35">
        <v>42</v>
      </c>
      <c r="G3177" s="96">
        <f t="shared" si="203"/>
        <v>16.8</v>
      </c>
      <c r="H3177" s="98">
        <v>9.4499999999999993</v>
      </c>
      <c r="I3177" s="63" t="s">
        <v>3855</v>
      </c>
    </row>
    <row r="3178" spans="1:9" x14ac:dyDescent="0.25">
      <c r="A3178" s="41">
        <v>56011</v>
      </c>
      <c r="B3178" s="128" t="s">
        <v>2526</v>
      </c>
      <c r="C3178" s="12"/>
      <c r="D3178" s="18" t="s">
        <v>1453</v>
      </c>
      <c r="E3178" s="40">
        <v>78.75</v>
      </c>
      <c r="G3178" s="96">
        <f t="shared" si="203"/>
        <v>31.5</v>
      </c>
      <c r="H3178" s="97">
        <f t="shared" si="204"/>
        <v>31.5</v>
      </c>
      <c r="I3178" s="18"/>
    </row>
    <row r="3179" spans="1:9" x14ac:dyDescent="0.25">
      <c r="A3179" s="41">
        <v>56021</v>
      </c>
      <c r="B3179" s="128" t="s">
        <v>2745</v>
      </c>
      <c r="C3179" s="12"/>
      <c r="D3179" s="18" t="s">
        <v>1453</v>
      </c>
      <c r="E3179" s="40">
        <v>78.75</v>
      </c>
      <c r="G3179" s="96">
        <f t="shared" si="203"/>
        <v>31.5</v>
      </c>
      <c r="H3179" s="97">
        <f t="shared" si="204"/>
        <v>31.5</v>
      </c>
      <c r="I3179" s="18"/>
    </row>
    <row r="3180" spans="1:9" x14ac:dyDescent="0.25">
      <c r="A3180" s="56" t="s">
        <v>894</v>
      </c>
      <c r="B3180" s="128" t="s">
        <v>1154</v>
      </c>
      <c r="C3180" s="12"/>
      <c r="D3180" s="18" t="s">
        <v>1453</v>
      </c>
      <c r="E3180" s="35">
        <v>145.94999999999999</v>
      </c>
      <c r="G3180" s="96">
        <f t="shared" si="203"/>
        <v>58.379999999999995</v>
      </c>
      <c r="H3180" s="97">
        <f t="shared" si="204"/>
        <v>58.379999999999995</v>
      </c>
      <c r="I3180" s="18"/>
    </row>
    <row r="3181" spans="1:9" x14ac:dyDescent="0.25">
      <c r="A3181" s="56" t="s">
        <v>810</v>
      </c>
      <c r="B3181" s="128" t="s">
        <v>812</v>
      </c>
      <c r="C3181" s="12"/>
      <c r="D3181" s="18" t="s">
        <v>1453</v>
      </c>
      <c r="E3181" s="35">
        <v>838.95</v>
      </c>
      <c r="G3181" s="96">
        <f t="shared" si="203"/>
        <v>335.58000000000004</v>
      </c>
      <c r="H3181" s="97">
        <f t="shared" si="204"/>
        <v>335.58000000000004</v>
      </c>
      <c r="I3181" s="18"/>
    </row>
    <row r="3182" spans="1:9" x14ac:dyDescent="0.25">
      <c r="A3182" s="56" t="s">
        <v>811</v>
      </c>
      <c r="B3182" s="128" t="s">
        <v>813</v>
      </c>
      <c r="C3182" s="12"/>
      <c r="D3182" s="18" t="s">
        <v>1453</v>
      </c>
      <c r="E3182" s="35">
        <v>838.95</v>
      </c>
      <c r="G3182" s="96">
        <f t="shared" si="203"/>
        <v>335.58000000000004</v>
      </c>
      <c r="H3182" s="97">
        <f t="shared" si="204"/>
        <v>335.58000000000004</v>
      </c>
      <c r="I3182" s="18"/>
    </row>
    <row r="3183" spans="1:9" x14ac:dyDescent="0.25">
      <c r="A3183" s="56" t="s">
        <v>866</v>
      </c>
      <c r="B3183" s="128" t="s">
        <v>865</v>
      </c>
      <c r="C3183" s="12"/>
      <c r="D3183" s="18" t="s">
        <v>1453</v>
      </c>
      <c r="E3183" s="35">
        <v>198.45</v>
      </c>
      <c r="G3183" s="96">
        <f t="shared" si="203"/>
        <v>79.38</v>
      </c>
      <c r="H3183" s="97">
        <f t="shared" si="204"/>
        <v>79.38</v>
      </c>
      <c r="I3183" s="18"/>
    </row>
    <row r="3184" spans="1:9" x14ac:dyDescent="0.25">
      <c r="A3184" s="56" t="s">
        <v>2398</v>
      </c>
      <c r="B3184" s="128" t="s">
        <v>854</v>
      </c>
      <c r="C3184" s="12"/>
      <c r="D3184" s="18" t="s">
        <v>1453</v>
      </c>
      <c r="E3184" s="36">
        <v>103.95</v>
      </c>
      <c r="G3184" s="96">
        <f t="shared" si="203"/>
        <v>41.580000000000005</v>
      </c>
      <c r="H3184" s="97">
        <f t="shared" si="204"/>
        <v>41.580000000000005</v>
      </c>
      <c r="I3184" s="18"/>
    </row>
    <row r="3185" spans="1:12" x14ac:dyDescent="0.25">
      <c r="A3185" s="56" t="s">
        <v>2759</v>
      </c>
      <c r="B3185" s="128" t="s">
        <v>2760</v>
      </c>
      <c r="C3185" s="12"/>
      <c r="D3185" s="18" t="s">
        <v>1453</v>
      </c>
      <c r="E3185" s="36">
        <v>103.95</v>
      </c>
      <c r="G3185" s="96">
        <f t="shared" si="203"/>
        <v>41.580000000000005</v>
      </c>
      <c r="H3185" s="97">
        <f t="shared" si="204"/>
        <v>41.580000000000005</v>
      </c>
      <c r="I3185" s="18"/>
    </row>
    <row r="3186" spans="1:12" x14ac:dyDescent="0.25">
      <c r="A3186" s="41">
        <v>5514</v>
      </c>
      <c r="B3186" s="128" t="s">
        <v>128</v>
      </c>
      <c r="C3186" s="12"/>
      <c r="D3186" s="18" t="s">
        <v>1453</v>
      </c>
      <c r="E3186" s="35">
        <v>229.95</v>
      </c>
      <c r="G3186" s="96">
        <f t="shared" si="203"/>
        <v>91.98</v>
      </c>
      <c r="H3186" s="97">
        <f t="shared" si="204"/>
        <v>91.98</v>
      </c>
      <c r="I3186" s="18"/>
    </row>
    <row r="3187" spans="1:12" ht="15.6" x14ac:dyDescent="0.25">
      <c r="A3187" s="178" t="s">
        <v>4183</v>
      </c>
      <c r="B3187" s="120"/>
      <c r="C3187" s="123"/>
      <c r="D3187" s="155"/>
      <c r="E3187" s="120"/>
      <c r="F3187" s="124"/>
      <c r="G3187" s="99"/>
      <c r="H3187" s="99"/>
      <c r="I3187" s="125"/>
    </row>
    <row r="3188" spans="1:12" x14ac:dyDescent="0.25">
      <c r="A3188" s="56" t="s">
        <v>1565</v>
      </c>
      <c r="B3188" s="152" t="s">
        <v>1566</v>
      </c>
      <c r="D3188" s="18" t="s">
        <v>1453</v>
      </c>
      <c r="E3188" s="35">
        <v>56.6</v>
      </c>
      <c r="G3188" s="96">
        <f t="shared" ref="G3188:G3195" si="205">SUM(E3188)*0.4</f>
        <v>22.64</v>
      </c>
      <c r="H3188" s="97">
        <f t="shared" ref="H3188:H3195" si="206">SUM(E3188)*0.4</f>
        <v>22.64</v>
      </c>
      <c r="I3188" s="18"/>
    </row>
    <row r="3189" spans="1:12" x14ac:dyDescent="0.25">
      <c r="A3189" s="56" t="s">
        <v>1567</v>
      </c>
      <c r="B3189" s="152" t="s">
        <v>1568</v>
      </c>
      <c r="D3189" s="18" t="s">
        <v>1453</v>
      </c>
      <c r="E3189" s="35">
        <v>56.6</v>
      </c>
      <c r="G3189" s="96">
        <f t="shared" si="205"/>
        <v>22.64</v>
      </c>
      <c r="H3189" s="97">
        <f t="shared" si="206"/>
        <v>22.64</v>
      </c>
      <c r="I3189" s="18"/>
    </row>
    <row r="3190" spans="1:12" x14ac:dyDescent="0.25">
      <c r="A3190" s="56" t="s">
        <v>1569</v>
      </c>
      <c r="B3190" s="152" t="s">
        <v>1570</v>
      </c>
      <c r="D3190" s="18" t="s">
        <v>1453</v>
      </c>
      <c r="E3190" s="35">
        <v>56.6</v>
      </c>
      <c r="G3190" s="96">
        <f t="shared" si="205"/>
        <v>22.64</v>
      </c>
      <c r="H3190" s="97">
        <f t="shared" si="206"/>
        <v>22.64</v>
      </c>
      <c r="I3190" s="18"/>
    </row>
    <row r="3191" spans="1:12" x14ac:dyDescent="0.25">
      <c r="A3191" s="56" t="s">
        <v>1571</v>
      </c>
      <c r="B3191" s="152" t="s">
        <v>1572</v>
      </c>
      <c r="D3191" s="18" t="s">
        <v>1453</v>
      </c>
      <c r="E3191" s="35">
        <v>76.069999999999993</v>
      </c>
      <c r="G3191" s="96">
        <f t="shared" si="205"/>
        <v>30.427999999999997</v>
      </c>
      <c r="H3191" s="97">
        <f t="shared" si="206"/>
        <v>30.427999999999997</v>
      </c>
      <c r="I3191" s="18"/>
    </row>
    <row r="3192" spans="1:12" x14ac:dyDescent="0.25">
      <c r="A3192" s="56" t="s">
        <v>1573</v>
      </c>
      <c r="B3192" s="152" t="s">
        <v>1662</v>
      </c>
      <c r="D3192" s="18" t="s">
        <v>1453</v>
      </c>
      <c r="E3192" s="35">
        <v>63.21</v>
      </c>
      <c r="G3192" s="96">
        <f t="shared" si="205"/>
        <v>25.284000000000002</v>
      </c>
      <c r="H3192" s="97">
        <f t="shared" si="206"/>
        <v>25.284000000000002</v>
      </c>
      <c r="I3192" s="18"/>
    </row>
    <row r="3193" spans="1:12" x14ac:dyDescent="0.25">
      <c r="A3193" s="56" t="s">
        <v>1574</v>
      </c>
      <c r="B3193" s="152" t="s">
        <v>1661</v>
      </c>
      <c r="D3193" s="18" t="s">
        <v>1453</v>
      </c>
      <c r="E3193" s="35">
        <v>63.21</v>
      </c>
      <c r="G3193" s="96">
        <f t="shared" si="205"/>
        <v>25.284000000000002</v>
      </c>
      <c r="H3193" s="97">
        <f t="shared" si="206"/>
        <v>25.284000000000002</v>
      </c>
      <c r="I3193" s="18"/>
    </row>
    <row r="3194" spans="1:12" x14ac:dyDescent="0.25">
      <c r="A3194" s="56" t="s">
        <v>1575</v>
      </c>
      <c r="B3194" s="152" t="s">
        <v>1663</v>
      </c>
      <c r="D3194" s="18" t="s">
        <v>1453</v>
      </c>
      <c r="E3194" s="35">
        <v>63.21</v>
      </c>
      <c r="G3194" s="96">
        <f t="shared" si="205"/>
        <v>25.284000000000002</v>
      </c>
      <c r="H3194" s="97">
        <f t="shared" si="206"/>
        <v>25.284000000000002</v>
      </c>
      <c r="I3194" s="18"/>
    </row>
    <row r="3195" spans="1:12" x14ac:dyDescent="0.25">
      <c r="A3195" s="56" t="s">
        <v>1576</v>
      </c>
      <c r="B3195" s="152" t="s">
        <v>1664</v>
      </c>
      <c r="D3195" s="18" t="s">
        <v>1453</v>
      </c>
      <c r="E3195" s="35">
        <v>82.69</v>
      </c>
      <c r="G3195" s="96">
        <f t="shared" si="205"/>
        <v>33.076000000000001</v>
      </c>
      <c r="H3195" s="97">
        <f t="shared" si="206"/>
        <v>33.076000000000001</v>
      </c>
      <c r="I3195" s="18"/>
    </row>
    <row r="3196" spans="1:12" ht="16.5" customHeight="1" x14ac:dyDescent="0.25">
      <c r="A3196" s="178" t="s">
        <v>148</v>
      </c>
      <c r="B3196" s="120"/>
      <c r="C3196" s="123"/>
      <c r="D3196" s="155"/>
      <c r="E3196" s="120"/>
      <c r="F3196" s="124"/>
      <c r="G3196" s="99"/>
      <c r="H3196" s="99"/>
      <c r="I3196" s="125"/>
    </row>
    <row r="3197" spans="1:12" x14ac:dyDescent="0.25">
      <c r="A3197" s="215" t="s">
        <v>149</v>
      </c>
      <c r="B3197" s="216" t="s">
        <v>4022</v>
      </c>
      <c r="D3197" s="18" t="s">
        <v>1453</v>
      </c>
      <c r="E3197" s="35">
        <v>8.3000000000000007</v>
      </c>
      <c r="F3197" s="73" t="s">
        <v>3876</v>
      </c>
      <c r="G3197" s="96">
        <f t="shared" ref="G3197:G3205" si="207">SUM(E3197)*0.4*10</f>
        <v>33.200000000000003</v>
      </c>
      <c r="H3197" s="97">
        <f t="shared" ref="H3197:H3205" si="208">SUM(E3197)*0.4*10</f>
        <v>33.200000000000003</v>
      </c>
      <c r="I3197" s="18"/>
      <c r="J3197" s="222">
        <f>SUM(H3197)*1.25</f>
        <v>41.5</v>
      </c>
      <c r="K3197" s="223">
        <v>0.25</v>
      </c>
      <c r="L3197" s="224" t="s">
        <v>4197</v>
      </c>
    </row>
    <row r="3198" spans="1:12" x14ac:dyDescent="0.25">
      <c r="A3198" s="215" t="s">
        <v>150</v>
      </c>
      <c r="B3198" s="216" t="s">
        <v>4023</v>
      </c>
      <c r="D3198" s="18" t="s">
        <v>1453</v>
      </c>
      <c r="E3198" s="35">
        <v>8.3000000000000007</v>
      </c>
      <c r="F3198" s="73" t="s">
        <v>3876</v>
      </c>
      <c r="G3198" s="96">
        <f t="shared" si="207"/>
        <v>33.200000000000003</v>
      </c>
      <c r="H3198" s="97">
        <f t="shared" si="208"/>
        <v>33.200000000000003</v>
      </c>
      <c r="I3198" s="18"/>
      <c r="J3198" s="222">
        <f t="shared" ref="J3198:J3228" si="209">SUM(H3198)*1.25</f>
        <v>41.5</v>
      </c>
      <c r="K3198" s="223">
        <v>0.25</v>
      </c>
      <c r="L3198" s="224" t="s">
        <v>4197</v>
      </c>
    </row>
    <row r="3199" spans="1:12" x14ac:dyDescent="0.25">
      <c r="A3199" s="215" t="s">
        <v>151</v>
      </c>
      <c r="B3199" s="216" t="s">
        <v>4024</v>
      </c>
      <c r="D3199" s="18" t="s">
        <v>1453</v>
      </c>
      <c r="E3199" s="35">
        <v>8.3000000000000007</v>
      </c>
      <c r="F3199" s="73" t="s">
        <v>3876</v>
      </c>
      <c r="G3199" s="96">
        <f t="shared" si="207"/>
        <v>33.200000000000003</v>
      </c>
      <c r="H3199" s="97">
        <f t="shared" si="208"/>
        <v>33.200000000000003</v>
      </c>
      <c r="I3199" s="18"/>
      <c r="J3199" s="222">
        <f t="shared" si="209"/>
        <v>41.5</v>
      </c>
      <c r="K3199" s="223">
        <v>0.25</v>
      </c>
      <c r="L3199" s="224" t="s">
        <v>4197</v>
      </c>
    </row>
    <row r="3200" spans="1:12" x14ac:dyDescent="0.25">
      <c r="A3200" s="215" t="s">
        <v>152</v>
      </c>
      <c r="B3200" s="216" t="s">
        <v>4025</v>
      </c>
      <c r="D3200" s="18" t="s">
        <v>1453</v>
      </c>
      <c r="E3200" s="35">
        <v>8.3000000000000007</v>
      </c>
      <c r="F3200" s="73" t="s">
        <v>3876</v>
      </c>
      <c r="G3200" s="96">
        <f t="shared" si="207"/>
        <v>33.200000000000003</v>
      </c>
      <c r="H3200" s="97">
        <f t="shared" si="208"/>
        <v>33.200000000000003</v>
      </c>
      <c r="I3200" s="18"/>
      <c r="J3200" s="222">
        <f t="shared" si="209"/>
        <v>41.5</v>
      </c>
      <c r="K3200" s="223">
        <v>0.25</v>
      </c>
      <c r="L3200" s="224" t="s">
        <v>4197</v>
      </c>
    </row>
    <row r="3201" spans="1:12" x14ac:dyDescent="0.25">
      <c r="A3201" s="215" t="s">
        <v>153</v>
      </c>
      <c r="B3201" s="216" t="s">
        <v>4026</v>
      </c>
      <c r="D3201" s="18" t="s">
        <v>1453</v>
      </c>
      <c r="E3201" s="35">
        <v>8.3000000000000007</v>
      </c>
      <c r="F3201" s="73" t="s">
        <v>3876</v>
      </c>
      <c r="G3201" s="96">
        <f t="shared" si="207"/>
        <v>33.200000000000003</v>
      </c>
      <c r="H3201" s="97">
        <f t="shared" si="208"/>
        <v>33.200000000000003</v>
      </c>
      <c r="I3201" s="18"/>
      <c r="J3201" s="222">
        <f t="shared" si="209"/>
        <v>41.5</v>
      </c>
      <c r="K3201" s="223">
        <v>0.25</v>
      </c>
      <c r="L3201" s="224" t="s">
        <v>4197</v>
      </c>
    </row>
    <row r="3202" spans="1:12" x14ac:dyDescent="0.25">
      <c r="A3202" s="215" t="s">
        <v>154</v>
      </c>
      <c r="B3202" s="216" t="s">
        <v>4027</v>
      </c>
      <c r="D3202" s="18" t="s">
        <v>1453</v>
      </c>
      <c r="E3202" s="35">
        <v>8.3000000000000007</v>
      </c>
      <c r="F3202" s="73" t="s">
        <v>3876</v>
      </c>
      <c r="G3202" s="96">
        <f t="shared" si="207"/>
        <v>33.200000000000003</v>
      </c>
      <c r="H3202" s="97">
        <f t="shared" si="208"/>
        <v>33.200000000000003</v>
      </c>
      <c r="I3202" s="18"/>
      <c r="J3202" s="222">
        <f t="shared" si="209"/>
        <v>41.5</v>
      </c>
      <c r="K3202" s="223">
        <v>0.25</v>
      </c>
      <c r="L3202" s="224" t="s">
        <v>4197</v>
      </c>
    </row>
    <row r="3203" spans="1:12" x14ac:dyDescent="0.25">
      <c r="A3203" s="215" t="s">
        <v>155</v>
      </c>
      <c r="B3203" s="216" t="s">
        <v>4028</v>
      </c>
      <c r="D3203" s="18" t="s">
        <v>1453</v>
      </c>
      <c r="E3203" s="35">
        <v>8.3000000000000007</v>
      </c>
      <c r="F3203" s="73" t="s">
        <v>3876</v>
      </c>
      <c r="G3203" s="96">
        <f t="shared" si="207"/>
        <v>33.200000000000003</v>
      </c>
      <c r="H3203" s="97">
        <f t="shared" si="208"/>
        <v>33.200000000000003</v>
      </c>
      <c r="I3203" s="18"/>
      <c r="J3203" s="222">
        <f t="shared" si="209"/>
        <v>41.5</v>
      </c>
      <c r="K3203" s="223">
        <v>0.25</v>
      </c>
      <c r="L3203" s="224" t="s">
        <v>4197</v>
      </c>
    </row>
    <row r="3204" spans="1:12" x14ac:dyDescent="0.25">
      <c r="A3204" s="215" t="s">
        <v>572</v>
      </c>
      <c r="B3204" s="216" t="s">
        <v>4029</v>
      </c>
      <c r="D3204" s="18" t="s">
        <v>1453</v>
      </c>
      <c r="E3204" s="35">
        <v>8.3000000000000007</v>
      </c>
      <c r="F3204" s="73" t="s">
        <v>3876</v>
      </c>
      <c r="G3204" s="96">
        <f t="shared" si="207"/>
        <v>33.200000000000003</v>
      </c>
      <c r="H3204" s="97">
        <f t="shared" si="208"/>
        <v>33.200000000000003</v>
      </c>
      <c r="I3204" s="18"/>
      <c r="J3204" s="222">
        <f t="shared" si="209"/>
        <v>41.5</v>
      </c>
      <c r="K3204" s="223">
        <v>0.25</v>
      </c>
      <c r="L3204" s="224" t="s">
        <v>4197</v>
      </c>
    </row>
    <row r="3205" spans="1:12" x14ac:dyDescent="0.25">
      <c r="A3205" s="215" t="s">
        <v>573</v>
      </c>
      <c r="B3205" s="216" t="s">
        <v>4030</v>
      </c>
      <c r="D3205" s="18" t="s">
        <v>1453</v>
      </c>
      <c r="E3205" s="35">
        <v>8.3000000000000007</v>
      </c>
      <c r="F3205" s="73" t="s">
        <v>3876</v>
      </c>
      <c r="G3205" s="96">
        <f t="shared" si="207"/>
        <v>33.200000000000003</v>
      </c>
      <c r="H3205" s="97">
        <f t="shared" si="208"/>
        <v>33.200000000000003</v>
      </c>
      <c r="I3205" s="18"/>
      <c r="J3205" s="222">
        <f t="shared" si="209"/>
        <v>41.5</v>
      </c>
      <c r="K3205" s="223">
        <v>0.25</v>
      </c>
      <c r="L3205" s="224" t="s">
        <v>4197</v>
      </c>
    </row>
    <row r="3206" spans="1:12" x14ac:dyDescent="0.25">
      <c r="A3206" s="217" t="s">
        <v>3501</v>
      </c>
      <c r="B3206" s="218" t="s">
        <v>4034</v>
      </c>
      <c r="D3206" s="18" t="s">
        <v>1453</v>
      </c>
      <c r="E3206" s="36">
        <v>14.6</v>
      </c>
      <c r="F3206" s="74" t="s">
        <v>3883</v>
      </c>
      <c r="G3206" s="96">
        <f>SUM(E3206)*0.4*5</f>
        <v>29.2</v>
      </c>
      <c r="H3206" s="97">
        <f>SUM(E3206)*0.4*5</f>
        <v>29.2</v>
      </c>
      <c r="I3206" s="18"/>
      <c r="J3206" s="222">
        <f t="shared" si="209"/>
        <v>36.5</v>
      </c>
      <c r="K3206" s="223">
        <v>0.25</v>
      </c>
      <c r="L3206" s="224" t="s">
        <v>4197</v>
      </c>
    </row>
    <row r="3207" spans="1:12" x14ac:dyDescent="0.25">
      <c r="A3207" s="217" t="s">
        <v>3502</v>
      </c>
      <c r="B3207" s="218" t="s">
        <v>4035</v>
      </c>
      <c r="D3207" s="18" t="s">
        <v>1453</v>
      </c>
      <c r="E3207" s="36">
        <v>14.6</v>
      </c>
      <c r="F3207" s="74" t="s">
        <v>3883</v>
      </c>
      <c r="G3207" s="96">
        <f>SUM(E3207)*0.4*5</f>
        <v>29.2</v>
      </c>
      <c r="H3207" s="97">
        <f>SUM(E3207)*0.4*5</f>
        <v>29.2</v>
      </c>
      <c r="I3207" s="18"/>
      <c r="J3207" s="222">
        <f t="shared" si="209"/>
        <v>36.5</v>
      </c>
      <c r="K3207" s="223">
        <v>0.25</v>
      </c>
      <c r="L3207" s="224" t="s">
        <v>4197</v>
      </c>
    </row>
    <row r="3208" spans="1:12" x14ac:dyDescent="0.25">
      <c r="A3208" s="217" t="s">
        <v>3503</v>
      </c>
      <c r="B3208" s="218" t="s">
        <v>4036</v>
      </c>
      <c r="D3208" s="18" t="s">
        <v>1453</v>
      </c>
      <c r="E3208" s="36">
        <v>14.6</v>
      </c>
      <c r="F3208" s="74" t="s">
        <v>3883</v>
      </c>
      <c r="G3208" s="96">
        <f>SUM(E3208)*0.4*5</f>
        <v>29.2</v>
      </c>
      <c r="H3208" s="97">
        <f>SUM(E3208)*0.4*5</f>
        <v>29.2</v>
      </c>
      <c r="I3208" s="18"/>
      <c r="J3208" s="222">
        <f t="shared" si="209"/>
        <v>36.5</v>
      </c>
      <c r="K3208" s="223">
        <v>0.25</v>
      </c>
      <c r="L3208" s="224" t="s">
        <v>4197</v>
      </c>
    </row>
    <row r="3209" spans="1:12" x14ac:dyDescent="0.25">
      <c r="A3209" s="215" t="s">
        <v>1912</v>
      </c>
      <c r="B3209" s="216" t="s">
        <v>4031</v>
      </c>
      <c r="D3209" s="18" t="s">
        <v>1453</v>
      </c>
      <c r="E3209" s="35">
        <v>13.23</v>
      </c>
      <c r="F3209" s="73" t="s">
        <v>3876</v>
      </c>
      <c r="G3209" s="96">
        <f t="shared" ref="G3209:G3218" si="210">SUM(E3209)*0.4*10</f>
        <v>52.920000000000009</v>
      </c>
      <c r="H3209" s="97">
        <f t="shared" ref="H3209:H3218" si="211">SUM(E3209)*0.4*10</f>
        <v>52.920000000000009</v>
      </c>
      <c r="I3209" s="18"/>
      <c r="J3209" s="222">
        <f t="shared" si="209"/>
        <v>66.150000000000006</v>
      </c>
      <c r="K3209" s="223">
        <v>0.25</v>
      </c>
      <c r="L3209" s="224" t="s">
        <v>4197</v>
      </c>
    </row>
    <row r="3210" spans="1:12" x14ac:dyDescent="0.25">
      <c r="A3210" s="215" t="s">
        <v>1913</v>
      </c>
      <c r="B3210" s="216" t="s">
        <v>4032</v>
      </c>
      <c r="D3210" s="18" t="s">
        <v>1453</v>
      </c>
      <c r="E3210" s="35">
        <v>13.23</v>
      </c>
      <c r="F3210" s="73" t="s">
        <v>3876</v>
      </c>
      <c r="G3210" s="96">
        <f t="shared" si="210"/>
        <v>52.920000000000009</v>
      </c>
      <c r="H3210" s="97">
        <f t="shared" si="211"/>
        <v>52.920000000000009</v>
      </c>
      <c r="I3210" s="18"/>
      <c r="J3210" s="222">
        <f t="shared" si="209"/>
        <v>66.150000000000006</v>
      </c>
      <c r="K3210" s="223">
        <v>0.25</v>
      </c>
      <c r="L3210" s="224" t="s">
        <v>4197</v>
      </c>
    </row>
    <row r="3211" spans="1:12" x14ac:dyDescent="0.25">
      <c r="A3211" s="215" t="s">
        <v>1914</v>
      </c>
      <c r="B3211" s="216" t="s">
        <v>4033</v>
      </c>
      <c r="D3211" s="18" t="s">
        <v>1453</v>
      </c>
      <c r="E3211" s="35">
        <v>13.23</v>
      </c>
      <c r="F3211" s="73" t="s">
        <v>3876</v>
      </c>
      <c r="G3211" s="96">
        <f t="shared" si="210"/>
        <v>52.920000000000009</v>
      </c>
      <c r="H3211" s="97">
        <f t="shared" si="211"/>
        <v>52.920000000000009</v>
      </c>
      <c r="I3211" s="18"/>
      <c r="J3211" s="222">
        <f t="shared" si="209"/>
        <v>66.150000000000006</v>
      </c>
      <c r="K3211" s="223">
        <v>0.25</v>
      </c>
      <c r="L3211" s="224" t="s">
        <v>4197</v>
      </c>
    </row>
    <row r="3212" spans="1:12" x14ac:dyDescent="0.25">
      <c r="A3212" s="215" t="s">
        <v>3453</v>
      </c>
      <c r="B3212" s="216" t="s">
        <v>4037</v>
      </c>
      <c r="D3212" s="18" t="s">
        <v>1453</v>
      </c>
      <c r="E3212" s="36">
        <v>16.28</v>
      </c>
      <c r="F3212" s="73" t="s">
        <v>3876</v>
      </c>
      <c r="G3212" s="96">
        <f t="shared" si="210"/>
        <v>65.12</v>
      </c>
      <c r="H3212" s="97">
        <f t="shared" si="211"/>
        <v>65.12</v>
      </c>
      <c r="I3212" s="18"/>
      <c r="J3212" s="222">
        <f t="shared" si="209"/>
        <v>81.400000000000006</v>
      </c>
      <c r="K3212" s="223">
        <v>0.25</v>
      </c>
      <c r="L3212" s="224" t="s">
        <v>4197</v>
      </c>
    </row>
    <row r="3213" spans="1:12" x14ac:dyDescent="0.25">
      <c r="A3213" s="215" t="s">
        <v>3454</v>
      </c>
      <c r="B3213" s="216" t="s">
        <v>4038</v>
      </c>
      <c r="D3213" s="18" t="s">
        <v>1453</v>
      </c>
      <c r="E3213" s="36">
        <v>16.28</v>
      </c>
      <c r="F3213" s="73" t="s">
        <v>3876</v>
      </c>
      <c r="G3213" s="96">
        <f t="shared" si="210"/>
        <v>65.12</v>
      </c>
      <c r="H3213" s="97">
        <f t="shared" si="211"/>
        <v>65.12</v>
      </c>
      <c r="I3213" s="18"/>
      <c r="J3213" s="222">
        <f t="shared" si="209"/>
        <v>81.400000000000006</v>
      </c>
      <c r="K3213" s="223">
        <v>0.25</v>
      </c>
      <c r="L3213" s="224" t="s">
        <v>4197</v>
      </c>
    </row>
    <row r="3214" spans="1:12" x14ac:dyDescent="0.25">
      <c r="A3214" s="215" t="s">
        <v>3455</v>
      </c>
      <c r="B3214" s="216" t="s">
        <v>4039</v>
      </c>
      <c r="D3214" s="18" t="s">
        <v>1453</v>
      </c>
      <c r="E3214" s="36">
        <v>16.28</v>
      </c>
      <c r="F3214" s="73" t="s">
        <v>3876</v>
      </c>
      <c r="G3214" s="96">
        <f t="shared" si="210"/>
        <v>65.12</v>
      </c>
      <c r="H3214" s="97">
        <f t="shared" si="211"/>
        <v>65.12</v>
      </c>
      <c r="I3214" s="18"/>
      <c r="J3214" s="222">
        <f t="shared" si="209"/>
        <v>81.400000000000006</v>
      </c>
      <c r="K3214" s="223">
        <v>0.25</v>
      </c>
      <c r="L3214" s="224" t="s">
        <v>4197</v>
      </c>
    </row>
    <row r="3215" spans="1:12" x14ac:dyDescent="0.25">
      <c r="A3215" s="215" t="s">
        <v>3456</v>
      </c>
      <c r="B3215" s="216" t="s">
        <v>4040</v>
      </c>
      <c r="D3215" s="18" t="s">
        <v>1453</v>
      </c>
      <c r="E3215" s="36">
        <v>16.28</v>
      </c>
      <c r="F3215" s="73" t="s">
        <v>3876</v>
      </c>
      <c r="G3215" s="96">
        <f t="shared" si="210"/>
        <v>65.12</v>
      </c>
      <c r="H3215" s="97">
        <f t="shared" si="211"/>
        <v>65.12</v>
      </c>
      <c r="I3215" s="18"/>
      <c r="J3215" s="222">
        <f t="shared" si="209"/>
        <v>81.400000000000006</v>
      </c>
      <c r="K3215" s="223">
        <v>0.25</v>
      </c>
      <c r="L3215" s="224" t="s">
        <v>4197</v>
      </c>
    </row>
    <row r="3216" spans="1:12" x14ac:dyDescent="0.25">
      <c r="A3216" s="215" t="s">
        <v>3504</v>
      </c>
      <c r="B3216" s="216" t="s">
        <v>4041</v>
      </c>
      <c r="D3216" s="18" t="s">
        <v>1453</v>
      </c>
      <c r="E3216" s="36">
        <v>16.28</v>
      </c>
      <c r="F3216" s="73" t="s">
        <v>3876</v>
      </c>
      <c r="G3216" s="96">
        <f t="shared" si="210"/>
        <v>65.12</v>
      </c>
      <c r="H3216" s="97">
        <f t="shared" si="211"/>
        <v>65.12</v>
      </c>
      <c r="I3216" s="18"/>
      <c r="J3216" s="222">
        <f t="shared" si="209"/>
        <v>81.400000000000006</v>
      </c>
      <c r="K3216" s="223">
        <v>0.25</v>
      </c>
      <c r="L3216" s="224" t="s">
        <v>4197</v>
      </c>
    </row>
    <row r="3217" spans="1:12" x14ac:dyDescent="0.25">
      <c r="A3217" s="215" t="s">
        <v>3457</v>
      </c>
      <c r="B3217" s="216" t="s">
        <v>4042</v>
      </c>
      <c r="D3217" s="18" t="s">
        <v>1453</v>
      </c>
      <c r="E3217" s="36">
        <v>16.28</v>
      </c>
      <c r="F3217" s="73" t="s">
        <v>3876</v>
      </c>
      <c r="G3217" s="96">
        <f t="shared" si="210"/>
        <v>65.12</v>
      </c>
      <c r="H3217" s="97">
        <f t="shared" si="211"/>
        <v>65.12</v>
      </c>
      <c r="I3217" s="18"/>
      <c r="J3217" s="222">
        <f t="shared" si="209"/>
        <v>81.400000000000006</v>
      </c>
      <c r="K3217" s="223">
        <v>0.25</v>
      </c>
      <c r="L3217" s="224" t="s">
        <v>4197</v>
      </c>
    </row>
    <row r="3218" spans="1:12" x14ac:dyDescent="0.25">
      <c r="A3218" s="215" t="s">
        <v>3505</v>
      </c>
      <c r="B3218" s="216" t="s">
        <v>4043</v>
      </c>
      <c r="D3218" s="18" t="s">
        <v>1453</v>
      </c>
      <c r="E3218" s="36">
        <v>16.28</v>
      </c>
      <c r="F3218" s="73" t="s">
        <v>3876</v>
      </c>
      <c r="G3218" s="96">
        <f t="shared" si="210"/>
        <v>65.12</v>
      </c>
      <c r="H3218" s="97">
        <f t="shared" si="211"/>
        <v>65.12</v>
      </c>
      <c r="I3218" s="18"/>
      <c r="J3218" s="222">
        <f t="shared" si="209"/>
        <v>81.400000000000006</v>
      </c>
      <c r="K3218" s="223">
        <v>0.25</v>
      </c>
      <c r="L3218" s="224" t="s">
        <v>4197</v>
      </c>
    </row>
    <row r="3219" spans="1:12" x14ac:dyDescent="0.25">
      <c r="A3219" s="56" t="s">
        <v>1915</v>
      </c>
      <c r="B3219" s="152" t="s">
        <v>1951</v>
      </c>
      <c r="D3219" s="129" t="s">
        <v>1454</v>
      </c>
      <c r="E3219" s="35">
        <v>1.1000000000000001</v>
      </c>
      <c r="G3219" s="96">
        <f>SUM(E3219)*0.6</f>
        <v>0.66</v>
      </c>
      <c r="H3219" s="97">
        <f>SUM(E3219)*0.6</f>
        <v>0.66</v>
      </c>
      <c r="I3219" s="18"/>
      <c r="J3219" s="222">
        <f t="shared" si="209"/>
        <v>0.82500000000000007</v>
      </c>
      <c r="K3219" s="223">
        <v>0.25</v>
      </c>
      <c r="L3219" s="224" t="s">
        <v>4195</v>
      </c>
    </row>
    <row r="3220" spans="1:12" x14ac:dyDescent="0.25">
      <c r="A3220" s="56" t="s">
        <v>1916</v>
      </c>
      <c r="B3220" s="152" t="s">
        <v>1917</v>
      </c>
      <c r="D3220" s="129" t="s">
        <v>1454</v>
      </c>
      <c r="E3220" s="35">
        <v>0.11</v>
      </c>
      <c r="G3220" s="96">
        <f t="shared" ref="G3220:G3228" si="212">SUM(E3220)*0.6</f>
        <v>6.6000000000000003E-2</v>
      </c>
      <c r="H3220" s="97">
        <f t="shared" ref="H3220:H3228" si="213">SUM(E3220)*0.6</f>
        <v>6.6000000000000003E-2</v>
      </c>
      <c r="I3220" s="18"/>
      <c r="J3220" s="222">
        <f t="shared" si="209"/>
        <v>8.2500000000000004E-2</v>
      </c>
      <c r="K3220" s="223">
        <v>0.25</v>
      </c>
      <c r="L3220" s="224" t="s">
        <v>4195</v>
      </c>
    </row>
    <row r="3221" spans="1:12" x14ac:dyDescent="0.25">
      <c r="A3221" s="56" t="s">
        <v>3609</v>
      </c>
      <c r="B3221" s="152" t="s">
        <v>3610</v>
      </c>
      <c r="D3221" s="129" t="s">
        <v>1454</v>
      </c>
      <c r="E3221" s="35">
        <v>0.11</v>
      </c>
      <c r="G3221" s="96">
        <f t="shared" si="212"/>
        <v>6.6000000000000003E-2</v>
      </c>
      <c r="H3221" s="97">
        <f t="shared" si="213"/>
        <v>6.6000000000000003E-2</v>
      </c>
      <c r="I3221" s="18"/>
      <c r="J3221" s="222">
        <f t="shared" si="209"/>
        <v>8.2500000000000004E-2</v>
      </c>
      <c r="K3221" s="223">
        <v>0.25</v>
      </c>
      <c r="L3221" s="224" t="s">
        <v>4195</v>
      </c>
    </row>
    <row r="3222" spans="1:12" x14ac:dyDescent="0.25">
      <c r="A3222" s="228" t="s">
        <v>1918</v>
      </c>
      <c r="B3222" s="227" t="s">
        <v>1919</v>
      </c>
      <c r="D3222" s="129" t="s">
        <v>1454</v>
      </c>
      <c r="E3222" s="35">
        <v>1.47</v>
      </c>
      <c r="G3222" s="96">
        <f t="shared" si="212"/>
        <v>0.88200000000000001</v>
      </c>
      <c r="H3222" s="97">
        <f t="shared" si="213"/>
        <v>0.88200000000000001</v>
      </c>
      <c r="I3222" s="18"/>
      <c r="J3222" s="222">
        <f t="shared" si="209"/>
        <v>1.1025</v>
      </c>
      <c r="K3222" s="223">
        <v>0.25</v>
      </c>
      <c r="L3222" s="224" t="s">
        <v>4195</v>
      </c>
    </row>
    <row r="3223" spans="1:12" x14ac:dyDescent="0.25">
      <c r="A3223" s="228" t="s">
        <v>173</v>
      </c>
      <c r="B3223" s="227" t="s">
        <v>179</v>
      </c>
      <c r="D3223" s="129" t="s">
        <v>1454</v>
      </c>
      <c r="E3223" s="35">
        <v>2</v>
      </c>
      <c r="G3223" s="96">
        <f t="shared" si="212"/>
        <v>1.2</v>
      </c>
      <c r="H3223" s="97">
        <f t="shared" si="213"/>
        <v>1.2</v>
      </c>
      <c r="I3223" s="18"/>
      <c r="J3223" s="222">
        <f t="shared" si="209"/>
        <v>1.5</v>
      </c>
      <c r="K3223" s="223">
        <v>0.25</v>
      </c>
      <c r="L3223" s="224" t="s">
        <v>4195</v>
      </c>
    </row>
    <row r="3224" spans="1:12" x14ac:dyDescent="0.25">
      <c r="A3224" s="228" t="s">
        <v>174</v>
      </c>
      <c r="B3224" s="227" t="s">
        <v>178</v>
      </c>
      <c r="D3224" s="129" t="s">
        <v>1454</v>
      </c>
      <c r="E3224" s="35">
        <v>0.32</v>
      </c>
      <c r="G3224" s="96">
        <f t="shared" si="212"/>
        <v>0.192</v>
      </c>
      <c r="H3224" s="97">
        <f t="shared" si="213"/>
        <v>0.192</v>
      </c>
      <c r="I3224" s="18"/>
      <c r="J3224" s="222">
        <f t="shared" si="209"/>
        <v>0.24</v>
      </c>
      <c r="K3224" s="223">
        <v>0.25</v>
      </c>
      <c r="L3224" s="224" t="s">
        <v>4195</v>
      </c>
    </row>
    <row r="3225" spans="1:12" x14ac:dyDescent="0.25">
      <c r="A3225" s="228" t="s">
        <v>175</v>
      </c>
      <c r="B3225" s="227" t="s">
        <v>177</v>
      </c>
      <c r="D3225" s="129" t="s">
        <v>1454</v>
      </c>
      <c r="E3225" s="35">
        <v>0.21</v>
      </c>
      <c r="G3225" s="96">
        <f t="shared" si="212"/>
        <v>0.126</v>
      </c>
      <c r="H3225" s="97">
        <f t="shared" si="213"/>
        <v>0.126</v>
      </c>
      <c r="I3225" s="18"/>
      <c r="J3225" s="222">
        <f t="shared" si="209"/>
        <v>0.1575</v>
      </c>
      <c r="K3225" s="223">
        <v>0.25</v>
      </c>
      <c r="L3225" s="224" t="s">
        <v>4195</v>
      </c>
    </row>
    <row r="3226" spans="1:12" x14ac:dyDescent="0.25">
      <c r="A3226" s="228" t="s">
        <v>176</v>
      </c>
      <c r="B3226" s="227" t="s">
        <v>180</v>
      </c>
      <c r="D3226" s="129" t="s">
        <v>1454</v>
      </c>
      <c r="E3226" s="35">
        <v>1.58</v>
      </c>
      <c r="G3226" s="96">
        <f t="shared" si="212"/>
        <v>0.94799999999999995</v>
      </c>
      <c r="H3226" s="97">
        <f t="shared" si="213"/>
        <v>0.94799999999999995</v>
      </c>
      <c r="I3226" s="18"/>
      <c r="J3226" s="222">
        <f t="shared" si="209"/>
        <v>1.1850000000000001</v>
      </c>
      <c r="K3226" s="223">
        <v>0.25</v>
      </c>
      <c r="L3226" s="224" t="s">
        <v>4195</v>
      </c>
    </row>
    <row r="3227" spans="1:12" x14ac:dyDescent="0.25">
      <c r="A3227" s="228" t="s">
        <v>157</v>
      </c>
      <c r="B3227" s="227" t="s">
        <v>159</v>
      </c>
      <c r="D3227" s="129" t="s">
        <v>1454</v>
      </c>
      <c r="E3227" s="35">
        <v>4.7300000000000004</v>
      </c>
      <c r="G3227" s="96">
        <f t="shared" si="212"/>
        <v>2.8380000000000001</v>
      </c>
      <c r="H3227" s="97">
        <f t="shared" si="213"/>
        <v>2.8380000000000001</v>
      </c>
      <c r="I3227" s="18"/>
      <c r="J3227" s="222">
        <f t="shared" si="209"/>
        <v>3.5475000000000003</v>
      </c>
      <c r="K3227" s="223">
        <v>0.25</v>
      </c>
      <c r="L3227" s="224" t="s">
        <v>4195</v>
      </c>
    </row>
    <row r="3228" spans="1:12" x14ac:dyDescent="0.25">
      <c r="A3228" s="228" t="s">
        <v>158</v>
      </c>
      <c r="B3228" s="227" t="s">
        <v>160</v>
      </c>
      <c r="D3228" s="129" t="s">
        <v>1454</v>
      </c>
      <c r="E3228" s="35">
        <v>0.47</v>
      </c>
      <c r="G3228" s="96">
        <f t="shared" si="212"/>
        <v>0.28199999999999997</v>
      </c>
      <c r="H3228" s="97">
        <f t="shared" si="213"/>
        <v>0.28199999999999997</v>
      </c>
      <c r="I3228" s="18"/>
      <c r="J3228" s="222">
        <f t="shared" si="209"/>
        <v>0.35249999999999998</v>
      </c>
      <c r="K3228" s="223">
        <v>0.25</v>
      </c>
      <c r="L3228" s="224" t="s">
        <v>4195</v>
      </c>
    </row>
    <row r="3229" spans="1:12" ht="16.5" customHeight="1" x14ac:dyDescent="0.25">
      <c r="A3229" s="178"/>
      <c r="B3229" s="120"/>
      <c r="C3229" s="123"/>
      <c r="D3229" s="155"/>
      <c r="E3229" s="120"/>
      <c r="F3229" s="124"/>
      <c r="G3229" s="99"/>
      <c r="H3229" s="99"/>
      <c r="I3229" s="125"/>
    </row>
    <row r="3230" spans="1:12" ht="15" customHeight="1" x14ac:dyDescent="0.25">
      <c r="A3230" s="33">
        <v>6052</v>
      </c>
      <c r="B3230" s="165" t="s">
        <v>2620</v>
      </c>
      <c r="D3230" s="18" t="s">
        <v>1453</v>
      </c>
      <c r="E3230" s="35">
        <v>4.83</v>
      </c>
      <c r="G3230" s="96">
        <f t="shared" ref="G3230:G3235" si="214">SUM(E3230)*0.4</f>
        <v>1.9320000000000002</v>
      </c>
      <c r="H3230" s="97">
        <f t="shared" ref="H3230:H3235" si="215">SUM(E3230)*0.4</f>
        <v>1.9320000000000002</v>
      </c>
      <c r="I3230" s="18"/>
    </row>
    <row r="3231" spans="1:12" ht="15" customHeight="1" x14ac:dyDescent="0.25">
      <c r="A3231" s="33">
        <v>6053</v>
      </c>
      <c r="B3231" s="165" t="s">
        <v>71</v>
      </c>
      <c r="D3231" s="18" t="s">
        <v>1453</v>
      </c>
      <c r="E3231" s="35">
        <v>5.88</v>
      </c>
      <c r="G3231" s="96">
        <f t="shared" si="214"/>
        <v>2.3519999999999999</v>
      </c>
      <c r="H3231" s="97">
        <f t="shared" si="215"/>
        <v>2.3519999999999999</v>
      </c>
      <c r="I3231" s="18"/>
    </row>
    <row r="3232" spans="1:12" ht="15" customHeight="1" x14ac:dyDescent="0.25">
      <c r="A3232" s="33">
        <v>6054</v>
      </c>
      <c r="B3232" s="165" t="s">
        <v>1974</v>
      </c>
      <c r="D3232" s="18" t="s">
        <v>1453</v>
      </c>
      <c r="E3232" s="35">
        <v>8.3000000000000007</v>
      </c>
      <c r="G3232" s="96">
        <f t="shared" si="214"/>
        <v>3.3200000000000003</v>
      </c>
      <c r="H3232" s="97">
        <f t="shared" si="215"/>
        <v>3.3200000000000003</v>
      </c>
      <c r="I3232" s="18"/>
    </row>
    <row r="3233" spans="1:9" ht="15" customHeight="1" x14ac:dyDescent="0.25">
      <c r="A3233" s="33">
        <v>6055</v>
      </c>
      <c r="B3233" s="165" t="s">
        <v>1975</v>
      </c>
      <c r="D3233" s="18" t="s">
        <v>1453</v>
      </c>
      <c r="E3233" s="35">
        <v>10.4</v>
      </c>
      <c r="G3233" s="96">
        <f t="shared" si="214"/>
        <v>4.16</v>
      </c>
      <c r="H3233" s="97">
        <f t="shared" si="215"/>
        <v>4.16</v>
      </c>
      <c r="I3233" s="18"/>
    </row>
    <row r="3234" spans="1:9" ht="15" customHeight="1" x14ac:dyDescent="0.25">
      <c r="A3234" s="33">
        <v>6056</v>
      </c>
      <c r="B3234" s="196" t="s">
        <v>1976</v>
      </c>
      <c r="D3234" s="18" t="s">
        <v>1453</v>
      </c>
      <c r="E3234" s="35">
        <v>10.4</v>
      </c>
      <c r="G3234" s="96">
        <f t="shared" si="214"/>
        <v>4.16</v>
      </c>
      <c r="H3234" s="97">
        <f t="shared" si="215"/>
        <v>4.16</v>
      </c>
      <c r="I3234" s="18"/>
    </row>
    <row r="3235" spans="1:9" ht="15" customHeight="1" x14ac:dyDescent="0.25">
      <c r="A3235" s="33">
        <v>6057</v>
      </c>
      <c r="B3235" s="165" t="s">
        <v>1977</v>
      </c>
      <c r="D3235" s="18" t="s">
        <v>1453</v>
      </c>
      <c r="E3235" s="35">
        <v>11.45</v>
      </c>
      <c r="G3235" s="96">
        <f t="shared" si="214"/>
        <v>4.58</v>
      </c>
      <c r="H3235" s="97">
        <f t="shared" si="215"/>
        <v>4.58</v>
      </c>
      <c r="I3235" s="18"/>
    </row>
    <row r="3236" spans="1:9" ht="15" customHeight="1" x14ac:dyDescent="0.25">
      <c r="A3236" s="33">
        <v>3575</v>
      </c>
      <c r="B3236" s="165" t="s">
        <v>344</v>
      </c>
      <c r="D3236" s="129" t="s">
        <v>1455</v>
      </c>
      <c r="E3236" s="35">
        <v>5.57</v>
      </c>
      <c r="G3236" s="96">
        <f>SUM(E3236)*0.5</f>
        <v>2.7850000000000001</v>
      </c>
      <c r="H3236" s="97">
        <f>SUM(E3236)*0.5</f>
        <v>2.7850000000000001</v>
      </c>
      <c r="I3236" s="18"/>
    </row>
    <row r="3237" spans="1:9" ht="15" customHeight="1" x14ac:dyDescent="0.25">
      <c r="A3237" s="33">
        <v>35751</v>
      </c>
      <c r="B3237" s="165" t="s">
        <v>879</v>
      </c>
      <c r="D3237" s="129" t="s">
        <v>1455</v>
      </c>
      <c r="E3237" s="35">
        <v>5.57</v>
      </c>
      <c r="G3237" s="96">
        <f t="shared" ref="G3237:G3248" si="216">SUM(E3237)*0.5</f>
        <v>2.7850000000000001</v>
      </c>
      <c r="H3237" s="97">
        <f t="shared" ref="H3237:H3248" si="217">SUM(E3237)*0.5</f>
        <v>2.7850000000000001</v>
      </c>
      <c r="I3237" s="18"/>
    </row>
    <row r="3238" spans="1:9" ht="15" customHeight="1" x14ac:dyDescent="0.25">
      <c r="A3238" s="33">
        <v>3576</v>
      </c>
      <c r="B3238" s="165" t="s">
        <v>345</v>
      </c>
      <c r="D3238" s="129" t="s">
        <v>1455</v>
      </c>
      <c r="E3238" s="35">
        <v>8.4</v>
      </c>
      <c r="G3238" s="96">
        <f t="shared" si="216"/>
        <v>4.2</v>
      </c>
      <c r="H3238" s="97">
        <f t="shared" si="217"/>
        <v>4.2</v>
      </c>
      <c r="I3238" s="18"/>
    </row>
    <row r="3239" spans="1:9" ht="15" customHeight="1" x14ac:dyDescent="0.25">
      <c r="A3239" s="33">
        <v>35761</v>
      </c>
      <c r="B3239" s="165" t="s">
        <v>880</v>
      </c>
      <c r="D3239" s="129" t="s">
        <v>1455</v>
      </c>
      <c r="E3239" s="35">
        <v>8.4</v>
      </c>
      <c r="G3239" s="96">
        <f t="shared" si="216"/>
        <v>4.2</v>
      </c>
      <c r="H3239" s="97">
        <f t="shared" si="217"/>
        <v>4.2</v>
      </c>
      <c r="I3239" s="18"/>
    </row>
    <row r="3240" spans="1:9" ht="15" customHeight="1" x14ac:dyDescent="0.25">
      <c r="A3240" s="33">
        <v>3577</v>
      </c>
      <c r="B3240" s="165" t="s">
        <v>346</v>
      </c>
      <c r="D3240" s="129" t="s">
        <v>1455</v>
      </c>
      <c r="E3240" s="35">
        <v>11.34</v>
      </c>
      <c r="G3240" s="96">
        <f t="shared" si="216"/>
        <v>5.67</v>
      </c>
      <c r="H3240" s="97">
        <f t="shared" si="217"/>
        <v>5.67</v>
      </c>
      <c r="I3240" s="18"/>
    </row>
    <row r="3241" spans="1:9" ht="15" customHeight="1" x14ac:dyDescent="0.25">
      <c r="A3241" s="33">
        <v>35771</v>
      </c>
      <c r="B3241" s="165" t="s">
        <v>881</v>
      </c>
      <c r="D3241" s="129" t="s">
        <v>1455</v>
      </c>
      <c r="E3241" s="35">
        <v>11.34</v>
      </c>
      <c r="G3241" s="96">
        <f t="shared" si="216"/>
        <v>5.67</v>
      </c>
      <c r="H3241" s="97">
        <f t="shared" si="217"/>
        <v>5.67</v>
      </c>
      <c r="I3241" s="18"/>
    </row>
    <row r="3242" spans="1:9" ht="15" customHeight="1" x14ac:dyDescent="0.25">
      <c r="A3242" s="33">
        <v>3581</v>
      </c>
      <c r="B3242" s="165" t="s">
        <v>203</v>
      </c>
      <c r="D3242" s="129" t="s">
        <v>1455</v>
      </c>
      <c r="E3242" s="35">
        <v>5.57</v>
      </c>
      <c r="G3242" s="96">
        <f t="shared" si="216"/>
        <v>2.7850000000000001</v>
      </c>
      <c r="H3242" s="97">
        <f t="shared" si="217"/>
        <v>2.7850000000000001</v>
      </c>
      <c r="I3242" s="18"/>
    </row>
    <row r="3243" spans="1:9" ht="15" customHeight="1" x14ac:dyDescent="0.25">
      <c r="A3243" s="33">
        <v>35811</v>
      </c>
      <c r="B3243" s="165" t="s">
        <v>882</v>
      </c>
      <c r="D3243" s="129" t="s">
        <v>1455</v>
      </c>
      <c r="E3243" s="35">
        <v>5.57</v>
      </c>
      <c r="G3243" s="96">
        <f t="shared" si="216"/>
        <v>2.7850000000000001</v>
      </c>
      <c r="H3243" s="97">
        <f t="shared" si="217"/>
        <v>2.7850000000000001</v>
      </c>
      <c r="I3243" s="18"/>
    </row>
    <row r="3244" spans="1:9" ht="15" customHeight="1" x14ac:dyDescent="0.25">
      <c r="A3244" s="33">
        <v>3582</v>
      </c>
      <c r="B3244" s="165" t="s">
        <v>204</v>
      </c>
      <c r="D3244" s="129" t="s">
        <v>1455</v>
      </c>
      <c r="E3244" s="35">
        <v>8.4</v>
      </c>
      <c r="G3244" s="96">
        <f t="shared" si="216"/>
        <v>4.2</v>
      </c>
      <c r="H3244" s="97">
        <f t="shared" si="217"/>
        <v>4.2</v>
      </c>
      <c r="I3244" s="18"/>
    </row>
    <row r="3245" spans="1:9" ht="15" customHeight="1" x14ac:dyDescent="0.25">
      <c r="A3245" s="33">
        <v>35821</v>
      </c>
      <c r="B3245" s="165" t="s">
        <v>883</v>
      </c>
      <c r="D3245" s="129" t="s">
        <v>1455</v>
      </c>
      <c r="E3245" s="35">
        <v>8.4</v>
      </c>
      <c r="G3245" s="96">
        <f t="shared" si="216"/>
        <v>4.2</v>
      </c>
      <c r="H3245" s="97">
        <f t="shared" si="217"/>
        <v>4.2</v>
      </c>
      <c r="I3245" s="18"/>
    </row>
    <row r="3246" spans="1:9" ht="15" customHeight="1" x14ac:dyDescent="0.25">
      <c r="A3246" s="33">
        <v>3583</v>
      </c>
      <c r="B3246" s="165" t="s">
        <v>205</v>
      </c>
      <c r="D3246" s="129" t="s">
        <v>1455</v>
      </c>
      <c r="E3246" s="35">
        <v>11.34</v>
      </c>
      <c r="G3246" s="96">
        <f t="shared" si="216"/>
        <v>5.67</v>
      </c>
      <c r="H3246" s="97">
        <f t="shared" si="217"/>
        <v>5.67</v>
      </c>
      <c r="I3246" s="18"/>
    </row>
    <row r="3247" spans="1:9" ht="15" customHeight="1" x14ac:dyDescent="0.25">
      <c r="A3247" s="33">
        <v>35831</v>
      </c>
      <c r="B3247" s="165" t="s">
        <v>884</v>
      </c>
      <c r="D3247" s="129" t="s">
        <v>1455</v>
      </c>
      <c r="E3247" s="35">
        <v>11.34</v>
      </c>
      <c r="G3247" s="96">
        <f t="shared" si="216"/>
        <v>5.67</v>
      </c>
      <c r="H3247" s="97">
        <f t="shared" si="217"/>
        <v>5.67</v>
      </c>
      <c r="I3247" s="18"/>
    </row>
    <row r="3248" spans="1:9" ht="15" customHeight="1" x14ac:dyDescent="0.25">
      <c r="A3248" s="33">
        <v>6203</v>
      </c>
      <c r="B3248" s="165" t="s">
        <v>144</v>
      </c>
      <c r="D3248" s="129" t="s">
        <v>1455</v>
      </c>
      <c r="E3248" s="35">
        <v>24.15</v>
      </c>
      <c r="G3248" s="96">
        <f t="shared" si="216"/>
        <v>12.074999999999999</v>
      </c>
      <c r="H3248" s="97">
        <f t="shared" si="217"/>
        <v>12.074999999999999</v>
      </c>
      <c r="I3248" s="18"/>
    </row>
    <row r="3249" spans="1:9" ht="15" customHeight="1" x14ac:dyDescent="0.25">
      <c r="A3249" s="33">
        <v>8071</v>
      </c>
      <c r="B3249" s="165" t="s">
        <v>145</v>
      </c>
      <c r="D3249" s="129" t="s">
        <v>1454</v>
      </c>
      <c r="E3249" s="35">
        <v>2.42</v>
      </c>
      <c r="G3249" s="96">
        <f>SUM(E3249)*0.6</f>
        <v>1.452</v>
      </c>
      <c r="H3249" s="97">
        <f>SUM(E3249)*0.6</f>
        <v>1.452</v>
      </c>
      <c r="I3249" s="18"/>
    </row>
    <row r="3250" spans="1:9" ht="15" customHeight="1" x14ac:dyDescent="0.25">
      <c r="A3250" s="33">
        <v>8072</v>
      </c>
      <c r="B3250" s="165" t="s">
        <v>146</v>
      </c>
      <c r="D3250" s="129" t="s">
        <v>1454</v>
      </c>
      <c r="E3250" s="35">
        <v>1.05</v>
      </c>
      <c r="G3250" s="96">
        <f>SUM(E3250)*0.6</f>
        <v>0.63</v>
      </c>
      <c r="H3250" s="97">
        <f>SUM(E3250)*0.6</f>
        <v>0.63</v>
      </c>
      <c r="I3250" s="18"/>
    </row>
    <row r="3251" spans="1:9" ht="21.75" customHeight="1" x14ac:dyDescent="0.25">
      <c r="A3251" s="178" t="s">
        <v>2912</v>
      </c>
      <c r="B3251" s="120"/>
      <c r="C3251" s="123"/>
      <c r="D3251" s="125"/>
      <c r="E3251" s="120"/>
      <c r="F3251" s="124"/>
      <c r="G3251" s="99"/>
      <c r="H3251" s="99"/>
      <c r="I3251" s="125"/>
    </row>
    <row r="3252" spans="1:9" ht="15" customHeight="1" x14ac:dyDescent="0.25">
      <c r="A3252" s="151">
        <v>8569</v>
      </c>
      <c r="B3252" s="165" t="s">
        <v>2577</v>
      </c>
      <c r="D3252" s="18" t="s">
        <v>1453</v>
      </c>
      <c r="E3252" s="37">
        <v>36.44</v>
      </c>
      <c r="G3252" s="96">
        <f t="shared" ref="G3252:G3279" si="218">SUM(E3252)*0.4</f>
        <v>14.576000000000001</v>
      </c>
      <c r="H3252" s="97">
        <f t="shared" ref="H3252:H3279" si="219">SUM(E3252)*0.4</f>
        <v>14.576000000000001</v>
      </c>
      <c r="I3252" s="18"/>
    </row>
    <row r="3253" spans="1:9" ht="15" customHeight="1" x14ac:dyDescent="0.25">
      <c r="A3253" s="151">
        <v>8570</v>
      </c>
      <c r="B3253" s="165" t="s">
        <v>2628</v>
      </c>
      <c r="D3253" s="18" t="s">
        <v>1453</v>
      </c>
      <c r="E3253" s="37">
        <v>36.44</v>
      </c>
      <c r="G3253" s="96">
        <f t="shared" si="218"/>
        <v>14.576000000000001</v>
      </c>
      <c r="H3253" s="97">
        <f t="shared" si="219"/>
        <v>14.576000000000001</v>
      </c>
      <c r="I3253" s="18"/>
    </row>
    <row r="3254" spans="1:9" ht="15" customHeight="1" x14ac:dyDescent="0.25">
      <c r="A3254" s="151">
        <v>8571</v>
      </c>
      <c r="B3254" s="165" t="s">
        <v>2627</v>
      </c>
      <c r="D3254" s="18" t="s">
        <v>1453</v>
      </c>
      <c r="E3254" s="37">
        <v>36.44</v>
      </c>
      <c r="G3254" s="96">
        <f t="shared" si="218"/>
        <v>14.576000000000001</v>
      </c>
      <c r="H3254" s="97">
        <f t="shared" si="219"/>
        <v>14.576000000000001</v>
      </c>
      <c r="I3254" s="18"/>
    </row>
    <row r="3255" spans="1:9" ht="15" customHeight="1" x14ac:dyDescent="0.25">
      <c r="A3255" s="151">
        <v>7712</v>
      </c>
      <c r="B3255" s="165" t="s">
        <v>2827</v>
      </c>
      <c r="D3255" s="18" t="s">
        <v>1453</v>
      </c>
      <c r="E3255" s="36">
        <v>12.5</v>
      </c>
      <c r="G3255" s="96">
        <f t="shared" si="218"/>
        <v>5</v>
      </c>
      <c r="H3255" s="97">
        <f t="shared" si="219"/>
        <v>5</v>
      </c>
      <c r="I3255" s="18"/>
    </row>
    <row r="3256" spans="1:9" ht="15" customHeight="1" x14ac:dyDescent="0.25">
      <c r="A3256" s="151">
        <v>7713</v>
      </c>
      <c r="B3256" s="165" t="s">
        <v>2828</v>
      </c>
      <c r="D3256" s="18" t="s">
        <v>1453</v>
      </c>
      <c r="E3256" s="36">
        <v>12.5</v>
      </c>
      <c r="G3256" s="96">
        <f t="shared" si="218"/>
        <v>5</v>
      </c>
      <c r="H3256" s="97">
        <f t="shared" si="219"/>
        <v>5</v>
      </c>
      <c r="I3256" s="18"/>
    </row>
    <row r="3257" spans="1:9" ht="15" customHeight="1" x14ac:dyDescent="0.25">
      <c r="A3257" s="151">
        <v>7714</v>
      </c>
      <c r="B3257" s="165" t="s">
        <v>2829</v>
      </c>
      <c r="D3257" s="18" t="s">
        <v>1453</v>
      </c>
      <c r="E3257" s="36">
        <v>12.5</v>
      </c>
      <c r="G3257" s="96">
        <f t="shared" si="218"/>
        <v>5</v>
      </c>
      <c r="H3257" s="97">
        <f t="shared" si="219"/>
        <v>5</v>
      </c>
      <c r="I3257" s="18"/>
    </row>
    <row r="3258" spans="1:9" ht="15" customHeight="1" x14ac:dyDescent="0.25">
      <c r="A3258" s="151">
        <v>7715</v>
      </c>
      <c r="B3258" s="165" t="s">
        <v>2830</v>
      </c>
      <c r="D3258" s="18" t="s">
        <v>1453</v>
      </c>
      <c r="E3258" s="36">
        <v>12.5</v>
      </c>
      <c r="G3258" s="96">
        <f t="shared" si="218"/>
        <v>5</v>
      </c>
      <c r="H3258" s="97">
        <f t="shared" si="219"/>
        <v>5</v>
      </c>
      <c r="I3258" s="18"/>
    </row>
    <row r="3259" spans="1:9" ht="15" customHeight="1" x14ac:dyDescent="0.25">
      <c r="A3259" s="151">
        <v>7716</v>
      </c>
      <c r="B3259" s="165" t="s">
        <v>2831</v>
      </c>
      <c r="D3259" s="18" t="s">
        <v>1453</v>
      </c>
      <c r="E3259" s="36">
        <v>26.88</v>
      </c>
      <c r="G3259" s="96">
        <f t="shared" si="218"/>
        <v>10.752000000000001</v>
      </c>
      <c r="H3259" s="97">
        <f t="shared" si="219"/>
        <v>10.752000000000001</v>
      </c>
      <c r="I3259" s="18"/>
    </row>
    <row r="3260" spans="1:9" ht="15" customHeight="1" x14ac:dyDescent="0.25">
      <c r="A3260" s="151">
        <v>7717</v>
      </c>
      <c r="B3260" s="165" t="s">
        <v>2913</v>
      </c>
      <c r="D3260" s="18" t="s">
        <v>1453</v>
      </c>
      <c r="E3260" s="36">
        <v>26.88</v>
      </c>
      <c r="G3260" s="96">
        <f t="shared" si="218"/>
        <v>10.752000000000001</v>
      </c>
      <c r="H3260" s="97">
        <f t="shared" si="219"/>
        <v>10.752000000000001</v>
      </c>
      <c r="I3260" s="18"/>
    </row>
    <row r="3261" spans="1:9" ht="15" customHeight="1" x14ac:dyDescent="0.25">
      <c r="A3261" s="151">
        <v>7718</v>
      </c>
      <c r="B3261" s="165" t="s">
        <v>2914</v>
      </c>
      <c r="D3261" s="18" t="s">
        <v>1453</v>
      </c>
      <c r="E3261" s="36">
        <v>26.88</v>
      </c>
      <c r="G3261" s="96">
        <f t="shared" si="218"/>
        <v>10.752000000000001</v>
      </c>
      <c r="H3261" s="97">
        <f t="shared" si="219"/>
        <v>10.752000000000001</v>
      </c>
      <c r="I3261" s="18"/>
    </row>
    <row r="3262" spans="1:9" ht="15" customHeight="1" x14ac:dyDescent="0.25">
      <c r="A3262" s="151">
        <v>7719</v>
      </c>
      <c r="B3262" s="165" t="s">
        <v>2832</v>
      </c>
      <c r="D3262" s="18" t="s">
        <v>1453</v>
      </c>
      <c r="E3262" s="36">
        <v>30.45</v>
      </c>
      <c r="G3262" s="96">
        <f t="shared" si="218"/>
        <v>12.18</v>
      </c>
      <c r="H3262" s="97">
        <f t="shared" si="219"/>
        <v>12.18</v>
      </c>
      <c r="I3262" s="18"/>
    </row>
    <row r="3263" spans="1:9" ht="15" customHeight="1" x14ac:dyDescent="0.25">
      <c r="A3263" s="151">
        <v>7720</v>
      </c>
      <c r="B3263" s="165" t="s">
        <v>2915</v>
      </c>
      <c r="D3263" s="18" t="s">
        <v>1453</v>
      </c>
      <c r="E3263" s="36">
        <v>30.45</v>
      </c>
      <c r="G3263" s="96">
        <f t="shared" si="218"/>
        <v>12.18</v>
      </c>
      <c r="H3263" s="97">
        <f t="shared" si="219"/>
        <v>12.18</v>
      </c>
      <c r="I3263" s="18"/>
    </row>
    <row r="3264" spans="1:9" ht="15" customHeight="1" x14ac:dyDescent="0.25">
      <c r="A3264" s="151">
        <v>7721</v>
      </c>
      <c r="B3264" s="165" t="s">
        <v>2916</v>
      </c>
      <c r="D3264" s="18" t="s">
        <v>1453</v>
      </c>
      <c r="E3264" s="36">
        <v>30.45</v>
      </c>
      <c r="G3264" s="96">
        <f t="shared" si="218"/>
        <v>12.18</v>
      </c>
      <c r="H3264" s="97">
        <f t="shared" si="219"/>
        <v>12.18</v>
      </c>
      <c r="I3264" s="18"/>
    </row>
    <row r="3265" spans="1:9" ht="15" customHeight="1" x14ac:dyDescent="0.25">
      <c r="A3265" s="151">
        <v>7722</v>
      </c>
      <c r="B3265" s="165" t="s">
        <v>2917</v>
      </c>
      <c r="D3265" s="18" t="s">
        <v>1453</v>
      </c>
      <c r="E3265" s="36">
        <v>20.48</v>
      </c>
      <c r="G3265" s="96">
        <f t="shared" si="218"/>
        <v>8.1920000000000002</v>
      </c>
      <c r="H3265" s="97">
        <f t="shared" si="219"/>
        <v>8.1920000000000002</v>
      </c>
      <c r="I3265" s="18"/>
    </row>
    <row r="3266" spans="1:9" ht="15" customHeight="1" x14ac:dyDescent="0.25">
      <c r="A3266" s="151">
        <v>7723</v>
      </c>
      <c r="B3266" s="165" t="s">
        <v>2918</v>
      </c>
      <c r="D3266" s="18" t="s">
        <v>1453</v>
      </c>
      <c r="E3266" s="36">
        <v>18.38</v>
      </c>
      <c r="G3266" s="96">
        <f t="shared" si="218"/>
        <v>7.3520000000000003</v>
      </c>
      <c r="H3266" s="97">
        <f t="shared" si="219"/>
        <v>7.3520000000000003</v>
      </c>
      <c r="I3266" s="18"/>
    </row>
    <row r="3267" spans="1:9" ht="15" customHeight="1" x14ac:dyDescent="0.25">
      <c r="A3267" s="151">
        <v>7724</v>
      </c>
      <c r="B3267" s="165" t="s">
        <v>2919</v>
      </c>
      <c r="D3267" s="18" t="s">
        <v>1453</v>
      </c>
      <c r="E3267" s="36">
        <v>31.4</v>
      </c>
      <c r="G3267" s="96">
        <f t="shared" si="218"/>
        <v>12.56</v>
      </c>
      <c r="H3267" s="97">
        <f t="shared" si="219"/>
        <v>12.56</v>
      </c>
      <c r="I3267" s="18"/>
    </row>
    <row r="3268" spans="1:9" ht="15" customHeight="1" x14ac:dyDescent="0.25">
      <c r="A3268" s="151">
        <v>7725</v>
      </c>
      <c r="B3268" s="165" t="s">
        <v>2920</v>
      </c>
      <c r="D3268" s="18" t="s">
        <v>1453</v>
      </c>
      <c r="E3268" s="36">
        <v>29.4</v>
      </c>
      <c r="G3268" s="96">
        <f t="shared" si="218"/>
        <v>11.76</v>
      </c>
      <c r="H3268" s="97">
        <f t="shared" si="219"/>
        <v>11.76</v>
      </c>
      <c r="I3268" s="18"/>
    </row>
    <row r="3269" spans="1:9" ht="15" customHeight="1" x14ac:dyDescent="0.25">
      <c r="A3269" s="151">
        <v>7726</v>
      </c>
      <c r="B3269" s="165" t="s">
        <v>2921</v>
      </c>
      <c r="D3269" s="18" t="s">
        <v>1453</v>
      </c>
      <c r="E3269" s="36">
        <v>26.15</v>
      </c>
      <c r="G3269" s="96">
        <f t="shared" si="218"/>
        <v>10.46</v>
      </c>
      <c r="H3269" s="97">
        <f t="shared" si="219"/>
        <v>10.46</v>
      </c>
      <c r="I3269" s="18"/>
    </row>
    <row r="3270" spans="1:9" ht="15" customHeight="1" x14ac:dyDescent="0.25">
      <c r="A3270" s="151">
        <v>7733</v>
      </c>
      <c r="B3270" s="165" t="s">
        <v>3393</v>
      </c>
      <c r="D3270" s="18" t="s">
        <v>1453</v>
      </c>
      <c r="E3270" s="36">
        <v>283.39999999999998</v>
      </c>
      <c r="G3270" s="96">
        <f t="shared" si="218"/>
        <v>113.36</v>
      </c>
      <c r="H3270" s="97">
        <f t="shared" si="219"/>
        <v>113.36</v>
      </c>
      <c r="I3270" s="18"/>
    </row>
    <row r="3271" spans="1:9" ht="15" customHeight="1" x14ac:dyDescent="0.25">
      <c r="A3271" s="151">
        <v>7734</v>
      </c>
      <c r="B3271" s="165" t="s">
        <v>2965</v>
      </c>
      <c r="D3271" s="18" t="s">
        <v>1453</v>
      </c>
      <c r="E3271" s="36">
        <v>239.3</v>
      </c>
      <c r="G3271" s="96">
        <f t="shared" si="218"/>
        <v>95.720000000000013</v>
      </c>
      <c r="H3271" s="97">
        <f t="shared" si="219"/>
        <v>95.720000000000013</v>
      </c>
      <c r="I3271" s="18"/>
    </row>
    <row r="3272" spans="1:9" ht="15" customHeight="1" x14ac:dyDescent="0.25">
      <c r="A3272" s="151">
        <v>8980</v>
      </c>
      <c r="B3272" s="165" t="s">
        <v>3856</v>
      </c>
      <c r="D3272" s="18" t="s">
        <v>1453</v>
      </c>
      <c r="E3272" s="36">
        <v>162.75</v>
      </c>
      <c r="G3272" s="96">
        <f t="shared" si="218"/>
        <v>65.100000000000009</v>
      </c>
      <c r="H3272" s="97">
        <f t="shared" si="219"/>
        <v>65.100000000000009</v>
      </c>
      <c r="I3272" s="18"/>
    </row>
    <row r="3273" spans="1:9" ht="15" customHeight="1" x14ac:dyDescent="0.25">
      <c r="A3273" s="151">
        <v>8981</v>
      </c>
      <c r="B3273" s="165" t="s">
        <v>3590</v>
      </c>
      <c r="D3273" s="18" t="s">
        <v>1453</v>
      </c>
      <c r="E3273" s="36">
        <v>104.9</v>
      </c>
      <c r="G3273" s="96">
        <f t="shared" si="218"/>
        <v>41.960000000000008</v>
      </c>
      <c r="H3273" s="97">
        <f t="shared" si="219"/>
        <v>41.960000000000008</v>
      </c>
      <c r="I3273" s="18"/>
    </row>
    <row r="3274" spans="1:9" ht="15" customHeight="1" x14ac:dyDescent="0.25">
      <c r="A3274" s="151">
        <v>8982</v>
      </c>
      <c r="B3274" s="165" t="s">
        <v>3591</v>
      </c>
      <c r="D3274" s="18" t="s">
        <v>1453</v>
      </c>
      <c r="E3274" s="36">
        <v>341.25</v>
      </c>
      <c r="G3274" s="96">
        <f t="shared" si="218"/>
        <v>136.5</v>
      </c>
      <c r="H3274" s="97">
        <f t="shared" si="219"/>
        <v>136.5</v>
      </c>
      <c r="I3274" s="18"/>
    </row>
    <row r="3275" spans="1:9" ht="15" customHeight="1" x14ac:dyDescent="0.25">
      <c r="A3275" s="151">
        <v>7735</v>
      </c>
      <c r="B3275" s="165" t="s">
        <v>2962</v>
      </c>
      <c r="D3275" s="18" t="s">
        <v>1453</v>
      </c>
      <c r="E3275" s="36">
        <v>36.75</v>
      </c>
      <c r="G3275" s="96">
        <f t="shared" si="218"/>
        <v>14.700000000000001</v>
      </c>
      <c r="H3275" s="97">
        <f t="shared" si="219"/>
        <v>14.700000000000001</v>
      </c>
      <c r="I3275" s="18"/>
    </row>
    <row r="3276" spans="1:9" ht="15" customHeight="1" x14ac:dyDescent="0.25">
      <c r="A3276" s="151">
        <v>8680</v>
      </c>
      <c r="B3276" s="165" t="s">
        <v>3394</v>
      </c>
      <c r="D3276" s="18" t="s">
        <v>1453</v>
      </c>
      <c r="E3276" s="36">
        <v>86.63</v>
      </c>
      <c r="G3276" s="96">
        <f t="shared" si="218"/>
        <v>34.652000000000001</v>
      </c>
      <c r="H3276" s="97">
        <f t="shared" si="219"/>
        <v>34.652000000000001</v>
      </c>
      <c r="I3276" s="18"/>
    </row>
    <row r="3277" spans="1:9" ht="15" customHeight="1" x14ac:dyDescent="0.25">
      <c r="A3277" s="151">
        <v>7736</v>
      </c>
      <c r="B3277" s="165" t="s">
        <v>2963</v>
      </c>
      <c r="D3277" s="18" t="s">
        <v>1453</v>
      </c>
      <c r="E3277" s="36">
        <v>80.849999999999994</v>
      </c>
      <c r="G3277" s="96">
        <f t="shared" si="218"/>
        <v>32.339999999999996</v>
      </c>
      <c r="H3277" s="97">
        <f t="shared" si="219"/>
        <v>32.339999999999996</v>
      </c>
      <c r="I3277" s="18"/>
    </row>
    <row r="3278" spans="1:9" ht="15" customHeight="1" x14ac:dyDescent="0.25">
      <c r="A3278" s="151">
        <v>7737</v>
      </c>
      <c r="B3278" s="165" t="s">
        <v>2963</v>
      </c>
      <c r="D3278" s="18" t="s">
        <v>1453</v>
      </c>
      <c r="E3278" s="36">
        <v>80.849999999999994</v>
      </c>
      <c r="G3278" s="96">
        <f t="shared" si="218"/>
        <v>32.339999999999996</v>
      </c>
      <c r="H3278" s="97">
        <f t="shared" si="219"/>
        <v>32.339999999999996</v>
      </c>
      <c r="I3278" s="18"/>
    </row>
    <row r="3279" spans="1:9" ht="15" customHeight="1" x14ac:dyDescent="0.25">
      <c r="A3279" s="151">
        <v>7738</v>
      </c>
      <c r="B3279" s="165" t="s">
        <v>2964</v>
      </c>
      <c r="D3279" s="18" t="s">
        <v>1453</v>
      </c>
      <c r="E3279" s="36">
        <v>137.44999999999999</v>
      </c>
      <c r="G3279" s="96">
        <f t="shared" si="218"/>
        <v>54.98</v>
      </c>
      <c r="H3279" s="97">
        <f t="shared" si="219"/>
        <v>54.98</v>
      </c>
      <c r="I3279" s="18"/>
    </row>
    <row r="3280" spans="1:9" ht="16.5" customHeight="1" x14ac:dyDescent="0.25">
      <c r="A3280" s="120" t="s">
        <v>2922</v>
      </c>
      <c r="B3280" s="120"/>
      <c r="C3280" s="123"/>
      <c r="D3280" s="155"/>
      <c r="E3280" s="120"/>
      <c r="F3280" s="124"/>
      <c r="G3280" s="99"/>
      <c r="H3280" s="99"/>
      <c r="I3280" s="125"/>
    </row>
    <row r="3281" spans="1:9" ht="15" customHeight="1" x14ac:dyDescent="0.25">
      <c r="A3281" s="151">
        <v>8520</v>
      </c>
      <c r="B3281" s="165" t="s">
        <v>1869</v>
      </c>
      <c r="D3281" s="18" t="s">
        <v>1453</v>
      </c>
      <c r="E3281" s="35">
        <v>61.95</v>
      </c>
      <c r="G3281" s="96">
        <f t="shared" ref="G3281:G3307" si="220">SUM(E3281)*0.4</f>
        <v>24.78</v>
      </c>
      <c r="H3281" s="97">
        <f t="shared" ref="H3281:H3307" si="221">SUM(E3281)*0.4</f>
        <v>24.78</v>
      </c>
      <c r="I3281" s="18"/>
    </row>
    <row r="3282" spans="1:9" ht="15" customHeight="1" x14ac:dyDescent="0.25">
      <c r="A3282" s="151">
        <v>8519</v>
      </c>
      <c r="B3282" s="165" t="s">
        <v>1920</v>
      </c>
      <c r="D3282" s="18" t="s">
        <v>1453</v>
      </c>
      <c r="E3282" s="35">
        <v>61.95</v>
      </c>
      <c r="G3282" s="96">
        <f t="shared" si="220"/>
        <v>24.78</v>
      </c>
      <c r="H3282" s="97">
        <f t="shared" si="221"/>
        <v>24.78</v>
      </c>
      <c r="I3282" s="18"/>
    </row>
    <row r="3283" spans="1:9" ht="15" customHeight="1" x14ac:dyDescent="0.25">
      <c r="A3283" s="151">
        <v>8500</v>
      </c>
      <c r="B3283" s="165" t="s">
        <v>3563</v>
      </c>
      <c r="D3283" s="18" t="s">
        <v>1453</v>
      </c>
      <c r="E3283" s="35">
        <v>17.329999999999998</v>
      </c>
      <c r="G3283" s="96">
        <f t="shared" si="220"/>
        <v>6.9319999999999995</v>
      </c>
      <c r="H3283" s="97">
        <f t="shared" si="221"/>
        <v>6.9319999999999995</v>
      </c>
      <c r="I3283" s="62" t="s">
        <v>3857</v>
      </c>
    </row>
    <row r="3284" spans="1:9" ht="15" customHeight="1" x14ac:dyDescent="0.25">
      <c r="A3284" s="151">
        <v>3851</v>
      </c>
      <c r="B3284" s="209" t="s">
        <v>693</v>
      </c>
      <c r="D3284" s="18" t="s">
        <v>1453</v>
      </c>
      <c r="E3284" s="35">
        <v>20.9</v>
      </c>
      <c r="G3284" s="96">
        <f t="shared" si="220"/>
        <v>8.36</v>
      </c>
      <c r="H3284" s="97">
        <f t="shared" si="221"/>
        <v>8.36</v>
      </c>
      <c r="I3284" s="18"/>
    </row>
    <row r="3285" spans="1:9" ht="15" customHeight="1" x14ac:dyDescent="0.25">
      <c r="A3285" s="151">
        <v>3852</v>
      </c>
      <c r="B3285" s="165" t="s">
        <v>561</v>
      </c>
      <c r="D3285" s="18" t="s">
        <v>1453</v>
      </c>
      <c r="E3285" s="35">
        <v>20.9</v>
      </c>
      <c r="G3285" s="96">
        <f t="shared" si="220"/>
        <v>8.36</v>
      </c>
      <c r="H3285" s="97">
        <f t="shared" si="221"/>
        <v>8.36</v>
      </c>
      <c r="I3285" s="18"/>
    </row>
    <row r="3286" spans="1:9" ht="15" customHeight="1" x14ac:dyDescent="0.25">
      <c r="A3286" s="151">
        <v>7098</v>
      </c>
      <c r="B3286" s="165" t="s">
        <v>3389</v>
      </c>
      <c r="D3286" s="18" t="s">
        <v>1453</v>
      </c>
      <c r="E3286" s="35">
        <v>17.329999999999998</v>
      </c>
      <c r="G3286" s="96">
        <f t="shared" si="220"/>
        <v>6.9319999999999995</v>
      </c>
      <c r="H3286" s="97">
        <f t="shared" si="221"/>
        <v>6.9319999999999995</v>
      </c>
      <c r="I3286" s="62" t="s">
        <v>3857</v>
      </c>
    </row>
    <row r="3287" spans="1:9" ht="15" customHeight="1" x14ac:dyDescent="0.25">
      <c r="A3287" s="151">
        <v>7099</v>
      </c>
      <c r="B3287" s="165" t="s">
        <v>3390</v>
      </c>
      <c r="D3287" s="18" t="s">
        <v>1453</v>
      </c>
      <c r="E3287" s="35">
        <v>17.329999999999998</v>
      </c>
      <c r="G3287" s="96">
        <f t="shared" si="220"/>
        <v>6.9319999999999995</v>
      </c>
      <c r="H3287" s="97">
        <f t="shared" si="221"/>
        <v>6.9319999999999995</v>
      </c>
      <c r="I3287" s="62" t="s">
        <v>3857</v>
      </c>
    </row>
    <row r="3288" spans="1:9" ht="15" customHeight="1" x14ac:dyDescent="0.25">
      <c r="A3288" s="151">
        <v>8501</v>
      </c>
      <c r="B3288" s="165" t="s">
        <v>1155</v>
      </c>
      <c r="D3288" s="18" t="s">
        <v>1453</v>
      </c>
      <c r="E3288" s="35">
        <v>19.43</v>
      </c>
      <c r="G3288" s="96">
        <f t="shared" si="220"/>
        <v>7.7720000000000002</v>
      </c>
      <c r="H3288" s="97">
        <f t="shared" si="221"/>
        <v>7.7720000000000002</v>
      </c>
      <c r="I3288" s="18"/>
    </row>
    <row r="3289" spans="1:9" ht="15" customHeight="1" x14ac:dyDescent="0.25">
      <c r="A3289" s="151">
        <v>8503</v>
      </c>
      <c r="B3289" s="165" t="s">
        <v>1156</v>
      </c>
      <c r="D3289" s="18" t="s">
        <v>1453</v>
      </c>
      <c r="E3289" s="35">
        <v>19.43</v>
      </c>
      <c r="G3289" s="96">
        <f t="shared" si="220"/>
        <v>7.7720000000000002</v>
      </c>
      <c r="H3289" s="97">
        <f t="shared" si="221"/>
        <v>7.7720000000000002</v>
      </c>
      <c r="I3289" s="18"/>
    </row>
    <row r="3290" spans="1:9" ht="15" customHeight="1" x14ac:dyDescent="0.25">
      <c r="A3290" s="151">
        <v>8600</v>
      </c>
      <c r="B3290" s="165" t="s">
        <v>3108</v>
      </c>
      <c r="D3290" s="18" t="s">
        <v>1453</v>
      </c>
      <c r="E3290" s="36">
        <v>33.5</v>
      </c>
      <c r="G3290" s="96">
        <f t="shared" si="220"/>
        <v>13.4</v>
      </c>
      <c r="H3290" s="97">
        <f t="shared" si="221"/>
        <v>13.4</v>
      </c>
      <c r="I3290" s="18"/>
    </row>
    <row r="3291" spans="1:9" ht="15" customHeight="1" x14ac:dyDescent="0.25">
      <c r="A3291" s="151">
        <v>8601</v>
      </c>
      <c r="B3291" s="165" t="s">
        <v>3109</v>
      </c>
      <c r="D3291" s="18" t="s">
        <v>1453</v>
      </c>
      <c r="E3291" s="36">
        <v>33.5</v>
      </c>
      <c r="G3291" s="96">
        <f t="shared" si="220"/>
        <v>13.4</v>
      </c>
      <c r="H3291" s="97">
        <f t="shared" si="221"/>
        <v>13.4</v>
      </c>
      <c r="I3291" s="18"/>
    </row>
    <row r="3292" spans="1:9" ht="15" customHeight="1" x14ac:dyDescent="0.25">
      <c r="A3292" s="151">
        <v>8602</v>
      </c>
      <c r="B3292" s="165" t="s">
        <v>3108</v>
      </c>
      <c r="D3292" s="18" t="s">
        <v>1453</v>
      </c>
      <c r="E3292" s="36">
        <v>33.5</v>
      </c>
      <c r="G3292" s="96">
        <f t="shared" si="220"/>
        <v>13.4</v>
      </c>
      <c r="H3292" s="97">
        <f t="shared" si="221"/>
        <v>13.4</v>
      </c>
      <c r="I3292" s="18"/>
    </row>
    <row r="3293" spans="1:9" ht="15" customHeight="1" x14ac:dyDescent="0.25">
      <c r="A3293" s="151">
        <v>8603</v>
      </c>
      <c r="B3293" s="165" t="s">
        <v>3109</v>
      </c>
      <c r="D3293" s="18" t="s">
        <v>1453</v>
      </c>
      <c r="E3293" s="36">
        <v>33.5</v>
      </c>
      <c r="G3293" s="96">
        <f t="shared" si="220"/>
        <v>13.4</v>
      </c>
      <c r="H3293" s="97">
        <f t="shared" si="221"/>
        <v>13.4</v>
      </c>
      <c r="I3293" s="18"/>
    </row>
    <row r="3294" spans="1:9" ht="15" customHeight="1" x14ac:dyDescent="0.25">
      <c r="A3294" s="151">
        <v>8604</v>
      </c>
      <c r="B3294" s="165" t="s">
        <v>3110</v>
      </c>
      <c r="D3294" s="18" t="s">
        <v>1453</v>
      </c>
      <c r="E3294" s="36">
        <v>26.15</v>
      </c>
      <c r="G3294" s="96">
        <f t="shared" si="220"/>
        <v>10.46</v>
      </c>
      <c r="H3294" s="97">
        <f t="shared" si="221"/>
        <v>10.46</v>
      </c>
      <c r="I3294" s="18"/>
    </row>
    <row r="3295" spans="1:9" ht="15" customHeight="1" x14ac:dyDescent="0.25">
      <c r="A3295" s="151">
        <v>8605</v>
      </c>
      <c r="B3295" s="165" t="s">
        <v>3111</v>
      </c>
      <c r="D3295" s="18" t="s">
        <v>1453</v>
      </c>
      <c r="E3295" s="36">
        <v>26.15</v>
      </c>
      <c r="G3295" s="96">
        <f t="shared" si="220"/>
        <v>10.46</v>
      </c>
      <c r="H3295" s="97">
        <f t="shared" si="221"/>
        <v>10.46</v>
      </c>
      <c r="I3295" s="18"/>
    </row>
    <row r="3296" spans="1:9" ht="15" customHeight="1" x14ac:dyDescent="0.25">
      <c r="A3296" s="151">
        <v>3975</v>
      </c>
      <c r="B3296" s="165" t="s">
        <v>1994</v>
      </c>
      <c r="D3296" s="18" t="s">
        <v>1453</v>
      </c>
      <c r="E3296" s="37">
        <v>91.88</v>
      </c>
      <c r="G3296" s="96">
        <f t="shared" si="220"/>
        <v>36.752000000000002</v>
      </c>
      <c r="H3296" s="97">
        <f t="shared" si="221"/>
        <v>36.752000000000002</v>
      </c>
      <c r="I3296" s="18"/>
    </row>
    <row r="3297" spans="1:9" x14ac:dyDescent="0.25">
      <c r="A3297" s="151">
        <v>3912</v>
      </c>
      <c r="B3297" s="165" t="s">
        <v>807</v>
      </c>
      <c r="D3297" s="18" t="s">
        <v>1453</v>
      </c>
      <c r="E3297" s="35">
        <v>31.4</v>
      </c>
      <c r="G3297" s="96">
        <f t="shared" si="220"/>
        <v>12.56</v>
      </c>
      <c r="H3297" s="97">
        <f t="shared" si="221"/>
        <v>12.56</v>
      </c>
      <c r="I3297" s="18"/>
    </row>
    <row r="3298" spans="1:9" ht="15" customHeight="1" x14ac:dyDescent="0.25">
      <c r="A3298" s="151">
        <v>3913</v>
      </c>
      <c r="B3298" s="165" t="s">
        <v>808</v>
      </c>
      <c r="D3298" s="18" t="s">
        <v>1453</v>
      </c>
      <c r="E3298" s="35">
        <v>31.4</v>
      </c>
      <c r="G3298" s="96">
        <f t="shared" si="220"/>
        <v>12.56</v>
      </c>
      <c r="H3298" s="97">
        <f t="shared" si="221"/>
        <v>12.56</v>
      </c>
      <c r="I3298" s="18"/>
    </row>
    <row r="3299" spans="1:9" ht="15" customHeight="1" x14ac:dyDescent="0.25">
      <c r="A3299" s="151">
        <v>3914</v>
      </c>
      <c r="B3299" s="165" t="s">
        <v>809</v>
      </c>
      <c r="D3299" s="18" t="s">
        <v>1453</v>
      </c>
      <c r="E3299" s="35">
        <v>31.4</v>
      </c>
      <c r="G3299" s="96">
        <f t="shared" si="220"/>
        <v>12.56</v>
      </c>
      <c r="H3299" s="97">
        <f t="shared" si="221"/>
        <v>12.56</v>
      </c>
      <c r="I3299" s="18"/>
    </row>
    <row r="3300" spans="1:9" ht="15" customHeight="1" x14ac:dyDescent="0.25">
      <c r="A3300" s="151">
        <v>8930</v>
      </c>
      <c r="B3300" s="165" t="s">
        <v>3535</v>
      </c>
      <c r="D3300" s="18" t="s">
        <v>1453</v>
      </c>
      <c r="E3300" s="36">
        <v>31.4</v>
      </c>
      <c r="G3300" s="96">
        <f t="shared" si="220"/>
        <v>12.56</v>
      </c>
      <c r="H3300" s="97">
        <f t="shared" si="221"/>
        <v>12.56</v>
      </c>
      <c r="I3300" s="18"/>
    </row>
    <row r="3301" spans="1:9" ht="15" customHeight="1" x14ac:dyDescent="0.25">
      <c r="A3301" s="151">
        <v>8670</v>
      </c>
      <c r="B3301" s="165" t="s">
        <v>3348</v>
      </c>
      <c r="D3301" s="18" t="s">
        <v>1453</v>
      </c>
      <c r="E3301" s="36">
        <v>50.3</v>
      </c>
      <c r="G3301" s="96">
        <f t="shared" si="220"/>
        <v>20.12</v>
      </c>
      <c r="H3301" s="97">
        <f t="shared" si="221"/>
        <v>20.12</v>
      </c>
      <c r="I3301" s="18"/>
    </row>
    <row r="3302" spans="1:9" ht="15" customHeight="1" x14ac:dyDescent="0.25">
      <c r="A3302" s="151">
        <v>8671</v>
      </c>
      <c r="B3302" s="165" t="s">
        <v>3288</v>
      </c>
      <c r="D3302" s="18" t="s">
        <v>1453</v>
      </c>
      <c r="E3302" s="36">
        <v>20.9</v>
      </c>
      <c r="G3302" s="96">
        <f t="shared" si="220"/>
        <v>8.36</v>
      </c>
      <c r="H3302" s="97">
        <f t="shared" si="221"/>
        <v>8.36</v>
      </c>
      <c r="I3302" s="18"/>
    </row>
    <row r="3303" spans="1:9" ht="15" customHeight="1" x14ac:dyDescent="0.25">
      <c r="A3303" s="151">
        <v>8672</v>
      </c>
      <c r="B3303" s="165" t="s">
        <v>3289</v>
      </c>
      <c r="D3303" s="18" t="s">
        <v>1453</v>
      </c>
      <c r="E3303" s="36">
        <v>24.05</v>
      </c>
      <c r="G3303" s="96">
        <f t="shared" si="220"/>
        <v>9.620000000000001</v>
      </c>
      <c r="H3303" s="97">
        <f t="shared" si="221"/>
        <v>9.620000000000001</v>
      </c>
      <c r="I3303" s="18"/>
    </row>
    <row r="3304" spans="1:9" ht="15" customHeight="1" x14ac:dyDescent="0.25">
      <c r="A3304" s="151">
        <v>8673</v>
      </c>
      <c r="B3304" s="165" t="s">
        <v>3290</v>
      </c>
      <c r="D3304" s="18" t="s">
        <v>1453</v>
      </c>
      <c r="E3304" s="36">
        <v>26.15</v>
      </c>
      <c r="G3304" s="96">
        <f t="shared" si="220"/>
        <v>10.46</v>
      </c>
      <c r="H3304" s="97">
        <f t="shared" si="221"/>
        <v>10.46</v>
      </c>
      <c r="I3304" s="18"/>
    </row>
    <row r="3305" spans="1:9" ht="15" customHeight="1" x14ac:dyDescent="0.25">
      <c r="A3305" s="151">
        <v>3940</v>
      </c>
      <c r="B3305" s="165" t="s">
        <v>907</v>
      </c>
      <c r="D3305" s="18" t="s">
        <v>1453</v>
      </c>
      <c r="E3305" s="35">
        <v>16.170000000000002</v>
      </c>
      <c r="G3305" s="96">
        <f t="shared" si="220"/>
        <v>6.4680000000000009</v>
      </c>
      <c r="H3305" s="97">
        <f t="shared" si="221"/>
        <v>6.4680000000000009</v>
      </c>
      <c r="I3305" s="18"/>
    </row>
    <row r="3306" spans="1:9" ht="15" customHeight="1" x14ac:dyDescent="0.25">
      <c r="A3306" s="151">
        <v>3941</v>
      </c>
      <c r="B3306" s="165" t="s">
        <v>912</v>
      </c>
      <c r="D3306" s="18" t="s">
        <v>1453</v>
      </c>
      <c r="E3306" s="35">
        <v>16.170000000000002</v>
      </c>
      <c r="G3306" s="96">
        <f t="shared" si="220"/>
        <v>6.4680000000000009</v>
      </c>
      <c r="H3306" s="97">
        <f t="shared" si="221"/>
        <v>6.4680000000000009</v>
      </c>
      <c r="I3306" s="18"/>
    </row>
    <row r="3307" spans="1:9" ht="15" customHeight="1" x14ac:dyDescent="0.25">
      <c r="A3307" s="151">
        <v>3942</v>
      </c>
      <c r="B3307" s="165" t="s">
        <v>913</v>
      </c>
      <c r="D3307" s="18" t="s">
        <v>1453</v>
      </c>
      <c r="E3307" s="35">
        <v>16.170000000000002</v>
      </c>
      <c r="G3307" s="96">
        <f t="shared" si="220"/>
        <v>6.4680000000000009</v>
      </c>
      <c r="H3307" s="97">
        <f t="shared" si="221"/>
        <v>6.4680000000000009</v>
      </c>
      <c r="I3307" s="18"/>
    </row>
    <row r="3308" spans="1:9" ht="21" customHeight="1" x14ac:dyDescent="0.25">
      <c r="A3308" s="177" t="s">
        <v>2024</v>
      </c>
      <c r="B3308" s="86"/>
      <c r="C3308" s="123"/>
      <c r="D3308" s="125"/>
      <c r="E3308" s="86"/>
      <c r="F3308" s="124"/>
      <c r="G3308" s="99"/>
      <c r="H3308" s="99"/>
      <c r="I3308" s="125"/>
    </row>
    <row r="3309" spans="1:9" ht="15" customHeight="1" x14ac:dyDescent="0.25">
      <c r="A3309" s="151">
        <v>7450</v>
      </c>
      <c r="B3309" s="165" t="s">
        <v>2445</v>
      </c>
      <c r="D3309" s="18" t="s">
        <v>1453</v>
      </c>
      <c r="E3309" s="35">
        <v>23.1</v>
      </c>
      <c r="G3309" s="96">
        <f t="shared" ref="G3309:G3372" si="222">SUM(E3309)*0.4</f>
        <v>9.24</v>
      </c>
      <c r="H3309" s="97">
        <f t="shared" ref="H3309:H3372" si="223">SUM(E3309)*0.4</f>
        <v>9.24</v>
      </c>
      <c r="I3309" s="18"/>
    </row>
    <row r="3310" spans="1:9" ht="15" customHeight="1" x14ac:dyDescent="0.25">
      <c r="A3310" s="151">
        <v>7451</v>
      </c>
      <c r="B3310" s="165" t="s">
        <v>2446</v>
      </c>
      <c r="D3310" s="18" t="s">
        <v>1453</v>
      </c>
      <c r="E3310" s="35">
        <v>23.1</v>
      </c>
      <c r="G3310" s="96">
        <f t="shared" si="222"/>
        <v>9.24</v>
      </c>
      <c r="H3310" s="97">
        <f t="shared" si="223"/>
        <v>9.24</v>
      </c>
      <c r="I3310" s="18"/>
    </row>
    <row r="3311" spans="1:9" ht="15" customHeight="1" x14ac:dyDescent="0.25">
      <c r="A3311" s="151">
        <v>7452</v>
      </c>
      <c r="B3311" s="165" t="s">
        <v>2447</v>
      </c>
      <c r="D3311" s="18" t="s">
        <v>1453</v>
      </c>
      <c r="E3311" s="35">
        <v>23.1</v>
      </c>
      <c r="G3311" s="96">
        <f t="shared" si="222"/>
        <v>9.24</v>
      </c>
      <c r="H3311" s="97">
        <f t="shared" si="223"/>
        <v>9.24</v>
      </c>
      <c r="I3311" s="18"/>
    </row>
    <row r="3312" spans="1:9" ht="15" customHeight="1" x14ac:dyDescent="0.25">
      <c r="A3312" s="151">
        <v>2751</v>
      </c>
      <c r="B3312" s="165" t="s">
        <v>3049</v>
      </c>
      <c r="D3312" s="18" t="s">
        <v>1453</v>
      </c>
      <c r="E3312" s="36">
        <v>11.45</v>
      </c>
      <c r="G3312" s="96">
        <f t="shared" si="222"/>
        <v>4.58</v>
      </c>
      <c r="H3312" s="97">
        <f t="shared" si="223"/>
        <v>4.58</v>
      </c>
      <c r="I3312" s="18"/>
    </row>
    <row r="3313" spans="1:9" ht="15" customHeight="1" x14ac:dyDescent="0.25">
      <c r="A3313" s="151">
        <v>2791</v>
      </c>
      <c r="B3313" s="165" t="s">
        <v>3564</v>
      </c>
      <c r="D3313" s="18" t="s">
        <v>1453</v>
      </c>
      <c r="E3313" s="36">
        <v>11.45</v>
      </c>
      <c r="G3313" s="96">
        <f t="shared" si="222"/>
        <v>4.58</v>
      </c>
      <c r="H3313" s="97">
        <f t="shared" si="223"/>
        <v>4.58</v>
      </c>
      <c r="I3313" s="18"/>
    </row>
    <row r="3314" spans="1:9" ht="15" customHeight="1" x14ac:dyDescent="0.25">
      <c r="A3314" s="151">
        <v>2752</v>
      </c>
      <c r="B3314" s="165" t="s">
        <v>3096</v>
      </c>
      <c r="D3314" s="18" t="s">
        <v>1453</v>
      </c>
      <c r="E3314" s="36">
        <v>12.5</v>
      </c>
      <c r="G3314" s="96">
        <f t="shared" si="222"/>
        <v>5</v>
      </c>
      <c r="H3314" s="97">
        <f t="shared" si="223"/>
        <v>5</v>
      </c>
      <c r="I3314" s="18"/>
    </row>
    <row r="3315" spans="1:9" ht="15" customHeight="1" x14ac:dyDescent="0.25">
      <c r="A3315" s="151">
        <v>2753</v>
      </c>
      <c r="B3315" s="165" t="s">
        <v>3050</v>
      </c>
      <c r="D3315" s="18" t="s">
        <v>1453</v>
      </c>
      <c r="E3315" s="36">
        <v>13.55</v>
      </c>
      <c r="G3315" s="96">
        <f t="shared" si="222"/>
        <v>5.4200000000000008</v>
      </c>
      <c r="H3315" s="97">
        <f t="shared" si="223"/>
        <v>5.4200000000000008</v>
      </c>
      <c r="I3315" s="18"/>
    </row>
    <row r="3316" spans="1:9" ht="15" customHeight="1" x14ac:dyDescent="0.25">
      <c r="A3316" s="151">
        <v>2754</v>
      </c>
      <c r="B3316" s="165" t="s">
        <v>3488</v>
      </c>
      <c r="D3316" s="18" t="s">
        <v>1453</v>
      </c>
      <c r="E3316" s="36">
        <v>11.03</v>
      </c>
      <c r="G3316" s="96">
        <f t="shared" si="222"/>
        <v>4.4119999999999999</v>
      </c>
      <c r="H3316" s="97">
        <f t="shared" si="223"/>
        <v>4.4119999999999999</v>
      </c>
      <c r="I3316" s="18"/>
    </row>
    <row r="3317" spans="1:9" ht="15" customHeight="1" x14ac:dyDescent="0.25">
      <c r="A3317" s="151">
        <v>2755</v>
      </c>
      <c r="B3317" s="165" t="s">
        <v>3489</v>
      </c>
      <c r="D3317" s="18" t="s">
        <v>1453</v>
      </c>
      <c r="E3317" s="36">
        <v>11.03</v>
      </c>
      <c r="G3317" s="96">
        <f t="shared" si="222"/>
        <v>4.4119999999999999</v>
      </c>
      <c r="H3317" s="97">
        <f t="shared" si="223"/>
        <v>4.4119999999999999</v>
      </c>
      <c r="I3317" s="18"/>
    </row>
    <row r="3318" spans="1:9" ht="15" customHeight="1" x14ac:dyDescent="0.25">
      <c r="A3318" s="151">
        <v>2756</v>
      </c>
      <c r="B3318" s="165" t="s">
        <v>3490</v>
      </c>
      <c r="D3318" s="18" t="s">
        <v>1453</v>
      </c>
      <c r="E3318" s="36">
        <v>11.03</v>
      </c>
      <c r="G3318" s="96">
        <f t="shared" si="222"/>
        <v>4.4119999999999999</v>
      </c>
      <c r="H3318" s="97">
        <f t="shared" si="223"/>
        <v>4.4119999999999999</v>
      </c>
      <c r="I3318" s="18"/>
    </row>
    <row r="3319" spans="1:9" ht="15" customHeight="1" x14ac:dyDescent="0.25">
      <c r="A3319" s="151">
        <v>2750</v>
      </c>
      <c r="B3319" s="165" t="s">
        <v>3136</v>
      </c>
      <c r="D3319" s="18" t="s">
        <v>1453</v>
      </c>
      <c r="E3319" s="36">
        <v>8.93</v>
      </c>
      <c r="G3319" s="96">
        <f t="shared" si="222"/>
        <v>3.5720000000000001</v>
      </c>
      <c r="H3319" s="97">
        <f t="shared" si="223"/>
        <v>3.5720000000000001</v>
      </c>
      <c r="I3319" s="18"/>
    </row>
    <row r="3320" spans="1:9" ht="15" customHeight="1" x14ac:dyDescent="0.25">
      <c r="A3320" s="151">
        <v>2757</v>
      </c>
      <c r="B3320" s="165" t="s">
        <v>3491</v>
      </c>
      <c r="D3320" s="18" t="s">
        <v>1453</v>
      </c>
      <c r="E3320" s="36">
        <v>11.03</v>
      </c>
      <c r="G3320" s="96">
        <f t="shared" si="222"/>
        <v>4.4119999999999999</v>
      </c>
      <c r="H3320" s="97">
        <f t="shared" si="223"/>
        <v>4.4119999999999999</v>
      </c>
      <c r="I3320" s="18"/>
    </row>
    <row r="3321" spans="1:9" ht="15" customHeight="1" x14ac:dyDescent="0.25">
      <c r="A3321" s="230">
        <v>8436</v>
      </c>
      <c r="B3321" s="167" t="s">
        <v>3565</v>
      </c>
      <c r="D3321" s="18" t="s">
        <v>1453</v>
      </c>
      <c r="E3321" s="36">
        <v>20.48</v>
      </c>
      <c r="G3321" s="96">
        <f t="shared" si="222"/>
        <v>8.1920000000000002</v>
      </c>
      <c r="H3321" s="97">
        <f t="shared" si="223"/>
        <v>8.1920000000000002</v>
      </c>
      <c r="I3321" s="18"/>
    </row>
    <row r="3322" spans="1:9" ht="15" customHeight="1" x14ac:dyDescent="0.25">
      <c r="A3322" s="151">
        <v>7470</v>
      </c>
      <c r="B3322" s="165" t="s">
        <v>2578</v>
      </c>
      <c r="D3322" s="18" t="s">
        <v>1453</v>
      </c>
      <c r="E3322" s="35">
        <v>19.43</v>
      </c>
      <c r="G3322" s="96">
        <f t="shared" si="222"/>
        <v>7.7720000000000002</v>
      </c>
      <c r="H3322" s="97">
        <f t="shared" si="223"/>
        <v>7.7720000000000002</v>
      </c>
      <c r="I3322" s="18"/>
    </row>
    <row r="3323" spans="1:9" ht="15" customHeight="1" x14ac:dyDescent="0.25">
      <c r="A3323" s="151">
        <v>8080</v>
      </c>
      <c r="B3323" s="165" t="s">
        <v>2897</v>
      </c>
      <c r="D3323" s="18" t="s">
        <v>1453</v>
      </c>
      <c r="E3323" s="36">
        <v>84.53</v>
      </c>
      <c r="G3323" s="96">
        <f t="shared" si="222"/>
        <v>33.812000000000005</v>
      </c>
      <c r="H3323" s="97">
        <f t="shared" si="223"/>
        <v>33.812000000000005</v>
      </c>
      <c r="I3323" s="18"/>
    </row>
    <row r="3324" spans="1:9" ht="15" customHeight="1" x14ac:dyDescent="0.25">
      <c r="A3324" s="230">
        <v>8436</v>
      </c>
      <c r="B3324" s="167" t="s">
        <v>2399</v>
      </c>
      <c r="D3324" s="18" t="s">
        <v>1453</v>
      </c>
      <c r="E3324" s="35">
        <v>20.48</v>
      </c>
      <c r="G3324" s="96">
        <f t="shared" si="222"/>
        <v>8.1920000000000002</v>
      </c>
      <c r="H3324" s="97">
        <f t="shared" si="223"/>
        <v>8.1920000000000002</v>
      </c>
      <c r="I3324" s="18"/>
    </row>
    <row r="3325" spans="1:9" ht="15" customHeight="1" x14ac:dyDescent="0.25">
      <c r="A3325" s="154">
        <v>2583</v>
      </c>
      <c r="B3325" s="213" t="s">
        <v>2579</v>
      </c>
      <c r="D3325" s="18" t="s">
        <v>1453</v>
      </c>
      <c r="E3325" s="35">
        <v>47.25</v>
      </c>
      <c r="G3325" s="96">
        <f t="shared" si="222"/>
        <v>18.900000000000002</v>
      </c>
      <c r="H3325" s="97">
        <f t="shared" si="223"/>
        <v>18.900000000000002</v>
      </c>
      <c r="I3325" s="18"/>
    </row>
    <row r="3326" spans="1:9" ht="15" customHeight="1" x14ac:dyDescent="0.25">
      <c r="A3326" s="154">
        <v>2584</v>
      </c>
      <c r="B3326" s="213" t="s">
        <v>2580</v>
      </c>
      <c r="D3326" s="18" t="s">
        <v>1453</v>
      </c>
      <c r="E3326" s="35">
        <v>52.4</v>
      </c>
      <c r="G3326" s="96">
        <f t="shared" si="222"/>
        <v>20.96</v>
      </c>
      <c r="H3326" s="97">
        <f t="shared" si="223"/>
        <v>20.96</v>
      </c>
      <c r="I3326" s="18"/>
    </row>
    <row r="3327" spans="1:9" ht="15" customHeight="1" x14ac:dyDescent="0.25">
      <c r="A3327" s="151">
        <v>2628</v>
      </c>
      <c r="B3327" s="165" t="s">
        <v>3620</v>
      </c>
      <c r="D3327" s="18" t="s">
        <v>1453</v>
      </c>
      <c r="E3327" s="36">
        <v>57.75</v>
      </c>
      <c r="G3327" s="96">
        <f t="shared" si="222"/>
        <v>23.1</v>
      </c>
      <c r="H3327" s="97">
        <f t="shared" si="223"/>
        <v>23.1</v>
      </c>
      <c r="I3327" s="18"/>
    </row>
    <row r="3328" spans="1:9" ht="15" customHeight="1" x14ac:dyDescent="0.25">
      <c r="A3328" s="151">
        <v>1497</v>
      </c>
      <c r="B3328" s="165" t="s">
        <v>3167</v>
      </c>
      <c r="D3328" s="18" t="s">
        <v>1453</v>
      </c>
      <c r="E3328" s="36">
        <v>66.05</v>
      </c>
      <c r="G3328" s="96">
        <f t="shared" si="222"/>
        <v>26.42</v>
      </c>
      <c r="H3328" s="97">
        <f t="shared" si="223"/>
        <v>26.42</v>
      </c>
      <c r="I3328" s="18"/>
    </row>
    <row r="3329" spans="1:9" ht="15" customHeight="1" x14ac:dyDescent="0.25">
      <c r="A3329" s="151">
        <v>1498</v>
      </c>
      <c r="B3329" s="165" t="s">
        <v>3168</v>
      </c>
      <c r="D3329" s="18" t="s">
        <v>1453</v>
      </c>
      <c r="E3329" s="36">
        <v>83.9</v>
      </c>
      <c r="G3329" s="96">
        <f t="shared" si="222"/>
        <v>33.56</v>
      </c>
      <c r="H3329" s="97">
        <f t="shared" si="223"/>
        <v>33.56</v>
      </c>
      <c r="I3329" s="18"/>
    </row>
    <row r="3330" spans="1:9" ht="15" customHeight="1" x14ac:dyDescent="0.25">
      <c r="A3330" s="151">
        <v>1490</v>
      </c>
      <c r="B3330" s="165" t="s">
        <v>2581</v>
      </c>
      <c r="D3330" s="18" t="s">
        <v>1453</v>
      </c>
      <c r="E3330" s="35">
        <v>117.6</v>
      </c>
      <c r="G3330" s="96">
        <f t="shared" si="222"/>
        <v>47.04</v>
      </c>
      <c r="H3330" s="97">
        <f t="shared" si="223"/>
        <v>47.04</v>
      </c>
      <c r="I3330" s="18"/>
    </row>
    <row r="3331" spans="1:9" ht="15" customHeight="1" x14ac:dyDescent="0.25">
      <c r="A3331" s="151">
        <v>8414</v>
      </c>
      <c r="B3331" s="165" t="s">
        <v>2025</v>
      </c>
      <c r="D3331" s="18" t="s">
        <v>1453</v>
      </c>
      <c r="E3331" s="35">
        <v>40.43</v>
      </c>
      <c r="G3331" s="96">
        <f t="shared" si="222"/>
        <v>16.172000000000001</v>
      </c>
      <c r="H3331" s="97">
        <f t="shared" si="223"/>
        <v>16.172000000000001</v>
      </c>
      <c r="I3331" s="18"/>
    </row>
    <row r="3332" spans="1:9" ht="15" customHeight="1" x14ac:dyDescent="0.25">
      <c r="A3332" s="151">
        <v>8415</v>
      </c>
      <c r="B3332" s="165" t="s">
        <v>2026</v>
      </c>
      <c r="D3332" s="18" t="s">
        <v>1453</v>
      </c>
      <c r="E3332" s="35">
        <v>23.89</v>
      </c>
      <c r="G3332" s="96">
        <f t="shared" si="222"/>
        <v>9.5560000000000009</v>
      </c>
      <c r="H3332" s="97">
        <f t="shared" si="223"/>
        <v>9.5560000000000009</v>
      </c>
      <c r="I3332" s="18"/>
    </row>
    <row r="3333" spans="1:9" ht="15" customHeight="1" x14ac:dyDescent="0.25">
      <c r="A3333" s="151">
        <v>8470</v>
      </c>
      <c r="B3333" s="165" t="s">
        <v>2633</v>
      </c>
      <c r="D3333" s="18" t="s">
        <v>1453</v>
      </c>
      <c r="E3333" s="35">
        <v>21.79</v>
      </c>
      <c r="G3333" s="96">
        <f t="shared" si="222"/>
        <v>8.7159999999999993</v>
      </c>
      <c r="H3333" s="97">
        <f t="shared" si="223"/>
        <v>8.7159999999999993</v>
      </c>
      <c r="I3333" s="18"/>
    </row>
    <row r="3334" spans="1:9" ht="15" customHeight="1" x14ac:dyDescent="0.25">
      <c r="A3334" s="151">
        <v>8416</v>
      </c>
      <c r="B3334" s="165" t="s">
        <v>2027</v>
      </c>
      <c r="D3334" s="18" t="s">
        <v>1453</v>
      </c>
      <c r="E3334" s="35">
        <v>24.99</v>
      </c>
      <c r="G3334" s="96">
        <f t="shared" si="222"/>
        <v>9.9960000000000004</v>
      </c>
      <c r="H3334" s="97">
        <f t="shared" si="223"/>
        <v>9.9960000000000004</v>
      </c>
      <c r="I3334" s="18"/>
    </row>
    <row r="3335" spans="1:9" ht="15" customHeight="1" x14ac:dyDescent="0.25">
      <c r="A3335" s="151">
        <v>8432</v>
      </c>
      <c r="B3335" s="138" t="s">
        <v>2264</v>
      </c>
      <c r="D3335" s="18" t="s">
        <v>1453</v>
      </c>
      <c r="E3335" s="44">
        <v>38.64</v>
      </c>
      <c r="G3335" s="96">
        <f t="shared" si="222"/>
        <v>15.456000000000001</v>
      </c>
      <c r="H3335" s="97">
        <f t="shared" si="223"/>
        <v>15.456000000000001</v>
      </c>
      <c r="I3335" s="18"/>
    </row>
    <row r="3336" spans="1:9" ht="15" customHeight="1" x14ac:dyDescent="0.25">
      <c r="A3336" s="151">
        <v>8433</v>
      </c>
      <c r="B3336" s="138" t="s">
        <v>2265</v>
      </c>
      <c r="D3336" s="18" t="s">
        <v>1453</v>
      </c>
      <c r="E3336" s="44">
        <v>38.64</v>
      </c>
      <c r="G3336" s="96">
        <f t="shared" si="222"/>
        <v>15.456000000000001</v>
      </c>
      <c r="H3336" s="97">
        <f t="shared" si="223"/>
        <v>15.456000000000001</v>
      </c>
      <c r="I3336" s="18"/>
    </row>
    <row r="3337" spans="1:9" ht="15" customHeight="1" x14ac:dyDescent="0.25">
      <c r="A3337" s="151">
        <v>8797</v>
      </c>
      <c r="B3337" s="138" t="s">
        <v>2693</v>
      </c>
      <c r="D3337" s="18" t="s">
        <v>1453</v>
      </c>
      <c r="E3337" s="44">
        <v>38.64</v>
      </c>
      <c r="G3337" s="96">
        <f t="shared" si="222"/>
        <v>15.456000000000001</v>
      </c>
      <c r="H3337" s="97">
        <f t="shared" si="223"/>
        <v>15.456000000000001</v>
      </c>
      <c r="I3337" s="18"/>
    </row>
    <row r="3338" spans="1:9" ht="15" customHeight="1" x14ac:dyDescent="0.25">
      <c r="A3338" s="151">
        <v>8798</v>
      </c>
      <c r="B3338" s="138" t="s">
        <v>2694</v>
      </c>
      <c r="D3338" s="18" t="s">
        <v>1453</v>
      </c>
      <c r="E3338" s="44">
        <v>38.64</v>
      </c>
      <c r="G3338" s="96">
        <f t="shared" si="222"/>
        <v>15.456000000000001</v>
      </c>
      <c r="H3338" s="97">
        <f t="shared" si="223"/>
        <v>15.456000000000001</v>
      </c>
      <c r="I3338" s="18"/>
    </row>
    <row r="3339" spans="1:9" ht="15" customHeight="1" x14ac:dyDescent="0.25">
      <c r="A3339" s="151">
        <v>8417</v>
      </c>
      <c r="B3339" s="165" t="s">
        <v>2028</v>
      </c>
      <c r="D3339" s="18" t="s">
        <v>1453</v>
      </c>
      <c r="E3339" s="35">
        <v>29.4</v>
      </c>
      <c r="G3339" s="96">
        <f t="shared" si="222"/>
        <v>11.76</v>
      </c>
      <c r="H3339" s="97">
        <f t="shared" si="223"/>
        <v>11.76</v>
      </c>
      <c r="I3339" s="18"/>
    </row>
    <row r="3340" spans="1:9" ht="15" customHeight="1" x14ac:dyDescent="0.25">
      <c r="A3340" s="151">
        <v>8423</v>
      </c>
      <c r="B3340" s="165" t="s">
        <v>2029</v>
      </c>
      <c r="D3340" s="18" t="s">
        <v>1453</v>
      </c>
      <c r="E3340" s="35">
        <v>29.4</v>
      </c>
      <c r="G3340" s="96">
        <f t="shared" si="222"/>
        <v>11.76</v>
      </c>
      <c r="H3340" s="97">
        <f t="shared" si="223"/>
        <v>11.76</v>
      </c>
      <c r="I3340" s="18"/>
    </row>
    <row r="3341" spans="1:9" ht="15" customHeight="1" x14ac:dyDescent="0.25">
      <c r="A3341" s="151">
        <v>8418</v>
      </c>
      <c r="B3341" s="165" t="s">
        <v>2030</v>
      </c>
      <c r="D3341" s="18" t="s">
        <v>1453</v>
      </c>
      <c r="E3341" s="35">
        <v>31.24</v>
      </c>
      <c r="G3341" s="96">
        <f t="shared" si="222"/>
        <v>12.496</v>
      </c>
      <c r="H3341" s="97">
        <f t="shared" si="223"/>
        <v>12.496</v>
      </c>
      <c r="I3341" s="18"/>
    </row>
    <row r="3342" spans="1:9" ht="15" customHeight="1" x14ac:dyDescent="0.25">
      <c r="A3342" s="151">
        <v>8424</v>
      </c>
      <c r="B3342" s="165" t="s">
        <v>2031</v>
      </c>
      <c r="D3342" s="18" t="s">
        <v>1453</v>
      </c>
      <c r="E3342" s="35">
        <v>31.24</v>
      </c>
      <c r="G3342" s="96">
        <f t="shared" si="222"/>
        <v>12.496</v>
      </c>
      <c r="H3342" s="97">
        <f t="shared" si="223"/>
        <v>12.496</v>
      </c>
      <c r="I3342" s="18"/>
    </row>
    <row r="3343" spans="1:9" ht="17.25" customHeight="1" x14ac:dyDescent="0.25">
      <c r="A3343" s="151">
        <v>8419</v>
      </c>
      <c r="B3343" s="165" t="s">
        <v>2032</v>
      </c>
      <c r="D3343" s="18" t="s">
        <v>1453</v>
      </c>
      <c r="E3343" s="35">
        <v>33.08</v>
      </c>
      <c r="G3343" s="96">
        <f t="shared" si="222"/>
        <v>13.231999999999999</v>
      </c>
      <c r="H3343" s="97">
        <f t="shared" si="223"/>
        <v>13.231999999999999</v>
      </c>
      <c r="I3343" s="18"/>
    </row>
    <row r="3344" spans="1:9" ht="17.25" customHeight="1" x14ac:dyDescent="0.25">
      <c r="A3344" s="151">
        <v>8425</v>
      </c>
      <c r="B3344" s="165" t="s">
        <v>2033</v>
      </c>
      <c r="D3344" s="18" t="s">
        <v>1453</v>
      </c>
      <c r="E3344" s="35">
        <v>33.08</v>
      </c>
      <c r="G3344" s="96">
        <f t="shared" si="222"/>
        <v>13.231999999999999</v>
      </c>
      <c r="H3344" s="97">
        <f t="shared" si="223"/>
        <v>13.231999999999999</v>
      </c>
      <c r="I3344" s="18"/>
    </row>
    <row r="3345" spans="1:9" ht="17.25" customHeight="1" x14ac:dyDescent="0.25">
      <c r="A3345" s="151">
        <v>8420</v>
      </c>
      <c r="B3345" s="165" t="s">
        <v>2034</v>
      </c>
      <c r="D3345" s="18" t="s">
        <v>1453</v>
      </c>
      <c r="E3345" s="35">
        <v>69.83</v>
      </c>
      <c r="G3345" s="96">
        <f t="shared" si="222"/>
        <v>27.932000000000002</v>
      </c>
      <c r="H3345" s="97">
        <f t="shared" si="223"/>
        <v>27.932000000000002</v>
      </c>
      <c r="I3345" s="18"/>
    </row>
    <row r="3346" spans="1:9" ht="17.25" customHeight="1" x14ac:dyDescent="0.25">
      <c r="A3346" s="151">
        <v>8447</v>
      </c>
      <c r="B3346" s="165" t="s">
        <v>2736</v>
      </c>
      <c r="D3346" s="18" t="s">
        <v>1453</v>
      </c>
      <c r="E3346" s="40">
        <v>46.1</v>
      </c>
      <c r="G3346" s="96">
        <f t="shared" si="222"/>
        <v>18.440000000000001</v>
      </c>
      <c r="H3346" s="97">
        <f t="shared" si="223"/>
        <v>18.440000000000001</v>
      </c>
      <c r="I3346" s="18"/>
    </row>
    <row r="3347" spans="1:9" ht="17.25" customHeight="1" x14ac:dyDescent="0.25">
      <c r="A3347" s="151">
        <v>8421</v>
      </c>
      <c r="B3347" s="165" t="s">
        <v>2035</v>
      </c>
      <c r="D3347" s="18" t="s">
        <v>1453</v>
      </c>
      <c r="E3347" s="35">
        <v>23.89</v>
      </c>
      <c r="G3347" s="96">
        <f t="shared" si="222"/>
        <v>9.5560000000000009</v>
      </c>
      <c r="H3347" s="97">
        <f t="shared" si="223"/>
        <v>9.5560000000000009</v>
      </c>
      <c r="I3347" s="18"/>
    </row>
    <row r="3348" spans="1:9" ht="17.25" customHeight="1" x14ac:dyDescent="0.25">
      <c r="A3348" s="151">
        <v>8422</v>
      </c>
      <c r="B3348" s="165" t="s">
        <v>2036</v>
      </c>
      <c r="D3348" s="18" t="s">
        <v>1453</v>
      </c>
      <c r="E3348" s="35">
        <v>14.33</v>
      </c>
      <c r="G3348" s="96">
        <f t="shared" si="222"/>
        <v>5.7320000000000002</v>
      </c>
      <c r="H3348" s="97">
        <f t="shared" si="223"/>
        <v>5.7320000000000002</v>
      </c>
      <c r="I3348" s="62" t="s">
        <v>3859</v>
      </c>
    </row>
    <row r="3349" spans="1:9" ht="15" customHeight="1" x14ac:dyDescent="0.25">
      <c r="A3349" s="151">
        <v>8460</v>
      </c>
      <c r="B3349" s="165" t="s">
        <v>2621</v>
      </c>
      <c r="D3349" s="18" t="s">
        <v>1453</v>
      </c>
      <c r="E3349" s="35">
        <v>12.92</v>
      </c>
      <c r="G3349" s="96">
        <f t="shared" si="222"/>
        <v>5.1680000000000001</v>
      </c>
      <c r="H3349" s="97">
        <f t="shared" si="223"/>
        <v>5.1680000000000001</v>
      </c>
      <c r="I3349" s="18"/>
    </row>
    <row r="3350" spans="1:9" ht="15" customHeight="1" x14ac:dyDescent="0.25">
      <c r="A3350" s="151">
        <v>8461</v>
      </c>
      <c r="B3350" s="165" t="s">
        <v>2622</v>
      </c>
      <c r="D3350" s="18" t="s">
        <v>1453</v>
      </c>
      <c r="E3350" s="35">
        <v>14.49</v>
      </c>
      <c r="G3350" s="96">
        <f t="shared" si="222"/>
        <v>5.7960000000000003</v>
      </c>
      <c r="H3350" s="97">
        <f t="shared" si="223"/>
        <v>5.7960000000000003</v>
      </c>
      <c r="I3350" s="18"/>
    </row>
    <row r="3351" spans="1:9" ht="15" customHeight="1" x14ac:dyDescent="0.25">
      <c r="A3351" s="151">
        <v>8462</v>
      </c>
      <c r="B3351" s="165" t="s">
        <v>2623</v>
      </c>
      <c r="D3351" s="18" t="s">
        <v>1453</v>
      </c>
      <c r="E3351" s="35">
        <v>16.07</v>
      </c>
      <c r="G3351" s="96">
        <f t="shared" si="222"/>
        <v>6.4280000000000008</v>
      </c>
      <c r="H3351" s="97">
        <f t="shared" si="223"/>
        <v>6.4280000000000008</v>
      </c>
      <c r="I3351" s="18"/>
    </row>
    <row r="3352" spans="1:9" ht="15" customHeight="1" x14ac:dyDescent="0.25">
      <c r="A3352" s="151">
        <v>8463</v>
      </c>
      <c r="B3352" s="165" t="s">
        <v>2624</v>
      </c>
      <c r="D3352" s="18" t="s">
        <v>1453</v>
      </c>
      <c r="E3352" s="35">
        <v>5.04</v>
      </c>
      <c r="G3352" s="96">
        <f t="shared" si="222"/>
        <v>2.016</v>
      </c>
      <c r="H3352" s="97">
        <f t="shared" si="223"/>
        <v>2.016</v>
      </c>
      <c r="I3352" s="18"/>
    </row>
    <row r="3353" spans="1:9" ht="15" customHeight="1" x14ac:dyDescent="0.25">
      <c r="A3353" s="151">
        <v>8458</v>
      </c>
      <c r="B3353" s="165" t="s">
        <v>2625</v>
      </c>
      <c r="D3353" s="18" t="s">
        <v>1453</v>
      </c>
      <c r="E3353" s="35">
        <v>12.92</v>
      </c>
      <c r="G3353" s="96">
        <f t="shared" si="222"/>
        <v>5.1680000000000001</v>
      </c>
      <c r="H3353" s="97">
        <f t="shared" si="223"/>
        <v>5.1680000000000001</v>
      </c>
      <c r="I3353" s="18"/>
    </row>
    <row r="3354" spans="1:9" ht="15" customHeight="1" x14ac:dyDescent="0.25">
      <c r="A3354" s="151">
        <v>8459</v>
      </c>
      <c r="B3354" s="165" t="s">
        <v>2626</v>
      </c>
      <c r="D3354" s="18" t="s">
        <v>1453</v>
      </c>
      <c r="E3354" s="35">
        <v>27.83</v>
      </c>
      <c r="G3354" s="96">
        <f t="shared" si="222"/>
        <v>11.132</v>
      </c>
      <c r="H3354" s="97">
        <f t="shared" si="223"/>
        <v>11.132</v>
      </c>
      <c r="I3354" s="18"/>
    </row>
    <row r="3355" spans="1:9" ht="15" customHeight="1" x14ac:dyDescent="0.25">
      <c r="A3355" s="151">
        <v>8466</v>
      </c>
      <c r="B3355" s="165" t="s">
        <v>2695</v>
      </c>
      <c r="D3355" s="18" t="s">
        <v>1453</v>
      </c>
      <c r="E3355" s="35">
        <v>25.41</v>
      </c>
      <c r="G3355" s="96">
        <f t="shared" si="222"/>
        <v>10.164000000000001</v>
      </c>
      <c r="H3355" s="97">
        <f t="shared" si="223"/>
        <v>10.164000000000001</v>
      </c>
      <c r="I3355" s="18"/>
    </row>
    <row r="3356" spans="1:9" ht="15" customHeight="1" x14ac:dyDescent="0.25">
      <c r="A3356" s="151">
        <v>8467</v>
      </c>
      <c r="B3356" s="165" t="s">
        <v>2696</v>
      </c>
      <c r="D3356" s="18" t="s">
        <v>1453</v>
      </c>
      <c r="E3356" s="35">
        <v>20.58</v>
      </c>
      <c r="G3356" s="96">
        <f t="shared" si="222"/>
        <v>8.2319999999999993</v>
      </c>
      <c r="H3356" s="97">
        <f t="shared" si="223"/>
        <v>8.2319999999999993</v>
      </c>
      <c r="I3356" s="18"/>
    </row>
    <row r="3357" spans="1:9" ht="15" customHeight="1" x14ac:dyDescent="0.25">
      <c r="A3357" s="151">
        <v>8468</v>
      </c>
      <c r="B3357" s="165" t="s">
        <v>2697</v>
      </c>
      <c r="D3357" s="18" t="s">
        <v>1453</v>
      </c>
      <c r="E3357" s="35">
        <v>11.03</v>
      </c>
      <c r="G3357" s="96">
        <f t="shared" si="222"/>
        <v>4.4119999999999999</v>
      </c>
      <c r="H3357" s="97">
        <f t="shared" si="223"/>
        <v>4.4119999999999999</v>
      </c>
      <c r="I3357" s="18"/>
    </row>
    <row r="3358" spans="1:9" ht="15" customHeight="1" x14ac:dyDescent="0.25">
      <c r="A3358" s="151">
        <v>8469</v>
      </c>
      <c r="B3358" s="165" t="s">
        <v>2698</v>
      </c>
      <c r="D3358" s="18" t="s">
        <v>1453</v>
      </c>
      <c r="E3358" s="35">
        <v>8.09</v>
      </c>
      <c r="G3358" s="96">
        <f t="shared" si="222"/>
        <v>3.2360000000000002</v>
      </c>
      <c r="H3358" s="97">
        <f t="shared" si="223"/>
        <v>3.2360000000000002</v>
      </c>
      <c r="I3358" s="18"/>
    </row>
    <row r="3359" spans="1:9" ht="15" customHeight="1" x14ac:dyDescent="0.25">
      <c r="A3359" s="151">
        <v>7908</v>
      </c>
      <c r="B3359" s="165" t="s">
        <v>3395</v>
      </c>
      <c r="D3359" s="18" t="s">
        <v>1453</v>
      </c>
      <c r="E3359" s="36">
        <v>78.650000000000006</v>
      </c>
      <c r="G3359" s="96">
        <f t="shared" si="222"/>
        <v>31.460000000000004</v>
      </c>
      <c r="H3359" s="97">
        <f t="shared" si="223"/>
        <v>31.460000000000004</v>
      </c>
      <c r="I3359" s="18"/>
    </row>
    <row r="3360" spans="1:9" ht="15" customHeight="1" x14ac:dyDescent="0.25">
      <c r="A3360" s="151">
        <v>8651</v>
      </c>
      <c r="B3360" s="165" t="s">
        <v>2928</v>
      </c>
      <c r="D3360" s="18" t="s">
        <v>1453</v>
      </c>
      <c r="E3360" s="36">
        <v>26.15</v>
      </c>
      <c r="G3360" s="96">
        <f t="shared" si="222"/>
        <v>10.46</v>
      </c>
      <c r="H3360" s="97">
        <f t="shared" si="223"/>
        <v>10.46</v>
      </c>
      <c r="I3360" s="18"/>
    </row>
    <row r="3361" spans="1:9" ht="15" customHeight="1" x14ac:dyDescent="0.25">
      <c r="A3361" s="151">
        <v>8659</v>
      </c>
      <c r="B3361" s="165" t="s">
        <v>3585</v>
      </c>
      <c r="D3361" s="18" t="s">
        <v>1453</v>
      </c>
      <c r="E3361" s="36">
        <v>173.25</v>
      </c>
      <c r="G3361" s="96">
        <f t="shared" si="222"/>
        <v>69.3</v>
      </c>
      <c r="H3361" s="97">
        <f t="shared" si="223"/>
        <v>69.3</v>
      </c>
      <c r="I3361" s="18"/>
    </row>
    <row r="3362" spans="1:9" ht="15" customHeight="1" x14ac:dyDescent="0.25">
      <c r="A3362" s="151">
        <v>8660</v>
      </c>
      <c r="B3362" s="165" t="s">
        <v>3586</v>
      </c>
      <c r="D3362" s="18" t="s">
        <v>1453</v>
      </c>
      <c r="E3362" s="36">
        <v>173.25</v>
      </c>
      <c r="G3362" s="96">
        <f t="shared" si="222"/>
        <v>69.3</v>
      </c>
      <c r="H3362" s="97">
        <f t="shared" si="223"/>
        <v>69.3</v>
      </c>
      <c r="I3362" s="18"/>
    </row>
    <row r="3363" spans="1:9" ht="15" customHeight="1" x14ac:dyDescent="0.25">
      <c r="A3363" s="151">
        <v>8649</v>
      </c>
      <c r="B3363" s="165" t="s">
        <v>2979</v>
      </c>
      <c r="D3363" s="18" t="s">
        <v>1453</v>
      </c>
      <c r="E3363" s="36">
        <v>342.2</v>
      </c>
      <c r="G3363" s="96">
        <f t="shared" si="222"/>
        <v>136.88</v>
      </c>
      <c r="H3363" s="97">
        <f t="shared" si="223"/>
        <v>136.88</v>
      </c>
      <c r="I3363" s="62" t="s">
        <v>3860</v>
      </c>
    </row>
    <row r="3364" spans="1:9" ht="15" customHeight="1" x14ac:dyDescent="0.25">
      <c r="A3364" s="151">
        <v>8650</v>
      </c>
      <c r="B3364" s="165" t="s">
        <v>2980</v>
      </c>
      <c r="D3364" s="18" t="s">
        <v>1453</v>
      </c>
      <c r="E3364" s="36">
        <v>342.2</v>
      </c>
      <c r="G3364" s="96">
        <f t="shared" si="222"/>
        <v>136.88</v>
      </c>
      <c r="H3364" s="97">
        <f t="shared" si="223"/>
        <v>136.88</v>
      </c>
      <c r="I3364" s="62" t="s">
        <v>3860</v>
      </c>
    </row>
    <row r="3365" spans="1:9" ht="15" customHeight="1" x14ac:dyDescent="0.25">
      <c r="A3365" s="151">
        <v>7933</v>
      </c>
      <c r="B3365" s="165" t="s">
        <v>3858</v>
      </c>
      <c r="D3365" s="18" t="s">
        <v>1453</v>
      </c>
      <c r="E3365" s="36">
        <v>523.95000000000005</v>
      </c>
      <c r="G3365" s="96">
        <f t="shared" si="222"/>
        <v>209.58000000000004</v>
      </c>
      <c r="H3365" s="97">
        <f t="shared" si="223"/>
        <v>209.58000000000004</v>
      </c>
      <c r="I3365" s="62" t="s">
        <v>3861</v>
      </c>
    </row>
    <row r="3366" spans="1:9" ht="15" customHeight="1" x14ac:dyDescent="0.25">
      <c r="A3366" s="151">
        <v>8992</v>
      </c>
      <c r="B3366" s="165" t="s">
        <v>3661</v>
      </c>
      <c r="D3366" s="18" t="s">
        <v>1453</v>
      </c>
      <c r="E3366" s="36">
        <v>523.95000000000005</v>
      </c>
      <c r="G3366" s="96">
        <f t="shared" si="222"/>
        <v>209.58000000000004</v>
      </c>
      <c r="H3366" s="97">
        <f t="shared" si="223"/>
        <v>209.58000000000004</v>
      </c>
      <c r="I3366" s="62" t="s">
        <v>3861</v>
      </c>
    </row>
    <row r="3367" spans="1:9" ht="15" customHeight="1" x14ac:dyDescent="0.25">
      <c r="A3367" s="151">
        <v>11147</v>
      </c>
      <c r="B3367" s="165" t="s">
        <v>3379</v>
      </c>
      <c r="D3367" s="18" t="s">
        <v>1453</v>
      </c>
      <c r="E3367" s="36">
        <v>2</v>
      </c>
      <c r="G3367" s="96">
        <f t="shared" si="222"/>
        <v>0.8</v>
      </c>
      <c r="H3367" s="97">
        <f t="shared" si="223"/>
        <v>0.8</v>
      </c>
      <c r="I3367" s="18"/>
    </row>
    <row r="3368" spans="1:9" ht="15" customHeight="1" x14ac:dyDescent="0.25">
      <c r="A3368" s="151">
        <v>11148</v>
      </c>
      <c r="B3368" s="165" t="s">
        <v>3380</v>
      </c>
      <c r="D3368" s="18" t="s">
        <v>1453</v>
      </c>
      <c r="E3368" s="36">
        <v>2</v>
      </c>
      <c r="G3368" s="96">
        <f t="shared" si="222"/>
        <v>0.8</v>
      </c>
      <c r="H3368" s="97">
        <f t="shared" si="223"/>
        <v>0.8</v>
      </c>
      <c r="I3368" s="18"/>
    </row>
    <row r="3369" spans="1:9" ht="15" customHeight="1" x14ac:dyDescent="0.25">
      <c r="A3369" s="151">
        <v>11149</v>
      </c>
      <c r="B3369" s="165" t="s">
        <v>3381</v>
      </c>
      <c r="D3369" s="18" t="s">
        <v>1453</v>
      </c>
      <c r="E3369" s="36">
        <v>2</v>
      </c>
      <c r="G3369" s="96">
        <f t="shared" si="222"/>
        <v>0.8</v>
      </c>
      <c r="H3369" s="97">
        <f t="shared" si="223"/>
        <v>0.8</v>
      </c>
      <c r="I3369" s="18"/>
    </row>
    <row r="3370" spans="1:9" ht="15" customHeight="1" x14ac:dyDescent="0.25">
      <c r="A3370" s="151">
        <v>11150</v>
      </c>
      <c r="B3370" s="165" t="s">
        <v>3382</v>
      </c>
      <c r="D3370" s="18" t="s">
        <v>1453</v>
      </c>
      <c r="E3370" s="36">
        <v>2</v>
      </c>
      <c r="G3370" s="96">
        <f t="shared" si="222"/>
        <v>0.8</v>
      </c>
      <c r="H3370" s="97">
        <f t="shared" si="223"/>
        <v>0.8</v>
      </c>
      <c r="I3370" s="18"/>
    </row>
    <row r="3371" spans="1:9" ht="15" customHeight="1" x14ac:dyDescent="0.25">
      <c r="A3371" s="151">
        <v>11151</v>
      </c>
      <c r="B3371" s="165" t="s">
        <v>3383</v>
      </c>
      <c r="D3371" s="18" t="s">
        <v>1453</v>
      </c>
      <c r="E3371" s="36">
        <v>45.05</v>
      </c>
      <c r="G3371" s="96">
        <f t="shared" si="222"/>
        <v>18.02</v>
      </c>
      <c r="H3371" s="97">
        <f t="shared" si="223"/>
        <v>18.02</v>
      </c>
      <c r="I3371" s="18"/>
    </row>
    <row r="3372" spans="1:9" ht="15" customHeight="1" x14ac:dyDescent="0.25">
      <c r="A3372" s="151">
        <v>11152</v>
      </c>
      <c r="B3372" s="165" t="s">
        <v>3384</v>
      </c>
      <c r="D3372" s="18" t="s">
        <v>1453</v>
      </c>
      <c r="E3372" s="36">
        <v>20.9</v>
      </c>
      <c r="G3372" s="96">
        <f t="shared" si="222"/>
        <v>8.36</v>
      </c>
      <c r="H3372" s="97">
        <f t="shared" si="223"/>
        <v>8.36</v>
      </c>
      <c r="I3372" s="18"/>
    </row>
    <row r="3373" spans="1:9" ht="15" customHeight="1" x14ac:dyDescent="0.25">
      <c r="A3373" s="151">
        <v>100067</v>
      </c>
      <c r="B3373" s="165" t="s">
        <v>2632</v>
      </c>
      <c r="D3373" s="18" t="s">
        <v>1453</v>
      </c>
      <c r="E3373" s="35">
        <v>63</v>
      </c>
      <c r="G3373" s="96">
        <f>SUM(E3373)*0.4</f>
        <v>25.200000000000003</v>
      </c>
      <c r="H3373" s="97">
        <f>SUM(E3373)*0.4</f>
        <v>25.200000000000003</v>
      </c>
      <c r="I3373" s="18"/>
    </row>
    <row r="3374" spans="1:9" ht="19.5" customHeight="1" x14ac:dyDescent="0.25">
      <c r="A3374" s="177" t="s">
        <v>3005</v>
      </c>
      <c r="B3374" s="219"/>
      <c r="C3374" s="123"/>
      <c r="D3374" s="125"/>
      <c r="E3374" s="92"/>
      <c r="F3374" s="124"/>
      <c r="G3374" s="205"/>
      <c r="H3374" s="205"/>
      <c r="I3374" s="125"/>
    </row>
    <row r="3375" spans="1:9" ht="15" customHeight="1" x14ac:dyDescent="0.25">
      <c r="A3375" s="151">
        <v>8377</v>
      </c>
      <c r="B3375" s="165" t="s">
        <v>2400</v>
      </c>
      <c r="D3375" s="18" t="s">
        <v>1453</v>
      </c>
      <c r="E3375" s="37">
        <v>42.53</v>
      </c>
      <c r="G3375" s="96">
        <f t="shared" ref="G3375:G3390" si="224">SUM(E3375)*0.4</f>
        <v>17.012</v>
      </c>
      <c r="H3375" s="97">
        <f t="shared" ref="H3375:H3390" si="225">SUM(E3375)*0.4</f>
        <v>17.012</v>
      </c>
      <c r="I3375" s="18"/>
    </row>
    <row r="3376" spans="1:9" ht="15" customHeight="1" x14ac:dyDescent="0.25">
      <c r="A3376" s="151">
        <v>8474</v>
      </c>
      <c r="B3376" s="165" t="s">
        <v>2855</v>
      </c>
      <c r="D3376" s="18" t="s">
        <v>1453</v>
      </c>
      <c r="E3376" s="55">
        <v>29.3</v>
      </c>
      <c r="G3376" s="96">
        <f t="shared" si="224"/>
        <v>11.72</v>
      </c>
      <c r="H3376" s="97">
        <f t="shared" si="225"/>
        <v>11.72</v>
      </c>
      <c r="I3376" s="18"/>
    </row>
    <row r="3377" spans="1:9" ht="15" customHeight="1" x14ac:dyDescent="0.25">
      <c r="A3377" s="151">
        <v>8439</v>
      </c>
      <c r="B3377" s="165" t="s">
        <v>2401</v>
      </c>
      <c r="D3377" s="18" t="s">
        <v>1453</v>
      </c>
      <c r="E3377" s="37">
        <v>42.53</v>
      </c>
      <c r="G3377" s="96">
        <f t="shared" si="224"/>
        <v>17.012</v>
      </c>
      <c r="H3377" s="97">
        <f t="shared" si="225"/>
        <v>17.012</v>
      </c>
      <c r="I3377" s="18"/>
    </row>
    <row r="3378" spans="1:9" ht="15" customHeight="1" x14ac:dyDescent="0.25">
      <c r="A3378" s="151">
        <v>8441</v>
      </c>
      <c r="B3378" s="165" t="s">
        <v>2402</v>
      </c>
      <c r="D3378" s="18" t="s">
        <v>1453</v>
      </c>
      <c r="E3378" s="37">
        <v>60.38</v>
      </c>
      <c r="G3378" s="96">
        <f t="shared" si="224"/>
        <v>24.152000000000001</v>
      </c>
      <c r="H3378" s="97">
        <f t="shared" si="225"/>
        <v>24.152000000000001</v>
      </c>
      <c r="I3378" s="18"/>
    </row>
    <row r="3379" spans="1:9" ht="15" customHeight="1" x14ac:dyDescent="0.25">
      <c r="A3379" s="151">
        <v>8400</v>
      </c>
      <c r="B3379" s="165" t="s">
        <v>2403</v>
      </c>
      <c r="D3379" s="18" t="s">
        <v>1453</v>
      </c>
      <c r="E3379" s="37">
        <v>330.75</v>
      </c>
      <c r="G3379" s="96">
        <f t="shared" si="224"/>
        <v>132.30000000000001</v>
      </c>
      <c r="H3379" s="97">
        <f t="shared" si="225"/>
        <v>132.30000000000001</v>
      </c>
      <c r="I3379" s="18"/>
    </row>
    <row r="3380" spans="1:9" ht="15" customHeight="1" x14ac:dyDescent="0.25">
      <c r="A3380" s="151">
        <v>8478</v>
      </c>
      <c r="B3380" s="165" t="s">
        <v>2902</v>
      </c>
      <c r="D3380" s="18" t="s">
        <v>1453</v>
      </c>
      <c r="E3380" s="55">
        <v>44.1</v>
      </c>
      <c r="G3380" s="96">
        <f t="shared" si="224"/>
        <v>17.64</v>
      </c>
      <c r="H3380" s="97">
        <f t="shared" si="225"/>
        <v>17.64</v>
      </c>
      <c r="I3380" s="18"/>
    </row>
    <row r="3381" spans="1:9" ht="15" customHeight="1" x14ac:dyDescent="0.25">
      <c r="A3381" s="151">
        <v>8479</v>
      </c>
      <c r="B3381" s="165" t="s">
        <v>2903</v>
      </c>
      <c r="D3381" s="18" t="s">
        <v>1453</v>
      </c>
      <c r="E3381" s="55">
        <v>61.43</v>
      </c>
      <c r="G3381" s="96">
        <f t="shared" si="224"/>
        <v>24.572000000000003</v>
      </c>
      <c r="H3381" s="97">
        <f t="shared" si="225"/>
        <v>24.572000000000003</v>
      </c>
      <c r="I3381" s="18"/>
    </row>
    <row r="3382" spans="1:9" ht="15" customHeight="1" x14ac:dyDescent="0.25">
      <c r="A3382" s="151">
        <v>8475</v>
      </c>
      <c r="B3382" s="165" t="s">
        <v>2904</v>
      </c>
      <c r="D3382" s="18" t="s">
        <v>1453</v>
      </c>
      <c r="E3382" s="55">
        <v>34.340000000000003</v>
      </c>
      <c r="G3382" s="96">
        <f t="shared" si="224"/>
        <v>13.736000000000002</v>
      </c>
      <c r="H3382" s="97">
        <f t="shared" si="225"/>
        <v>13.736000000000002</v>
      </c>
      <c r="I3382" s="18"/>
    </row>
    <row r="3383" spans="1:9" ht="15" customHeight="1" x14ac:dyDescent="0.25">
      <c r="A3383" s="151">
        <v>8476</v>
      </c>
      <c r="B3383" s="165" t="s">
        <v>2856</v>
      </c>
      <c r="D3383" s="18" t="s">
        <v>1453</v>
      </c>
      <c r="E3383" s="55">
        <v>53.55</v>
      </c>
      <c r="G3383" s="96">
        <f t="shared" si="224"/>
        <v>21.42</v>
      </c>
      <c r="H3383" s="97">
        <f t="shared" si="225"/>
        <v>21.42</v>
      </c>
      <c r="I3383" s="18"/>
    </row>
    <row r="3384" spans="1:9" ht="15" customHeight="1" x14ac:dyDescent="0.25">
      <c r="A3384" s="151">
        <v>8355</v>
      </c>
      <c r="B3384" s="165" t="s">
        <v>2404</v>
      </c>
      <c r="D3384" s="18" t="s">
        <v>1453</v>
      </c>
      <c r="E3384" s="37">
        <v>94.5</v>
      </c>
      <c r="G3384" s="96">
        <f t="shared" si="224"/>
        <v>37.800000000000004</v>
      </c>
      <c r="H3384" s="97">
        <f t="shared" si="225"/>
        <v>37.800000000000004</v>
      </c>
      <c r="I3384" s="18"/>
    </row>
    <row r="3385" spans="1:9" ht="15" customHeight="1" x14ac:dyDescent="0.25">
      <c r="A3385" s="151">
        <v>8445</v>
      </c>
      <c r="B3385" s="165" t="s">
        <v>2405</v>
      </c>
      <c r="D3385" s="18" t="s">
        <v>1453</v>
      </c>
      <c r="E3385" s="37">
        <v>12.6</v>
      </c>
      <c r="G3385" s="96">
        <f t="shared" si="224"/>
        <v>5.04</v>
      </c>
      <c r="H3385" s="97">
        <f t="shared" si="225"/>
        <v>5.04</v>
      </c>
      <c r="I3385" s="18"/>
    </row>
    <row r="3386" spans="1:9" ht="15" customHeight="1" x14ac:dyDescent="0.25">
      <c r="A3386" s="151">
        <v>8477</v>
      </c>
      <c r="B3386" s="165" t="s">
        <v>2857</v>
      </c>
      <c r="D3386" s="18" t="s">
        <v>1453</v>
      </c>
      <c r="E3386" s="55">
        <v>6.3</v>
      </c>
      <c r="G3386" s="96">
        <f t="shared" si="224"/>
        <v>2.52</v>
      </c>
      <c r="H3386" s="97">
        <f t="shared" si="225"/>
        <v>2.52</v>
      </c>
      <c r="I3386" s="18"/>
    </row>
    <row r="3387" spans="1:9" ht="15" customHeight="1" x14ac:dyDescent="0.25">
      <c r="A3387" s="151">
        <v>8986</v>
      </c>
      <c r="B3387" s="165" t="s">
        <v>3642</v>
      </c>
      <c r="D3387" s="18" t="s">
        <v>1453</v>
      </c>
      <c r="E3387" s="36">
        <v>60.38</v>
      </c>
      <c r="G3387" s="96">
        <f t="shared" si="224"/>
        <v>24.152000000000001</v>
      </c>
      <c r="H3387" s="97">
        <f t="shared" si="225"/>
        <v>24.152000000000001</v>
      </c>
      <c r="I3387" s="18"/>
    </row>
    <row r="3388" spans="1:9" ht="15" customHeight="1" x14ac:dyDescent="0.25">
      <c r="A3388" s="151">
        <v>8987</v>
      </c>
      <c r="B3388" s="165" t="s">
        <v>3643</v>
      </c>
      <c r="D3388" s="18" t="s">
        <v>1453</v>
      </c>
      <c r="E3388" s="36">
        <v>83.48</v>
      </c>
      <c r="G3388" s="96">
        <f t="shared" si="224"/>
        <v>33.392000000000003</v>
      </c>
      <c r="H3388" s="97">
        <f t="shared" si="225"/>
        <v>33.392000000000003</v>
      </c>
      <c r="I3388" s="18"/>
    </row>
    <row r="3389" spans="1:9" ht="15" customHeight="1" x14ac:dyDescent="0.25">
      <c r="A3389" s="151">
        <v>8988</v>
      </c>
      <c r="B3389" s="165" t="s">
        <v>3644</v>
      </c>
      <c r="D3389" s="18" t="s">
        <v>1453</v>
      </c>
      <c r="E3389" s="36">
        <v>89.78</v>
      </c>
      <c r="G3389" s="96">
        <f t="shared" si="224"/>
        <v>35.911999999999999</v>
      </c>
      <c r="H3389" s="97">
        <f t="shared" si="225"/>
        <v>35.911999999999999</v>
      </c>
      <c r="I3389" s="18"/>
    </row>
    <row r="3390" spans="1:9" ht="15" customHeight="1" x14ac:dyDescent="0.25">
      <c r="A3390" s="151">
        <v>8989</v>
      </c>
      <c r="B3390" s="165" t="s">
        <v>3645</v>
      </c>
      <c r="D3390" s="18" t="s">
        <v>1453</v>
      </c>
      <c r="E3390" s="36">
        <v>103.95</v>
      </c>
      <c r="G3390" s="96">
        <f t="shared" si="224"/>
        <v>41.580000000000005</v>
      </c>
      <c r="H3390" s="97">
        <f t="shared" si="225"/>
        <v>41.580000000000005</v>
      </c>
      <c r="I3390" s="18"/>
    </row>
    <row r="3391" spans="1:9" ht="23.25" customHeight="1" x14ac:dyDescent="0.25">
      <c r="A3391" s="177" t="s">
        <v>2406</v>
      </c>
      <c r="B3391" s="84"/>
      <c r="C3391" s="81"/>
      <c r="D3391" s="91"/>
      <c r="E3391" s="84"/>
      <c r="F3391" s="85"/>
      <c r="G3391" s="95"/>
      <c r="H3391" s="95"/>
      <c r="I3391" s="91"/>
    </row>
    <row r="3392" spans="1:9" ht="15" customHeight="1" x14ac:dyDescent="0.25">
      <c r="A3392" s="151">
        <v>8450</v>
      </c>
      <c r="B3392" s="165" t="s">
        <v>2407</v>
      </c>
      <c r="D3392" s="18" t="s">
        <v>1453</v>
      </c>
      <c r="E3392" s="35">
        <v>2.94</v>
      </c>
      <c r="G3392" s="96">
        <f t="shared" ref="G3392:G3455" si="226">SUM(E3392)*0.4</f>
        <v>1.1759999999999999</v>
      </c>
      <c r="H3392" s="97">
        <f t="shared" ref="H3392:H3455" si="227">SUM(E3392)*0.4</f>
        <v>1.1759999999999999</v>
      </c>
      <c r="I3392" s="18"/>
    </row>
    <row r="3393" spans="1:9" ht="15" customHeight="1" x14ac:dyDescent="0.25">
      <c r="A3393" s="151">
        <v>8448</v>
      </c>
      <c r="B3393" s="165" t="s">
        <v>2408</v>
      </c>
      <c r="D3393" s="18" t="s">
        <v>1453</v>
      </c>
      <c r="E3393" s="35">
        <v>2.94</v>
      </c>
      <c r="G3393" s="96">
        <f t="shared" si="226"/>
        <v>1.1759999999999999</v>
      </c>
      <c r="H3393" s="97">
        <f t="shared" si="227"/>
        <v>1.1759999999999999</v>
      </c>
      <c r="I3393" s="18"/>
    </row>
    <row r="3394" spans="1:9" ht="15" customHeight="1" x14ac:dyDescent="0.25">
      <c r="A3394" s="151">
        <v>8456</v>
      </c>
      <c r="B3394" s="165" t="s">
        <v>2409</v>
      </c>
      <c r="D3394" s="18" t="s">
        <v>1453</v>
      </c>
      <c r="E3394" s="35">
        <v>2.94</v>
      </c>
      <c r="G3394" s="96">
        <f t="shared" si="226"/>
        <v>1.1759999999999999</v>
      </c>
      <c r="H3394" s="97">
        <f t="shared" si="227"/>
        <v>1.1759999999999999</v>
      </c>
      <c r="I3394" s="18"/>
    </row>
    <row r="3395" spans="1:9" ht="15" customHeight="1" x14ac:dyDescent="0.25">
      <c r="A3395" s="151">
        <v>8454</v>
      </c>
      <c r="B3395" s="165" t="s">
        <v>2410</v>
      </c>
      <c r="D3395" s="18" t="s">
        <v>1453</v>
      </c>
      <c r="E3395" s="35">
        <v>2.94</v>
      </c>
      <c r="G3395" s="96">
        <f t="shared" si="226"/>
        <v>1.1759999999999999</v>
      </c>
      <c r="H3395" s="97">
        <f t="shared" si="227"/>
        <v>1.1759999999999999</v>
      </c>
      <c r="I3395" s="18"/>
    </row>
    <row r="3396" spans="1:9" ht="15" customHeight="1" x14ac:dyDescent="0.25">
      <c r="A3396" s="151">
        <v>8452</v>
      </c>
      <c r="B3396" s="165" t="s">
        <v>2582</v>
      </c>
      <c r="D3396" s="18" t="s">
        <v>1453</v>
      </c>
      <c r="E3396" s="35">
        <v>12.92</v>
      </c>
      <c r="G3396" s="96">
        <f t="shared" si="226"/>
        <v>5.1680000000000001</v>
      </c>
      <c r="H3396" s="97">
        <f t="shared" si="227"/>
        <v>5.1680000000000001</v>
      </c>
      <c r="I3396" s="18"/>
    </row>
    <row r="3397" spans="1:9" ht="15" customHeight="1" x14ac:dyDescent="0.25">
      <c r="A3397" s="151">
        <v>8453</v>
      </c>
      <c r="B3397" s="165" t="s">
        <v>2583</v>
      </c>
      <c r="D3397" s="18" t="s">
        <v>1453</v>
      </c>
      <c r="E3397" s="35">
        <v>12.92</v>
      </c>
      <c r="G3397" s="96">
        <f t="shared" si="226"/>
        <v>5.1680000000000001</v>
      </c>
      <c r="H3397" s="97">
        <f t="shared" si="227"/>
        <v>5.1680000000000001</v>
      </c>
      <c r="I3397" s="18"/>
    </row>
    <row r="3398" spans="1:9" ht="15" customHeight="1" x14ac:dyDescent="0.25">
      <c r="A3398" s="151">
        <v>8451</v>
      </c>
      <c r="B3398" s="165" t="s">
        <v>2411</v>
      </c>
      <c r="D3398" s="18" t="s">
        <v>1453</v>
      </c>
      <c r="E3398" s="35">
        <v>3.89</v>
      </c>
      <c r="G3398" s="96">
        <f t="shared" si="226"/>
        <v>1.556</v>
      </c>
      <c r="H3398" s="97">
        <f t="shared" si="227"/>
        <v>1.556</v>
      </c>
      <c r="I3398" s="18"/>
    </row>
    <row r="3399" spans="1:9" ht="15" customHeight="1" x14ac:dyDescent="0.25">
      <c r="A3399" s="151">
        <v>8449</v>
      </c>
      <c r="B3399" s="165" t="s">
        <v>2412</v>
      </c>
      <c r="D3399" s="18" t="s">
        <v>1453</v>
      </c>
      <c r="E3399" s="35">
        <v>3.89</v>
      </c>
      <c r="G3399" s="96">
        <f t="shared" si="226"/>
        <v>1.556</v>
      </c>
      <c r="H3399" s="97">
        <f t="shared" si="227"/>
        <v>1.556</v>
      </c>
      <c r="I3399" s="18"/>
    </row>
    <row r="3400" spans="1:9" ht="15" customHeight="1" x14ac:dyDescent="0.25">
      <c r="A3400" s="151">
        <v>8457</v>
      </c>
      <c r="B3400" s="165" t="s">
        <v>2413</v>
      </c>
      <c r="D3400" s="18" t="s">
        <v>1453</v>
      </c>
      <c r="E3400" s="35">
        <v>3.89</v>
      </c>
      <c r="G3400" s="96">
        <f t="shared" si="226"/>
        <v>1.556</v>
      </c>
      <c r="H3400" s="97">
        <f t="shared" si="227"/>
        <v>1.556</v>
      </c>
      <c r="I3400" s="18"/>
    </row>
    <row r="3401" spans="1:9" ht="15" customHeight="1" x14ac:dyDescent="0.25">
      <c r="A3401" s="151">
        <v>8455</v>
      </c>
      <c r="B3401" s="165" t="s">
        <v>2414</v>
      </c>
      <c r="D3401" s="18" t="s">
        <v>1453</v>
      </c>
      <c r="E3401" s="35">
        <v>3.89</v>
      </c>
      <c r="G3401" s="96">
        <f t="shared" si="226"/>
        <v>1.556</v>
      </c>
      <c r="H3401" s="97">
        <f t="shared" si="227"/>
        <v>1.556</v>
      </c>
      <c r="I3401" s="18"/>
    </row>
    <row r="3402" spans="1:9" ht="15" customHeight="1" x14ac:dyDescent="0.25">
      <c r="A3402" s="151">
        <v>8471</v>
      </c>
      <c r="B3402" s="165" t="s">
        <v>2584</v>
      </c>
      <c r="D3402" s="18" t="s">
        <v>1453</v>
      </c>
      <c r="E3402" s="35">
        <v>0.84</v>
      </c>
      <c r="G3402" s="96">
        <f t="shared" si="226"/>
        <v>0.33600000000000002</v>
      </c>
      <c r="H3402" s="97">
        <f t="shared" si="227"/>
        <v>0.33600000000000002</v>
      </c>
      <c r="I3402" s="18"/>
    </row>
    <row r="3403" spans="1:9" ht="15" customHeight="1" x14ac:dyDescent="0.25">
      <c r="A3403" s="151">
        <v>8472</v>
      </c>
      <c r="B3403" s="165" t="s">
        <v>2585</v>
      </c>
      <c r="D3403" s="18" t="s">
        <v>1453</v>
      </c>
      <c r="E3403" s="35">
        <v>0.84</v>
      </c>
      <c r="G3403" s="96">
        <f t="shared" si="226"/>
        <v>0.33600000000000002</v>
      </c>
      <c r="H3403" s="97">
        <f t="shared" si="227"/>
        <v>0.33600000000000002</v>
      </c>
      <c r="I3403" s="18"/>
    </row>
    <row r="3404" spans="1:9" ht="15" customHeight="1" x14ac:dyDescent="0.25">
      <c r="A3404" s="151">
        <v>8480</v>
      </c>
      <c r="B3404" s="165" t="s">
        <v>2858</v>
      </c>
      <c r="D3404" s="18" t="s">
        <v>1453</v>
      </c>
      <c r="E3404" s="36">
        <v>0.85</v>
      </c>
      <c r="G3404" s="96">
        <f t="shared" si="226"/>
        <v>0.34</v>
      </c>
      <c r="H3404" s="97">
        <f t="shared" si="227"/>
        <v>0.34</v>
      </c>
      <c r="I3404" s="18"/>
    </row>
    <row r="3405" spans="1:9" ht="15" customHeight="1" x14ac:dyDescent="0.25">
      <c r="A3405" s="151">
        <v>8481</v>
      </c>
      <c r="B3405" s="165" t="s">
        <v>2859</v>
      </c>
      <c r="D3405" s="18" t="s">
        <v>1453</v>
      </c>
      <c r="E3405" s="36">
        <v>0.85</v>
      </c>
      <c r="G3405" s="96">
        <f t="shared" si="226"/>
        <v>0.34</v>
      </c>
      <c r="H3405" s="97">
        <f t="shared" si="227"/>
        <v>0.34</v>
      </c>
      <c r="I3405" s="18"/>
    </row>
    <row r="3406" spans="1:9" ht="15" customHeight="1" x14ac:dyDescent="0.25">
      <c r="A3406" s="151">
        <v>8482</v>
      </c>
      <c r="B3406" s="165" t="s">
        <v>2860</v>
      </c>
      <c r="D3406" s="18" t="s">
        <v>1453</v>
      </c>
      <c r="E3406" s="36">
        <v>1.52</v>
      </c>
      <c r="G3406" s="96">
        <f t="shared" si="226"/>
        <v>0.6080000000000001</v>
      </c>
      <c r="H3406" s="97">
        <f t="shared" si="227"/>
        <v>0.6080000000000001</v>
      </c>
      <c r="I3406" s="18"/>
    </row>
    <row r="3407" spans="1:9" ht="15" customHeight="1" x14ac:dyDescent="0.25">
      <c r="A3407" s="151">
        <v>8483</v>
      </c>
      <c r="B3407" s="165" t="s">
        <v>2861</v>
      </c>
      <c r="D3407" s="18" t="s">
        <v>1453</v>
      </c>
      <c r="E3407" s="36">
        <v>1.52</v>
      </c>
      <c r="G3407" s="96">
        <f t="shared" si="226"/>
        <v>0.6080000000000001</v>
      </c>
      <c r="H3407" s="97">
        <f t="shared" si="227"/>
        <v>0.6080000000000001</v>
      </c>
      <c r="I3407" s="18"/>
    </row>
    <row r="3408" spans="1:9" ht="15" customHeight="1" x14ac:dyDescent="0.25">
      <c r="A3408" s="151">
        <v>8484</v>
      </c>
      <c r="B3408" s="165" t="s">
        <v>2862</v>
      </c>
      <c r="D3408" s="18" t="s">
        <v>1453</v>
      </c>
      <c r="E3408" s="36">
        <v>1.52</v>
      </c>
      <c r="G3408" s="96">
        <f t="shared" si="226"/>
        <v>0.6080000000000001</v>
      </c>
      <c r="H3408" s="97">
        <f t="shared" si="227"/>
        <v>0.6080000000000001</v>
      </c>
      <c r="I3408" s="18"/>
    </row>
    <row r="3409" spans="1:9" ht="15" customHeight="1" x14ac:dyDescent="0.25">
      <c r="A3409" s="151">
        <v>8485</v>
      </c>
      <c r="B3409" s="165" t="s">
        <v>2863</v>
      </c>
      <c r="D3409" s="18" t="s">
        <v>1453</v>
      </c>
      <c r="E3409" s="36">
        <v>1.52</v>
      </c>
      <c r="G3409" s="96">
        <f t="shared" si="226"/>
        <v>0.6080000000000001</v>
      </c>
      <c r="H3409" s="97">
        <f t="shared" si="227"/>
        <v>0.6080000000000001</v>
      </c>
      <c r="I3409" s="18"/>
    </row>
    <row r="3410" spans="1:9" ht="15" customHeight="1" x14ac:dyDescent="0.25">
      <c r="A3410" s="151">
        <v>8486</v>
      </c>
      <c r="B3410" s="165" t="s">
        <v>2864</v>
      </c>
      <c r="D3410" s="18" t="s">
        <v>1453</v>
      </c>
      <c r="E3410" s="36">
        <v>1.94</v>
      </c>
      <c r="G3410" s="96">
        <f t="shared" si="226"/>
        <v>0.77600000000000002</v>
      </c>
      <c r="H3410" s="97">
        <f t="shared" si="227"/>
        <v>0.77600000000000002</v>
      </c>
      <c r="I3410" s="18"/>
    </row>
    <row r="3411" spans="1:9" ht="15" customHeight="1" x14ac:dyDescent="0.25">
      <c r="A3411" s="151">
        <v>8487</v>
      </c>
      <c r="B3411" s="165" t="s">
        <v>2865</v>
      </c>
      <c r="D3411" s="18" t="s">
        <v>1453</v>
      </c>
      <c r="E3411" s="36">
        <v>1.94</v>
      </c>
      <c r="G3411" s="96">
        <f t="shared" si="226"/>
        <v>0.77600000000000002</v>
      </c>
      <c r="H3411" s="97">
        <f t="shared" si="227"/>
        <v>0.77600000000000002</v>
      </c>
      <c r="I3411" s="18"/>
    </row>
    <row r="3412" spans="1:9" ht="15" customHeight="1" x14ac:dyDescent="0.25">
      <c r="A3412" s="151">
        <v>8488</v>
      </c>
      <c r="B3412" s="165" t="s">
        <v>2866</v>
      </c>
      <c r="D3412" s="18" t="s">
        <v>1453</v>
      </c>
      <c r="E3412" s="36">
        <v>2.36</v>
      </c>
      <c r="G3412" s="96">
        <f t="shared" si="226"/>
        <v>0.94399999999999995</v>
      </c>
      <c r="H3412" s="97">
        <f t="shared" si="227"/>
        <v>0.94399999999999995</v>
      </c>
      <c r="I3412" s="18"/>
    </row>
    <row r="3413" spans="1:9" ht="15" customHeight="1" x14ac:dyDescent="0.25">
      <c r="A3413" s="151">
        <v>8489</v>
      </c>
      <c r="B3413" s="165" t="s">
        <v>2867</v>
      </c>
      <c r="D3413" s="18" t="s">
        <v>1453</v>
      </c>
      <c r="E3413" s="36">
        <v>2.36</v>
      </c>
      <c r="G3413" s="96">
        <f t="shared" si="226"/>
        <v>0.94399999999999995</v>
      </c>
      <c r="H3413" s="97">
        <f t="shared" si="227"/>
        <v>0.94399999999999995</v>
      </c>
      <c r="I3413" s="18"/>
    </row>
    <row r="3414" spans="1:9" ht="15" customHeight="1" x14ac:dyDescent="0.25">
      <c r="A3414" s="151">
        <v>8490</v>
      </c>
      <c r="B3414" s="165" t="s">
        <v>2868</v>
      </c>
      <c r="D3414" s="18" t="s">
        <v>1453</v>
      </c>
      <c r="E3414" s="36">
        <v>2.36</v>
      </c>
      <c r="G3414" s="96">
        <f t="shared" si="226"/>
        <v>0.94399999999999995</v>
      </c>
      <c r="H3414" s="97">
        <f t="shared" si="227"/>
        <v>0.94399999999999995</v>
      </c>
      <c r="I3414" s="18"/>
    </row>
    <row r="3415" spans="1:9" ht="15" customHeight="1" x14ac:dyDescent="0.25">
      <c r="A3415" s="151">
        <v>8491</v>
      </c>
      <c r="B3415" s="165" t="s">
        <v>2869</v>
      </c>
      <c r="D3415" s="18" t="s">
        <v>1453</v>
      </c>
      <c r="E3415" s="36">
        <v>2.63</v>
      </c>
      <c r="G3415" s="96">
        <f t="shared" si="226"/>
        <v>1.052</v>
      </c>
      <c r="H3415" s="97">
        <f t="shared" si="227"/>
        <v>1.052</v>
      </c>
      <c r="I3415" s="18"/>
    </row>
    <row r="3416" spans="1:9" ht="15" customHeight="1" x14ac:dyDescent="0.25">
      <c r="A3416" s="151">
        <v>8492</v>
      </c>
      <c r="B3416" s="165" t="s">
        <v>2870</v>
      </c>
      <c r="D3416" s="18" t="s">
        <v>1453</v>
      </c>
      <c r="E3416" s="36">
        <v>2.63</v>
      </c>
      <c r="G3416" s="96">
        <f t="shared" si="226"/>
        <v>1.052</v>
      </c>
      <c r="H3416" s="97">
        <f t="shared" si="227"/>
        <v>1.052</v>
      </c>
      <c r="I3416" s="18"/>
    </row>
    <row r="3417" spans="1:9" ht="15" customHeight="1" x14ac:dyDescent="0.25">
      <c r="A3417" s="151">
        <v>8493</v>
      </c>
      <c r="B3417" s="165" t="s">
        <v>2871</v>
      </c>
      <c r="D3417" s="18" t="s">
        <v>1453</v>
      </c>
      <c r="E3417" s="36">
        <v>2.63</v>
      </c>
      <c r="G3417" s="96">
        <f t="shared" si="226"/>
        <v>1.052</v>
      </c>
      <c r="H3417" s="97">
        <f t="shared" si="227"/>
        <v>1.052</v>
      </c>
      <c r="I3417" s="18"/>
    </row>
    <row r="3418" spans="1:9" ht="15" customHeight="1" x14ac:dyDescent="0.25">
      <c r="A3418" s="151">
        <v>8494</v>
      </c>
      <c r="B3418" s="165" t="s">
        <v>2872</v>
      </c>
      <c r="D3418" s="18" t="s">
        <v>1453</v>
      </c>
      <c r="E3418" s="36">
        <v>3.78</v>
      </c>
      <c r="G3418" s="96">
        <f t="shared" si="226"/>
        <v>1.512</v>
      </c>
      <c r="H3418" s="97">
        <f t="shared" si="227"/>
        <v>1.512</v>
      </c>
      <c r="I3418" s="18"/>
    </row>
    <row r="3419" spans="1:9" ht="15" customHeight="1" x14ac:dyDescent="0.25">
      <c r="A3419" s="151">
        <v>8495</v>
      </c>
      <c r="B3419" s="165" t="s">
        <v>2873</v>
      </c>
      <c r="D3419" s="18" t="s">
        <v>1453</v>
      </c>
      <c r="E3419" s="36">
        <v>3.78</v>
      </c>
      <c r="G3419" s="96">
        <f t="shared" si="226"/>
        <v>1.512</v>
      </c>
      <c r="H3419" s="97">
        <f t="shared" si="227"/>
        <v>1.512</v>
      </c>
      <c r="I3419" s="18"/>
    </row>
    <row r="3420" spans="1:9" ht="15" customHeight="1" x14ac:dyDescent="0.25">
      <c r="A3420" s="151">
        <v>8496</v>
      </c>
      <c r="B3420" s="165" t="s">
        <v>2874</v>
      </c>
      <c r="D3420" s="18" t="s">
        <v>1453</v>
      </c>
      <c r="E3420" s="36">
        <v>3.78</v>
      </c>
      <c r="G3420" s="96">
        <f t="shared" si="226"/>
        <v>1.512</v>
      </c>
      <c r="H3420" s="97">
        <f t="shared" si="227"/>
        <v>1.512</v>
      </c>
      <c r="I3420" s="18"/>
    </row>
    <row r="3421" spans="1:9" ht="15" customHeight="1" x14ac:dyDescent="0.25">
      <c r="A3421" s="151">
        <v>8497</v>
      </c>
      <c r="B3421" s="165" t="s">
        <v>2875</v>
      </c>
      <c r="D3421" s="18" t="s">
        <v>1453</v>
      </c>
      <c r="E3421" s="36">
        <v>3.78</v>
      </c>
      <c r="G3421" s="96">
        <f t="shared" si="226"/>
        <v>1.512</v>
      </c>
      <c r="H3421" s="97">
        <f t="shared" si="227"/>
        <v>1.512</v>
      </c>
      <c r="I3421" s="18"/>
    </row>
    <row r="3422" spans="1:9" ht="15" customHeight="1" x14ac:dyDescent="0.25">
      <c r="A3422" s="151">
        <v>8498</v>
      </c>
      <c r="B3422" s="165" t="s">
        <v>2876</v>
      </c>
      <c r="D3422" s="18" t="s">
        <v>1453</v>
      </c>
      <c r="E3422" s="36">
        <v>4.0999999999999996</v>
      </c>
      <c r="G3422" s="96">
        <f t="shared" si="226"/>
        <v>1.64</v>
      </c>
      <c r="H3422" s="97">
        <f t="shared" si="227"/>
        <v>1.64</v>
      </c>
      <c r="I3422" s="18"/>
    </row>
    <row r="3423" spans="1:9" ht="15" customHeight="1" x14ac:dyDescent="0.25">
      <c r="A3423" s="151">
        <v>8499</v>
      </c>
      <c r="B3423" s="165" t="s">
        <v>2877</v>
      </c>
      <c r="D3423" s="18" t="s">
        <v>1453</v>
      </c>
      <c r="E3423" s="36">
        <v>4.0999999999999996</v>
      </c>
      <c r="G3423" s="96">
        <f t="shared" si="226"/>
        <v>1.64</v>
      </c>
      <c r="H3423" s="97">
        <f t="shared" si="227"/>
        <v>1.64</v>
      </c>
      <c r="I3423" s="18"/>
    </row>
    <row r="3424" spans="1:9" ht="15" customHeight="1" x14ac:dyDescent="0.25">
      <c r="A3424" s="151">
        <v>8630</v>
      </c>
      <c r="B3424" s="165" t="s">
        <v>2878</v>
      </c>
      <c r="D3424" s="18" t="s">
        <v>1453</v>
      </c>
      <c r="E3424" s="36">
        <v>4.0999999999999996</v>
      </c>
      <c r="G3424" s="96">
        <f t="shared" si="226"/>
        <v>1.64</v>
      </c>
      <c r="H3424" s="97">
        <f t="shared" si="227"/>
        <v>1.64</v>
      </c>
      <c r="I3424" s="18"/>
    </row>
    <row r="3425" spans="1:9" ht="15" customHeight="1" x14ac:dyDescent="0.25">
      <c r="A3425" s="151">
        <v>8631</v>
      </c>
      <c r="B3425" s="165" t="s">
        <v>2879</v>
      </c>
      <c r="D3425" s="18" t="s">
        <v>1453</v>
      </c>
      <c r="E3425" s="36">
        <v>4.0999999999999996</v>
      </c>
      <c r="G3425" s="96">
        <f t="shared" si="226"/>
        <v>1.64</v>
      </c>
      <c r="H3425" s="97">
        <f t="shared" si="227"/>
        <v>1.64</v>
      </c>
      <c r="I3425" s="18"/>
    </row>
    <row r="3426" spans="1:9" ht="15" customHeight="1" x14ac:dyDescent="0.25">
      <c r="A3426" s="151">
        <v>8633</v>
      </c>
      <c r="B3426" s="165" t="s">
        <v>2880</v>
      </c>
      <c r="D3426" s="18" t="s">
        <v>1453</v>
      </c>
      <c r="E3426" s="36">
        <v>3.57</v>
      </c>
      <c r="G3426" s="96">
        <f t="shared" si="226"/>
        <v>1.4279999999999999</v>
      </c>
      <c r="H3426" s="97">
        <f t="shared" si="227"/>
        <v>1.4279999999999999</v>
      </c>
      <c r="I3426" s="18"/>
    </row>
    <row r="3427" spans="1:9" ht="15" customHeight="1" x14ac:dyDescent="0.25">
      <c r="A3427" s="151">
        <v>8634</v>
      </c>
      <c r="B3427" s="165" t="s">
        <v>2879</v>
      </c>
      <c r="D3427" s="18" t="s">
        <v>1453</v>
      </c>
      <c r="E3427" s="36">
        <v>3.57</v>
      </c>
      <c r="G3427" s="96">
        <f t="shared" si="226"/>
        <v>1.4279999999999999</v>
      </c>
      <c r="H3427" s="97">
        <f t="shared" si="227"/>
        <v>1.4279999999999999</v>
      </c>
      <c r="I3427" s="18"/>
    </row>
    <row r="3428" spans="1:9" ht="15" customHeight="1" x14ac:dyDescent="0.25">
      <c r="A3428" s="151">
        <v>8635</v>
      </c>
      <c r="B3428" s="165" t="s">
        <v>2881</v>
      </c>
      <c r="D3428" s="18" t="s">
        <v>1453</v>
      </c>
      <c r="E3428" s="36">
        <v>3.57</v>
      </c>
      <c r="G3428" s="96">
        <f t="shared" si="226"/>
        <v>1.4279999999999999</v>
      </c>
      <c r="H3428" s="97">
        <f t="shared" si="227"/>
        <v>1.4279999999999999</v>
      </c>
      <c r="I3428" s="18"/>
    </row>
    <row r="3429" spans="1:9" ht="15" customHeight="1" x14ac:dyDescent="0.25">
      <c r="A3429" s="151">
        <v>8636</v>
      </c>
      <c r="B3429" s="165" t="s">
        <v>2882</v>
      </c>
      <c r="D3429" s="18" t="s">
        <v>1453</v>
      </c>
      <c r="E3429" s="36">
        <v>3.57</v>
      </c>
      <c r="G3429" s="96">
        <f t="shared" si="226"/>
        <v>1.4279999999999999</v>
      </c>
      <c r="H3429" s="97">
        <f t="shared" si="227"/>
        <v>1.4279999999999999</v>
      </c>
      <c r="I3429" s="18"/>
    </row>
    <row r="3430" spans="1:9" ht="15" customHeight="1" x14ac:dyDescent="0.25">
      <c r="A3430" s="151">
        <v>8637</v>
      </c>
      <c r="B3430" s="165" t="s">
        <v>2883</v>
      </c>
      <c r="D3430" s="18" t="s">
        <v>1453</v>
      </c>
      <c r="E3430" s="36">
        <v>3.57</v>
      </c>
      <c r="G3430" s="96">
        <f t="shared" si="226"/>
        <v>1.4279999999999999</v>
      </c>
      <c r="H3430" s="97">
        <f t="shared" si="227"/>
        <v>1.4279999999999999</v>
      </c>
      <c r="I3430" s="18"/>
    </row>
    <row r="3431" spans="1:9" ht="15" customHeight="1" x14ac:dyDescent="0.25">
      <c r="A3431" s="151">
        <v>8638</v>
      </c>
      <c r="B3431" s="165" t="s">
        <v>2884</v>
      </c>
      <c r="D3431" s="18" t="s">
        <v>1453</v>
      </c>
      <c r="E3431" s="36">
        <v>3.78</v>
      </c>
      <c r="G3431" s="96">
        <f t="shared" si="226"/>
        <v>1.512</v>
      </c>
      <c r="H3431" s="97">
        <f t="shared" si="227"/>
        <v>1.512</v>
      </c>
      <c r="I3431" s="18"/>
    </row>
    <row r="3432" spans="1:9" ht="15" customHeight="1" x14ac:dyDescent="0.25">
      <c r="A3432" s="151">
        <v>8639</v>
      </c>
      <c r="B3432" s="165" t="s">
        <v>2885</v>
      </c>
      <c r="D3432" s="18" t="s">
        <v>1453</v>
      </c>
      <c r="E3432" s="36">
        <v>3.78</v>
      </c>
      <c r="G3432" s="96">
        <f t="shared" si="226"/>
        <v>1.512</v>
      </c>
      <c r="H3432" s="97">
        <f t="shared" si="227"/>
        <v>1.512</v>
      </c>
      <c r="I3432" s="18"/>
    </row>
    <row r="3433" spans="1:9" ht="15" customHeight="1" x14ac:dyDescent="0.25">
      <c r="A3433" s="151">
        <v>8640</v>
      </c>
      <c r="B3433" s="165" t="s">
        <v>2886</v>
      </c>
      <c r="D3433" s="18" t="s">
        <v>1453</v>
      </c>
      <c r="E3433" s="36">
        <v>3.78</v>
      </c>
      <c r="G3433" s="96">
        <f t="shared" si="226"/>
        <v>1.512</v>
      </c>
      <c r="H3433" s="97">
        <f t="shared" si="227"/>
        <v>1.512</v>
      </c>
      <c r="I3433" s="18"/>
    </row>
    <row r="3434" spans="1:9" ht="15" customHeight="1" x14ac:dyDescent="0.25">
      <c r="A3434" s="151">
        <v>8632</v>
      </c>
      <c r="B3434" s="165" t="s">
        <v>2884</v>
      </c>
      <c r="D3434" s="18" t="s">
        <v>1453</v>
      </c>
      <c r="E3434" s="36">
        <v>3.57</v>
      </c>
      <c r="G3434" s="96">
        <f t="shared" si="226"/>
        <v>1.4279999999999999</v>
      </c>
      <c r="H3434" s="97">
        <f t="shared" si="227"/>
        <v>1.4279999999999999</v>
      </c>
      <c r="I3434" s="18"/>
    </row>
    <row r="3435" spans="1:9" ht="15" customHeight="1" x14ac:dyDescent="0.25">
      <c r="A3435" s="151">
        <v>8641</v>
      </c>
      <c r="B3435" s="165" t="s">
        <v>3137</v>
      </c>
      <c r="D3435" s="18" t="s">
        <v>1453</v>
      </c>
      <c r="E3435" s="36">
        <v>9.98</v>
      </c>
      <c r="G3435" s="96">
        <f t="shared" si="226"/>
        <v>3.9920000000000004</v>
      </c>
      <c r="H3435" s="97">
        <f t="shared" si="227"/>
        <v>3.9920000000000004</v>
      </c>
      <c r="I3435" s="18"/>
    </row>
    <row r="3436" spans="1:9" ht="15" customHeight="1" x14ac:dyDescent="0.25">
      <c r="A3436" s="151">
        <v>8643</v>
      </c>
      <c r="B3436" s="165" t="s">
        <v>3138</v>
      </c>
      <c r="D3436" s="18" t="s">
        <v>1453</v>
      </c>
      <c r="E3436" s="36">
        <v>9.98</v>
      </c>
      <c r="G3436" s="96">
        <f t="shared" si="226"/>
        <v>3.9920000000000004</v>
      </c>
      <c r="H3436" s="97">
        <f t="shared" si="227"/>
        <v>3.9920000000000004</v>
      </c>
      <c r="I3436" s="18"/>
    </row>
    <row r="3437" spans="1:9" ht="15" customHeight="1" x14ac:dyDescent="0.25">
      <c r="A3437" s="151">
        <v>8645</v>
      </c>
      <c r="B3437" s="165" t="s">
        <v>3112</v>
      </c>
      <c r="D3437" s="18" t="s">
        <v>1453</v>
      </c>
      <c r="E3437" s="36">
        <v>6.3</v>
      </c>
      <c r="G3437" s="96">
        <f t="shared" si="226"/>
        <v>2.52</v>
      </c>
      <c r="H3437" s="97">
        <f t="shared" si="227"/>
        <v>2.52</v>
      </c>
      <c r="I3437" s="18"/>
    </row>
    <row r="3438" spans="1:9" ht="15" customHeight="1" x14ac:dyDescent="0.25">
      <c r="A3438" s="151">
        <v>8647</v>
      </c>
      <c r="B3438" s="165" t="s">
        <v>3113</v>
      </c>
      <c r="D3438" s="18" t="s">
        <v>1453</v>
      </c>
      <c r="E3438" s="36">
        <v>6.3</v>
      </c>
      <c r="G3438" s="96">
        <f t="shared" si="226"/>
        <v>2.52</v>
      </c>
      <c r="H3438" s="97">
        <f t="shared" si="227"/>
        <v>2.52</v>
      </c>
      <c r="I3438" s="18"/>
    </row>
    <row r="3439" spans="1:9" ht="15" customHeight="1" x14ac:dyDescent="0.25">
      <c r="A3439" s="151">
        <v>7739</v>
      </c>
      <c r="B3439" s="165" t="s">
        <v>3114</v>
      </c>
      <c r="D3439" s="18" t="s">
        <v>1453</v>
      </c>
      <c r="E3439" s="36">
        <v>12.08</v>
      </c>
      <c r="G3439" s="96">
        <f t="shared" si="226"/>
        <v>4.8320000000000007</v>
      </c>
      <c r="H3439" s="97">
        <f t="shared" si="227"/>
        <v>4.8320000000000007</v>
      </c>
      <c r="I3439" s="18"/>
    </row>
    <row r="3440" spans="1:9" ht="15" customHeight="1" x14ac:dyDescent="0.25">
      <c r="A3440" s="151">
        <v>7740</v>
      </c>
      <c r="B3440" s="165" t="s">
        <v>3115</v>
      </c>
      <c r="D3440" s="18" t="s">
        <v>1453</v>
      </c>
      <c r="E3440" s="36">
        <v>12.08</v>
      </c>
      <c r="G3440" s="96">
        <f t="shared" si="226"/>
        <v>4.8320000000000007</v>
      </c>
      <c r="H3440" s="97">
        <f t="shared" si="227"/>
        <v>4.8320000000000007</v>
      </c>
      <c r="I3440" s="18"/>
    </row>
    <row r="3441" spans="1:9" ht="15" customHeight="1" x14ac:dyDescent="0.25">
      <c r="A3441" s="151">
        <v>7741</v>
      </c>
      <c r="B3441" s="165" t="s">
        <v>3116</v>
      </c>
      <c r="D3441" s="18" t="s">
        <v>1453</v>
      </c>
      <c r="E3441" s="36">
        <v>12.08</v>
      </c>
      <c r="G3441" s="96">
        <f t="shared" si="226"/>
        <v>4.8320000000000007</v>
      </c>
      <c r="H3441" s="97">
        <f t="shared" si="227"/>
        <v>4.8320000000000007</v>
      </c>
      <c r="I3441" s="18"/>
    </row>
    <row r="3442" spans="1:9" ht="15" customHeight="1" x14ac:dyDescent="0.25">
      <c r="A3442" s="151">
        <v>8191</v>
      </c>
      <c r="B3442" s="165" t="s">
        <v>2586</v>
      </c>
      <c r="D3442" s="18" t="s">
        <v>1453</v>
      </c>
      <c r="E3442" s="35">
        <v>11.03</v>
      </c>
      <c r="G3442" s="96">
        <f t="shared" si="226"/>
        <v>4.4119999999999999</v>
      </c>
      <c r="H3442" s="97">
        <f t="shared" si="227"/>
        <v>4.4119999999999999</v>
      </c>
      <c r="I3442" s="18"/>
    </row>
    <row r="3443" spans="1:9" ht="15" customHeight="1" x14ac:dyDescent="0.25">
      <c r="A3443" s="150" t="s">
        <v>2587</v>
      </c>
      <c r="B3443" s="165" t="s">
        <v>2588</v>
      </c>
      <c r="D3443" s="18" t="s">
        <v>1453</v>
      </c>
      <c r="E3443" s="35">
        <v>11.03</v>
      </c>
      <c r="G3443" s="96">
        <f t="shared" si="226"/>
        <v>4.4119999999999999</v>
      </c>
      <c r="H3443" s="97">
        <f t="shared" si="227"/>
        <v>4.4119999999999999</v>
      </c>
      <c r="I3443" s="18"/>
    </row>
    <row r="3444" spans="1:9" ht="15" customHeight="1" x14ac:dyDescent="0.25">
      <c r="A3444" s="150" t="s">
        <v>2589</v>
      </c>
      <c r="B3444" s="165" t="s">
        <v>2590</v>
      </c>
      <c r="D3444" s="18" t="s">
        <v>1453</v>
      </c>
      <c r="E3444" s="35">
        <v>11.03</v>
      </c>
      <c r="G3444" s="96">
        <f t="shared" si="226"/>
        <v>4.4119999999999999</v>
      </c>
      <c r="H3444" s="97">
        <f t="shared" si="227"/>
        <v>4.4119999999999999</v>
      </c>
      <c r="I3444" s="18"/>
    </row>
    <row r="3445" spans="1:9" ht="15" customHeight="1" x14ac:dyDescent="0.25">
      <c r="A3445" s="150" t="s">
        <v>2591</v>
      </c>
      <c r="B3445" s="165" t="s">
        <v>2592</v>
      </c>
      <c r="D3445" s="18" t="s">
        <v>1453</v>
      </c>
      <c r="E3445" s="35">
        <v>11.03</v>
      </c>
      <c r="G3445" s="96">
        <f t="shared" si="226"/>
        <v>4.4119999999999999</v>
      </c>
      <c r="H3445" s="97">
        <f t="shared" si="227"/>
        <v>4.4119999999999999</v>
      </c>
      <c r="I3445" s="18"/>
    </row>
    <row r="3446" spans="1:9" ht="15" customHeight="1" x14ac:dyDescent="0.25">
      <c r="A3446" s="150" t="s">
        <v>2593</v>
      </c>
      <c r="B3446" s="165" t="s">
        <v>2594</v>
      </c>
      <c r="D3446" s="18" t="s">
        <v>1453</v>
      </c>
      <c r="E3446" s="35">
        <v>11.03</v>
      </c>
      <c r="G3446" s="96">
        <f t="shared" si="226"/>
        <v>4.4119999999999999</v>
      </c>
      <c r="H3446" s="97">
        <f t="shared" si="227"/>
        <v>4.4119999999999999</v>
      </c>
      <c r="I3446" s="18"/>
    </row>
    <row r="3447" spans="1:9" ht="15" customHeight="1" x14ac:dyDescent="0.25">
      <c r="A3447" s="150" t="s">
        <v>2595</v>
      </c>
      <c r="B3447" s="165" t="s">
        <v>2596</v>
      </c>
      <c r="D3447" s="18" t="s">
        <v>1453</v>
      </c>
      <c r="E3447" s="35">
        <v>11.03</v>
      </c>
      <c r="G3447" s="96">
        <f t="shared" si="226"/>
        <v>4.4119999999999999</v>
      </c>
      <c r="H3447" s="97">
        <f t="shared" si="227"/>
        <v>4.4119999999999999</v>
      </c>
      <c r="I3447" s="18"/>
    </row>
    <row r="3448" spans="1:9" ht="15" customHeight="1" x14ac:dyDescent="0.25">
      <c r="A3448" s="151">
        <v>8850</v>
      </c>
      <c r="B3448" s="165" t="s">
        <v>2597</v>
      </c>
      <c r="D3448" s="18" t="s">
        <v>1453</v>
      </c>
      <c r="E3448" s="35">
        <v>18.8</v>
      </c>
      <c r="G3448" s="96">
        <f t="shared" si="226"/>
        <v>7.5200000000000005</v>
      </c>
      <c r="H3448" s="97">
        <f t="shared" si="227"/>
        <v>7.5200000000000005</v>
      </c>
      <c r="I3448" s="18"/>
    </row>
    <row r="3449" spans="1:9" ht="15" customHeight="1" x14ac:dyDescent="0.25">
      <c r="A3449" s="151">
        <v>8851</v>
      </c>
      <c r="B3449" s="165" t="s">
        <v>2598</v>
      </c>
      <c r="D3449" s="18" t="s">
        <v>1453</v>
      </c>
      <c r="E3449" s="35">
        <v>18.8</v>
      </c>
      <c r="G3449" s="96">
        <f t="shared" si="226"/>
        <v>7.5200000000000005</v>
      </c>
      <c r="H3449" s="97">
        <f t="shared" si="227"/>
        <v>7.5200000000000005</v>
      </c>
      <c r="I3449" s="18"/>
    </row>
    <row r="3450" spans="1:9" ht="15" customHeight="1" x14ac:dyDescent="0.25">
      <c r="A3450" s="151">
        <v>8852</v>
      </c>
      <c r="B3450" s="165" t="s">
        <v>2599</v>
      </c>
      <c r="D3450" s="18" t="s">
        <v>1453</v>
      </c>
      <c r="E3450" s="35">
        <v>18.8</v>
      </c>
      <c r="G3450" s="96">
        <f t="shared" si="226"/>
        <v>7.5200000000000005</v>
      </c>
      <c r="H3450" s="97">
        <f t="shared" si="227"/>
        <v>7.5200000000000005</v>
      </c>
      <c r="I3450" s="18"/>
    </row>
    <row r="3451" spans="1:9" ht="15" customHeight="1" x14ac:dyDescent="0.25">
      <c r="A3451" s="151">
        <v>8853</v>
      </c>
      <c r="B3451" s="165" t="s">
        <v>2600</v>
      </c>
      <c r="D3451" s="18" t="s">
        <v>1453</v>
      </c>
      <c r="E3451" s="35">
        <v>18.8</v>
      </c>
      <c r="G3451" s="96">
        <f t="shared" si="226"/>
        <v>7.5200000000000005</v>
      </c>
      <c r="H3451" s="97">
        <f t="shared" si="227"/>
        <v>7.5200000000000005</v>
      </c>
      <c r="I3451" s="18"/>
    </row>
    <row r="3452" spans="1:9" ht="15" customHeight="1" x14ac:dyDescent="0.25">
      <c r="A3452" s="151">
        <v>8187</v>
      </c>
      <c r="B3452" s="165" t="s">
        <v>2601</v>
      </c>
      <c r="D3452" s="18" t="s">
        <v>1453</v>
      </c>
      <c r="E3452" s="35">
        <v>18.38</v>
      </c>
      <c r="G3452" s="96">
        <f t="shared" si="226"/>
        <v>7.3520000000000003</v>
      </c>
      <c r="H3452" s="97">
        <f t="shared" si="227"/>
        <v>7.3520000000000003</v>
      </c>
      <c r="I3452" s="18"/>
    </row>
    <row r="3453" spans="1:9" ht="15" customHeight="1" x14ac:dyDescent="0.25">
      <c r="A3453" s="151">
        <v>8188</v>
      </c>
      <c r="B3453" s="165" t="s">
        <v>2602</v>
      </c>
      <c r="D3453" s="18" t="s">
        <v>1453</v>
      </c>
      <c r="E3453" s="35">
        <v>18.38</v>
      </c>
      <c r="G3453" s="96">
        <f t="shared" si="226"/>
        <v>7.3520000000000003</v>
      </c>
      <c r="H3453" s="97">
        <f t="shared" si="227"/>
        <v>7.3520000000000003</v>
      </c>
      <c r="I3453" s="18"/>
    </row>
    <row r="3454" spans="1:9" ht="15" customHeight="1" x14ac:dyDescent="0.25">
      <c r="A3454" s="151">
        <v>8854</v>
      </c>
      <c r="B3454" s="165" t="s">
        <v>2603</v>
      </c>
      <c r="D3454" s="18" t="s">
        <v>1453</v>
      </c>
      <c r="E3454" s="35">
        <v>27.83</v>
      </c>
      <c r="G3454" s="96">
        <f t="shared" si="226"/>
        <v>11.132</v>
      </c>
      <c r="H3454" s="97">
        <f t="shared" si="227"/>
        <v>11.132</v>
      </c>
      <c r="I3454" s="18"/>
    </row>
    <row r="3455" spans="1:9" ht="15" customHeight="1" x14ac:dyDescent="0.25">
      <c r="A3455" s="151">
        <v>8855</v>
      </c>
      <c r="B3455" s="165" t="s">
        <v>2604</v>
      </c>
      <c r="D3455" s="18" t="s">
        <v>1453</v>
      </c>
      <c r="E3455" s="35">
        <v>27.83</v>
      </c>
      <c r="G3455" s="96">
        <f t="shared" si="226"/>
        <v>11.132</v>
      </c>
      <c r="H3455" s="97">
        <f t="shared" si="227"/>
        <v>11.132</v>
      </c>
      <c r="I3455" s="18"/>
    </row>
    <row r="3456" spans="1:9" ht="15" customHeight="1" x14ac:dyDescent="0.25">
      <c r="A3456" s="151">
        <v>8189</v>
      </c>
      <c r="B3456" s="165" t="s">
        <v>2605</v>
      </c>
      <c r="D3456" s="18" t="s">
        <v>1453</v>
      </c>
      <c r="E3456" s="35">
        <v>28.35</v>
      </c>
      <c r="G3456" s="96">
        <f t="shared" ref="G3456:G3510" si="228">SUM(E3456)*0.4</f>
        <v>11.340000000000002</v>
      </c>
      <c r="H3456" s="97">
        <f t="shared" ref="H3456:H3510" si="229">SUM(E3456)*0.4</f>
        <v>11.340000000000002</v>
      </c>
      <c r="I3456" s="18"/>
    </row>
    <row r="3457" spans="1:9" ht="15" customHeight="1" x14ac:dyDescent="0.25">
      <c r="A3457" s="151">
        <v>8190</v>
      </c>
      <c r="B3457" s="165" t="s">
        <v>2606</v>
      </c>
      <c r="D3457" s="18" t="s">
        <v>1453</v>
      </c>
      <c r="E3457" s="35">
        <v>28.35</v>
      </c>
      <c r="G3457" s="96">
        <f t="shared" si="228"/>
        <v>11.340000000000002</v>
      </c>
      <c r="H3457" s="97">
        <f t="shared" si="229"/>
        <v>11.340000000000002</v>
      </c>
      <c r="I3457" s="18"/>
    </row>
    <row r="3458" spans="1:9" ht="15" customHeight="1" x14ac:dyDescent="0.25">
      <c r="A3458" s="151">
        <v>7708</v>
      </c>
      <c r="B3458" s="165" t="s">
        <v>2825</v>
      </c>
      <c r="D3458" s="18" t="s">
        <v>1453</v>
      </c>
      <c r="E3458" s="36">
        <v>17.329999999999998</v>
      </c>
      <c r="G3458" s="96">
        <f t="shared" si="228"/>
        <v>6.9319999999999995</v>
      </c>
      <c r="H3458" s="97">
        <f t="shared" si="229"/>
        <v>6.9319999999999995</v>
      </c>
      <c r="I3458" s="18"/>
    </row>
    <row r="3459" spans="1:9" ht="15" customHeight="1" x14ac:dyDescent="0.25">
      <c r="A3459" s="151">
        <v>7709</v>
      </c>
      <c r="B3459" s="165" t="s">
        <v>2826</v>
      </c>
      <c r="D3459" s="18" t="s">
        <v>1453</v>
      </c>
      <c r="E3459" s="36">
        <v>17.329999999999998</v>
      </c>
      <c r="G3459" s="96">
        <f t="shared" si="228"/>
        <v>6.9319999999999995</v>
      </c>
      <c r="H3459" s="97">
        <f t="shared" si="229"/>
        <v>6.9319999999999995</v>
      </c>
      <c r="I3459" s="18"/>
    </row>
    <row r="3460" spans="1:9" ht="15" customHeight="1" x14ac:dyDescent="0.25">
      <c r="A3460" s="151">
        <v>8859</v>
      </c>
      <c r="B3460" s="165" t="s">
        <v>2844</v>
      </c>
      <c r="D3460" s="18" t="s">
        <v>1453</v>
      </c>
      <c r="E3460" s="36">
        <v>43.04</v>
      </c>
      <c r="G3460" s="96">
        <f t="shared" si="228"/>
        <v>17.216000000000001</v>
      </c>
      <c r="H3460" s="97">
        <f t="shared" si="229"/>
        <v>17.216000000000001</v>
      </c>
      <c r="I3460" s="18"/>
    </row>
    <row r="3461" spans="1:9" ht="15" customHeight="1" x14ac:dyDescent="0.25">
      <c r="A3461" s="151">
        <v>8860</v>
      </c>
      <c r="B3461" s="165" t="s">
        <v>2845</v>
      </c>
      <c r="D3461" s="18" t="s">
        <v>1453</v>
      </c>
      <c r="E3461" s="36">
        <v>43.04</v>
      </c>
      <c r="G3461" s="96">
        <f t="shared" si="228"/>
        <v>17.216000000000001</v>
      </c>
      <c r="H3461" s="97">
        <f t="shared" si="229"/>
        <v>17.216000000000001</v>
      </c>
      <c r="I3461" s="18"/>
    </row>
    <row r="3462" spans="1:9" ht="15" customHeight="1" x14ac:dyDescent="0.25">
      <c r="A3462" s="151">
        <v>8861</v>
      </c>
      <c r="B3462" s="165" t="s">
        <v>2949</v>
      </c>
      <c r="D3462" s="18" t="s">
        <v>1453</v>
      </c>
      <c r="E3462" s="36">
        <v>36.75</v>
      </c>
      <c r="G3462" s="96">
        <f t="shared" si="228"/>
        <v>14.700000000000001</v>
      </c>
      <c r="H3462" s="97">
        <f t="shared" si="229"/>
        <v>14.700000000000001</v>
      </c>
      <c r="I3462" s="18"/>
    </row>
    <row r="3463" spans="1:9" ht="15" customHeight="1" x14ac:dyDescent="0.25">
      <c r="A3463" s="151">
        <v>8862</v>
      </c>
      <c r="B3463" s="165" t="s">
        <v>2950</v>
      </c>
      <c r="D3463" s="18" t="s">
        <v>1453</v>
      </c>
      <c r="E3463" s="36">
        <v>36.75</v>
      </c>
      <c r="G3463" s="96">
        <f t="shared" si="228"/>
        <v>14.700000000000001</v>
      </c>
      <c r="H3463" s="97">
        <f t="shared" si="229"/>
        <v>14.700000000000001</v>
      </c>
      <c r="I3463" s="18"/>
    </row>
    <row r="3464" spans="1:9" ht="15" customHeight="1" x14ac:dyDescent="0.25">
      <c r="A3464" s="151">
        <v>8863</v>
      </c>
      <c r="B3464" s="165" t="s">
        <v>2951</v>
      </c>
      <c r="D3464" s="18" t="s">
        <v>1453</v>
      </c>
      <c r="E3464" s="36">
        <v>36.75</v>
      </c>
      <c r="G3464" s="96">
        <f t="shared" si="228"/>
        <v>14.700000000000001</v>
      </c>
      <c r="H3464" s="97">
        <f t="shared" si="229"/>
        <v>14.700000000000001</v>
      </c>
      <c r="I3464" s="18"/>
    </row>
    <row r="3465" spans="1:9" ht="15" customHeight="1" x14ac:dyDescent="0.25">
      <c r="A3465" s="151">
        <v>8864</v>
      </c>
      <c r="B3465" s="165" t="s">
        <v>2846</v>
      </c>
      <c r="D3465" s="18" t="s">
        <v>1453</v>
      </c>
      <c r="E3465" s="36">
        <v>13.13</v>
      </c>
      <c r="G3465" s="96">
        <f t="shared" si="228"/>
        <v>5.2520000000000007</v>
      </c>
      <c r="H3465" s="97">
        <f t="shared" si="229"/>
        <v>5.2520000000000007</v>
      </c>
      <c r="I3465" s="18"/>
    </row>
    <row r="3466" spans="1:9" ht="15" customHeight="1" x14ac:dyDescent="0.25">
      <c r="A3466" s="151">
        <v>8865</v>
      </c>
      <c r="B3466" s="165" t="s">
        <v>2847</v>
      </c>
      <c r="D3466" s="18" t="s">
        <v>1453</v>
      </c>
      <c r="E3466" s="36">
        <v>13.13</v>
      </c>
      <c r="G3466" s="96">
        <f t="shared" si="228"/>
        <v>5.2520000000000007</v>
      </c>
      <c r="H3466" s="97">
        <f t="shared" si="229"/>
        <v>5.2520000000000007</v>
      </c>
      <c r="I3466" s="18"/>
    </row>
    <row r="3467" spans="1:9" ht="15" customHeight="1" x14ac:dyDescent="0.25">
      <c r="A3467" s="151">
        <v>8866</v>
      </c>
      <c r="B3467" s="165" t="s">
        <v>2905</v>
      </c>
      <c r="D3467" s="18" t="s">
        <v>1453</v>
      </c>
      <c r="E3467" s="36">
        <v>13.13</v>
      </c>
      <c r="G3467" s="96">
        <f t="shared" si="228"/>
        <v>5.2520000000000007</v>
      </c>
      <c r="H3467" s="97">
        <f t="shared" si="229"/>
        <v>5.2520000000000007</v>
      </c>
      <c r="I3467" s="18"/>
    </row>
    <row r="3468" spans="1:9" ht="15" customHeight="1" x14ac:dyDescent="0.25">
      <c r="A3468" s="151">
        <v>8867</v>
      </c>
      <c r="B3468" s="165" t="s">
        <v>2848</v>
      </c>
      <c r="D3468" s="18" t="s">
        <v>1453</v>
      </c>
      <c r="E3468" s="36">
        <v>13.13</v>
      </c>
      <c r="G3468" s="96">
        <f t="shared" si="228"/>
        <v>5.2520000000000007</v>
      </c>
      <c r="H3468" s="97">
        <f t="shared" si="229"/>
        <v>5.2520000000000007</v>
      </c>
      <c r="I3468" s="18"/>
    </row>
    <row r="3469" spans="1:9" ht="15" customHeight="1" x14ac:dyDescent="0.25">
      <c r="A3469" s="151">
        <v>8868</v>
      </c>
      <c r="B3469" s="165" t="s">
        <v>2906</v>
      </c>
      <c r="D3469" s="18" t="s">
        <v>1453</v>
      </c>
      <c r="E3469" s="36">
        <v>13.13</v>
      </c>
      <c r="G3469" s="96">
        <f t="shared" si="228"/>
        <v>5.2520000000000007</v>
      </c>
      <c r="H3469" s="97">
        <f t="shared" si="229"/>
        <v>5.2520000000000007</v>
      </c>
      <c r="I3469" s="18"/>
    </row>
    <row r="3470" spans="1:9" ht="15" customHeight="1" x14ac:dyDescent="0.25">
      <c r="A3470" s="151">
        <v>8892</v>
      </c>
      <c r="B3470" s="165" t="s">
        <v>2993</v>
      </c>
      <c r="D3470" s="18" t="s">
        <v>1453</v>
      </c>
      <c r="E3470" s="36">
        <v>10.4</v>
      </c>
      <c r="G3470" s="96">
        <f t="shared" si="228"/>
        <v>4.16</v>
      </c>
      <c r="H3470" s="97">
        <f t="shared" si="229"/>
        <v>4.16</v>
      </c>
      <c r="I3470" s="18"/>
    </row>
    <row r="3471" spans="1:9" ht="15" customHeight="1" x14ac:dyDescent="0.25">
      <c r="A3471" s="151">
        <v>8893</v>
      </c>
      <c r="B3471" s="165" t="s">
        <v>2994</v>
      </c>
      <c r="D3471" s="18" t="s">
        <v>1453</v>
      </c>
      <c r="E3471" s="36">
        <v>10.4</v>
      </c>
      <c r="G3471" s="96">
        <f t="shared" si="228"/>
        <v>4.16</v>
      </c>
      <c r="H3471" s="97">
        <f t="shared" si="229"/>
        <v>4.16</v>
      </c>
      <c r="I3471" s="18"/>
    </row>
    <row r="3472" spans="1:9" ht="15" customHeight="1" x14ac:dyDescent="0.25">
      <c r="A3472" s="151">
        <v>8894</v>
      </c>
      <c r="B3472" s="165" t="s">
        <v>2995</v>
      </c>
      <c r="D3472" s="18" t="s">
        <v>1453</v>
      </c>
      <c r="E3472" s="36">
        <v>10.4</v>
      </c>
      <c r="G3472" s="96">
        <f t="shared" si="228"/>
        <v>4.16</v>
      </c>
      <c r="H3472" s="97">
        <f t="shared" si="229"/>
        <v>4.16</v>
      </c>
      <c r="I3472" s="18"/>
    </row>
    <row r="3473" spans="1:9" ht="15" customHeight="1" x14ac:dyDescent="0.25">
      <c r="A3473" s="151">
        <v>8895</v>
      </c>
      <c r="B3473" s="165" t="s">
        <v>3068</v>
      </c>
      <c r="D3473" s="18" t="s">
        <v>1453</v>
      </c>
      <c r="E3473" s="36">
        <v>10.4</v>
      </c>
      <c r="G3473" s="96">
        <f t="shared" si="228"/>
        <v>4.16</v>
      </c>
      <c r="H3473" s="97">
        <f t="shared" si="229"/>
        <v>4.16</v>
      </c>
      <c r="I3473" s="18"/>
    </row>
    <row r="3474" spans="1:9" ht="15" customHeight="1" x14ac:dyDescent="0.25">
      <c r="A3474" s="151">
        <v>8896</v>
      </c>
      <c r="B3474" s="165" t="s">
        <v>3069</v>
      </c>
      <c r="D3474" s="18" t="s">
        <v>1453</v>
      </c>
      <c r="E3474" s="36">
        <v>10.4</v>
      </c>
      <c r="G3474" s="96">
        <f t="shared" si="228"/>
        <v>4.16</v>
      </c>
      <c r="H3474" s="97">
        <f t="shared" si="229"/>
        <v>4.16</v>
      </c>
      <c r="I3474" s="18"/>
    </row>
    <row r="3475" spans="1:9" ht="15" customHeight="1" x14ac:dyDescent="0.25">
      <c r="A3475" s="151">
        <v>8897</v>
      </c>
      <c r="B3475" s="165" t="s">
        <v>2996</v>
      </c>
      <c r="D3475" s="18" t="s">
        <v>1453</v>
      </c>
      <c r="E3475" s="36">
        <v>14.6</v>
      </c>
      <c r="G3475" s="96">
        <f t="shared" si="228"/>
        <v>5.84</v>
      </c>
      <c r="H3475" s="97">
        <f t="shared" si="229"/>
        <v>5.84</v>
      </c>
      <c r="I3475" s="18"/>
    </row>
    <row r="3476" spans="1:9" ht="15" customHeight="1" x14ac:dyDescent="0.25">
      <c r="A3476" s="151">
        <v>8898</v>
      </c>
      <c r="B3476" s="165" t="s">
        <v>2997</v>
      </c>
      <c r="D3476" s="18" t="s">
        <v>1453</v>
      </c>
      <c r="E3476" s="36">
        <v>14.6</v>
      </c>
      <c r="G3476" s="96">
        <f t="shared" si="228"/>
        <v>5.84</v>
      </c>
      <c r="H3476" s="97">
        <f t="shared" si="229"/>
        <v>5.84</v>
      </c>
      <c r="I3476" s="18"/>
    </row>
    <row r="3477" spans="1:9" ht="15" customHeight="1" x14ac:dyDescent="0.25">
      <c r="A3477" s="151">
        <v>8899</v>
      </c>
      <c r="B3477" s="165" t="s">
        <v>2998</v>
      </c>
      <c r="D3477" s="18" t="s">
        <v>1453</v>
      </c>
      <c r="E3477" s="36">
        <v>14.6</v>
      </c>
      <c r="G3477" s="96">
        <f t="shared" si="228"/>
        <v>5.84</v>
      </c>
      <c r="H3477" s="97">
        <f t="shared" si="229"/>
        <v>5.84</v>
      </c>
      <c r="I3477" s="18"/>
    </row>
    <row r="3478" spans="1:9" ht="15" customHeight="1" x14ac:dyDescent="0.25">
      <c r="A3478" s="151">
        <v>8900</v>
      </c>
      <c r="B3478" s="165" t="s">
        <v>3070</v>
      </c>
      <c r="D3478" s="18" t="s">
        <v>1453</v>
      </c>
      <c r="E3478" s="36">
        <v>14.6</v>
      </c>
      <c r="G3478" s="96">
        <f t="shared" si="228"/>
        <v>5.84</v>
      </c>
      <c r="H3478" s="97">
        <f t="shared" si="229"/>
        <v>5.84</v>
      </c>
      <c r="I3478" s="18"/>
    </row>
    <row r="3479" spans="1:9" ht="15" customHeight="1" x14ac:dyDescent="0.25">
      <c r="A3479" s="151">
        <v>8901</v>
      </c>
      <c r="B3479" s="165" t="s">
        <v>3271</v>
      </c>
      <c r="D3479" s="18" t="s">
        <v>1453</v>
      </c>
      <c r="E3479" s="36">
        <v>44</v>
      </c>
      <c r="G3479" s="96">
        <f t="shared" si="228"/>
        <v>17.600000000000001</v>
      </c>
      <c r="H3479" s="97">
        <f t="shared" si="229"/>
        <v>17.600000000000001</v>
      </c>
      <c r="I3479" s="18"/>
    </row>
    <row r="3480" spans="1:9" ht="15" customHeight="1" x14ac:dyDescent="0.25">
      <c r="A3480" s="151">
        <v>8902</v>
      </c>
      <c r="B3480" s="165" t="s">
        <v>3272</v>
      </c>
      <c r="D3480" s="18" t="s">
        <v>1453</v>
      </c>
      <c r="E3480" s="36">
        <v>44</v>
      </c>
      <c r="G3480" s="96">
        <f t="shared" si="228"/>
        <v>17.600000000000001</v>
      </c>
      <c r="H3480" s="97">
        <f t="shared" si="229"/>
        <v>17.600000000000001</v>
      </c>
      <c r="I3480" s="18"/>
    </row>
    <row r="3481" spans="1:9" ht="15" customHeight="1" x14ac:dyDescent="0.25">
      <c r="A3481" s="151">
        <v>8903</v>
      </c>
      <c r="B3481" s="165" t="s">
        <v>2999</v>
      </c>
      <c r="D3481" s="18" t="s">
        <v>1453</v>
      </c>
      <c r="E3481" s="36">
        <v>26.15</v>
      </c>
      <c r="G3481" s="96">
        <f t="shared" si="228"/>
        <v>10.46</v>
      </c>
      <c r="H3481" s="97">
        <f t="shared" si="229"/>
        <v>10.46</v>
      </c>
      <c r="I3481" s="18"/>
    </row>
    <row r="3482" spans="1:9" ht="15" customHeight="1" x14ac:dyDescent="0.25">
      <c r="A3482" s="151">
        <v>8904</v>
      </c>
      <c r="B3482" s="165" t="s">
        <v>3000</v>
      </c>
      <c r="D3482" s="18" t="s">
        <v>1453</v>
      </c>
      <c r="E3482" s="36">
        <v>26.15</v>
      </c>
      <c r="G3482" s="96">
        <f t="shared" si="228"/>
        <v>10.46</v>
      </c>
      <c r="H3482" s="97">
        <f t="shared" si="229"/>
        <v>10.46</v>
      </c>
      <c r="I3482" s="18"/>
    </row>
    <row r="3483" spans="1:9" ht="15" customHeight="1" x14ac:dyDescent="0.25">
      <c r="A3483" s="151">
        <v>8905</v>
      </c>
      <c r="B3483" s="165" t="s">
        <v>3273</v>
      </c>
      <c r="D3483" s="18" t="s">
        <v>1453</v>
      </c>
      <c r="E3483" s="36">
        <v>27.2</v>
      </c>
      <c r="G3483" s="96">
        <f t="shared" si="228"/>
        <v>10.88</v>
      </c>
      <c r="H3483" s="97">
        <f t="shared" si="229"/>
        <v>10.88</v>
      </c>
      <c r="I3483" s="18"/>
    </row>
    <row r="3484" spans="1:9" ht="15" customHeight="1" x14ac:dyDescent="0.25">
      <c r="A3484" s="151">
        <v>8906</v>
      </c>
      <c r="B3484" s="165" t="s">
        <v>3274</v>
      </c>
      <c r="D3484" s="18" t="s">
        <v>1453</v>
      </c>
      <c r="E3484" s="36">
        <v>27.2</v>
      </c>
      <c r="G3484" s="96">
        <f t="shared" si="228"/>
        <v>10.88</v>
      </c>
      <c r="H3484" s="97">
        <f t="shared" si="229"/>
        <v>10.88</v>
      </c>
      <c r="I3484" s="18"/>
    </row>
    <row r="3485" spans="1:9" ht="15" customHeight="1" x14ac:dyDescent="0.25">
      <c r="A3485" s="151">
        <v>8907</v>
      </c>
      <c r="B3485" s="165" t="s">
        <v>3275</v>
      </c>
      <c r="D3485" s="18" t="s">
        <v>1453</v>
      </c>
      <c r="E3485" s="36">
        <v>18.38</v>
      </c>
      <c r="G3485" s="96">
        <f t="shared" si="228"/>
        <v>7.3520000000000003</v>
      </c>
      <c r="H3485" s="97">
        <f t="shared" si="229"/>
        <v>7.3520000000000003</v>
      </c>
      <c r="I3485" s="18"/>
    </row>
    <row r="3486" spans="1:9" ht="15" customHeight="1" x14ac:dyDescent="0.25">
      <c r="A3486" s="151">
        <v>8908</v>
      </c>
      <c r="B3486" s="165" t="s">
        <v>3276</v>
      </c>
      <c r="D3486" s="18" t="s">
        <v>1453</v>
      </c>
      <c r="E3486" s="36">
        <v>27.83</v>
      </c>
      <c r="G3486" s="96">
        <f t="shared" si="228"/>
        <v>11.132</v>
      </c>
      <c r="H3486" s="97">
        <f t="shared" si="229"/>
        <v>11.132</v>
      </c>
      <c r="I3486" s="18"/>
    </row>
    <row r="3487" spans="1:9" ht="15" customHeight="1" x14ac:dyDescent="0.25">
      <c r="A3487" s="151">
        <v>8909</v>
      </c>
      <c r="B3487" s="165" t="s">
        <v>3071</v>
      </c>
      <c r="D3487" s="18" t="s">
        <v>1453</v>
      </c>
      <c r="E3487" s="36">
        <v>21.95</v>
      </c>
      <c r="G3487" s="96">
        <f t="shared" si="228"/>
        <v>8.7799999999999994</v>
      </c>
      <c r="H3487" s="97">
        <f t="shared" si="229"/>
        <v>8.7799999999999994</v>
      </c>
      <c r="I3487" s="18"/>
    </row>
    <row r="3488" spans="1:9" ht="15" customHeight="1" x14ac:dyDescent="0.25">
      <c r="A3488" s="151">
        <v>8910</v>
      </c>
      <c r="B3488" s="165" t="s">
        <v>3072</v>
      </c>
      <c r="D3488" s="18" t="s">
        <v>1453</v>
      </c>
      <c r="E3488" s="36">
        <v>19.850000000000001</v>
      </c>
      <c r="G3488" s="96">
        <f t="shared" si="228"/>
        <v>7.9400000000000013</v>
      </c>
      <c r="H3488" s="97">
        <f t="shared" si="229"/>
        <v>7.9400000000000013</v>
      </c>
      <c r="I3488" s="18"/>
    </row>
    <row r="3489" spans="1:9" ht="15" customHeight="1" x14ac:dyDescent="0.25">
      <c r="A3489" s="151">
        <v>8911</v>
      </c>
      <c r="B3489" s="165" t="s">
        <v>3862</v>
      </c>
      <c r="D3489" s="18" t="s">
        <v>1453</v>
      </c>
      <c r="E3489" s="36">
        <v>12.5</v>
      </c>
      <c r="G3489" s="96">
        <f t="shared" si="228"/>
        <v>5</v>
      </c>
      <c r="H3489" s="97">
        <f t="shared" si="229"/>
        <v>5</v>
      </c>
      <c r="I3489" s="18"/>
    </row>
    <row r="3490" spans="1:9" ht="15" customHeight="1" x14ac:dyDescent="0.25">
      <c r="A3490" s="151">
        <v>8869</v>
      </c>
      <c r="B3490" s="165" t="s">
        <v>2849</v>
      </c>
      <c r="D3490" s="18" t="s">
        <v>1453</v>
      </c>
      <c r="E3490" s="36">
        <v>19.95</v>
      </c>
      <c r="G3490" s="96">
        <f t="shared" si="228"/>
        <v>7.98</v>
      </c>
      <c r="H3490" s="97">
        <f t="shared" si="229"/>
        <v>7.98</v>
      </c>
      <c r="I3490" s="18"/>
    </row>
    <row r="3491" spans="1:9" ht="15" customHeight="1" x14ac:dyDescent="0.25">
      <c r="A3491" s="151">
        <v>8870</v>
      </c>
      <c r="B3491" s="165" t="s">
        <v>2850</v>
      </c>
      <c r="D3491" s="18" t="s">
        <v>1453</v>
      </c>
      <c r="E3491" s="36">
        <v>19.95</v>
      </c>
      <c r="G3491" s="96">
        <f t="shared" si="228"/>
        <v>7.98</v>
      </c>
      <c r="H3491" s="97">
        <f t="shared" si="229"/>
        <v>7.98</v>
      </c>
      <c r="I3491" s="18"/>
    </row>
    <row r="3492" spans="1:9" ht="15" customHeight="1" x14ac:dyDescent="0.25">
      <c r="A3492" s="151">
        <v>8871</v>
      </c>
      <c r="B3492" s="165" t="s">
        <v>2851</v>
      </c>
      <c r="D3492" s="18" t="s">
        <v>1453</v>
      </c>
      <c r="E3492" s="36">
        <v>19.95</v>
      </c>
      <c r="G3492" s="96">
        <f t="shared" si="228"/>
        <v>7.98</v>
      </c>
      <c r="H3492" s="97">
        <f t="shared" si="229"/>
        <v>7.98</v>
      </c>
      <c r="I3492" s="18"/>
    </row>
    <row r="3493" spans="1:9" ht="15" customHeight="1" x14ac:dyDescent="0.25">
      <c r="A3493" s="151">
        <v>8872</v>
      </c>
      <c r="B3493" s="165" t="s">
        <v>2852</v>
      </c>
      <c r="D3493" s="18" t="s">
        <v>1453</v>
      </c>
      <c r="E3493" s="36">
        <v>19.95</v>
      </c>
      <c r="G3493" s="96">
        <f t="shared" si="228"/>
        <v>7.98</v>
      </c>
      <c r="H3493" s="97">
        <f t="shared" si="229"/>
        <v>7.98</v>
      </c>
      <c r="I3493" s="18"/>
    </row>
    <row r="3494" spans="1:9" ht="15" customHeight="1" x14ac:dyDescent="0.25">
      <c r="A3494" s="151">
        <v>8873</v>
      </c>
      <c r="B3494" s="165" t="s">
        <v>2853</v>
      </c>
      <c r="D3494" s="18" t="s">
        <v>1453</v>
      </c>
      <c r="E3494" s="36">
        <v>19.95</v>
      </c>
      <c r="G3494" s="96">
        <f t="shared" si="228"/>
        <v>7.98</v>
      </c>
      <c r="H3494" s="97">
        <f t="shared" si="229"/>
        <v>7.98</v>
      </c>
      <c r="I3494" s="18"/>
    </row>
    <row r="3495" spans="1:9" ht="15" customHeight="1" x14ac:dyDescent="0.25">
      <c r="A3495" s="151">
        <v>7704</v>
      </c>
      <c r="B3495" s="165" t="s">
        <v>2699</v>
      </c>
      <c r="D3495" s="18" t="s">
        <v>1453</v>
      </c>
      <c r="E3495" s="35">
        <v>12.6</v>
      </c>
      <c r="G3495" s="96">
        <f t="shared" si="228"/>
        <v>5.04</v>
      </c>
      <c r="H3495" s="97">
        <f t="shared" si="229"/>
        <v>5.04</v>
      </c>
      <c r="I3495" s="18"/>
    </row>
    <row r="3496" spans="1:9" ht="15" customHeight="1" x14ac:dyDescent="0.25">
      <c r="A3496" s="151">
        <v>7705</v>
      </c>
      <c r="B3496" s="165" t="s">
        <v>2700</v>
      </c>
      <c r="D3496" s="18" t="s">
        <v>1453</v>
      </c>
      <c r="E3496" s="35">
        <v>12.6</v>
      </c>
      <c r="G3496" s="96">
        <f t="shared" si="228"/>
        <v>5.04</v>
      </c>
      <c r="H3496" s="97">
        <f t="shared" si="229"/>
        <v>5.04</v>
      </c>
      <c r="I3496" s="18"/>
    </row>
    <row r="3497" spans="1:9" ht="15" customHeight="1" x14ac:dyDescent="0.25">
      <c r="A3497" s="151">
        <v>7700</v>
      </c>
      <c r="B3497" s="165" t="s">
        <v>2701</v>
      </c>
      <c r="D3497" s="18" t="s">
        <v>1453</v>
      </c>
      <c r="E3497" s="35">
        <v>6.62</v>
      </c>
      <c r="G3497" s="96">
        <f t="shared" si="228"/>
        <v>2.6480000000000001</v>
      </c>
      <c r="H3497" s="97">
        <f t="shared" si="229"/>
        <v>2.6480000000000001</v>
      </c>
      <c r="I3497" s="18"/>
    </row>
    <row r="3498" spans="1:9" ht="15" customHeight="1" x14ac:dyDescent="0.25">
      <c r="A3498" s="151">
        <v>7701</v>
      </c>
      <c r="B3498" s="165" t="s">
        <v>2702</v>
      </c>
      <c r="D3498" s="18" t="s">
        <v>1453</v>
      </c>
      <c r="E3498" s="35">
        <v>6.62</v>
      </c>
      <c r="G3498" s="96">
        <f t="shared" si="228"/>
        <v>2.6480000000000001</v>
      </c>
      <c r="H3498" s="97">
        <f t="shared" si="229"/>
        <v>2.6480000000000001</v>
      </c>
      <c r="I3498" s="18"/>
    </row>
    <row r="3499" spans="1:9" ht="15" customHeight="1" x14ac:dyDescent="0.25">
      <c r="A3499" s="151">
        <v>7702</v>
      </c>
      <c r="B3499" s="165" t="s">
        <v>2703</v>
      </c>
      <c r="D3499" s="18" t="s">
        <v>1453</v>
      </c>
      <c r="E3499" s="35">
        <v>11.66</v>
      </c>
      <c r="G3499" s="96">
        <f t="shared" si="228"/>
        <v>4.6640000000000006</v>
      </c>
      <c r="H3499" s="97">
        <f t="shared" si="229"/>
        <v>4.6640000000000006</v>
      </c>
      <c r="I3499" s="18"/>
    </row>
    <row r="3500" spans="1:9" ht="15" customHeight="1" x14ac:dyDescent="0.25">
      <c r="A3500" s="151">
        <v>7703</v>
      </c>
      <c r="B3500" s="165" t="s">
        <v>2704</v>
      </c>
      <c r="D3500" s="18" t="s">
        <v>1453</v>
      </c>
      <c r="E3500" s="35">
        <v>11.66</v>
      </c>
      <c r="G3500" s="96">
        <f t="shared" si="228"/>
        <v>4.6640000000000006</v>
      </c>
      <c r="H3500" s="97">
        <f t="shared" si="229"/>
        <v>4.6640000000000006</v>
      </c>
      <c r="I3500" s="18"/>
    </row>
    <row r="3501" spans="1:9" ht="15" customHeight="1" x14ac:dyDescent="0.25">
      <c r="A3501" s="151">
        <v>7710</v>
      </c>
      <c r="B3501" s="165" t="s">
        <v>2705</v>
      </c>
      <c r="D3501" s="18" t="s">
        <v>1453</v>
      </c>
      <c r="E3501" s="35">
        <v>18.11</v>
      </c>
      <c r="G3501" s="96">
        <f t="shared" si="228"/>
        <v>7.2439999999999998</v>
      </c>
      <c r="H3501" s="97">
        <f t="shared" si="229"/>
        <v>7.2439999999999998</v>
      </c>
      <c r="I3501" s="18"/>
    </row>
    <row r="3502" spans="1:9" ht="15" customHeight="1" x14ac:dyDescent="0.25">
      <c r="A3502" s="151">
        <v>7711</v>
      </c>
      <c r="B3502" s="165" t="s">
        <v>2706</v>
      </c>
      <c r="D3502" s="18" t="s">
        <v>1453</v>
      </c>
      <c r="E3502" s="35">
        <v>18.11</v>
      </c>
      <c r="G3502" s="96">
        <f t="shared" si="228"/>
        <v>7.2439999999999998</v>
      </c>
      <c r="H3502" s="97">
        <f t="shared" si="229"/>
        <v>7.2439999999999998</v>
      </c>
      <c r="I3502" s="18"/>
    </row>
    <row r="3503" spans="1:9" ht="15" customHeight="1" x14ac:dyDescent="0.25">
      <c r="A3503" s="151">
        <v>7706</v>
      </c>
      <c r="B3503" s="165" t="s">
        <v>2707</v>
      </c>
      <c r="D3503" s="18" t="s">
        <v>1453</v>
      </c>
      <c r="E3503" s="35">
        <v>6.93</v>
      </c>
      <c r="G3503" s="96">
        <f t="shared" si="228"/>
        <v>2.7720000000000002</v>
      </c>
      <c r="H3503" s="97">
        <f t="shared" si="229"/>
        <v>2.7720000000000002</v>
      </c>
      <c r="I3503" s="18"/>
    </row>
    <row r="3504" spans="1:9" ht="15" customHeight="1" x14ac:dyDescent="0.25">
      <c r="A3504" s="151">
        <v>7707</v>
      </c>
      <c r="B3504" s="165" t="s">
        <v>2708</v>
      </c>
      <c r="D3504" s="18" t="s">
        <v>1453</v>
      </c>
      <c r="E3504" s="35">
        <v>5.51</v>
      </c>
      <c r="G3504" s="96">
        <f t="shared" si="228"/>
        <v>2.2040000000000002</v>
      </c>
      <c r="H3504" s="97">
        <f t="shared" si="229"/>
        <v>2.2040000000000002</v>
      </c>
      <c r="I3504" s="18"/>
    </row>
    <row r="3505" spans="1:9" ht="15" customHeight="1" x14ac:dyDescent="0.25">
      <c r="A3505" s="151">
        <v>7727</v>
      </c>
      <c r="B3505" s="165" t="s">
        <v>2981</v>
      </c>
      <c r="D3505" s="18" t="s">
        <v>1453</v>
      </c>
      <c r="E3505" s="36">
        <v>28.35</v>
      </c>
      <c r="G3505" s="96">
        <f t="shared" si="228"/>
        <v>11.340000000000002</v>
      </c>
      <c r="H3505" s="97">
        <f t="shared" si="229"/>
        <v>11.340000000000002</v>
      </c>
      <c r="I3505" s="18"/>
    </row>
    <row r="3506" spans="1:9" ht="15" customHeight="1" x14ac:dyDescent="0.25">
      <c r="A3506" s="151">
        <v>7728</v>
      </c>
      <c r="B3506" s="165" t="s">
        <v>2982</v>
      </c>
      <c r="D3506" s="18" t="s">
        <v>1453</v>
      </c>
      <c r="E3506" s="36">
        <v>28.35</v>
      </c>
      <c r="G3506" s="96">
        <f t="shared" si="228"/>
        <v>11.340000000000002</v>
      </c>
      <c r="H3506" s="97">
        <f t="shared" si="229"/>
        <v>11.340000000000002</v>
      </c>
      <c r="I3506" s="18"/>
    </row>
    <row r="3507" spans="1:9" ht="15" customHeight="1" x14ac:dyDescent="0.25">
      <c r="A3507" s="151">
        <v>7729</v>
      </c>
      <c r="B3507" s="165" t="s">
        <v>2983</v>
      </c>
      <c r="D3507" s="18" t="s">
        <v>1453</v>
      </c>
      <c r="E3507" s="36">
        <v>28.35</v>
      </c>
      <c r="G3507" s="96">
        <f t="shared" si="228"/>
        <v>11.340000000000002</v>
      </c>
      <c r="H3507" s="97">
        <f t="shared" si="229"/>
        <v>11.340000000000002</v>
      </c>
      <c r="I3507" s="18"/>
    </row>
    <row r="3508" spans="1:9" ht="15" customHeight="1" x14ac:dyDescent="0.25">
      <c r="A3508" s="151">
        <v>7730</v>
      </c>
      <c r="B3508" s="165" t="s">
        <v>2984</v>
      </c>
      <c r="D3508" s="18" t="s">
        <v>1453</v>
      </c>
      <c r="E3508" s="36">
        <v>28.35</v>
      </c>
      <c r="G3508" s="96">
        <f t="shared" si="228"/>
        <v>11.340000000000002</v>
      </c>
      <c r="H3508" s="97">
        <f t="shared" si="229"/>
        <v>11.340000000000002</v>
      </c>
      <c r="I3508" s="18"/>
    </row>
    <row r="3509" spans="1:9" ht="15" customHeight="1" x14ac:dyDescent="0.25">
      <c r="A3509" s="151">
        <v>7731</v>
      </c>
      <c r="B3509" s="165" t="s">
        <v>2985</v>
      </c>
      <c r="D3509" s="18" t="s">
        <v>1453</v>
      </c>
      <c r="E3509" s="36">
        <v>28.35</v>
      </c>
      <c r="G3509" s="96">
        <f t="shared" si="228"/>
        <v>11.340000000000002</v>
      </c>
      <c r="H3509" s="97">
        <f t="shared" si="229"/>
        <v>11.340000000000002</v>
      </c>
      <c r="I3509" s="18"/>
    </row>
    <row r="3510" spans="1:9" ht="15" customHeight="1" x14ac:dyDescent="0.25">
      <c r="A3510" s="151">
        <v>7732</v>
      </c>
      <c r="B3510" s="165" t="s">
        <v>2986</v>
      </c>
      <c r="D3510" s="18" t="s">
        <v>1453</v>
      </c>
      <c r="E3510" s="36">
        <v>28.35</v>
      </c>
      <c r="G3510" s="96">
        <f t="shared" si="228"/>
        <v>11.340000000000002</v>
      </c>
      <c r="H3510" s="97">
        <f t="shared" si="229"/>
        <v>11.340000000000002</v>
      </c>
      <c r="I3510" s="18"/>
    </row>
    <row r="3511" spans="1:9" ht="15.6" x14ac:dyDescent="0.25">
      <c r="A3511" s="177" t="s">
        <v>4</v>
      </c>
      <c r="B3511" s="86"/>
      <c r="C3511" s="123"/>
      <c r="D3511" s="92"/>
      <c r="E3511" s="86"/>
      <c r="F3511" s="124"/>
      <c r="G3511" s="99"/>
      <c r="H3511" s="99"/>
      <c r="I3511" s="125"/>
    </row>
    <row r="3512" spans="1:9" x14ac:dyDescent="0.25">
      <c r="A3512" s="33">
        <v>5116</v>
      </c>
      <c r="B3512" s="152" t="s">
        <v>1157</v>
      </c>
      <c r="D3512" s="129" t="s">
        <v>1455</v>
      </c>
      <c r="E3512" s="42">
        <v>0.89</v>
      </c>
      <c r="G3512" s="96">
        <f>SUM(E3512)*0.5</f>
        <v>0.44500000000000001</v>
      </c>
      <c r="H3512" s="97">
        <f>SUM(E3512)*0.5</f>
        <v>0.44500000000000001</v>
      </c>
      <c r="I3512" s="18"/>
    </row>
    <row r="3513" spans="1:9" x14ac:dyDescent="0.25">
      <c r="A3513" s="33">
        <v>5117</v>
      </c>
      <c r="B3513" s="152" t="s">
        <v>1158</v>
      </c>
      <c r="D3513" s="129" t="s">
        <v>1455</v>
      </c>
      <c r="E3513" s="42">
        <v>0.89</v>
      </c>
      <c r="G3513" s="96">
        <f t="shared" ref="G3513:G3537" si="230">SUM(E3513)*0.5</f>
        <v>0.44500000000000001</v>
      </c>
      <c r="H3513" s="97">
        <f t="shared" ref="H3513:H3537" si="231">SUM(E3513)*0.5</f>
        <v>0.44500000000000001</v>
      </c>
      <c r="I3513" s="18"/>
    </row>
    <row r="3514" spans="1:9" x14ac:dyDescent="0.25">
      <c r="A3514" s="33">
        <v>5118</v>
      </c>
      <c r="B3514" s="152" t="s">
        <v>1159</v>
      </c>
      <c r="D3514" s="129" t="s">
        <v>1455</v>
      </c>
      <c r="E3514" s="42">
        <v>0.89</v>
      </c>
      <c r="G3514" s="96">
        <f t="shared" si="230"/>
        <v>0.44500000000000001</v>
      </c>
      <c r="H3514" s="97">
        <f t="shared" si="231"/>
        <v>0.44500000000000001</v>
      </c>
      <c r="I3514" s="18"/>
    </row>
    <row r="3515" spans="1:9" x14ac:dyDescent="0.25">
      <c r="A3515" s="33">
        <v>5119</v>
      </c>
      <c r="B3515" s="152" t="s">
        <v>1160</v>
      </c>
      <c r="D3515" s="129" t="s">
        <v>1455</v>
      </c>
      <c r="E3515" s="42">
        <v>0.89</v>
      </c>
      <c r="G3515" s="96">
        <f t="shared" si="230"/>
        <v>0.44500000000000001</v>
      </c>
      <c r="H3515" s="97">
        <f t="shared" si="231"/>
        <v>0.44500000000000001</v>
      </c>
      <c r="I3515" s="18"/>
    </row>
    <row r="3516" spans="1:9" x14ac:dyDescent="0.25">
      <c r="A3516" s="33">
        <v>5120</v>
      </c>
      <c r="B3516" s="152" t="s">
        <v>1161</v>
      </c>
      <c r="D3516" s="129" t="s">
        <v>1455</v>
      </c>
      <c r="E3516" s="42">
        <v>0.48</v>
      </c>
      <c r="G3516" s="96">
        <f t="shared" si="230"/>
        <v>0.24</v>
      </c>
      <c r="H3516" s="97">
        <f t="shared" si="231"/>
        <v>0.24</v>
      </c>
      <c r="I3516" s="18"/>
    </row>
    <row r="3517" spans="1:9" x14ac:dyDescent="0.25">
      <c r="A3517" s="33">
        <v>5121</v>
      </c>
      <c r="B3517" s="152" t="s">
        <v>1162</v>
      </c>
      <c r="D3517" s="129" t="s">
        <v>1455</v>
      </c>
      <c r="E3517" s="42">
        <v>0.48</v>
      </c>
      <c r="G3517" s="96">
        <f t="shared" si="230"/>
        <v>0.24</v>
      </c>
      <c r="H3517" s="97">
        <f t="shared" si="231"/>
        <v>0.24</v>
      </c>
      <c r="I3517" s="18"/>
    </row>
    <row r="3518" spans="1:9" x14ac:dyDescent="0.25">
      <c r="A3518" s="33">
        <v>5122</v>
      </c>
      <c r="B3518" s="152" t="s">
        <v>1163</v>
      </c>
      <c r="D3518" s="129" t="s">
        <v>1455</v>
      </c>
      <c r="E3518" s="42">
        <v>0.48</v>
      </c>
      <c r="G3518" s="96">
        <f t="shared" si="230"/>
        <v>0.24</v>
      </c>
      <c r="H3518" s="97">
        <f t="shared" si="231"/>
        <v>0.24</v>
      </c>
      <c r="I3518" s="18"/>
    </row>
    <row r="3519" spans="1:9" x14ac:dyDescent="0.25">
      <c r="A3519" s="33">
        <v>5123</v>
      </c>
      <c r="B3519" s="152" t="s">
        <v>1164</v>
      </c>
      <c r="D3519" s="129" t="s">
        <v>1455</v>
      </c>
      <c r="E3519" s="42">
        <v>0.48</v>
      </c>
      <c r="G3519" s="96">
        <f t="shared" si="230"/>
        <v>0.24</v>
      </c>
      <c r="H3519" s="97">
        <f t="shared" si="231"/>
        <v>0.24</v>
      </c>
      <c r="I3519" s="18"/>
    </row>
    <row r="3520" spans="1:9" x14ac:dyDescent="0.25">
      <c r="A3520" s="33">
        <v>5124</v>
      </c>
      <c r="B3520" s="152" t="s">
        <v>1165</v>
      </c>
      <c r="D3520" s="129" t="s">
        <v>1455</v>
      </c>
      <c r="E3520" s="42">
        <v>0.65</v>
      </c>
      <c r="G3520" s="96">
        <f t="shared" si="230"/>
        <v>0.32500000000000001</v>
      </c>
      <c r="H3520" s="97">
        <f t="shared" si="231"/>
        <v>0.32500000000000001</v>
      </c>
      <c r="I3520" s="18"/>
    </row>
    <row r="3521" spans="1:9" x14ac:dyDescent="0.25">
      <c r="A3521" s="33">
        <v>5125</v>
      </c>
      <c r="B3521" s="152" t="s">
        <v>1166</v>
      </c>
      <c r="D3521" s="129" t="s">
        <v>1455</v>
      </c>
      <c r="E3521" s="42">
        <v>0.65</v>
      </c>
      <c r="G3521" s="96">
        <f t="shared" si="230"/>
        <v>0.32500000000000001</v>
      </c>
      <c r="H3521" s="97">
        <f t="shared" si="231"/>
        <v>0.32500000000000001</v>
      </c>
      <c r="I3521" s="18"/>
    </row>
    <row r="3522" spans="1:9" x14ac:dyDescent="0.25">
      <c r="A3522" s="33">
        <v>5126</v>
      </c>
      <c r="B3522" s="152" t="s">
        <v>1167</v>
      </c>
      <c r="D3522" s="129" t="s">
        <v>1455</v>
      </c>
      <c r="E3522" s="42">
        <v>0.65</v>
      </c>
      <c r="G3522" s="96">
        <f t="shared" si="230"/>
        <v>0.32500000000000001</v>
      </c>
      <c r="H3522" s="97">
        <f t="shared" si="231"/>
        <v>0.32500000000000001</v>
      </c>
      <c r="I3522" s="18"/>
    </row>
    <row r="3523" spans="1:9" x14ac:dyDescent="0.25">
      <c r="A3523" s="33">
        <v>5127</v>
      </c>
      <c r="B3523" s="152" t="s">
        <v>1168</v>
      </c>
      <c r="D3523" s="129" t="s">
        <v>1455</v>
      </c>
      <c r="E3523" s="42">
        <v>0.65</v>
      </c>
      <c r="G3523" s="96">
        <f t="shared" si="230"/>
        <v>0.32500000000000001</v>
      </c>
      <c r="H3523" s="97">
        <f t="shared" si="231"/>
        <v>0.32500000000000001</v>
      </c>
      <c r="I3523" s="18"/>
    </row>
    <row r="3524" spans="1:9" x14ac:dyDescent="0.25">
      <c r="A3524" s="33">
        <v>5128</v>
      </c>
      <c r="B3524" s="152" t="s">
        <v>1169</v>
      </c>
      <c r="D3524" s="129" t="s">
        <v>1455</v>
      </c>
      <c r="E3524" s="42">
        <v>0.65</v>
      </c>
      <c r="G3524" s="96">
        <f t="shared" si="230"/>
        <v>0.32500000000000001</v>
      </c>
      <c r="H3524" s="97">
        <f t="shared" si="231"/>
        <v>0.32500000000000001</v>
      </c>
      <c r="I3524" s="18"/>
    </row>
    <row r="3525" spans="1:9" x14ac:dyDescent="0.25">
      <c r="A3525" s="33">
        <v>5129</v>
      </c>
      <c r="B3525" s="152" t="s">
        <v>1170</v>
      </c>
      <c r="D3525" s="129" t="s">
        <v>1455</v>
      </c>
      <c r="E3525" s="42">
        <v>0.91</v>
      </c>
      <c r="G3525" s="96">
        <f t="shared" si="230"/>
        <v>0.45500000000000002</v>
      </c>
      <c r="H3525" s="97">
        <f t="shared" si="231"/>
        <v>0.45500000000000002</v>
      </c>
      <c r="I3525" s="18"/>
    </row>
    <row r="3526" spans="1:9" x14ac:dyDescent="0.25">
      <c r="A3526" s="33">
        <v>5130</v>
      </c>
      <c r="B3526" s="152" t="s">
        <v>1171</v>
      </c>
      <c r="D3526" s="129" t="s">
        <v>1455</v>
      </c>
      <c r="E3526" s="42">
        <v>0.91</v>
      </c>
      <c r="G3526" s="96">
        <f t="shared" si="230"/>
        <v>0.45500000000000002</v>
      </c>
      <c r="H3526" s="97">
        <f t="shared" si="231"/>
        <v>0.45500000000000002</v>
      </c>
      <c r="I3526" s="18"/>
    </row>
    <row r="3527" spans="1:9" x14ac:dyDescent="0.25">
      <c r="A3527" s="33">
        <v>5131</v>
      </c>
      <c r="B3527" s="152" t="s">
        <v>1172</v>
      </c>
      <c r="D3527" s="129" t="s">
        <v>1455</v>
      </c>
      <c r="E3527" s="42">
        <v>1.02</v>
      </c>
      <c r="G3527" s="96">
        <f t="shared" si="230"/>
        <v>0.51</v>
      </c>
      <c r="H3527" s="97">
        <f t="shared" si="231"/>
        <v>0.51</v>
      </c>
      <c r="I3527" s="18"/>
    </row>
    <row r="3528" spans="1:9" x14ac:dyDescent="0.25">
      <c r="A3528" s="33">
        <v>5132</v>
      </c>
      <c r="B3528" s="152" t="s">
        <v>1173</v>
      </c>
      <c r="D3528" s="129" t="s">
        <v>1455</v>
      </c>
      <c r="E3528" s="42">
        <v>1.02</v>
      </c>
      <c r="G3528" s="96">
        <f t="shared" si="230"/>
        <v>0.51</v>
      </c>
      <c r="H3528" s="97">
        <f t="shared" si="231"/>
        <v>0.51</v>
      </c>
      <c r="I3528" s="18"/>
    </row>
    <row r="3529" spans="1:9" x14ac:dyDescent="0.25">
      <c r="A3529" s="33">
        <v>5133</v>
      </c>
      <c r="B3529" s="152" t="s">
        <v>1174</v>
      </c>
      <c r="D3529" s="129" t="s">
        <v>1455</v>
      </c>
      <c r="E3529" s="42">
        <v>1.02</v>
      </c>
      <c r="G3529" s="96">
        <f t="shared" si="230"/>
        <v>0.51</v>
      </c>
      <c r="H3529" s="97">
        <f t="shared" si="231"/>
        <v>0.51</v>
      </c>
      <c r="I3529" s="18"/>
    </row>
    <row r="3530" spans="1:9" x14ac:dyDescent="0.25">
      <c r="A3530" s="33">
        <v>5134</v>
      </c>
      <c r="B3530" s="152" t="s">
        <v>1175</v>
      </c>
      <c r="D3530" s="129" t="s">
        <v>1455</v>
      </c>
      <c r="E3530" s="42">
        <v>0.86</v>
      </c>
      <c r="G3530" s="96">
        <f t="shared" si="230"/>
        <v>0.43</v>
      </c>
      <c r="H3530" s="97">
        <f t="shared" si="231"/>
        <v>0.43</v>
      </c>
      <c r="I3530" s="18"/>
    </row>
    <row r="3531" spans="1:9" x14ac:dyDescent="0.25">
      <c r="A3531" s="33">
        <v>5135</v>
      </c>
      <c r="B3531" s="152" t="s">
        <v>1176</v>
      </c>
      <c r="D3531" s="129" t="s">
        <v>1455</v>
      </c>
      <c r="E3531" s="42">
        <v>0.48</v>
      </c>
      <c r="G3531" s="96">
        <f t="shared" si="230"/>
        <v>0.24</v>
      </c>
      <c r="H3531" s="97">
        <f t="shared" si="231"/>
        <v>0.24</v>
      </c>
      <c r="I3531" s="18"/>
    </row>
    <row r="3532" spans="1:9" x14ac:dyDescent="0.25">
      <c r="A3532" s="33">
        <v>5141</v>
      </c>
      <c r="B3532" s="152" t="s">
        <v>3385</v>
      </c>
      <c r="D3532" s="129" t="s">
        <v>1455</v>
      </c>
      <c r="E3532" s="42">
        <v>0.48</v>
      </c>
      <c r="G3532" s="96">
        <f t="shared" si="230"/>
        <v>0.24</v>
      </c>
      <c r="H3532" s="97">
        <f t="shared" si="231"/>
        <v>0.24</v>
      </c>
      <c r="I3532" s="18"/>
    </row>
    <row r="3533" spans="1:9" x14ac:dyDescent="0.25">
      <c r="A3533" s="33">
        <v>5136</v>
      </c>
      <c r="B3533" s="152" t="s">
        <v>1177</v>
      </c>
      <c r="D3533" s="129" t="s">
        <v>1455</v>
      </c>
      <c r="E3533" s="42">
        <v>0.48</v>
      </c>
      <c r="G3533" s="96">
        <f t="shared" si="230"/>
        <v>0.24</v>
      </c>
      <c r="H3533" s="97">
        <f t="shared" si="231"/>
        <v>0.24</v>
      </c>
      <c r="I3533" s="18"/>
    </row>
    <row r="3534" spans="1:9" x14ac:dyDescent="0.25">
      <c r="A3534" s="33">
        <v>5137</v>
      </c>
      <c r="B3534" s="152" t="s">
        <v>1179</v>
      </c>
      <c r="D3534" s="129" t="s">
        <v>1455</v>
      </c>
      <c r="E3534" s="42">
        <v>0.54</v>
      </c>
      <c r="G3534" s="96">
        <f t="shared" si="230"/>
        <v>0.27</v>
      </c>
      <c r="H3534" s="97">
        <f t="shared" si="231"/>
        <v>0.27</v>
      </c>
      <c r="I3534" s="18"/>
    </row>
    <row r="3535" spans="1:9" x14ac:dyDescent="0.25">
      <c r="A3535" s="33">
        <v>5138</v>
      </c>
      <c r="B3535" s="152" t="s">
        <v>1178</v>
      </c>
      <c r="D3535" s="129" t="s">
        <v>1455</v>
      </c>
      <c r="E3535" s="42">
        <v>0.54</v>
      </c>
      <c r="G3535" s="96">
        <f t="shared" si="230"/>
        <v>0.27</v>
      </c>
      <c r="H3535" s="97">
        <f t="shared" si="231"/>
        <v>0.27</v>
      </c>
      <c r="I3535" s="18"/>
    </row>
    <row r="3536" spans="1:9" x14ac:dyDescent="0.25">
      <c r="A3536" s="33">
        <v>5139</v>
      </c>
      <c r="B3536" s="152" t="s">
        <v>1180</v>
      </c>
      <c r="D3536" s="129" t="s">
        <v>1455</v>
      </c>
      <c r="E3536" s="42">
        <v>0.54</v>
      </c>
      <c r="G3536" s="96">
        <f t="shared" si="230"/>
        <v>0.27</v>
      </c>
      <c r="H3536" s="97">
        <f t="shared" si="231"/>
        <v>0.27</v>
      </c>
      <c r="I3536" s="18"/>
    </row>
    <row r="3537" spans="1:9" x14ac:dyDescent="0.25">
      <c r="A3537" s="33">
        <v>5140</v>
      </c>
      <c r="B3537" s="152" t="s">
        <v>1181</v>
      </c>
      <c r="D3537" s="129" t="s">
        <v>1455</v>
      </c>
      <c r="E3537" s="42">
        <v>0.54</v>
      </c>
      <c r="G3537" s="96">
        <f t="shared" si="230"/>
        <v>0.27</v>
      </c>
      <c r="H3537" s="97">
        <f t="shared" si="231"/>
        <v>0.27</v>
      </c>
      <c r="I3537" s="18"/>
    </row>
    <row r="3538" spans="1:9" ht="15.6" x14ac:dyDescent="0.25">
      <c r="A3538" s="177" t="s">
        <v>484</v>
      </c>
      <c r="B3538" s="86"/>
      <c r="C3538" s="123"/>
      <c r="D3538" s="92"/>
      <c r="E3538" s="86"/>
      <c r="F3538" s="124"/>
      <c r="G3538" s="99"/>
      <c r="H3538" s="99"/>
      <c r="I3538" s="125"/>
    </row>
    <row r="3539" spans="1:9" x14ac:dyDescent="0.25">
      <c r="A3539" s="33">
        <v>11077</v>
      </c>
      <c r="B3539" s="152" t="s">
        <v>485</v>
      </c>
      <c r="D3539" s="129" t="s">
        <v>3628</v>
      </c>
      <c r="E3539" s="42">
        <v>624.75</v>
      </c>
      <c r="G3539" s="96">
        <f>SUM(E3539)*0.35</f>
        <v>218.66249999999999</v>
      </c>
      <c r="H3539" s="97">
        <f>SUM(E3539)*0.35</f>
        <v>218.66249999999999</v>
      </c>
      <c r="I3539" s="18"/>
    </row>
    <row r="3540" spans="1:9" x14ac:dyDescent="0.25">
      <c r="A3540" s="33">
        <v>11078</v>
      </c>
      <c r="B3540" s="152" t="s">
        <v>2415</v>
      </c>
      <c r="D3540" s="129" t="s">
        <v>3628</v>
      </c>
      <c r="E3540" s="42">
        <v>1291.5</v>
      </c>
      <c r="G3540" s="96">
        <f t="shared" ref="G3540:G3552" si="232">SUM(E3540)*0.35</f>
        <v>452.02499999999998</v>
      </c>
      <c r="H3540" s="97">
        <f t="shared" ref="H3540:H3552" si="233">SUM(E3540)*0.35</f>
        <v>452.02499999999998</v>
      </c>
      <c r="I3540" s="18"/>
    </row>
    <row r="3541" spans="1:9" x14ac:dyDescent="0.25">
      <c r="A3541" s="33">
        <v>11079</v>
      </c>
      <c r="B3541" s="152" t="s">
        <v>557</v>
      </c>
      <c r="D3541" s="129" t="s">
        <v>3628</v>
      </c>
      <c r="E3541" s="42">
        <v>716.7</v>
      </c>
      <c r="G3541" s="96">
        <f t="shared" si="232"/>
        <v>250.845</v>
      </c>
      <c r="H3541" s="97">
        <f t="shared" si="233"/>
        <v>250.845</v>
      </c>
      <c r="I3541" s="18"/>
    </row>
    <row r="3542" spans="1:9" x14ac:dyDescent="0.25">
      <c r="A3542" s="32">
        <v>11109</v>
      </c>
      <c r="B3542" s="197" t="s">
        <v>2416</v>
      </c>
      <c r="D3542" s="129" t="s">
        <v>3628</v>
      </c>
      <c r="E3542" s="44">
        <v>1135.05</v>
      </c>
      <c r="G3542" s="96">
        <f t="shared" si="232"/>
        <v>397.26749999999998</v>
      </c>
      <c r="H3542" s="97">
        <f t="shared" si="233"/>
        <v>397.26749999999998</v>
      </c>
      <c r="I3542" s="18"/>
    </row>
    <row r="3543" spans="1:9" x14ac:dyDescent="0.25">
      <c r="A3543" s="33">
        <v>11081</v>
      </c>
      <c r="B3543" s="152" t="s">
        <v>577</v>
      </c>
      <c r="D3543" s="129" t="s">
        <v>3628</v>
      </c>
      <c r="E3543" s="42">
        <v>1755.71</v>
      </c>
      <c r="G3543" s="96">
        <f t="shared" si="232"/>
        <v>614.49849999999992</v>
      </c>
      <c r="H3543" s="97">
        <f t="shared" si="233"/>
        <v>614.49849999999992</v>
      </c>
      <c r="I3543" s="18"/>
    </row>
    <row r="3544" spans="1:9" x14ac:dyDescent="0.25">
      <c r="A3544" s="33">
        <v>11082</v>
      </c>
      <c r="B3544" s="152" t="s">
        <v>576</v>
      </c>
      <c r="D3544" s="129" t="s">
        <v>3628</v>
      </c>
      <c r="E3544" s="42">
        <v>2172.83</v>
      </c>
      <c r="G3544" s="96">
        <f t="shared" si="232"/>
        <v>760.49049999999988</v>
      </c>
      <c r="H3544" s="97">
        <f t="shared" si="233"/>
        <v>760.49049999999988</v>
      </c>
      <c r="I3544" s="18"/>
    </row>
    <row r="3545" spans="1:9" x14ac:dyDescent="0.25">
      <c r="A3545" s="33">
        <v>11083</v>
      </c>
      <c r="B3545" s="152" t="s">
        <v>578</v>
      </c>
      <c r="D3545" s="129" t="s">
        <v>3628</v>
      </c>
      <c r="E3545" s="42">
        <v>2589.9499999999998</v>
      </c>
      <c r="G3545" s="96">
        <f t="shared" si="232"/>
        <v>906.48249999999985</v>
      </c>
      <c r="H3545" s="97">
        <f t="shared" si="233"/>
        <v>906.48249999999985</v>
      </c>
      <c r="I3545" s="18"/>
    </row>
    <row r="3546" spans="1:9" x14ac:dyDescent="0.25">
      <c r="A3546" s="33">
        <v>500082</v>
      </c>
      <c r="B3546" s="152" t="s">
        <v>3863</v>
      </c>
      <c r="D3546" s="129" t="s">
        <v>3628</v>
      </c>
      <c r="E3546" s="42">
        <v>367.5</v>
      </c>
      <c r="G3546" s="96">
        <f t="shared" si="232"/>
        <v>128.625</v>
      </c>
      <c r="H3546" s="97">
        <f t="shared" si="233"/>
        <v>128.625</v>
      </c>
      <c r="I3546" s="18"/>
    </row>
    <row r="3547" spans="1:9" x14ac:dyDescent="0.25">
      <c r="A3547" s="33">
        <v>9703</v>
      </c>
      <c r="B3547" s="152" t="s">
        <v>504</v>
      </c>
      <c r="D3547" s="129" t="s">
        <v>3628</v>
      </c>
      <c r="E3547" s="42">
        <v>10.5</v>
      </c>
      <c r="G3547" s="96">
        <f t="shared" si="232"/>
        <v>3.6749999999999998</v>
      </c>
      <c r="H3547" s="97">
        <f t="shared" si="233"/>
        <v>3.6749999999999998</v>
      </c>
      <c r="I3547" s="18"/>
    </row>
    <row r="3548" spans="1:9" s="8" customFormat="1" x14ac:dyDescent="0.25">
      <c r="A3548" s="33">
        <v>500081</v>
      </c>
      <c r="B3548" s="152" t="s">
        <v>3339</v>
      </c>
      <c r="C3548" s="15"/>
      <c r="D3548" s="129" t="s">
        <v>3628</v>
      </c>
      <c r="E3548" s="42">
        <v>441</v>
      </c>
      <c r="G3548" s="96">
        <f t="shared" si="232"/>
        <v>154.35</v>
      </c>
      <c r="H3548" s="97">
        <f t="shared" si="233"/>
        <v>154.35</v>
      </c>
      <c r="I3548" s="18"/>
    </row>
    <row r="3549" spans="1:9" s="8" customFormat="1" x14ac:dyDescent="0.25">
      <c r="A3549" s="33">
        <v>500085</v>
      </c>
      <c r="B3549" s="152" t="s">
        <v>2417</v>
      </c>
      <c r="C3549" s="15"/>
      <c r="D3549" s="129" t="s">
        <v>3628</v>
      </c>
      <c r="E3549" s="42">
        <v>70.349999999999994</v>
      </c>
      <c r="G3549" s="96">
        <f t="shared" si="232"/>
        <v>24.622499999999995</v>
      </c>
      <c r="H3549" s="97">
        <f t="shared" si="233"/>
        <v>24.622499999999995</v>
      </c>
      <c r="I3549" s="18"/>
    </row>
    <row r="3550" spans="1:9" s="8" customFormat="1" x14ac:dyDescent="0.25">
      <c r="A3550" s="33">
        <v>11110</v>
      </c>
      <c r="B3550" s="152" t="s">
        <v>2418</v>
      </c>
      <c r="C3550" s="15"/>
      <c r="D3550" s="129" t="s">
        <v>3628</v>
      </c>
      <c r="E3550" s="42">
        <v>77.180000000000007</v>
      </c>
      <c r="G3550" s="96">
        <f t="shared" si="232"/>
        <v>27.013000000000002</v>
      </c>
      <c r="H3550" s="97">
        <f t="shared" si="233"/>
        <v>27.013000000000002</v>
      </c>
      <c r="I3550" s="18"/>
    </row>
    <row r="3551" spans="1:9" s="8" customFormat="1" x14ac:dyDescent="0.25">
      <c r="A3551" s="33">
        <v>9550</v>
      </c>
      <c r="B3551" s="152" t="s">
        <v>1235</v>
      </c>
      <c r="C3551" s="15"/>
      <c r="D3551" s="129" t="s">
        <v>3628</v>
      </c>
      <c r="E3551" s="42">
        <v>1197</v>
      </c>
      <c r="G3551" s="96">
        <f t="shared" si="232"/>
        <v>418.95</v>
      </c>
      <c r="H3551" s="97">
        <f t="shared" si="233"/>
        <v>418.95</v>
      </c>
      <c r="I3551" s="18"/>
    </row>
    <row r="3552" spans="1:9" s="8" customFormat="1" x14ac:dyDescent="0.25">
      <c r="A3552" s="33">
        <v>9711</v>
      </c>
      <c r="B3552" s="152" t="s">
        <v>486</v>
      </c>
      <c r="C3552" s="15"/>
      <c r="D3552" s="129" t="s">
        <v>3628</v>
      </c>
      <c r="E3552" s="42">
        <v>342.77</v>
      </c>
      <c r="G3552" s="96">
        <f t="shared" si="232"/>
        <v>119.96949999999998</v>
      </c>
      <c r="H3552" s="97">
        <f t="shared" si="233"/>
        <v>119.96949999999998</v>
      </c>
      <c r="I3552" s="18"/>
    </row>
    <row r="3553" spans="1:9" ht="15.6" x14ac:dyDescent="0.25">
      <c r="A3553" s="177"/>
      <c r="B3553" s="86"/>
      <c r="C3553" s="123"/>
      <c r="D3553" s="92"/>
      <c r="E3553" s="86"/>
      <c r="F3553" s="124"/>
      <c r="G3553" s="99"/>
      <c r="H3553" s="99"/>
      <c r="I3553" s="125"/>
    </row>
    <row r="3554" spans="1:9" ht="14.4" x14ac:dyDescent="0.3">
      <c r="A3554" s="206">
        <v>8750</v>
      </c>
      <c r="B3554" s="207" t="s">
        <v>2380</v>
      </c>
      <c r="D3554" s="18" t="s">
        <v>1453</v>
      </c>
      <c r="E3554" s="37">
        <v>0.57999999999999996</v>
      </c>
      <c r="G3554" s="96">
        <f t="shared" ref="G3554:G3559" si="234">SUM(E3554)*0.4</f>
        <v>0.23199999999999998</v>
      </c>
      <c r="H3554" s="97">
        <f t="shared" ref="H3554:H3559" si="235">SUM(E3554)*0.4</f>
        <v>0.23199999999999998</v>
      </c>
      <c r="I3554" s="18"/>
    </row>
    <row r="3555" spans="1:9" ht="14.4" x14ac:dyDescent="0.3">
      <c r="A3555" s="206">
        <v>8751</v>
      </c>
      <c r="B3555" s="207" t="s">
        <v>3864</v>
      </c>
      <c r="D3555" s="18" t="s">
        <v>1453</v>
      </c>
      <c r="E3555" s="37">
        <v>0.57999999999999996</v>
      </c>
      <c r="G3555" s="96">
        <f t="shared" si="234"/>
        <v>0.23199999999999998</v>
      </c>
      <c r="H3555" s="97">
        <f t="shared" si="235"/>
        <v>0.23199999999999998</v>
      </c>
      <c r="I3555" s="18"/>
    </row>
    <row r="3556" spans="1:9" ht="14.4" x14ac:dyDescent="0.3">
      <c r="A3556" s="206">
        <v>8752</v>
      </c>
      <c r="B3556" s="207" t="s">
        <v>2281</v>
      </c>
      <c r="D3556" s="18" t="s">
        <v>1453</v>
      </c>
      <c r="E3556" s="37">
        <v>0.85</v>
      </c>
      <c r="G3556" s="96">
        <f t="shared" si="234"/>
        <v>0.34</v>
      </c>
      <c r="H3556" s="97">
        <f t="shared" si="235"/>
        <v>0.34</v>
      </c>
      <c r="I3556" s="18"/>
    </row>
    <row r="3557" spans="1:9" ht="14.4" x14ac:dyDescent="0.3">
      <c r="A3557" s="206">
        <v>8753</v>
      </c>
      <c r="B3557" s="207" t="s">
        <v>2282</v>
      </c>
      <c r="D3557" s="18" t="s">
        <v>1453</v>
      </c>
      <c r="E3557" s="37">
        <v>0.85</v>
      </c>
      <c r="G3557" s="96">
        <f t="shared" si="234"/>
        <v>0.34</v>
      </c>
      <c r="H3557" s="97">
        <f t="shared" si="235"/>
        <v>0.34</v>
      </c>
      <c r="I3557" s="18"/>
    </row>
    <row r="3558" spans="1:9" ht="14.4" x14ac:dyDescent="0.3">
      <c r="A3558" s="206">
        <v>8839</v>
      </c>
      <c r="B3558" s="207" t="s">
        <v>3518</v>
      </c>
      <c r="D3558" s="18" t="s">
        <v>1453</v>
      </c>
      <c r="E3558" s="36">
        <v>0.62</v>
      </c>
      <c r="G3558" s="96">
        <f t="shared" si="234"/>
        <v>0.248</v>
      </c>
      <c r="H3558" s="97">
        <f t="shared" si="235"/>
        <v>0.248</v>
      </c>
      <c r="I3558" s="18"/>
    </row>
    <row r="3559" spans="1:9" ht="14.4" x14ac:dyDescent="0.3">
      <c r="A3559" s="206">
        <v>8840</v>
      </c>
      <c r="B3559" s="207" t="s">
        <v>3519</v>
      </c>
      <c r="D3559" s="18" t="s">
        <v>1453</v>
      </c>
      <c r="E3559" s="36">
        <v>0.42</v>
      </c>
      <c r="G3559" s="96">
        <f t="shared" si="234"/>
        <v>0.16800000000000001</v>
      </c>
      <c r="H3559" s="97">
        <f t="shared" si="235"/>
        <v>0.16800000000000001</v>
      </c>
      <c r="I3559" s="18"/>
    </row>
    <row r="3560" spans="1:9" x14ac:dyDescent="0.25">
      <c r="A3560" s="33">
        <v>3620</v>
      </c>
      <c r="B3560" s="128" t="s">
        <v>190</v>
      </c>
      <c r="D3560" s="129" t="s">
        <v>1456</v>
      </c>
      <c r="E3560" s="44">
        <v>0.63</v>
      </c>
      <c r="G3560" s="96">
        <f>SUM(E3560)*0.45</f>
        <v>0.28350000000000003</v>
      </c>
      <c r="H3560" s="97">
        <f>SUM(E3560)*0.45</f>
        <v>0.28350000000000003</v>
      </c>
      <c r="I3560" s="18"/>
    </row>
    <row r="3561" spans="1:9" x14ac:dyDescent="0.25">
      <c r="A3561" s="105">
        <v>36205</v>
      </c>
      <c r="B3561" s="220" t="s">
        <v>1833</v>
      </c>
      <c r="D3561" s="129" t="s">
        <v>1456</v>
      </c>
      <c r="E3561" s="44">
        <v>3.15</v>
      </c>
      <c r="G3561" s="96">
        <f>SUM(E3561)*0.45</f>
        <v>1.4175</v>
      </c>
      <c r="H3561" s="97">
        <f>SUM(E3561)*0.45</f>
        <v>1.4175</v>
      </c>
      <c r="I3561" s="18"/>
    </row>
    <row r="3562" spans="1:9" x14ac:dyDescent="0.25">
      <c r="A3562" s="33">
        <v>3423</v>
      </c>
      <c r="B3562" s="128" t="s">
        <v>353</v>
      </c>
      <c r="D3562" s="129" t="s">
        <v>1456</v>
      </c>
      <c r="E3562" s="44">
        <v>0.32</v>
      </c>
      <c r="G3562" s="96">
        <f>SUM(E3562)*0.45</f>
        <v>0.14400000000000002</v>
      </c>
      <c r="H3562" s="97">
        <f>SUM(E3562)*0.45</f>
        <v>0.14400000000000002</v>
      </c>
      <c r="I3562" s="18"/>
    </row>
    <row r="3563" spans="1:9" x14ac:dyDescent="0.25">
      <c r="A3563" s="105">
        <v>34235</v>
      </c>
      <c r="B3563" s="220" t="s">
        <v>354</v>
      </c>
      <c r="D3563" s="129" t="s">
        <v>1456</v>
      </c>
      <c r="E3563" s="44">
        <v>1.58</v>
      </c>
      <c r="G3563" s="96">
        <f>SUM(E3563)*0.45</f>
        <v>0.71100000000000008</v>
      </c>
      <c r="H3563" s="97">
        <f>SUM(E3563)*0.45</f>
        <v>0.71100000000000008</v>
      </c>
      <c r="I3563" s="18"/>
    </row>
    <row r="3564" spans="1:9" x14ac:dyDescent="0.25">
      <c r="A3564" s="105">
        <v>36265</v>
      </c>
      <c r="B3564" s="220" t="s">
        <v>355</v>
      </c>
      <c r="D3564" s="129" t="s">
        <v>1456</v>
      </c>
      <c r="E3564" s="44">
        <v>1.58</v>
      </c>
      <c r="G3564" s="96">
        <f>SUM(E3564)*0.45</f>
        <v>0.71100000000000008</v>
      </c>
      <c r="H3564" s="97">
        <f>SUM(E3564)*0.45</f>
        <v>0.71100000000000008</v>
      </c>
      <c r="I3564" s="18"/>
    </row>
    <row r="3565" spans="1:9" x14ac:dyDescent="0.25">
      <c r="A3565" s="33">
        <v>3673</v>
      </c>
      <c r="B3565" s="128" t="s">
        <v>1719</v>
      </c>
      <c r="D3565" s="18" t="s">
        <v>1453</v>
      </c>
      <c r="E3565" s="44">
        <v>48.3</v>
      </c>
      <c r="G3565" s="96">
        <f t="shared" ref="G3565:G3574" si="236">SUM(E3565)*0.4</f>
        <v>19.32</v>
      </c>
      <c r="H3565" s="97">
        <f t="shared" ref="H3565:H3574" si="237">SUM(E3565)*0.4</f>
        <v>19.32</v>
      </c>
      <c r="I3565" s="18"/>
    </row>
    <row r="3566" spans="1:9" x14ac:dyDescent="0.25">
      <c r="A3566" s="105">
        <v>3698</v>
      </c>
      <c r="B3566" s="220" t="s">
        <v>1765</v>
      </c>
      <c r="D3566" s="18" t="s">
        <v>1453</v>
      </c>
      <c r="E3566" s="44">
        <v>31.4</v>
      </c>
      <c r="G3566" s="96">
        <f t="shared" si="236"/>
        <v>12.56</v>
      </c>
      <c r="H3566" s="97">
        <f t="shared" si="237"/>
        <v>12.56</v>
      </c>
      <c r="I3566" s="18"/>
    </row>
    <row r="3567" spans="1:9" x14ac:dyDescent="0.25">
      <c r="A3567" s="33">
        <v>7435</v>
      </c>
      <c r="B3567" s="128" t="s">
        <v>2101</v>
      </c>
      <c r="D3567" s="18" t="s">
        <v>1453</v>
      </c>
      <c r="E3567" s="44">
        <v>28.98</v>
      </c>
      <c r="G3567" s="96">
        <f t="shared" si="236"/>
        <v>11.592000000000001</v>
      </c>
      <c r="H3567" s="97">
        <f t="shared" si="237"/>
        <v>11.592000000000001</v>
      </c>
      <c r="I3567" s="18"/>
    </row>
    <row r="3568" spans="1:9" x14ac:dyDescent="0.25">
      <c r="A3568" s="33">
        <v>7436</v>
      </c>
      <c r="B3568" s="128" t="s">
        <v>2102</v>
      </c>
      <c r="D3568" s="18" t="s">
        <v>1453</v>
      </c>
      <c r="E3568" s="44">
        <v>28.98</v>
      </c>
      <c r="G3568" s="96">
        <f t="shared" si="236"/>
        <v>11.592000000000001</v>
      </c>
      <c r="H3568" s="97">
        <f t="shared" si="237"/>
        <v>11.592000000000001</v>
      </c>
      <c r="I3568" s="18"/>
    </row>
    <row r="3569" spans="1:9" x14ac:dyDescent="0.25">
      <c r="A3569" s="33">
        <v>7437</v>
      </c>
      <c r="B3569" s="128" t="s">
        <v>2103</v>
      </c>
      <c r="D3569" s="18" t="s">
        <v>1453</v>
      </c>
      <c r="E3569" s="44">
        <v>28.98</v>
      </c>
      <c r="G3569" s="96">
        <f t="shared" si="236"/>
        <v>11.592000000000001</v>
      </c>
      <c r="H3569" s="97">
        <f t="shared" si="237"/>
        <v>11.592000000000001</v>
      </c>
      <c r="I3569" s="18"/>
    </row>
    <row r="3570" spans="1:9" x14ac:dyDescent="0.25">
      <c r="A3570" s="33">
        <v>7438</v>
      </c>
      <c r="B3570" s="128" t="s">
        <v>2104</v>
      </c>
      <c r="D3570" s="18" t="s">
        <v>1453</v>
      </c>
      <c r="E3570" s="44">
        <v>47.46</v>
      </c>
      <c r="G3570" s="96">
        <f t="shared" si="236"/>
        <v>18.984000000000002</v>
      </c>
      <c r="H3570" s="97">
        <f t="shared" si="237"/>
        <v>18.984000000000002</v>
      </c>
      <c r="I3570" s="18"/>
    </row>
    <row r="3571" spans="1:9" x14ac:dyDescent="0.25">
      <c r="A3571" s="33">
        <v>7439</v>
      </c>
      <c r="B3571" s="128" t="s">
        <v>2105</v>
      </c>
      <c r="D3571" s="18" t="s">
        <v>1453</v>
      </c>
      <c r="E3571" s="44">
        <v>47.46</v>
      </c>
      <c r="G3571" s="96">
        <f t="shared" si="236"/>
        <v>18.984000000000002</v>
      </c>
      <c r="H3571" s="97">
        <f t="shared" si="237"/>
        <v>18.984000000000002</v>
      </c>
      <c r="I3571" s="18"/>
    </row>
    <row r="3572" spans="1:9" x14ac:dyDescent="0.25">
      <c r="A3572" s="33">
        <v>7440</v>
      </c>
      <c r="B3572" s="128" t="s">
        <v>2106</v>
      </c>
      <c r="D3572" s="18" t="s">
        <v>1453</v>
      </c>
      <c r="E3572" s="44">
        <v>47.46</v>
      </c>
      <c r="G3572" s="96">
        <f t="shared" si="236"/>
        <v>18.984000000000002</v>
      </c>
      <c r="H3572" s="97">
        <f t="shared" si="237"/>
        <v>18.984000000000002</v>
      </c>
      <c r="I3572" s="18"/>
    </row>
    <row r="3573" spans="1:9" x14ac:dyDescent="0.25">
      <c r="A3573" s="33">
        <v>2728</v>
      </c>
      <c r="B3573" s="128" t="s">
        <v>2419</v>
      </c>
      <c r="D3573" s="18" t="s">
        <v>1453</v>
      </c>
      <c r="E3573" s="44">
        <v>29.4</v>
      </c>
      <c r="G3573" s="96">
        <f t="shared" si="236"/>
        <v>11.76</v>
      </c>
      <c r="H3573" s="97">
        <f t="shared" si="237"/>
        <v>11.76</v>
      </c>
      <c r="I3573" s="18"/>
    </row>
    <row r="3574" spans="1:9" x14ac:dyDescent="0.25">
      <c r="A3574" s="33">
        <v>8559</v>
      </c>
      <c r="B3574" s="128" t="s">
        <v>2709</v>
      </c>
      <c r="D3574" s="18" t="s">
        <v>1453</v>
      </c>
      <c r="E3574" s="44">
        <v>15.23</v>
      </c>
      <c r="G3574" s="96">
        <f t="shared" si="236"/>
        <v>6.0920000000000005</v>
      </c>
      <c r="H3574" s="97">
        <f t="shared" si="237"/>
        <v>6.0920000000000005</v>
      </c>
      <c r="I3574" s="18"/>
    </row>
    <row r="3575" spans="1:9" x14ac:dyDescent="0.25">
      <c r="A3575" s="179" t="s">
        <v>575</v>
      </c>
      <c r="B3575" s="134"/>
      <c r="C3575" s="123"/>
      <c r="D3575" s="135"/>
      <c r="E3575" s="134"/>
      <c r="F3575" s="124"/>
      <c r="G3575" s="136"/>
      <c r="H3575" s="136"/>
      <c r="I3575" s="125"/>
    </row>
    <row r="3576" spans="1:9" s="9" customFormat="1" x14ac:dyDescent="0.25">
      <c r="A3576" s="49">
        <v>3904</v>
      </c>
      <c r="B3576" s="60" t="s">
        <v>1350</v>
      </c>
      <c r="C3576" s="10"/>
      <c r="D3576" s="18" t="s">
        <v>1453</v>
      </c>
      <c r="E3576" s="55">
        <v>237.3</v>
      </c>
      <c r="G3576" s="96">
        <f t="shared" ref="G3576:G3588" si="238">SUM(E3576)*0.4</f>
        <v>94.920000000000016</v>
      </c>
      <c r="H3576" s="97">
        <f t="shared" ref="H3576:H3588" si="239">SUM(E3576)*0.4</f>
        <v>94.920000000000016</v>
      </c>
      <c r="I3576" s="18"/>
    </row>
    <row r="3577" spans="1:9" s="9" customFormat="1" x14ac:dyDescent="0.25">
      <c r="A3577" s="49">
        <v>3905</v>
      </c>
      <c r="B3577" s="60" t="s">
        <v>1351</v>
      </c>
      <c r="C3577" s="10"/>
      <c r="D3577" s="18" t="s">
        <v>1453</v>
      </c>
      <c r="E3577" s="55">
        <v>237.3</v>
      </c>
      <c r="G3577" s="96">
        <f t="shared" si="238"/>
        <v>94.920000000000016</v>
      </c>
      <c r="H3577" s="97">
        <f t="shared" si="239"/>
        <v>94.920000000000016</v>
      </c>
      <c r="I3577" s="18"/>
    </row>
    <row r="3578" spans="1:9" s="9" customFormat="1" x14ac:dyDescent="0.25">
      <c r="A3578" s="49">
        <v>3906</v>
      </c>
      <c r="B3578" s="60" t="s">
        <v>1352</v>
      </c>
      <c r="C3578" s="10"/>
      <c r="D3578" s="18" t="s">
        <v>1453</v>
      </c>
      <c r="E3578" s="55">
        <v>247.8</v>
      </c>
      <c r="G3578" s="96">
        <f t="shared" si="238"/>
        <v>99.12</v>
      </c>
      <c r="H3578" s="97">
        <f t="shared" si="239"/>
        <v>99.12</v>
      </c>
      <c r="I3578" s="18"/>
    </row>
    <row r="3579" spans="1:9" s="9" customFormat="1" x14ac:dyDescent="0.25">
      <c r="A3579" s="49">
        <v>3907</v>
      </c>
      <c r="B3579" s="60" t="s">
        <v>1353</v>
      </c>
      <c r="C3579" s="10"/>
      <c r="D3579" s="18" t="s">
        <v>1453</v>
      </c>
      <c r="E3579" s="55">
        <v>247.8</v>
      </c>
      <c r="G3579" s="96">
        <f t="shared" si="238"/>
        <v>99.12</v>
      </c>
      <c r="H3579" s="97">
        <f t="shared" si="239"/>
        <v>99.12</v>
      </c>
      <c r="I3579" s="18"/>
    </row>
    <row r="3580" spans="1:9" s="9" customFormat="1" x14ac:dyDescent="0.25">
      <c r="A3580" s="49">
        <v>3910</v>
      </c>
      <c r="B3580" s="60" t="s">
        <v>1623</v>
      </c>
      <c r="C3580" s="10"/>
      <c r="D3580" s="18" t="s">
        <v>1453</v>
      </c>
      <c r="E3580" s="55">
        <v>214.2</v>
      </c>
      <c r="G3580" s="96">
        <f t="shared" si="238"/>
        <v>85.68</v>
      </c>
      <c r="H3580" s="97">
        <f t="shared" si="239"/>
        <v>85.68</v>
      </c>
      <c r="I3580" s="18"/>
    </row>
    <row r="3581" spans="1:9" s="9" customFormat="1" x14ac:dyDescent="0.25">
      <c r="A3581" s="49">
        <v>3911</v>
      </c>
      <c r="B3581" s="60" t="s">
        <v>1624</v>
      </c>
      <c r="C3581" s="10"/>
      <c r="D3581" s="18" t="s">
        <v>1453</v>
      </c>
      <c r="E3581" s="55">
        <v>214.2</v>
      </c>
      <c r="G3581" s="96">
        <f t="shared" si="238"/>
        <v>85.68</v>
      </c>
      <c r="H3581" s="97">
        <f t="shared" si="239"/>
        <v>85.68</v>
      </c>
      <c r="I3581" s="18"/>
    </row>
    <row r="3582" spans="1:9" s="9" customFormat="1" x14ac:dyDescent="0.25">
      <c r="A3582" s="49">
        <v>3874</v>
      </c>
      <c r="B3582" s="60" t="s">
        <v>3520</v>
      </c>
      <c r="C3582" s="10"/>
      <c r="D3582" s="18" t="s">
        <v>1453</v>
      </c>
      <c r="E3582" s="55">
        <v>176.4</v>
      </c>
      <c r="G3582" s="96">
        <f t="shared" si="238"/>
        <v>70.56</v>
      </c>
      <c r="H3582" s="97">
        <f t="shared" si="239"/>
        <v>70.56</v>
      </c>
      <c r="I3582" s="18"/>
    </row>
    <row r="3583" spans="1:9" s="9" customFormat="1" x14ac:dyDescent="0.25">
      <c r="A3583" s="49">
        <v>3986</v>
      </c>
      <c r="B3583" s="60" t="s">
        <v>2952</v>
      </c>
      <c r="C3583" s="10"/>
      <c r="D3583" s="18" t="s">
        <v>1453</v>
      </c>
      <c r="E3583" s="55">
        <v>198.45</v>
      </c>
      <c r="G3583" s="96">
        <f t="shared" si="238"/>
        <v>79.38</v>
      </c>
      <c r="H3583" s="97">
        <f t="shared" si="239"/>
        <v>79.38</v>
      </c>
      <c r="I3583" s="18"/>
    </row>
    <row r="3584" spans="1:9" s="9" customFormat="1" x14ac:dyDescent="0.25">
      <c r="A3584" s="49">
        <v>3987</v>
      </c>
      <c r="B3584" s="60" t="s">
        <v>2953</v>
      </c>
      <c r="C3584" s="10"/>
      <c r="D3584" s="18" t="s">
        <v>1453</v>
      </c>
      <c r="E3584" s="55">
        <v>198.45</v>
      </c>
      <c r="G3584" s="96">
        <f t="shared" si="238"/>
        <v>79.38</v>
      </c>
      <c r="H3584" s="97">
        <f t="shared" si="239"/>
        <v>79.38</v>
      </c>
      <c r="I3584" s="18"/>
    </row>
    <row r="3585" spans="1:9" s="9" customFormat="1" x14ac:dyDescent="0.25">
      <c r="A3585" s="49">
        <v>3988</v>
      </c>
      <c r="B3585" s="60" t="s">
        <v>2954</v>
      </c>
      <c r="C3585" s="10"/>
      <c r="D3585" s="18" t="s">
        <v>1453</v>
      </c>
      <c r="E3585" s="55">
        <v>198.45</v>
      </c>
      <c r="G3585" s="96">
        <f t="shared" si="238"/>
        <v>79.38</v>
      </c>
      <c r="H3585" s="97">
        <f t="shared" si="239"/>
        <v>79.38</v>
      </c>
      <c r="I3585" s="18"/>
    </row>
    <row r="3586" spans="1:9" s="9" customFormat="1" x14ac:dyDescent="0.25">
      <c r="A3586" s="49">
        <v>3989</v>
      </c>
      <c r="B3586" s="60" t="s">
        <v>2107</v>
      </c>
      <c r="C3586" s="10"/>
      <c r="D3586" s="18" t="s">
        <v>1453</v>
      </c>
      <c r="E3586" s="55">
        <v>231</v>
      </c>
      <c r="G3586" s="96">
        <f t="shared" si="238"/>
        <v>92.4</v>
      </c>
      <c r="H3586" s="97">
        <f t="shared" si="239"/>
        <v>92.4</v>
      </c>
      <c r="I3586" s="18"/>
    </row>
    <row r="3587" spans="1:9" s="9" customFormat="1" x14ac:dyDescent="0.25">
      <c r="A3587" s="49">
        <v>3990</v>
      </c>
      <c r="B3587" s="60" t="s">
        <v>2108</v>
      </c>
      <c r="C3587" s="10"/>
      <c r="D3587" s="18" t="s">
        <v>1453</v>
      </c>
      <c r="E3587" s="55">
        <v>231</v>
      </c>
      <c r="G3587" s="96">
        <f t="shared" si="238"/>
        <v>92.4</v>
      </c>
      <c r="H3587" s="97">
        <f t="shared" si="239"/>
        <v>92.4</v>
      </c>
      <c r="I3587" s="18"/>
    </row>
    <row r="3588" spans="1:9" s="9" customFormat="1" x14ac:dyDescent="0.25">
      <c r="A3588" s="49">
        <v>3991</v>
      </c>
      <c r="B3588" s="60" t="s">
        <v>2109</v>
      </c>
      <c r="C3588" s="10"/>
      <c r="D3588" s="18" t="s">
        <v>1453</v>
      </c>
      <c r="E3588" s="55">
        <v>231</v>
      </c>
      <c r="G3588" s="96">
        <f t="shared" si="238"/>
        <v>92.4</v>
      </c>
      <c r="H3588" s="97">
        <f t="shared" si="239"/>
        <v>92.4</v>
      </c>
      <c r="I3588" s="18"/>
    </row>
    <row r="3589" spans="1:9" x14ac:dyDescent="0.25">
      <c r="A3589" s="134" t="s">
        <v>185</v>
      </c>
      <c r="B3589" s="134"/>
      <c r="C3589" s="123"/>
      <c r="D3589" s="135"/>
      <c r="E3589" s="134"/>
      <c r="F3589" s="124"/>
      <c r="G3589" s="136"/>
      <c r="H3589" s="136"/>
      <c r="I3589" s="125"/>
    </row>
    <row r="3590" spans="1:9" ht="15" customHeight="1" x14ac:dyDescent="0.25">
      <c r="A3590" s="33">
        <v>3477</v>
      </c>
      <c r="B3590" s="50" t="s">
        <v>334</v>
      </c>
      <c r="D3590" s="18" t="s">
        <v>1453</v>
      </c>
      <c r="E3590" s="35">
        <v>3.15</v>
      </c>
      <c r="G3590" s="96">
        <f t="shared" ref="G3590:G3653" si="240">SUM(E3590)*0.4</f>
        <v>1.26</v>
      </c>
      <c r="H3590" s="97">
        <f t="shared" ref="H3590:H3653" si="241">SUM(E3590)*0.4</f>
        <v>1.26</v>
      </c>
      <c r="I3590" s="18"/>
    </row>
    <row r="3591" spans="1:9" ht="15" customHeight="1" x14ac:dyDescent="0.25">
      <c r="A3591" s="33">
        <v>3475</v>
      </c>
      <c r="B3591" s="50" t="s">
        <v>222</v>
      </c>
      <c r="D3591" s="18" t="s">
        <v>1453</v>
      </c>
      <c r="E3591" s="35">
        <v>3.15</v>
      </c>
      <c r="G3591" s="96">
        <f t="shared" si="240"/>
        <v>1.26</v>
      </c>
      <c r="H3591" s="97">
        <f t="shared" si="241"/>
        <v>1.26</v>
      </c>
      <c r="I3591" s="18"/>
    </row>
    <row r="3592" spans="1:9" ht="15" customHeight="1" x14ac:dyDescent="0.25">
      <c r="A3592" s="33">
        <v>3476</v>
      </c>
      <c r="B3592" s="50" t="s">
        <v>223</v>
      </c>
      <c r="D3592" s="18" t="s">
        <v>1453</v>
      </c>
      <c r="E3592" s="35">
        <v>3.15</v>
      </c>
      <c r="G3592" s="96">
        <f t="shared" si="240"/>
        <v>1.26</v>
      </c>
      <c r="H3592" s="97">
        <f t="shared" si="241"/>
        <v>1.26</v>
      </c>
      <c r="I3592" s="18"/>
    </row>
    <row r="3593" spans="1:9" ht="15" customHeight="1" x14ac:dyDescent="0.25">
      <c r="A3593" s="33">
        <v>3479</v>
      </c>
      <c r="B3593" s="50" t="s">
        <v>224</v>
      </c>
      <c r="D3593" s="18" t="s">
        <v>1453</v>
      </c>
      <c r="E3593" s="35">
        <v>3.15</v>
      </c>
      <c r="G3593" s="96">
        <f t="shared" si="240"/>
        <v>1.26</v>
      </c>
      <c r="H3593" s="97">
        <f t="shared" si="241"/>
        <v>1.26</v>
      </c>
      <c r="I3593" s="18"/>
    </row>
    <row r="3594" spans="1:9" ht="15" customHeight="1" x14ac:dyDescent="0.25">
      <c r="A3594" s="33">
        <v>3480</v>
      </c>
      <c r="B3594" s="50" t="s">
        <v>225</v>
      </c>
      <c r="D3594" s="18" t="s">
        <v>1453</v>
      </c>
      <c r="E3594" s="35">
        <v>3.15</v>
      </c>
      <c r="G3594" s="96">
        <f t="shared" si="240"/>
        <v>1.26</v>
      </c>
      <c r="H3594" s="97">
        <f t="shared" si="241"/>
        <v>1.26</v>
      </c>
      <c r="I3594" s="18"/>
    </row>
    <row r="3595" spans="1:9" ht="15" customHeight="1" x14ac:dyDescent="0.25">
      <c r="A3595" s="33">
        <v>3481</v>
      </c>
      <c r="B3595" s="50" t="s">
        <v>226</v>
      </c>
      <c r="D3595" s="18" t="s">
        <v>1453</v>
      </c>
      <c r="E3595" s="35">
        <v>3.15</v>
      </c>
      <c r="G3595" s="96">
        <f t="shared" si="240"/>
        <v>1.26</v>
      </c>
      <c r="H3595" s="97">
        <f t="shared" si="241"/>
        <v>1.26</v>
      </c>
      <c r="I3595" s="18"/>
    </row>
    <row r="3596" spans="1:9" ht="15" customHeight="1" x14ac:dyDescent="0.25">
      <c r="A3596" s="33">
        <v>3482</v>
      </c>
      <c r="B3596" s="50" t="s">
        <v>347</v>
      </c>
      <c r="D3596" s="18" t="s">
        <v>1453</v>
      </c>
      <c r="E3596" s="35">
        <v>3.15</v>
      </c>
      <c r="G3596" s="96">
        <f t="shared" si="240"/>
        <v>1.26</v>
      </c>
      <c r="H3596" s="97">
        <f t="shared" si="241"/>
        <v>1.26</v>
      </c>
      <c r="I3596" s="18"/>
    </row>
    <row r="3597" spans="1:9" ht="15" customHeight="1" x14ac:dyDescent="0.25">
      <c r="A3597" s="33">
        <v>3483</v>
      </c>
      <c r="B3597" s="50" t="s">
        <v>349</v>
      </c>
      <c r="D3597" s="18" t="s">
        <v>1453</v>
      </c>
      <c r="E3597" s="35">
        <v>3.15</v>
      </c>
      <c r="G3597" s="96">
        <f t="shared" si="240"/>
        <v>1.26</v>
      </c>
      <c r="H3597" s="97">
        <f t="shared" si="241"/>
        <v>1.26</v>
      </c>
      <c r="I3597" s="18"/>
    </row>
    <row r="3598" spans="1:9" ht="15" customHeight="1" x14ac:dyDescent="0.25">
      <c r="A3598" s="33">
        <v>3484</v>
      </c>
      <c r="B3598" s="50" t="s">
        <v>350</v>
      </c>
      <c r="D3598" s="18" t="s">
        <v>1453</v>
      </c>
      <c r="E3598" s="35">
        <v>3.15</v>
      </c>
      <c r="G3598" s="96">
        <f t="shared" si="240"/>
        <v>1.26</v>
      </c>
      <c r="H3598" s="97">
        <f t="shared" si="241"/>
        <v>1.26</v>
      </c>
      <c r="I3598" s="18"/>
    </row>
    <row r="3599" spans="1:9" ht="15" customHeight="1" x14ac:dyDescent="0.25">
      <c r="A3599" s="33">
        <v>3485</v>
      </c>
      <c r="B3599" s="50" t="s">
        <v>351</v>
      </c>
      <c r="D3599" s="18" t="s">
        <v>1453</v>
      </c>
      <c r="E3599" s="35">
        <v>3.15</v>
      </c>
      <c r="G3599" s="96">
        <f t="shared" si="240"/>
        <v>1.26</v>
      </c>
      <c r="H3599" s="97">
        <f t="shared" si="241"/>
        <v>1.26</v>
      </c>
      <c r="I3599" s="18"/>
    </row>
    <row r="3600" spans="1:9" ht="15" customHeight="1" x14ac:dyDescent="0.25">
      <c r="A3600" s="33">
        <v>3486</v>
      </c>
      <c r="B3600" s="50" t="s">
        <v>352</v>
      </c>
      <c r="D3600" s="18" t="s">
        <v>1453</v>
      </c>
      <c r="E3600" s="35">
        <v>3.15</v>
      </c>
      <c r="G3600" s="96">
        <f t="shared" si="240"/>
        <v>1.26</v>
      </c>
      <c r="H3600" s="97">
        <f t="shared" si="241"/>
        <v>1.26</v>
      </c>
      <c r="I3600" s="18"/>
    </row>
    <row r="3601" spans="1:9" ht="15" customHeight="1" x14ac:dyDescent="0.25">
      <c r="A3601" s="33">
        <v>3700</v>
      </c>
      <c r="B3601" s="50" t="s">
        <v>1182</v>
      </c>
      <c r="D3601" s="18" t="s">
        <v>1453</v>
      </c>
      <c r="E3601" s="35">
        <v>36.75</v>
      </c>
      <c r="G3601" s="96">
        <f t="shared" si="240"/>
        <v>14.700000000000001</v>
      </c>
      <c r="H3601" s="97">
        <f t="shared" si="241"/>
        <v>14.700000000000001</v>
      </c>
      <c r="I3601" s="18"/>
    </row>
    <row r="3602" spans="1:9" ht="15" customHeight="1" x14ac:dyDescent="0.25">
      <c r="A3602" s="33">
        <v>3701</v>
      </c>
      <c r="B3602" s="50" t="s">
        <v>1183</v>
      </c>
      <c r="D3602" s="18" t="s">
        <v>1453</v>
      </c>
      <c r="E3602" s="35">
        <v>36.75</v>
      </c>
      <c r="G3602" s="96">
        <f t="shared" si="240"/>
        <v>14.700000000000001</v>
      </c>
      <c r="H3602" s="97">
        <f t="shared" si="241"/>
        <v>14.700000000000001</v>
      </c>
      <c r="I3602" s="18"/>
    </row>
    <row r="3603" spans="1:9" ht="15" customHeight="1" x14ac:dyDescent="0.25">
      <c r="A3603" s="33">
        <v>3702</v>
      </c>
      <c r="B3603" s="50" t="s">
        <v>1184</v>
      </c>
      <c r="D3603" s="18" t="s">
        <v>1453</v>
      </c>
      <c r="E3603" s="35">
        <v>36.75</v>
      </c>
      <c r="G3603" s="96">
        <f t="shared" si="240"/>
        <v>14.700000000000001</v>
      </c>
      <c r="H3603" s="97">
        <f t="shared" si="241"/>
        <v>14.700000000000001</v>
      </c>
      <c r="I3603" s="18"/>
    </row>
    <row r="3604" spans="1:9" ht="15" customHeight="1" x14ac:dyDescent="0.25">
      <c r="A3604" s="33">
        <v>3705</v>
      </c>
      <c r="B3604" s="50" t="s">
        <v>1185</v>
      </c>
      <c r="D3604" s="18" t="s">
        <v>1453</v>
      </c>
      <c r="E3604" s="35">
        <v>40.950000000000003</v>
      </c>
      <c r="G3604" s="96">
        <f t="shared" si="240"/>
        <v>16.380000000000003</v>
      </c>
      <c r="H3604" s="97">
        <f t="shared" si="241"/>
        <v>16.380000000000003</v>
      </c>
      <c r="I3604" s="18"/>
    </row>
    <row r="3605" spans="1:9" ht="15" customHeight="1" x14ac:dyDescent="0.25">
      <c r="A3605" s="33">
        <v>3706</v>
      </c>
      <c r="B3605" s="50" t="s">
        <v>1186</v>
      </c>
      <c r="D3605" s="18" t="s">
        <v>1453</v>
      </c>
      <c r="E3605" s="35">
        <v>47.25</v>
      </c>
      <c r="G3605" s="96">
        <f t="shared" si="240"/>
        <v>18.900000000000002</v>
      </c>
      <c r="H3605" s="97">
        <f t="shared" si="241"/>
        <v>18.900000000000002</v>
      </c>
      <c r="I3605" s="18"/>
    </row>
    <row r="3606" spans="1:9" ht="15" customHeight="1" x14ac:dyDescent="0.25">
      <c r="A3606" s="33">
        <v>3707</v>
      </c>
      <c r="B3606" s="50" t="s">
        <v>1187</v>
      </c>
      <c r="D3606" s="18" t="s">
        <v>1453</v>
      </c>
      <c r="E3606" s="35">
        <v>40.950000000000003</v>
      </c>
      <c r="G3606" s="96">
        <f t="shared" si="240"/>
        <v>16.380000000000003</v>
      </c>
      <c r="H3606" s="97">
        <f t="shared" si="241"/>
        <v>16.380000000000003</v>
      </c>
      <c r="I3606" s="18"/>
    </row>
    <row r="3607" spans="1:9" ht="15" customHeight="1" x14ac:dyDescent="0.25">
      <c r="A3607" s="33">
        <v>3708</v>
      </c>
      <c r="B3607" s="50" t="s">
        <v>1188</v>
      </c>
      <c r="D3607" s="18" t="s">
        <v>1453</v>
      </c>
      <c r="E3607" s="35">
        <v>47.25</v>
      </c>
      <c r="G3607" s="96">
        <f t="shared" si="240"/>
        <v>18.900000000000002</v>
      </c>
      <c r="H3607" s="97">
        <f t="shared" si="241"/>
        <v>18.900000000000002</v>
      </c>
      <c r="I3607" s="18"/>
    </row>
    <row r="3608" spans="1:9" ht="15" customHeight="1" x14ac:dyDescent="0.25">
      <c r="A3608" s="33">
        <v>3709</v>
      </c>
      <c r="B3608" s="50" t="s">
        <v>1189</v>
      </c>
      <c r="D3608" s="18" t="s">
        <v>1453</v>
      </c>
      <c r="E3608" s="35">
        <v>66.150000000000006</v>
      </c>
      <c r="G3608" s="96">
        <f t="shared" si="240"/>
        <v>26.460000000000004</v>
      </c>
      <c r="H3608" s="97">
        <f t="shared" si="241"/>
        <v>26.460000000000004</v>
      </c>
      <c r="I3608" s="18"/>
    </row>
    <row r="3609" spans="1:9" ht="15" customHeight="1" x14ac:dyDescent="0.25">
      <c r="A3609" s="33">
        <v>3710</v>
      </c>
      <c r="B3609" s="50" t="s">
        <v>3367</v>
      </c>
      <c r="D3609" s="18" t="s">
        <v>1453</v>
      </c>
      <c r="E3609" s="35">
        <v>70.349999999999994</v>
      </c>
      <c r="G3609" s="96">
        <f t="shared" si="240"/>
        <v>28.14</v>
      </c>
      <c r="H3609" s="97">
        <f t="shared" si="241"/>
        <v>28.14</v>
      </c>
      <c r="I3609" s="18"/>
    </row>
    <row r="3610" spans="1:9" ht="15" customHeight="1" x14ac:dyDescent="0.25">
      <c r="A3610" s="33">
        <v>3711</v>
      </c>
      <c r="B3610" s="50" t="s">
        <v>1190</v>
      </c>
      <c r="D3610" s="18" t="s">
        <v>1453</v>
      </c>
      <c r="E3610" s="35">
        <v>47.25</v>
      </c>
      <c r="G3610" s="96">
        <f t="shared" si="240"/>
        <v>18.900000000000002</v>
      </c>
      <c r="H3610" s="97">
        <f t="shared" si="241"/>
        <v>18.900000000000002</v>
      </c>
      <c r="I3610" s="18"/>
    </row>
    <row r="3611" spans="1:9" ht="15" customHeight="1" x14ac:dyDescent="0.25">
      <c r="A3611" s="33">
        <v>3712</v>
      </c>
      <c r="B3611" s="50" t="s">
        <v>1191</v>
      </c>
      <c r="D3611" s="18" t="s">
        <v>1453</v>
      </c>
      <c r="E3611" s="35">
        <v>31.5</v>
      </c>
      <c r="G3611" s="96">
        <f t="shared" si="240"/>
        <v>12.600000000000001</v>
      </c>
      <c r="H3611" s="97">
        <f t="shared" si="241"/>
        <v>12.600000000000001</v>
      </c>
      <c r="I3611" s="18"/>
    </row>
    <row r="3612" spans="1:9" ht="15" customHeight="1" x14ac:dyDescent="0.25">
      <c r="A3612" s="33">
        <v>3713</v>
      </c>
      <c r="B3612" s="50" t="s">
        <v>1192</v>
      </c>
      <c r="D3612" s="18" t="s">
        <v>1453</v>
      </c>
      <c r="E3612" s="35">
        <v>37.799999999999997</v>
      </c>
      <c r="G3612" s="96">
        <f t="shared" si="240"/>
        <v>15.12</v>
      </c>
      <c r="H3612" s="97">
        <f t="shared" si="241"/>
        <v>15.12</v>
      </c>
      <c r="I3612" s="18"/>
    </row>
    <row r="3613" spans="1:9" ht="15" customHeight="1" x14ac:dyDescent="0.3">
      <c r="A3613" s="33">
        <v>3714</v>
      </c>
      <c r="B3613" s="50" t="s">
        <v>4186</v>
      </c>
      <c r="D3613" s="18" t="s">
        <v>1453</v>
      </c>
      <c r="E3613" s="35">
        <v>30.45</v>
      </c>
      <c r="G3613" s="96">
        <f t="shared" si="240"/>
        <v>12.18</v>
      </c>
      <c r="H3613" s="97">
        <f t="shared" si="241"/>
        <v>12.18</v>
      </c>
      <c r="I3613" s="18"/>
    </row>
    <row r="3614" spans="1:9" ht="15" customHeight="1" x14ac:dyDescent="0.25">
      <c r="A3614" s="33">
        <v>3715</v>
      </c>
      <c r="B3614" s="50" t="s">
        <v>1193</v>
      </c>
      <c r="D3614" s="18" t="s">
        <v>1453</v>
      </c>
      <c r="E3614" s="35">
        <v>45.15</v>
      </c>
      <c r="G3614" s="96">
        <f t="shared" si="240"/>
        <v>18.059999999999999</v>
      </c>
      <c r="H3614" s="97">
        <f t="shared" si="241"/>
        <v>18.059999999999999</v>
      </c>
      <c r="I3614" s="18"/>
    </row>
    <row r="3615" spans="1:9" ht="15" customHeight="1" x14ac:dyDescent="0.3">
      <c r="A3615" s="33">
        <v>3716</v>
      </c>
      <c r="B3615" s="50" t="s">
        <v>4187</v>
      </c>
      <c r="D3615" s="18" t="s">
        <v>1453</v>
      </c>
      <c r="E3615" s="35">
        <v>47.25</v>
      </c>
      <c r="G3615" s="96">
        <f t="shared" si="240"/>
        <v>18.900000000000002</v>
      </c>
      <c r="H3615" s="97">
        <f t="shared" si="241"/>
        <v>18.900000000000002</v>
      </c>
      <c r="I3615" s="18"/>
    </row>
    <row r="3616" spans="1:9" ht="15" customHeight="1" x14ac:dyDescent="0.25">
      <c r="A3616" s="33">
        <v>3717</v>
      </c>
      <c r="B3616" s="50" t="s">
        <v>1189</v>
      </c>
      <c r="D3616" s="18" t="s">
        <v>1453</v>
      </c>
      <c r="E3616" s="35">
        <v>57.75</v>
      </c>
      <c r="G3616" s="96">
        <f t="shared" si="240"/>
        <v>23.1</v>
      </c>
      <c r="H3616" s="97">
        <f t="shared" si="241"/>
        <v>23.1</v>
      </c>
      <c r="I3616" s="18"/>
    </row>
    <row r="3617" spans="1:9" ht="15" customHeight="1" x14ac:dyDescent="0.25">
      <c r="A3617" s="33">
        <v>3718</v>
      </c>
      <c r="B3617" s="50" t="s">
        <v>579</v>
      </c>
      <c r="D3617" s="18" t="s">
        <v>1453</v>
      </c>
      <c r="E3617" s="35">
        <v>1.31</v>
      </c>
      <c r="G3617" s="96">
        <f t="shared" si="240"/>
        <v>0.52400000000000002</v>
      </c>
      <c r="H3617" s="97">
        <f t="shared" si="241"/>
        <v>0.52400000000000002</v>
      </c>
      <c r="I3617" s="18"/>
    </row>
    <row r="3618" spans="1:9" ht="15" customHeight="1" x14ac:dyDescent="0.25">
      <c r="A3618" s="33">
        <v>3719</v>
      </c>
      <c r="B3618" s="50" t="s">
        <v>580</v>
      </c>
      <c r="D3618" s="18" t="s">
        <v>1453</v>
      </c>
      <c r="E3618" s="35">
        <v>1.31</v>
      </c>
      <c r="G3618" s="96">
        <f t="shared" si="240"/>
        <v>0.52400000000000002</v>
      </c>
      <c r="H3618" s="97">
        <f t="shared" si="241"/>
        <v>0.52400000000000002</v>
      </c>
      <c r="I3618" s="18"/>
    </row>
    <row r="3619" spans="1:9" ht="15" customHeight="1" x14ac:dyDescent="0.25">
      <c r="A3619" s="33">
        <v>3720</v>
      </c>
      <c r="B3619" s="50" t="s">
        <v>460</v>
      </c>
      <c r="D3619" s="18" t="s">
        <v>1453</v>
      </c>
      <c r="E3619" s="35">
        <v>12.5</v>
      </c>
      <c r="G3619" s="96">
        <f t="shared" si="240"/>
        <v>5</v>
      </c>
      <c r="H3619" s="97">
        <f t="shared" si="241"/>
        <v>5</v>
      </c>
      <c r="I3619" s="18"/>
    </row>
    <row r="3620" spans="1:9" ht="15" customHeight="1" x14ac:dyDescent="0.25">
      <c r="A3620" s="33">
        <v>3721</v>
      </c>
      <c r="B3620" s="50" t="s">
        <v>462</v>
      </c>
      <c r="D3620" s="18" t="s">
        <v>1453</v>
      </c>
      <c r="E3620" s="35">
        <v>12.5</v>
      </c>
      <c r="G3620" s="96">
        <f t="shared" si="240"/>
        <v>5</v>
      </c>
      <c r="H3620" s="97">
        <f t="shared" si="241"/>
        <v>5</v>
      </c>
      <c r="I3620" s="18"/>
    </row>
    <row r="3621" spans="1:9" ht="15" customHeight="1" x14ac:dyDescent="0.25">
      <c r="A3621" s="33">
        <v>3722</v>
      </c>
      <c r="B3621" s="50" t="s">
        <v>473</v>
      </c>
      <c r="D3621" s="18" t="s">
        <v>1453</v>
      </c>
      <c r="E3621" s="35">
        <v>12.5</v>
      </c>
      <c r="G3621" s="96">
        <f t="shared" si="240"/>
        <v>5</v>
      </c>
      <c r="H3621" s="97">
        <f t="shared" si="241"/>
        <v>5</v>
      </c>
      <c r="I3621" s="18"/>
    </row>
    <row r="3622" spans="1:9" ht="15" customHeight="1" x14ac:dyDescent="0.25">
      <c r="A3622" s="33">
        <v>3723</v>
      </c>
      <c r="B3622" s="50" t="s">
        <v>459</v>
      </c>
      <c r="D3622" s="18" t="s">
        <v>1453</v>
      </c>
      <c r="E3622" s="35">
        <v>12.5</v>
      </c>
      <c r="G3622" s="96">
        <f t="shared" si="240"/>
        <v>5</v>
      </c>
      <c r="H3622" s="97">
        <f t="shared" si="241"/>
        <v>5</v>
      </c>
      <c r="I3622" s="18"/>
    </row>
    <row r="3623" spans="1:9" ht="15" customHeight="1" x14ac:dyDescent="0.25">
      <c r="A3623" s="33">
        <v>3724</v>
      </c>
      <c r="B3623" s="50" t="s">
        <v>474</v>
      </c>
      <c r="D3623" s="18" t="s">
        <v>1453</v>
      </c>
      <c r="E3623" s="35">
        <v>12.5</v>
      </c>
      <c r="G3623" s="96">
        <f t="shared" si="240"/>
        <v>5</v>
      </c>
      <c r="H3623" s="97">
        <f t="shared" si="241"/>
        <v>5</v>
      </c>
      <c r="I3623" s="18"/>
    </row>
    <row r="3624" spans="1:9" ht="15" customHeight="1" x14ac:dyDescent="0.25">
      <c r="A3624" s="33">
        <v>3725</v>
      </c>
      <c r="B3624" s="50" t="s">
        <v>475</v>
      </c>
      <c r="D3624" s="18" t="s">
        <v>1453</v>
      </c>
      <c r="E3624" s="35">
        <v>12.5</v>
      </c>
      <c r="G3624" s="96">
        <f t="shared" si="240"/>
        <v>5</v>
      </c>
      <c r="H3624" s="97">
        <f t="shared" si="241"/>
        <v>5</v>
      </c>
      <c r="I3624" s="18"/>
    </row>
    <row r="3625" spans="1:9" ht="15" customHeight="1" x14ac:dyDescent="0.25">
      <c r="A3625" s="33">
        <v>8970</v>
      </c>
      <c r="B3625" s="50" t="s">
        <v>3637</v>
      </c>
      <c r="D3625" s="18" t="s">
        <v>1453</v>
      </c>
      <c r="E3625" s="36">
        <v>57.75</v>
      </c>
      <c r="G3625" s="96">
        <f t="shared" si="240"/>
        <v>23.1</v>
      </c>
      <c r="H3625" s="97">
        <f t="shared" si="241"/>
        <v>23.1</v>
      </c>
      <c r="I3625" s="18"/>
    </row>
    <row r="3626" spans="1:9" ht="15" customHeight="1" x14ac:dyDescent="0.25">
      <c r="A3626" s="33">
        <v>8971</v>
      </c>
      <c r="B3626" s="50" t="s">
        <v>3638</v>
      </c>
      <c r="D3626" s="18" t="s">
        <v>1453</v>
      </c>
      <c r="E3626" s="36">
        <v>194.25</v>
      </c>
      <c r="G3626" s="96">
        <f t="shared" si="240"/>
        <v>77.7</v>
      </c>
      <c r="H3626" s="97">
        <f t="shared" si="241"/>
        <v>77.7</v>
      </c>
      <c r="I3626" s="18"/>
    </row>
    <row r="3627" spans="1:9" ht="15" customHeight="1" x14ac:dyDescent="0.25">
      <c r="A3627" s="33">
        <v>8972</v>
      </c>
      <c r="B3627" s="50" t="s">
        <v>3637</v>
      </c>
      <c r="D3627" s="18" t="s">
        <v>1453</v>
      </c>
      <c r="E3627" s="36">
        <v>82.95</v>
      </c>
      <c r="G3627" s="96">
        <f t="shared" si="240"/>
        <v>33.18</v>
      </c>
      <c r="H3627" s="97">
        <f t="shared" si="241"/>
        <v>33.18</v>
      </c>
      <c r="I3627" s="18"/>
    </row>
    <row r="3628" spans="1:9" ht="15" customHeight="1" x14ac:dyDescent="0.25">
      <c r="A3628" s="33">
        <v>8973</v>
      </c>
      <c r="B3628" s="50" t="s">
        <v>3654</v>
      </c>
      <c r="D3628" s="18" t="s">
        <v>1453</v>
      </c>
      <c r="E3628" s="36">
        <v>93.45</v>
      </c>
      <c r="G3628" s="96">
        <f t="shared" si="240"/>
        <v>37.380000000000003</v>
      </c>
      <c r="H3628" s="97">
        <f t="shared" si="241"/>
        <v>37.380000000000003</v>
      </c>
      <c r="I3628" s="18"/>
    </row>
    <row r="3629" spans="1:9" ht="15" customHeight="1" x14ac:dyDescent="0.25">
      <c r="A3629" s="33">
        <v>8974</v>
      </c>
      <c r="B3629" s="50" t="s">
        <v>3638</v>
      </c>
      <c r="D3629" s="18" t="s">
        <v>1453</v>
      </c>
      <c r="E3629" s="36">
        <v>313.95</v>
      </c>
      <c r="G3629" s="96">
        <f t="shared" si="240"/>
        <v>125.58</v>
      </c>
      <c r="H3629" s="97">
        <f t="shared" si="241"/>
        <v>125.58</v>
      </c>
      <c r="I3629" s="18"/>
    </row>
    <row r="3630" spans="1:9" ht="15" customHeight="1" x14ac:dyDescent="0.25">
      <c r="A3630" s="33">
        <v>8975</v>
      </c>
      <c r="B3630" s="50" t="s">
        <v>3639</v>
      </c>
      <c r="D3630" s="18" t="s">
        <v>1453</v>
      </c>
      <c r="E3630" s="36">
        <v>362.25</v>
      </c>
      <c r="G3630" s="96">
        <f t="shared" si="240"/>
        <v>144.9</v>
      </c>
      <c r="H3630" s="97">
        <f t="shared" si="241"/>
        <v>144.9</v>
      </c>
      <c r="I3630" s="18"/>
    </row>
    <row r="3631" spans="1:9" ht="15" customHeight="1" x14ac:dyDescent="0.25">
      <c r="A3631" s="33">
        <v>40501</v>
      </c>
      <c r="B3631" s="50" t="s">
        <v>3482</v>
      </c>
      <c r="D3631" s="18" t="s">
        <v>1453</v>
      </c>
      <c r="E3631" s="55">
        <v>68.25</v>
      </c>
      <c r="G3631" s="96">
        <f t="shared" si="240"/>
        <v>27.3</v>
      </c>
      <c r="H3631" s="97">
        <f t="shared" si="241"/>
        <v>27.3</v>
      </c>
      <c r="I3631" s="18"/>
    </row>
    <row r="3632" spans="1:9" ht="15" customHeight="1" x14ac:dyDescent="0.25">
      <c r="A3632" s="33">
        <v>40511</v>
      </c>
      <c r="B3632" s="50" t="s">
        <v>3483</v>
      </c>
      <c r="D3632" s="18" t="s">
        <v>1453</v>
      </c>
      <c r="E3632" s="55">
        <v>63</v>
      </c>
      <c r="G3632" s="96">
        <f t="shared" si="240"/>
        <v>25.200000000000003</v>
      </c>
      <c r="H3632" s="97">
        <f t="shared" si="241"/>
        <v>25.200000000000003</v>
      </c>
      <c r="I3632" s="18"/>
    </row>
    <row r="3633" spans="1:9" ht="15" customHeight="1" x14ac:dyDescent="0.25">
      <c r="A3633" s="33">
        <v>40521</v>
      </c>
      <c r="B3633" s="50" t="s">
        <v>3484</v>
      </c>
      <c r="D3633" s="18" t="s">
        <v>1453</v>
      </c>
      <c r="E3633" s="55">
        <v>61.95</v>
      </c>
      <c r="G3633" s="96">
        <f t="shared" si="240"/>
        <v>24.78</v>
      </c>
      <c r="H3633" s="97">
        <f t="shared" si="241"/>
        <v>24.78</v>
      </c>
      <c r="I3633" s="18"/>
    </row>
    <row r="3634" spans="1:9" ht="15" customHeight="1" x14ac:dyDescent="0.25">
      <c r="A3634" s="33">
        <v>40531</v>
      </c>
      <c r="B3634" s="50" t="s">
        <v>3485</v>
      </c>
      <c r="D3634" s="18" t="s">
        <v>1453</v>
      </c>
      <c r="E3634" s="55">
        <v>52.4</v>
      </c>
      <c r="G3634" s="96">
        <f t="shared" si="240"/>
        <v>20.96</v>
      </c>
      <c r="H3634" s="97">
        <f t="shared" si="241"/>
        <v>20.96</v>
      </c>
      <c r="I3634" s="18"/>
    </row>
    <row r="3635" spans="1:9" ht="15" customHeight="1" x14ac:dyDescent="0.25">
      <c r="A3635" s="33">
        <v>40541</v>
      </c>
      <c r="B3635" s="50" t="s">
        <v>3486</v>
      </c>
      <c r="D3635" s="18" t="s">
        <v>1453</v>
      </c>
      <c r="E3635" s="55">
        <v>89.25</v>
      </c>
      <c r="G3635" s="96">
        <f t="shared" si="240"/>
        <v>35.700000000000003</v>
      </c>
      <c r="H3635" s="97">
        <f t="shared" si="241"/>
        <v>35.700000000000003</v>
      </c>
      <c r="I3635" s="18"/>
    </row>
    <row r="3636" spans="1:9" ht="15" customHeight="1" x14ac:dyDescent="0.25">
      <c r="A3636" s="33">
        <v>40551</v>
      </c>
      <c r="B3636" s="50" t="s">
        <v>3487</v>
      </c>
      <c r="D3636" s="18" t="s">
        <v>1453</v>
      </c>
      <c r="E3636" s="55">
        <v>93.45</v>
      </c>
      <c r="G3636" s="96">
        <f t="shared" si="240"/>
        <v>37.380000000000003</v>
      </c>
      <c r="H3636" s="97">
        <f t="shared" si="241"/>
        <v>37.380000000000003</v>
      </c>
      <c r="I3636" s="18"/>
    </row>
    <row r="3637" spans="1:9" ht="15" customHeight="1" x14ac:dyDescent="0.25">
      <c r="A3637" s="33">
        <v>40561</v>
      </c>
      <c r="B3637" s="50" t="s">
        <v>3460</v>
      </c>
      <c r="D3637" s="18" t="s">
        <v>1453</v>
      </c>
      <c r="E3637" s="55">
        <v>110.25</v>
      </c>
      <c r="G3637" s="96">
        <f t="shared" si="240"/>
        <v>44.1</v>
      </c>
      <c r="H3637" s="97">
        <f t="shared" si="241"/>
        <v>44.1</v>
      </c>
      <c r="I3637" s="18"/>
    </row>
    <row r="3638" spans="1:9" ht="15" customHeight="1" x14ac:dyDescent="0.25">
      <c r="A3638" s="33">
        <v>40571</v>
      </c>
      <c r="B3638" s="50" t="s">
        <v>3461</v>
      </c>
      <c r="D3638" s="18" t="s">
        <v>1453</v>
      </c>
      <c r="E3638" s="55">
        <v>93.45</v>
      </c>
      <c r="G3638" s="96">
        <f t="shared" si="240"/>
        <v>37.380000000000003</v>
      </c>
      <c r="H3638" s="97">
        <f t="shared" si="241"/>
        <v>37.380000000000003</v>
      </c>
      <c r="I3638" s="18"/>
    </row>
    <row r="3639" spans="1:9" ht="15" customHeight="1" x14ac:dyDescent="0.25">
      <c r="A3639" s="33">
        <v>3727</v>
      </c>
      <c r="B3639" s="50" t="s">
        <v>1194</v>
      </c>
      <c r="D3639" s="18" t="s">
        <v>1453</v>
      </c>
      <c r="E3639" s="35">
        <v>36.75</v>
      </c>
      <c r="G3639" s="96">
        <f t="shared" si="240"/>
        <v>14.700000000000001</v>
      </c>
      <c r="H3639" s="97">
        <f t="shared" si="241"/>
        <v>14.700000000000001</v>
      </c>
      <c r="I3639" s="18"/>
    </row>
    <row r="3640" spans="1:9" ht="15" customHeight="1" x14ac:dyDescent="0.25">
      <c r="A3640" s="33">
        <v>3726</v>
      </c>
      <c r="B3640" s="50" t="s">
        <v>1195</v>
      </c>
      <c r="D3640" s="18" t="s">
        <v>1453</v>
      </c>
      <c r="E3640" s="35">
        <v>36.75</v>
      </c>
      <c r="G3640" s="96">
        <f t="shared" si="240"/>
        <v>14.700000000000001</v>
      </c>
      <c r="H3640" s="97">
        <f t="shared" si="241"/>
        <v>14.700000000000001</v>
      </c>
      <c r="I3640" s="18"/>
    </row>
    <row r="3641" spans="1:9" ht="15" customHeight="1" x14ac:dyDescent="0.25">
      <c r="A3641" s="33">
        <v>3728</v>
      </c>
      <c r="B3641" s="50" t="s">
        <v>438</v>
      </c>
      <c r="D3641" s="18" t="s">
        <v>1453</v>
      </c>
      <c r="E3641" s="35">
        <v>34.130000000000003</v>
      </c>
      <c r="G3641" s="96">
        <f t="shared" si="240"/>
        <v>13.652000000000001</v>
      </c>
      <c r="H3641" s="97">
        <f t="shared" si="241"/>
        <v>13.652000000000001</v>
      </c>
      <c r="I3641" s="18"/>
    </row>
    <row r="3642" spans="1:9" ht="15" customHeight="1" x14ac:dyDescent="0.25">
      <c r="A3642" s="33">
        <v>3729</v>
      </c>
      <c r="B3642" s="50" t="s">
        <v>439</v>
      </c>
      <c r="D3642" s="18" t="s">
        <v>1453</v>
      </c>
      <c r="E3642" s="35">
        <v>34.130000000000003</v>
      </c>
      <c r="G3642" s="96">
        <f t="shared" si="240"/>
        <v>13.652000000000001</v>
      </c>
      <c r="H3642" s="97">
        <f t="shared" si="241"/>
        <v>13.652000000000001</v>
      </c>
      <c r="I3642" s="18"/>
    </row>
    <row r="3643" spans="1:9" ht="15" customHeight="1" x14ac:dyDescent="0.25">
      <c r="A3643" s="33">
        <v>3730</v>
      </c>
      <c r="B3643" s="50" t="s">
        <v>1196</v>
      </c>
      <c r="D3643" s="18" t="s">
        <v>1453</v>
      </c>
      <c r="E3643" s="35">
        <v>44.63</v>
      </c>
      <c r="G3643" s="96">
        <f t="shared" si="240"/>
        <v>17.852</v>
      </c>
      <c r="H3643" s="97">
        <f t="shared" si="241"/>
        <v>17.852</v>
      </c>
      <c r="I3643" s="18"/>
    </row>
    <row r="3644" spans="1:9" ht="15" customHeight="1" x14ac:dyDescent="0.25">
      <c r="A3644" s="33">
        <v>3731</v>
      </c>
      <c r="B3644" s="50" t="s">
        <v>1197</v>
      </c>
      <c r="D3644" s="18" t="s">
        <v>1453</v>
      </c>
      <c r="E3644" s="35">
        <v>31.5</v>
      </c>
      <c r="G3644" s="96">
        <f t="shared" si="240"/>
        <v>12.600000000000001</v>
      </c>
      <c r="H3644" s="97">
        <f t="shared" si="241"/>
        <v>12.600000000000001</v>
      </c>
      <c r="I3644" s="18"/>
    </row>
    <row r="3645" spans="1:9" ht="15" customHeight="1" x14ac:dyDescent="0.25">
      <c r="A3645" s="33">
        <v>3732</v>
      </c>
      <c r="B3645" s="50" t="s">
        <v>1198</v>
      </c>
      <c r="D3645" s="18" t="s">
        <v>1453</v>
      </c>
      <c r="E3645" s="35">
        <v>31.5</v>
      </c>
      <c r="G3645" s="96">
        <f t="shared" si="240"/>
        <v>12.600000000000001</v>
      </c>
      <c r="H3645" s="97">
        <f t="shared" si="241"/>
        <v>12.600000000000001</v>
      </c>
      <c r="I3645" s="18"/>
    </row>
    <row r="3646" spans="1:9" ht="15" customHeight="1" x14ac:dyDescent="0.25">
      <c r="A3646" s="33">
        <v>3733</v>
      </c>
      <c r="B3646" s="50" t="s">
        <v>1200</v>
      </c>
      <c r="D3646" s="18" t="s">
        <v>1453</v>
      </c>
      <c r="E3646" s="35">
        <v>31.5</v>
      </c>
      <c r="G3646" s="96">
        <f t="shared" si="240"/>
        <v>12.600000000000001</v>
      </c>
      <c r="H3646" s="97">
        <f t="shared" si="241"/>
        <v>12.600000000000001</v>
      </c>
      <c r="I3646" s="18"/>
    </row>
    <row r="3647" spans="1:9" ht="15" customHeight="1" x14ac:dyDescent="0.25">
      <c r="A3647" s="33">
        <v>3734</v>
      </c>
      <c r="B3647" s="50" t="s">
        <v>1201</v>
      </c>
      <c r="D3647" s="18" t="s">
        <v>1453</v>
      </c>
      <c r="E3647" s="35">
        <v>31.5</v>
      </c>
      <c r="G3647" s="96">
        <f t="shared" si="240"/>
        <v>12.600000000000001</v>
      </c>
      <c r="H3647" s="97">
        <f t="shared" si="241"/>
        <v>12.600000000000001</v>
      </c>
      <c r="I3647" s="18"/>
    </row>
    <row r="3648" spans="1:9" ht="15" customHeight="1" x14ac:dyDescent="0.25">
      <c r="A3648" s="33">
        <v>3735</v>
      </c>
      <c r="B3648" s="50" t="s">
        <v>1202</v>
      </c>
      <c r="D3648" s="18" t="s">
        <v>1453</v>
      </c>
      <c r="E3648" s="35">
        <v>31.5</v>
      </c>
      <c r="G3648" s="96">
        <f t="shared" si="240"/>
        <v>12.600000000000001</v>
      </c>
      <c r="H3648" s="97">
        <f t="shared" si="241"/>
        <v>12.600000000000001</v>
      </c>
      <c r="I3648" s="18"/>
    </row>
    <row r="3649" spans="1:9" ht="15" customHeight="1" x14ac:dyDescent="0.25">
      <c r="A3649" s="33">
        <v>3736</v>
      </c>
      <c r="B3649" s="50" t="s">
        <v>1203</v>
      </c>
      <c r="D3649" s="18" t="s">
        <v>1453</v>
      </c>
      <c r="E3649" s="35">
        <v>31.5</v>
      </c>
      <c r="G3649" s="96">
        <f t="shared" si="240"/>
        <v>12.600000000000001</v>
      </c>
      <c r="H3649" s="97">
        <f t="shared" si="241"/>
        <v>12.600000000000001</v>
      </c>
      <c r="I3649" s="18"/>
    </row>
    <row r="3650" spans="1:9" ht="15" customHeight="1" x14ac:dyDescent="0.25">
      <c r="A3650" s="33">
        <v>3737</v>
      </c>
      <c r="B3650" s="50" t="s">
        <v>1204</v>
      </c>
      <c r="D3650" s="18" t="s">
        <v>1453</v>
      </c>
      <c r="E3650" s="35">
        <v>44.63</v>
      </c>
      <c r="G3650" s="96">
        <f t="shared" si="240"/>
        <v>17.852</v>
      </c>
      <c r="H3650" s="97">
        <f t="shared" si="241"/>
        <v>17.852</v>
      </c>
      <c r="I3650" s="18"/>
    </row>
    <row r="3651" spans="1:9" x14ac:dyDescent="0.25">
      <c r="A3651" s="33">
        <v>3738</v>
      </c>
      <c r="B3651" s="50" t="s">
        <v>1205</v>
      </c>
      <c r="D3651" s="18" t="s">
        <v>1453</v>
      </c>
      <c r="E3651" s="35">
        <v>33.6</v>
      </c>
      <c r="G3651" s="96">
        <f t="shared" si="240"/>
        <v>13.440000000000001</v>
      </c>
      <c r="H3651" s="97">
        <f t="shared" si="241"/>
        <v>13.440000000000001</v>
      </c>
      <c r="I3651" s="18"/>
    </row>
    <row r="3652" spans="1:9" x14ac:dyDescent="0.25">
      <c r="A3652" s="33">
        <v>37372</v>
      </c>
      <c r="B3652" s="50" t="s">
        <v>1668</v>
      </c>
      <c r="D3652" s="18" t="s">
        <v>1453</v>
      </c>
      <c r="E3652" s="35">
        <v>38.85</v>
      </c>
      <c r="G3652" s="96">
        <f t="shared" si="240"/>
        <v>15.540000000000001</v>
      </c>
      <c r="H3652" s="97">
        <f t="shared" si="241"/>
        <v>15.540000000000001</v>
      </c>
      <c r="I3652" s="18"/>
    </row>
    <row r="3653" spans="1:9" x14ac:dyDescent="0.25">
      <c r="A3653" s="33">
        <v>3739</v>
      </c>
      <c r="B3653" s="50" t="s">
        <v>1206</v>
      </c>
      <c r="D3653" s="18" t="s">
        <v>1453</v>
      </c>
      <c r="E3653" s="35">
        <v>44.63</v>
      </c>
      <c r="G3653" s="96">
        <f t="shared" si="240"/>
        <v>17.852</v>
      </c>
      <c r="H3653" s="97">
        <f t="shared" si="241"/>
        <v>17.852</v>
      </c>
      <c r="I3653" s="18"/>
    </row>
    <row r="3654" spans="1:9" x14ac:dyDescent="0.25">
      <c r="A3654" s="33">
        <v>37392</v>
      </c>
      <c r="B3654" s="50" t="s">
        <v>1668</v>
      </c>
      <c r="D3654" s="18" t="s">
        <v>1453</v>
      </c>
      <c r="E3654" s="35">
        <v>37.799999999999997</v>
      </c>
      <c r="G3654" s="96">
        <f t="shared" ref="G3654:G3717" si="242">SUM(E3654)*0.4</f>
        <v>15.12</v>
      </c>
      <c r="H3654" s="97">
        <f t="shared" ref="H3654:H3717" si="243">SUM(E3654)*0.4</f>
        <v>15.12</v>
      </c>
      <c r="I3654" s="18"/>
    </row>
    <row r="3655" spans="1:9" x14ac:dyDescent="0.25">
      <c r="A3655" s="33">
        <v>3740</v>
      </c>
      <c r="B3655" s="50" t="s">
        <v>1195</v>
      </c>
      <c r="D3655" s="18" t="s">
        <v>1453</v>
      </c>
      <c r="E3655" s="35">
        <v>52.5</v>
      </c>
      <c r="G3655" s="96">
        <f t="shared" si="242"/>
        <v>21</v>
      </c>
      <c r="H3655" s="97">
        <f t="shared" si="243"/>
        <v>21</v>
      </c>
      <c r="I3655" s="18"/>
    </row>
    <row r="3656" spans="1:9" x14ac:dyDescent="0.25">
      <c r="A3656" s="33">
        <v>3741</v>
      </c>
      <c r="B3656" s="50" t="s">
        <v>1195</v>
      </c>
      <c r="D3656" s="18" t="s">
        <v>1453</v>
      </c>
      <c r="E3656" s="35">
        <v>52.5</v>
      </c>
      <c r="G3656" s="96">
        <f t="shared" si="242"/>
        <v>21</v>
      </c>
      <c r="H3656" s="97">
        <f t="shared" si="243"/>
        <v>21</v>
      </c>
      <c r="I3656" s="18"/>
    </row>
    <row r="3657" spans="1:9" x14ac:dyDescent="0.25">
      <c r="A3657" s="33">
        <v>3742</v>
      </c>
      <c r="B3657" s="50" t="s">
        <v>505</v>
      </c>
      <c r="D3657" s="18" t="s">
        <v>1453</v>
      </c>
      <c r="E3657" s="35">
        <v>7.25</v>
      </c>
      <c r="G3657" s="96">
        <f t="shared" si="242"/>
        <v>2.9000000000000004</v>
      </c>
      <c r="H3657" s="97">
        <f t="shared" si="243"/>
        <v>2.9000000000000004</v>
      </c>
      <c r="I3657" s="18"/>
    </row>
    <row r="3658" spans="1:9" x14ac:dyDescent="0.25">
      <c r="A3658" s="33">
        <v>3743</v>
      </c>
      <c r="B3658" s="50" t="s">
        <v>448</v>
      </c>
      <c r="D3658" s="18" t="s">
        <v>1453</v>
      </c>
      <c r="E3658" s="35">
        <v>7.25</v>
      </c>
      <c r="G3658" s="96">
        <f t="shared" si="242"/>
        <v>2.9000000000000004</v>
      </c>
      <c r="H3658" s="97">
        <f t="shared" si="243"/>
        <v>2.9000000000000004</v>
      </c>
      <c r="I3658" s="18"/>
    </row>
    <row r="3659" spans="1:9" x14ac:dyDescent="0.25">
      <c r="A3659" s="33">
        <v>3744</v>
      </c>
      <c r="B3659" s="50" t="s">
        <v>476</v>
      </c>
      <c r="D3659" s="18" t="s">
        <v>1453</v>
      </c>
      <c r="E3659" s="35">
        <v>7.25</v>
      </c>
      <c r="G3659" s="96">
        <f t="shared" si="242"/>
        <v>2.9000000000000004</v>
      </c>
      <c r="H3659" s="97">
        <f t="shared" si="243"/>
        <v>2.9000000000000004</v>
      </c>
      <c r="I3659" s="18"/>
    </row>
    <row r="3660" spans="1:9" x14ac:dyDescent="0.25">
      <c r="A3660" s="33">
        <v>3745</v>
      </c>
      <c r="B3660" s="50" t="s">
        <v>477</v>
      </c>
      <c r="D3660" s="18" t="s">
        <v>1453</v>
      </c>
      <c r="E3660" s="35">
        <v>7.25</v>
      </c>
      <c r="G3660" s="96">
        <f t="shared" si="242"/>
        <v>2.9000000000000004</v>
      </c>
      <c r="H3660" s="97">
        <f t="shared" si="243"/>
        <v>2.9000000000000004</v>
      </c>
      <c r="I3660" s="18"/>
    </row>
    <row r="3661" spans="1:9" x14ac:dyDescent="0.25">
      <c r="A3661" s="33">
        <v>3746</v>
      </c>
      <c r="B3661" s="50" t="s">
        <v>449</v>
      </c>
      <c r="D3661" s="18" t="s">
        <v>1453</v>
      </c>
      <c r="E3661" s="35">
        <v>7.25</v>
      </c>
      <c r="G3661" s="96">
        <f t="shared" si="242"/>
        <v>2.9000000000000004</v>
      </c>
      <c r="H3661" s="97">
        <f t="shared" si="243"/>
        <v>2.9000000000000004</v>
      </c>
      <c r="I3661" s="18"/>
    </row>
    <row r="3662" spans="1:9" x14ac:dyDescent="0.25">
      <c r="A3662" s="33">
        <v>3747</v>
      </c>
      <c r="B3662" s="50" t="s">
        <v>478</v>
      </c>
      <c r="D3662" s="18" t="s">
        <v>1453</v>
      </c>
      <c r="E3662" s="35">
        <v>7.25</v>
      </c>
      <c r="G3662" s="96">
        <f t="shared" si="242"/>
        <v>2.9000000000000004</v>
      </c>
      <c r="H3662" s="97">
        <f t="shared" si="243"/>
        <v>2.9000000000000004</v>
      </c>
      <c r="I3662" s="18"/>
    </row>
    <row r="3663" spans="1:9" x14ac:dyDescent="0.25">
      <c r="A3663" s="33">
        <v>3748</v>
      </c>
      <c r="B3663" s="50" t="s">
        <v>463</v>
      </c>
      <c r="D3663" s="18" t="s">
        <v>1453</v>
      </c>
      <c r="E3663" s="35">
        <v>7.25</v>
      </c>
      <c r="G3663" s="96">
        <f t="shared" si="242"/>
        <v>2.9000000000000004</v>
      </c>
      <c r="H3663" s="97">
        <f t="shared" si="243"/>
        <v>2.9000000000000004</v>
      </c>
      <c r="I3663" s="18"/>
    </row>
    <row r="3664" spans="1:9" x14ac:dyDescent="0.25">
      <c r="A3664" s="33">
        <v>3749</v>
      </c>
      <c r="B3664" s="50" t="s">
        <v>450</v>
      </c>
      <c r="D3664" s="18" t="s">
        <v>1453</v>
      </c>
      <c r="E3664" s="35">
        <v>7.25</v>
      </c>
      <c r="G3664" s="96">
        <f t="shared" si="242"/>
        <v>2.9000000000000004</v>
      </c>
      <c r="H3664" s="97">
        <f t="shared" si="243"/>
        <v>2.9000000000000004</v>
      </c>
      <c r="I3664" s="18"/>
    </row>
    <row r="3665" spans="1:9" x14ac:dyDescent="0.25">
      <c r="A3665" s="33">
        <v>3750</v>
      </c>
      <c r="B3665" s="50" t="s">
        <v>451</v>
      </c>
      <c r="D3665" s="18" t="s">
        <v>1453</v>
      </c>
      <c r="E3665" s="35">
        <v>7.25</v>
      </c>
      <c r="G3665" s="96">
        <f t="shared" si="242"/>
        <v>2.9000000000000004</v>
      </c>
      <c r="H3665" s="97">
        <f t="shared" si="243"/>
        <v>2.9000000000000004</v>
      </c>
      <c r="I3665" s="18"/>
    </row>
    <row r="3666" spans="1:9" x14ac:dyDescent="0.25">
      <c r="A3666" s="33">
        <v>3751</v>
      </c>
      <c r="B3666" s="50" t="s">
        <v>483</v>
      </c>
      <c r="D3666" s="18" t="s">
        <v>1453</v>
      </c>
      <c r="E3666" s="35">
        <v>36.75</v>
      </c>
      <c r="G3666" s="96">
        <f t="shared" si="242"/>
        <v>14.700000000000001</v>
      </c>
      <c r="H3666" s="97">
        <f t="shared" si="243"/>
        <v>14.700000000000001</v>
      </c>
      <c r="I3666" s="18"/>
    </row>
    <row r="3667" spans="1:9" x14ac:dyDescent="0.25">
      <c r="A3667" s="33">
        <v>3752</v>
      </c>
      <c r="B3667" s="50" t="s">
        <v>447</v>
      </c>
      <c r="D3667" s="18" t="s">
        <v>1453</v>
      </c>
      <c r="E3667" s="35">
        <v>36.75</v>
      </c>
      <c r="G3667" s="96">
        <f t="shared" si="242"/>
        <v>14.700000000000001</v>
      </c>
      <c r="H3667" s="97">
        <f t="shared" si="243"/>
        <v>14.700000000000001</v>
      </c>
      <c r="I3667" s="18"/>
    </row>
    <row r="3668" spans="1:9" x14ac:dyDescent="0.25">
      <c r="A3668" s="33">
        <v>3753</v>
      </c>
      <c r="B3668" s="50" t="s">
        <v>440</v>
      </c>
      <c r="D3668" s="18" t="s">
        <v>1453</v>
      </c>
      <c r="E3668" s="35">
        <v>30.45</v>
      </c>
      <c r="G3668" s="96">
        <f t="shared" si="242"/>
        <v>12.18</v>
      </c>
      <c r="H3668" s="97">
        <f t="shared" si="243"/>
        <v>12.18</v>
      </c>
      <c r="I3668" s="18"/>
    </row>
    <row r="3669" spans="1:9" x14ac:dyDescent="0.25">
      <c r="A3669" s="33">
        <v>3756</v>
      </c>
      <c r="B3669" s="50" t="s">
        <v>453</v>
      </c>
      <c r="D3669" s="18" t="s">
        <v>1453</v>
      </c>
      <c r="E3669" s="35">
        <v>30.45</v>
      </c>
      <c r="G3669" s="96">
        <f t="shared" si="242"/>
        <v>12.18</v>
      </c>
      <c r="H3669" s="97">
        <f t="shared" si="243"/>
        <v>12.18</v>
      </c>
      <c r="I3669" s="18"/>
    </row>
    <row r="3670" spans="1:9" x14ac:dyDescent="0.25">
      <c r="A3670" s="33">
        <v>3757</v>
      </c>
      <c r="B3670" s="50" t="s">
        <v>454</v>
      </c>
      <c r="D3670" s="18" t="s">
        <v>1453</v>
      </c>
      <c r="E3670" s="35">
        <v>30.45</v>
      </c>
      <c r="G3670" s="96">
        <f t="shared" si="242"/>
        <v>12.18</v>
      </c>
      <c r="H3670" s="97">
        <f t="shared" si="243"/>
        <v>12.18</v>
      </c>
      <c r="I3670" s="18"/>
    </row>
    <row r="3671" spans="1:9" x14ac:dyDescent="0.25">
      <c r="A3671" s="33">
        <v>3758</v>
      </c>
      <c r="B3671" s="50" t="s">
        <v>433</v>
      </c>
      <c r="D3671" s="18" t="s">
        <v>1453</v>
      </c>
      <c r="E3671" s="35">
        <v>29.4</v>
      </c>
      <c r="G3671" s="96">
        <f t="shared" si="242"/>
        <v>11.76</v>
      </c>
      <c r="H3671" s="97">
        <f t="shared" si="243"/>
        <v>11.76</v>
      </c>
      <c r="I3671" s="18"/>
    </row>
    <row r="3672" spans="1:9" x14ac:dyDescent="0.25">
      <c r="A3672" s="33">
        <v>3759</v>
      </c>
      <c r="B3672" s="50" t="s">
        <v>433</v>
      </c>
      <c r="D3672" s="18" t="s">
        <v>1453</v>
      </c>
      <c r="E3672" s="35">
        <v>29.4</v>
      </c>
      <c r="G3672" s="96">
        <f t="shared" si="242"/>
        <v>11.76</v>
      </c>
      <c r="H3672" s="97">
        <f t="shared" si="243"/>
        <v>11.76</v>
      </c>
      <c r="I3672" s="18"/>
    </row>
    <row r="3673" spans="1:9" x14ac:dyDescent="0.25">
      <c r="A3673" s="33">
        <v>3760</v>
      </c>
      <c r="B3673" s="50" t="s">
        <v>433</v>
      </c>
      <c r="D3673" s="18" t="s">
        <v>1453</v>
      </c>
      <c r="E3673" s="35">
        <v>29.4</v>
      </c>
      <c r="G3673" s="96">
        <f t="shared" si="242"/>
        <v>11.76</v>
      </c>
      <c r="H3673" s="97">
        <f t="shared" si="243"/>
        <v>11.76</v>
      </c>
      <c r="I3673" s="18"/>
    </row>
    <row r="3674" spans="1:9" x14ac:dyDescent="0.25">
      <c r="A3674" s="33">
        <v>3761</v>
      </c>
      <c r="B3674" s="50" t="s">
        <v>1207</v>
      </c>
      <c r="D3674" s="18" t="s">
        <v>1453</v>
      </c>
      <c r="E3674" s="35">
        <v>40.950000000000003</v>
      </c>
      <c r="G3674" s="96">
        <f t="shared" si="242"/>
        <v>16.380000000000003</v>
      </c>
      <c r="H3674" s="97">
        <f t="shared" si="243"/>
        <v>16.380000000000003</v>
      </c>
      <c r="I3674" s="18"/>
    </row>
    <row r="3675" spans="1:9" x14ac:dyDescent="0.25">
      <c r="A3675" s="33">
        <v>3762</v>
      </c>
      <c r="B3675" s="50" t="s">
        <v>1208</v>
      </c>
      <c r="D3675" s="18" t="s">
        <v>1453</v>
      </c>
      <c r="E3675" s="35">
        <v>43.05</v>
      </c>
      <c r="G3675" s="96">
        <f t="shared" si="242"/>
        <v>17.22</v>
      </c>
      <c r="H3675" s="97">
        <f t="shared" si="243"/>
        <v>17.22</v>
      </c>
      <c r="I3675" s="18"/>
    </row>
    <row r="3676" spans="1:9" ht="15" customHeight="1" x14ac:dyDescent="0.25">
      <c r="A3676" s="33">
        <v>3763</v>
      </c>
      <c r="B3676" s="50" t="s">
        <v>1207</v>
      </c>
      <c r="D3676" s="18" t="s">
        <v>1453</v>
      </c>
      <c r="E3676" s="35">
        <v>42</v>
      </c>
      <c r="G3676" s="96">
        <f t="shared" si="242"/>
        <v>16.8</v>
      </c>
      <c r="H3676" s="97">
        <f t="shared" si="243"/>
        <v>16.8</v>
      </c>
      <c r="I3676" s="18"/>
    </row>
    <row r="3677" spans="1:9" ht="15" customHeight="1" x14ac:dyDescent="0.25">
      <c r="A3677" s="33">
        <v>3764</v>
      </c>
      <c r="B3677" s="50" t="s">
        <v>1209</v>
      </c>
      <c r="D3677" s="18" t="s">
        <v>1453</v>
      </c>
      <c r="E3677" s="35">
        <v>44.63</v>
      </c>
      <c r="G3677" s="96">
        <f t="shared" si="242"/>
        <v>17.852</v>
      </c>
      <c r="H3677" s="97">
        <f t="shared" si="243"/>
        <v>17.852</v>
      </c>
      <c r="I3677" s="18"/>
    </row>
    <row r="3678" spans="1:9" ht="15" customHeight="1" x14ac:dyDescent="0.25">
      <c r="A3678" s="33">
        <v>3765</v>
      </c>
      <c r="B3678" s="50" t="s">
        <v>1210</v>
      </c>
      <c r="D3678" s="18" t="s">
        <v>1453</v>
      </c>
      <c r="E3678" s="35">
        <v>42</v>
      </c>
      <c r="G3678" s="96">
        <f t="shared" si="242"/>
        <v>16.8</v>
      </c>
      <c r="H3678" s="97">
        <f t="shared" si="243"/>
        <v>16.8</v>
      </c>
      <c r="I3678" s="18"/>
    </row>
    <row r="3679" spans="1:9" ht="15" customHeight="1" x14ac:dyDescent="0.25">
      <c r="A3679" s="33">
        <v>3766</v>
      </c>
      <c r="B3679" s="50" t="s">
        <v>1211</v>
      </c>
      <c r="D3679" s="18" t="s">
        <v>1453</v>
      </c>
      <c r="E3679" s="35">
        <v>44.63</v>
      </c>
      <c r="G3679" s="96">
        <f t="shared" si="242"/>
        <v>17.852</v>
      </c>
      <c r="H3679" s="97">
        <f t="shared" si="243"/>
        <v>17.852</v>
      </c>
      <c r="I3679" s="18"/>
    </row>
    <row r="3680" spans="1:9" x14ac:dyDescent="0.25">
      <c r="A3680" s="33">
        <v>3767</v>
      </c>
      <c r="B3680" s="50" t="s">
        <v>1212</v>
      </c>
      <c r="D3680" s="18" t="s">
        <v>1453</v>
      </c>
      <c r="E3680" s="35">
        <v>10.4</v>
      </c>
      <c r="G3680" s="96">
        <f t="shared" si="242"/>
        <v>4.16</v>
      </c>
      <c r="H3680" s="97">
        <f t="shared" si="243"/>
        <v>4.16</v>
      </c>
      <c r="I3680" s="18"/>
    </row>
    <row r="3681" spans="1:9" x14ac:dyDescent="0.25">
      <c r="A3681" s="33">
        <v>3768</v>
      </c>
      <c r="B3681" s="50" t="s">
        <v>1214</v>
      </c>
      <c r="D3681" s="18" t="s">
        <v>1453</v>
      </c>
      <c r="E3681" s="35">
        <v>10.4</v>
      </c>
      <c r="G3681" s="96">
        <f t="shared" si="242"/>
        <v>4.16</v>
      </c>
      <c r="H3681" s="97">
        <f t="shared" si="243"/>
        <v>4.16</v>
      </c>
      <c r="I3681" s="18"/>
    </row>
    <row r="3682" spans="1:9" x14ac:dyDescent="0.25">
      <c r="A3682" s="33">
        <v>3769</v>
      </c>
      <c r="B3682" s="50" t="s">
        <v>1213</v>
      </c>
      <c r="D3682" s="18" t="s">
        <v>1453</v>
      </c>
      <c r="E3682" s="35">
        <v>10.4</v>
      </c>
      <c r="G3682" s="96">
        <f t="shared" si="242"/>
        <v>4.16</v>
      </c>
      <c r="H3682" s="97">
        <f t="shared" si="243"/>
        <v>4.16</v>
      </c>
      <c r="I3682" s="18"/>
    </row>
    <row r="3683" spans="1:9" x14ac:dyDescent="0.25">
      <c r="A3683" s="33">
        <v>3770</v>
      </c>
      <c r="B3683" s="50" t="s">
        <v>1215</v>
      </c>
      <c r="D3683" s="18" t="s">
        <v>1453</v>
      </c>
      <c r="E3683" s="35">
        <v>10.4</v>
      </c>
      <c r="G3683" s="96">
        <f t="shared" si="242"/>
        <v>4.16</v>
      </c>
      <c r="H3683" s="97">
        <f t="shared" si="243"/>
        <v>4.16</v>
      </c>
      <c r="I3683" s="18"/>
    </row>
    <row r="3684" spans="1:9" x14ac:dyDescent="0.25">
      <c r="A3684" s="33">
        <v>3771</v>
      </c>
      <c r="B3684" s="50" t="s">
        <v>1216</v>
      </c>
      <c r="D3684" s="18" t="s">
        <v>1453</v>
      </c>
      <c r="E3684" s="35">
        <v>10.4</v>
      </c>
      <c r="G3684" s="96">
        <f t="shared" si="242"/>
        <v>4.16</v>
      </c>
      <c r="H3684" s="97">
        <f t="shared" si="243"/>
        <v>4.16</v>
      </c>
      <c r="I3684" s="18"/>
    </row>
    <row r="3685" spans="1:9" x14ac:dyDescent="0.25">
      <c r="A3685" s="33">
        <v>3772</v>
      </c>
      <c r="B3685" s="50" t="s">
        <v>1217</v>
      </c>
      <c r="D3685" s="18" t="s">
        <v>1453</v>
      </c>
      <c r="E3685" s="35">
        <v>10.4</v>
      </c>
      <c r="G3685" s="96">
        <f t="shared" si="242"/>
        <v>4.16</v>
      </c>
      <c r="H3685" s="97">
        <f t="shared" si="243"/>
        <v>4.16</v>
      </c>
      <c r="I3685" s="18"/>
    </row>
    <row r="3686" spans="1:9" x14ac:dyDescent="0.25">
      <c r="A3686" s="33">
        <v>3773</v>
      </c>
      <c r="B3686" s="50" t="s">
        <v>1218</v>
      </c>
      <c r="D3686" s="18" t="s">
        <v>1453</v>
      </c>
      <c r="E3686" s="35">
        <v>10.4</v>
      </c>
      <c r="G3686" s="96">
        <f t="shared" si="242"/>
        <v>4.16</v>
      </c>
      <c r="H3686" s="97">
        <f t="shared" si="243"/>
        <v>4.16</v>
      </c>
      <c r="I3686" s="18"/>
    </row>
    <row r="3687" spans="1:9" x14ac:dyDescent="0.25">
      <c r="A3687" s="33">
        <v>3774</v>
      </c>
      <c r="B3687" s="50" t="s">
        <v>1219</v>
      </c>
      <c r="D3687" s="18" t="s">
        <v>1453</v>
      </c>
      <c r="E3687" s="35">
        <v>10.4</v>
      </c>
      <c r="G3687" s="96">
        <f t="shared" si="242"/>
        <v>4.16</v>
      </c>
      <c r="H3687" s="97">
        <f t="shared" si="243"/>
        <v>4.16</v>
      </c>
      <c r="I3687" s="18"/>
    </row>
    <row r="3688" spans="1:9" x14ac:dyDescent="0.25">
      <c r="A3688" s="33">
        <v>3775</v>
      </c>
      <c r="B3688" s="50" t="s">
        <v>1220</v>
      </c>
      <c r="D3688" s="18" t="s">
        <v>1453</v>
      </c>
      <c r="E3688" s="35">
        <v>10.4</v>
      </c>
      <c r="G3688" s="96">
        <f t="shared" si="242"/>
        <v>4.16</v>
      </c>
      <c r="H3688" s="97">
        <f t="shared" si="243"/>
        <v>4.16</v>
      </c>
      <c r="I3688" s="18"/>
    </row>
    <row r="3689" spans="1:9" x14ac:dyDescent="0.25">
      <c r="A3689" s="33">
        <v>3776</v>
      </c>
      <c r="B3689" s="50" t="s">
        <v>1221</v>
      </c>
      <c r="D3689" s="18" t="s">
        <v>1453</v>
      </c>
      <c r="E3689" s="35">
        <v>10.4</v>
      </c>
      <c r="G3689" s="96">
        <f t="shared" si="242"/>
        <v>4.16</v>
      </c>
      <c r="H3689" s="97">
        <f t="shared" si="243"/>
        <v>4.16</v>
      </c>
      <c r="I3689" s="18"/>
    </row>
    <row r="3690" spans="1:9" x14ac:dyDescent="0.25">
      <c r="A3690" s="33">
        <v>3777</v>
      </c>
      <c r="B3690" s="50" t="s">
        <v>437</v>
      </c>
      <c r="D3690" s="18" t="s">
        <v>1453</v>
      </c>
      <c r="E3690" s="35">
        <v>5.78</v>
      </c>
      <c r="G3690" s="96">
        <f t="shared" si="242"/>
        <v>2.3120000000000003</v>
      </c>
      <c r="H3690" s="97">
        <f t="shared" si="243"/>
        <v>2.3120000000000003</v>
      </c>
      <c r="I3690" s="18"/>
    </row>
    <row r="3691" spans="1:9" x14ac:dyDescent="0.25">
      <c r="A3691" s="33">
        <v>3755</v>
      </c>
      <c r="B3691" s="50" t="s">
        <v>464</v>
      </c>
      <c r="D3691" s="18" t="s">
        <v>1453</v>
      </c>
      <c r="E3691" s="35">
        <v>5.25</v>
      </c>
      <c r="G3691" s="96">
        <f t="shared" si="242"/>
        <v>2.1</v>
      </c>
      <c r="H3691" s="97">
        <f t="shared" si="243"/>
        <v>2.1</v>
      </c>
      <c r="I3691" s="18"/>
    </row>
    <row r="3692" spans="1:9" x14ac:dyDescent="0.25">
      <c r="A3692" s="33">
        <v>3782</v>
      </c>
      <c r="B3692" s="50" t="s">
        <v>461</v>
      </c>
      <c r="D3692" s="18" t="s">
        <v>1453</v>
      </c>
      <c r="E3692" s="35">
        <v>5.25</v>
      </c>
      <c r="G3692" s="96">
        <f t="shared" si="242"/>
        <v>2.1</v>
      </c>
      <c r="H3692" s="97">
        <f t="shared" si="243"/>
        <v>2.1</v>
      </c>
      <c r="I3692" s="18"/>
    </row>
    <row r="3693" spans="1:9" x14ac:dyDescent="0.25">
      <c r="A3693" s="33">
        <v>3783</v>
      </c>
      <c r="B3693" s="50" t="s">
        <v>465</v>
      </c>
      <c r="D3693" s="18" t="s">
        <v>1453</v>
      </c>
      <c r="E3693" s="35">
        <v>5.25</v>
      </c>
      <c r="G3693" s="96">
        <f t="shared" si="242"/>
        <v>2.1</v>
      </c>
      <c r="H3693" s="97">
        <f t="shared" si="243"/>
        <v>2.1</v>
      </c>
      <c r="I3693" s="18"/>
    </row>
    <row r="3694" spans="1:9" x14ac:dyDescent="0.25">
      <c r="A3694" s="33">
        <v>3784</v>
      </c>
      <c r="B3694" s="50" t="s">
        <v>479</v>
      </c>
      <c r="D3694" s="18" t="s">
        <v>1453</v>
      </c>
      <c r="E3694" s="35">
        <v>5.25</v>
      </c>
      <c r="G3694" s="96">
        <f t="shared" si="242"/>
        <v>2.1</v>
      </c>
      <c r="H3694" s="97">
        <f t="shared" si="243"/>
        <v>2.1</v>
      </c>
      <c r="I3694" s="18"/>
    </row>
    <row r="3695" spans="1:9" x14ac:dyDescent="0.25">
      <c r="A3695" s="33">
        <v>3785</v>
      </c>
      <c r="B3695" s="50" t="s">
        <v>466</v>
      </c>
      <c r="D3695" s="18" t="s">
        <v>1453</v>
      </c>
      <c r="E3695" s="35">
        <v>5.25</v>
      </c>
      <c r="G3695" s="96">
        <f t="shared" si="242"/>
        <v>2.1</v>
      </c>
      <c r="H3695" s="97">
        <f t="shared" si="243"/>
        <v>2.1</v>
      </c>
      <c r="I3695" s="18"/>
    </row>
    <row r="3696" spans="1:9" x14ac:dyDescent="0.25">
      <c r="A3696" s="33">
        <v>3786</v>
      </c>
      <c r="B3696" s="50" t="s">
        <v>563</v>
      </c>
      <c r="D3696" s="18" t="s">
        <v>1453</v>
      </c>
      <c r="E3696" s="35">
        <v>5.25</v>
      </c>
      <c r="G3696" s="96">
        <f t="shared" si="242"/>
        <v>2.1</v>
      </c>
      <c r="H3696" s="97">
        <f t="shared" si="243"/>
        <v>2.1</v>
      </c>
      <c r="I3696" s="18"/>
    </row>
    <row r="3697" spans="1:9" x14ac:dyDescent="0.25">
      <c r="A3697" s="33">
        <v>3787</v>
      </c>
      <c r="B3697" s="50" t="s">
        <v>465</v>
      </c>
      <c r="D3697" s="18" t="s">
        <v>1453</v>
      </c>
      <c r="E3697" s="35">
        <v>5.25</v>
      </c>
      <c r="G3697" s="96">
        <f t="shared" si="242"/>
        <v>2.1</v>
      </c>
      <c r="H3697" s="97">
        <f t="shared" si="243"/>
        <v>2.1</v>
      </c>
      <c r="I3697" s="18"/>
    </row>
    <row r="3698" spans="1:9" x14ac:dyDescent="0.25">
      <c r="A3698" s="33">
        <v>3788</v>
      </c>
      <c r="B3698" s="50" t="s">
        <v>480</v>
      </c>
      <c r="D3698" s="18" t="s">
        <v>1453</v>
      </c>
      <c r="E3698" s="35">
        <v>5.25</v>
      </c>
      <c r="G3698" s="96">
        <f t="shared" si="242"/>
        <v>2.1</v>
      </c>
      <c r="H3698" s="97">
        <f t="shared" si="243"/>
        <v>2.1</v>
      </c>
      <c r="I3698" s="18"/>
    </row>
    <row r="3699" spans="1:9" x14ac:dyDescent="0.25">
      <c r="A3699" s="33">
        <v>3789</v>
      </c>
      <c r="B3699" s="50" t="s">
        <v>564</v>
      </c>
      <c r="D3699" s="18" t="s">
        <v>1453</v>
      </c>
      <c r="E3699" s="35">
        <v>5.25</v>
      </c>
      <c r="G3699" s="96">
        <f t="shared" si="242"/>
        <v>2.1</v>
      </c>
      <c r="H3699" s="97">
        <f t="shared" si="243"/>
        <v>2.1</v>
      </c>
      <c r="I3699" s="18"/>
    </row>
    <row r="3700" spans="1:9" x14ac:dyDescent="0.25">
      <c r="A3700" s="33">
        <v>3790</v>
      </c>
      <c r="B3700" s="50" t="s">
        <v>506</v>
      </c>
      <c r="D3700" s="18" t="s">
        <v>1453</v>
      </c>
      <c r="E3700" s="35">
        <v>5.25</v>
      </c>
      <c r="G3700" s="96">
        <f t="shared" si="242"/>
        <v>2.1</v>
      </c>
      <c r="H3700" s="97">
        <f t="shared" si="243"/>
        <v>2.1</v>
      </c>
      <c r="I3700" s="18"/>
    </row>
    <row r="3701" spans="1:9" x14ac:dyDescent="0.25">
      <c r="A3701" s="33">
        <v>3791</v>
      </c>
      <c r="B3701" s="50" t="s">
        <v>452</v>
      </c>
      <c r="D3701" s="18" t="s">
        <v>1453</v>
      </c>
      <c r="E3701" s="35">
        <v>5.25</v>
      </c>
      <c r="G3701" s="96">
        <f t="shared" si="242"/>
        <v>2.1</v>
      </c>
      <c r="H3701" s="97">
        <f t="shared" si="243"/>
        <v>2.1</v>
      </c>
      <c r="I3701" s="18"/>
    </row>
    <row r="3702" spans="1:9" x14ac:dyDescent="0.25">
      <c r="A3702" s="33">
        <v>3792</v>
      </c>
      <c r="B3702" s="50" t="s">
        <v>481</v>
      </c>
      <c r="D3702" s="18" t="s">
        <v>1453</v>
      </c>
      <c r="E3702" s="35">
        <v>5.25</v>
      </c>
      <c r="G3702" s="96">
        <f t="shared" si="242"/>
        <v>2.1</v>
      </c>
      <c r="H3702" s="97">
        <f t="shared" si="243"/>
        <v>2.1</v>
      </c>
      <c r="I3702" s="18"/>
    </row>
    <row r="3703" spans="1:9" x14ac:dyDescent="0.25">
      <c r="A3703" s="33">
        <v>3793</v>
      </c>
      <c r="B3703" s="50" t="s">
        <v>482</v>
      </c>
      <c r="D3703" s="18" t="s">
        <v>1453</v>
      </c>
      <c r="E3703" s="35">
        <v>5.25</v>
      </c>
      <c r="G3703" s="96">
        <f t="shared" si="242"/>
        <v>2.1</v>
      </c>
      <c r="H3703" s="97">
        <f t="shared" si="243"/>
        <v>2.1</v>
      </c>
      <c r="I3703" s="18"/>
    </row>
    <row r="3704" spans="1:9" x14ac:dyDescent="0.25">
      <c r="A3704" s="33">
        <v>3794</v>
      </c>
      <c r="B3704" s="50" t="s">
        <v>507</v>
      </c>
      <c r="D3704" s="18" t="s">
        <v>1453</v>
      </c>
      <c r="E3704" s="35">
        <v>5.25</v>
      </c>
      <c r="G3704" s="96">
        <f t="shared" si="242"/>
        <v>2.1</v>
      </c>
      <c r="H3704" s="97">
        <f t="shared" si="243"/>
        <v>2.1</v>
      </c>
      <c r="I3704" s="18"/>
    </row>
    <row r="3705" spans="1:9" x14ac:dyDescent="0.25">
      <c r="A3705" s="33">
        <v>3797</v>
      </c>
      <c r="B3705" s="50" t="s">
        <v>511</v>
      </c>
      <c r="D3705" s="18" t="s">
        <v>1453</v>
      </c>
      <c r="E3705" s="35">
        <v>3.05</v>
      </c>
      <c r="G3705" s="96">
        <f t="shared" si="242"/>
        <v>1.22</v>
      </c>
      <c r="H3705" s="97">
        <f t="shared" si="243"/>
        <v>1.22</v>
      </c>
      <c r="I3705" s="18"/>
    </row>
    <row r="3706" spans="1:9" x14ac:dyDescent="0.25">
      <c r="A3706" s="33">
        <v>3798</v>
      </c>
      <c r="B3706" s="50" t="s">
        <v>512</v>
      </c>
      <c r="D3706" s="18" t="s">
        <v>1453</v>
      </c>
      <c r="E3706" s="35">
        <v>3.05</v>
      </c>
      <c r="G3706" s="96">
        <f t="shared" si="242"/>
        <v>1.22</v>
      </c>
      <c r="H3706" s="97">
        <f t="shared" si="243"/>
        <v>1.22</v>
      </c>
      <c r="I3706" s="18"/>
    </row>
    <row r="3707" spans="1:9" x14ac:dyDescent="0.25">
      <c r="A3707" s="33">
        <v>3799</v>
      </c>
      <c r="B3707" s="50" t="s">
        <v>513</v>
      </c>
      <c r="D3707" s="18" t="s">
        <v>1453</v>
      </c>
      <c r="E3707" s="35">
        <v>3.05</v>
      </c>
      <c r="G3707" s="96">
        <f t="shared" si="242"/>
        <v>1.22</v>
      </c>
      <c r="H3707" s="97">
        <f t="shared" si="243"/>
        <v>1.22</v>
      </c>
      <c r="I3707" s="18"/>
    </row>
    <row r="3708" spans="1:9" x14ac:dyDescent="0.25">
      <c r="A3708" s="33">
        <v>3800</v>
      </c>
      <c r="B3708" s="50" t="s">
        <v>514</v>
      </c>
      <c r="D3708" s="18" t="s">
        <v>1453</v>
      </c>
      <c r="E3708" s="35">
        <v>3.05</v>
      </c>
      <c r="G3708" s="96">
        <f t="shared" si="242"/>
        <v>1.22</v>
      </c>
      <c r="H3708" s="97">
        <f t="shared" si="243"/>
        <v>1.22</v>
      </c>
      <c r="I3708" s="18"/>
    </row>
    <row r="3709" spans="1:9" x14ac:dyDescent="0.25">
      <c r="A3709" s="33">
        <v>3801</v>
      </c>
      <c r="B3709" s="50" t="s">
        <v>515</v>
      </c>
      <c r="D3709" s="18" t="s">
        <v>1453</v>
      </c>
      <c r="E3709" s="35">
        <v>3.05</v>
      </c>
      <c r="G3709" s="96">
        <f t="shared" si="242"/>
        <v>1.22</v>
      </c>
      <c r="H3709" s="97">
        <f t="shared" si="243"/>
        <v>1.22</v>
      </c>
      <c r="I3709" s="18"/>
    </row>
    <row r="3710" spans="1:9" x14ac:dyDescent="0.25">
      <c r="A3710" s="33">
        <v>3802</v>
      </c>
      <c r="B3710" s="50" t="s">
        <v>516</v>
      </c>
      <c r="D3710" s="18" t="s">
        <v>1453</v>
      </c>
      <c r="E3710" s="35">
        <v>3.05</v>
      </c>
      <c r="G3710" s="96">
        <f t="shared" si="242"/>
        <v>1.22</v>
      </c>
      <c r="H3710" s="97">
        <f t="shared" si="243"/>
        <v>1.22</v>
      </c>
      <c r="I3710" s="18"/>
    </row>
    <row r="3711" spans="1:9" x14ac:dyDescent="0.25">
      <c r="A3711" s="33">
        <v>3803</v>
      </c>
      <c r="B3711" s="50" t="s">
        <v>517</v>
      </c>
      <c r="D3711" s="18" t="s">
        <v>1453</v>
      </c>
      <c r="E3711" s="35">
        <v>8.82</v>
      </c>
      <c r="G3711" s="96">
        <f t="shared" si="242"/>
        <v>3.5280000000000005</v>
      </c>
      <c r="H3711" s="97">
        <f t="shared" si="243"/>
        <v>3.5280000000000005</v>
      </c>
      <c r="I3711" s="18"/>
    </row>
    <row r="3712" spans="1:9" x14ac:dyDescent="0.25">
      <c r="A3712" s="33">
        <v>3804</v>
      </c>
      <c r="B3712" s="50" t="s">
        <v>518</v>
      </c>
      <c r="D3712" s="18" t="s">
        <v>1453</v>
      </c>
      <c r="E3712" s="35">
        <v>8.82</v>
      </c>
      <c r="G3712" s="96">
        <f t="shared" si="242"/>
        <v>3.5280000000000005</v>
      </c>
      <c r="H3712" s="97">
        <f t="shared" si="243"/>
        <v>3.5280000000000005</v>
      </c>
      <c r="I3712" s="18"/>
    </row>
    <row r="3713" spans="1:9" x14ac:dyDescent="0.25">
      <c r="A3713" s="33">
        <v>3805</v>
      </c>
      <c r="B3713" s="50" t="s">
        <v>519</v>
      </c>
      <c r="D3713" s="18" t="s">
        <v>1453</v>
      </c>
      <c r="E3713" s="35">
        <v>8.82</v>
      </c>
      <c r="G3713" s="96">
        <f t="shared" si="242"/>
        <v>3.5280000000000005</v>
      </c>
      <c r="H3713" s="97">
        <f t="shared" si="243"/>
        <v>3.5280000000000005</v>
      </c>
      <c r="I3713" s="18"/>
    </row>
    <row r="3714" spans="1:9" x14ac:dyDescent="0.25">
      <c r="A3714" s="33">
        <v>3806</v>
      </c>
      <c r="B3714" s="50" t="s">
        <v>520</v>
      </c>
      <c r="D3714" s="18" t="s">
        <v>1453</v>
      </c>
      <c r="E3714" s="35">
        <v>8.82</v>
      </c>
      <c r="G3714" s="96">
        <f t="shared" si="242"/>
        <v>3.5280000000000005</v>
      </c>
      <c r="H3714" s="97">
        <f t="shared" si="243"/>
        <v>3.5280000000000005</v>
      </c>
      <c r="I3714" s="18"/>
    </row>
    <row r="3715" spans="1:9" x14ac:dyDescent="0.25">
      <c r="A3715" s="33">
        <v>3807</v>
      </c>
      <c r="B3715" s="50" t="s">
        <v>521</v>
      </c>
      <c r="D3715" s="18" t="s">
        <v>1453</v>
      </c>
      <c r="E3715" s="35">
        <v>8.82</v>
      </c>
      <c r="G3715" s="96">
        <f t="shared" si="242"/>
        <v>3.5280000000000005</v>
      </c>
      <c r="H3715" s="97">
        <f t="shared" si="243"/>
        <v>3.5280000000000005</v>
      </c>
      <c r="I3715" s="18"/>
    </row>
    <row r="3716" spans="1:9" x14ac:dyDescent="0.25">
      <c r="A3716" s="33">
        <v>3808</v>
      </c>
      <c r="B3716" s="50" t="s">
        <v>522</v>
      </c>
      <c r="D3716" s="18" t="s">
        <v>1453</v>
      </c>
      <c r="E3716" s="35">
        <v>8.82</v>
      </c>
      <c r="G3716" s="96">
        <f t="shared" si="242"/>
        <v>3.5280000000000005</v>
      </c>
      <c r="H3716" s="97">
        <f t="shared" si="243"/>
        <v>3.5280000000000005</v>
      </c>
      <c r="I3716" s="18"/>
    </row>
    <row r="3717" spans="1:9" x14ac:dyDescent="0.25">
      <c r="A3717" s="33">
        <v>3809</v>
      </c>
      <c r="B3717" s="50" t="s">
        <v>523</v>
      </c>
      <c r="D3717" s="18" t="s">
        <v>1453</v>
      </c>
      <c r="E3717" s="35">
        <v>8.82</v>
      </c>
      <c r="G3717" s="96">
        <f t="shared" si="242"/>
        <v>3.5280000000000005</v>
      </c>
      <c r="H3717" s="97">
        <f t="shared" si="243"/>
        <v>3.5280000000000005</v>
      </c>
      <c r="I3717" s="18"/>
    </row>
    <row r="3718" spans="1:9" x14ac:dyDescent="0.25">
      <c r="A3718" s="33">
        <v>3810</v>
      </c>
      <c r="B3718" s="50" t="s">
        <v>524</v>
      </c>
      <c r="D3718" s="18" t="s">
        <v>1453</v>
      </c>
      <c r="E3718" s="35">
        <v>8.82</v>
      </c>
      <c r="G3718" s="96">
        <f t="shared" ref="G3718:G3781" si="244">SUM(E3718)*0.4</f>
        <v>3.5280000000000005</v>
      </c>
      <c r="H3718" s="97">
        <f t="shared" ref="H3718:H3781" si="245">SUM(E3718)*0.4</f>
        <v>3.5280000000000005</v>
      </c>
      <c r="I3718" s="18"/>
    </row>
    <row r="3719" spans="1:9" x14ac:dyDescent="0.25">
      <c r="A3719" s="33">
        <v>3811</v>
      </c>
      <c r="B3719" s="50" t="s">
        <v>455</v>
      </c>
      <c r="D3719" s="18" t="s">
        <v>1453</v>
      </c>
      <c r="E3719" s="35">
        <v>16.7</v>
      </c>
      <c r="G3719" s="96">
        <f t="shared" si="244"/>
        <v>6.68</v>
      </c>
      <c r="H3719" s="97">
        <f t="shared" si="245"/>
        <v>6.68</v>
      </c>
      <c r="I3719" s="18"/>
    </row>
    <row r="3720" spans="1:9" x14ac:dyDescent="0.25">
      <c r="A3720" s="33">
        <v>3812</v>
      </c>
      <c r="B3720" s="50" t="s">
        <v>469</v>
      </c>
      <c r="D3720" s="18" t="s">
        <v>1453</v>
      </c>
      <c r="E3720" s="35">
        <v>16.7</v>
      </c>
      <c r="G3720" s="96">
        <f t="shared" si="244"/>
        <v>6.68</v>
      </c>
      <c r="H3720" s="97">
        <f t="shared" si="245"/>
        <v>6.68</v>
      </c>
      <c r="I3720" s="18"/>
    </row>
    <row r="3721" spans="1:9" x14ac:dyDescent="0.25">
      <c r="A3721" s="33">
        <v>3813</v>
      </c>
      <c r="B3721" s="50" t="s">
        <v>470</v>
      </c>
      <c r="D3721" s="18" t="s">
        <v>1453</v>
      </c>
      <c r="E3721" s="35">
        <v>16.7</v>
      </c>
      <c r="G3721" s="96">
        <f t="shared" si="244"/>
        <v>6.68</v>
      </c>
      <c r="H3721" s="97">
        <f t="shared" si="245"/>
        <v>6.68</v>
      </c>
      <c r="I3721" s="18"/>
    </row>
    <row r="3722" spans="1:9" x14ac:dyDescent="0.25">
      <c r="A3722" s="33">
        <v>3814</v>
      </c>
      <c r="B3722" s="50" t="s">
        <v>471</v>
      </c>
      <c r="D3722" s="18" t="s">
        <v>1453</v>
      </c>
      <c r="E3722" s="35">
        <v>16.7</v>
      </c>
      <c r="G3722" s="96">
        <f t="shared" si="244"/>
        <v>6.68</v>
      </c>
      <c r="H3722" s="97">
        <f t="shared" si="245"/>
        <v>6.68</v>
      </c>
      <c r="I3722" s="18"/>
    </row>
    <row r="3723" spans="1:9" x14ac:dyDescent="0.25">
      <c r="A3723" s="33">
        <v>3815</v>
      </c>
      <c r="B3723" s="50" t="s">
        <v>472</v>
      </c>
      <c r="D3723" s="18" t="s">
        <v>1453</v>
      </c>
      <c r="E3723" s="35">
        <v>16.7</v>
      </c>
      <c r="G3723" s="96">
        <f t="shared" si="244"/>
        <v>6.68</v>
      </c>
      <c r="H3723" s="97">
        <f t="shared" si="245"/>
        <v>6.68</v>
      </c>
      <c r="I3723" s="18"/>
    </row>
    <row r="3724" spans="1:9" x14ac:dyDescent="0.25">
      <c r="A3724" s="33">
        <v>3816</v>
      </c>
      <c r="B3724" s="50" t="s">
        <v>487</v>
      </c>
      <c r="D3724" s="18" t="s">
        <v>1453</v>
      </c>
      <c r="E3724" s="35">
        <v>39.9</v>
      </c>
      <c r="G3724" s="96">
        <f t="shared" si="244"/>
        <v>15.96</v>
      </c>
      <c r="H3724" s="97">
        <f t="shared" si="245"/>
        <v>15.96</v>
      </c>
      <c r="I3724" s="18"/>
    </row>
    <row r="3725" spans="1:9" x14ac:dyDescent="0.25">
      <c r="A3725" s="33">
        <v>3817</v>
      </c>
      <c r="B3725" s="50" t="s">
        <v>488</v>
      </c>
      <c r="D3725" s="18" t="s">
        <v>1453</v>
      </c>
      <c r="E3725" s="35">
        <v>44.1</v>
      </c>
      <c r="G3725" s="96">
        <f t="shared" si="244"/>
        <v>17.64</v>
      </c>
      <c r="H3725" s="97">
        <f t="shared" si="245"/>
        <v>17.64</v>
      </c>
      <c r="I3725" s="18"/>
    </row>
    <row r="3726" spans="1:9" x14ac:dyDescent="0.25">
      <c r="A3726" s="33">
        <v>3818</v>
      </c>
      <c r="B3726" s="50" t="s">
        <v>456</v>
      </c>
      <c r="D3726" s="18" t="s">
        <v>1453</v>
      </c>
      <c r="E3726" s="35">
        <v>30.45</v>
      </c>
      <c r="G3726" s="96">
        <f t="shared" si="244"/>
        <v>12.18</v>
      </c>
      <c r="H3726" s="97">
        <f t="shared" si="245"/>
        <v>12.18</v>
      </c>
      <c r="I3726" s="18"/>
    </row>
    <row r="3727" spans="1:9" x14ac:dyDescent="0.25">
      <c r="A3727" s="33">
        <v>3819</v>
      </c>
      <c r="B3727" s="50" t="s">
        <v>457</v>
      </c>
      <c r="D3727" s="18" t="s">
        <v>1453</v>
      </c>
      <c r="E3727" s="35">
        <v>30.45</v>
      </c>
      <c r="G3727" s="96">
        <f t="shared" si="244"/>
        <v>12.18</v>
      </c>
      <c r="H3727" s="97">
        <f t="shared" si="245"/>
        <v>12.18</v>
      </c>
      <c r="I3727" s="18"/>
    </row>
    <row r="3728" spans="1:9" x14ac:dyDescent="0.25">
      <c r="A3728" s="33">
        <v>3820</v>
      </c>
      <c r="B3728" s="50" t="s">
        <v>458</v>
      </c>
      <c r="D3728" s="18" t="s">
        <v>1453</v>
      </c>
      <c r="E3728" s="35">
        <v>36.75</v>
      </c>
      <c r="G3728" s="96">
        <f t="shared" si="244"/>
        <v>14.700000000000001</v>
      </c>
      <c r="H3728" s="97">
        <f t="shared" si="245"/>
        <v>14.700000000000001</v>
      </c>
      <c r="I3728" s="18"/>
    </row>
    <row r="3729" spans="1:9" x14ac:dyDescent="0.25">
      <c r="A3729" s="33">
        <v>3821</v>
      </c>
      <c r="B3729" s="50" t="s">
        <v>443</v>
      </c>
      <c r="D3729" s="18" t="s">
        <v>1453</v>
      </c>
      <c r="E3729" s="35">
        <v>47.25</v>
      </c>
      <c r="G3729" s="96">
        <f t="shared" si="244"/>
        <v>18.900000000000002</v>
      </c>
      <c r="H3729" s="97">
        <f t="shared" si="245"/>
        <v>18.900000000000002</v>
      </c>
      <c r="I3729" s="18"/>
    </row>
    <row r="3730" spans="1:9" x14ac:dyDescent="0.25">
      <c r="A3730" s="33">
        <v>3822</v>
      </c>
      <c r="B3730" s="50" t="s">
        <v>467</v>
      </c>
      <c r="D3730" s="18" t="s">
        <v>1453</v>
      </c>
      <c r="E3730" s="35">
        <v>47.25</v>
      </c>
      <c r="G3730" s="96">
        <f t="shared" si="244"/>
        <v>18.900000000000002</v>
      </c>
      <c r="H3730" s="97">
        <f t="shared" si="245"/>
        <v>18.900000000000002</v>
      </c>
      <c r="I3730" s="18"/>
    </row>
    <row r="3731" spans="1:9" x14ac:dyDescent="0.25">
      <c r="A3731" s="33">
        <v>3823</v>
      </c>
      <c r="B3731" s="50" t="s">
        <v>442</v>
      </c>
      <c r="D3731" s="18" t="s">
        <v>1453</v>
      </c>
      <c r="E3731" s="35">
        <v>47.25</v>
      </c>
      <c r="G3731" s="96">
        <f t="shared" si="244"/>
        <v>18.900000000000002</v>
      </c>
      <c r="H3731" s="97">
        <f t="shared" si="245"/>
        <v>18.900000000000002</v>
      </c>
      <c r="I3731" s="18"/>
    </row>
    <row r="3732" spans="1:9" x14ac:dyDescent="0.25">
      <c r="A3732" s="33">
        <v>3824</v>
      </c>
      <c r="B3732" s="50" t="s">
        <v>443</v>
      </c>
      <c r="D3732" s="18" t="s">
        <v>1453</v>
      </c>
      <c r="E3732" s="35">
        <v>12.5</v>
      </c>
      <c r="G3732" s="96">
        <f t="shared" si="244"/>
        <v>5</v>
      </c>
      <c r="H3732" s="97">
        <f t="shared" si="245"/>
        <v>5</v>
      </c>
      <c r="I3732" s="18"/>
    </row>
    <row r="3733" spans="1:9" x14ac:dyDescent="0.25">
      <c r="A3733" s="33">
        <v>3825</v>
      </c>
      <c r="B3733" s="50" t="s">
        <v>444</v>
      </c>
      <c r="D3733" s="18" t="s">
        <v>1453</v>
      </c>
      <c r="E3733" s="35">
        <v>12.5</v>
      </c>
      <c r="G3733" s="96">
        <f t="shared" si="244"/>
        <v>5</v>
      </c>
      <c r="H3733" s="97">
        <f t="shared" si="245"/>
        <v>5</v>
      </c>
      <c r="I3733" s="18"/>
    </row>
    <row r="3734" spans="1:9" x14ac:dyDescent="0.25">
      <c r="A3734" s="33">
        <v>3826</v>
      </c>
      <c r="B3734" s="50" t="s">
        <v>442</v>
      </c>
      <c r="D3734" s="18" t="s">
        <v>1453</v>
      </c>
      <c r="E3734" s="35">
        <v>12.5</v>
      </c>
      <c r="G3734" s="96">
        <f t="shared" si="244"/>
        <v>5</v>
      </c>
      <c r="H3734" s="97">
        <f t="shared" si="245"/>
        <v>5</v>
      </c>
      <c r="I3734" s="18"/>
    </row>
    <row r="3735" spans="1:9" x14ac:dyDescent="0.25">
      <c r="A3735" s="33">
        <v>3827</v>
      </c>
      <c r="B3735" s="50" t="s">
        <v>443</v>
      </c>
      <c r="D3735" s="18" t="s">
        <v>1453</v>
      </c>
      <c r="E3735" s="35">
        <v>11.03</v>
      </c>
      <c r="G3735" s="96">
        <f t="shared" si="244"/>
        <v>4.4119999999999999</v>
      </c>
      <c r="H3735" s="97">
        <f t="shared" si="245"/>
        <v>4.4119999999999999</v>
      </c>
      <c r="I3735" s="18"/>
    </row>
    <row r="3736" spans="1:9" x14ac:dyDescent="0.25">
      <c r="A3736" s="33">
        <v>3828</v>
      </c>
      <c r="B3736" s="50" t="s">
        <v>443</v>
      </c>
      <c r="D3736" s="18" t="s">
        <v>1453</v>
      </c>
      <c r="E3736" s="35">
        <v>11.03</v>
      </c>
      <c r="G3736" s="96">
        <f t="shared" si="244"/>
        <v>4.4119999999999999</v>
      </c>
      <c r="H3736" s="97">
        <f t="shared" si="245"/>
        <v>4.4119999999999999</v>
      </c>
      <c r="I3736" s="18"/>
    </row>
    <row r="3737" spans="1:9" x14ac:dyDescent="0.25">
      <c r="A3737" s="33">
        <v>3829</v>
      </c>
      <c r="B3737" s="50" t="s">
        <v>442</v>
      </c>
      <c r="D3737" s="18" t="s">
        <v>1453</v>
      </c>
      <c r="E3737" s="35">
        <v>11.03</v>
      </c>
      <c r="G3737" s="96">
        <f t="shared" si="244"/>
        <v>4.4119999999999999</v>
      </c>
      <c r="H3737" s="97">
        <f t="shared" si="245"/>
        <v>4.4119999999999999</v>
      </c>
      <c r="I3737" s="18"/>
    </row>
    <row r="3738" spans="1:9" ht="17.25" customHeight="1" x14ac:dyDescent="0.25">
      <c r="A3738" s="33">
        <v>3830</v>
      </c>
      <c r="B3738" s="50" t="s">
        <v>445</v>
      </c>
      <c r="D3738" s="18" t="s">
        <v>1453</v>
      </c>
      <c r="E3738" s="35">
        <v>26.25</v>
      </c>
      <c r="G3738" s="96">
        <f t="shared" si="244"/>
        <v>10.5</v>
      </c>
      <c r="H3738" s="97">
        <f t="shared" si="245"/>
        <v>10.5</v>
      </c>
      <c r="I3738" s="18"/>
    </row>
    <row r="3739" spans="1:9" ht="17.25" customHeight="1" x14ac:dyDescent="0.25">
      <c r="A3739" s="33">
        <v>40111</v>
      </c>
      <c r="B3739" s="50" t="s">
        <v>2210</v>
      </c>
      <c r="D3739" s="18" t="s">
        <v>1453</v>
      </c>
      <c r="E3739" s="37">
        <v>17.64</v>
      </c>
      <c r="G3739" s="96">
        <f t="shared" si="244"/>
        <v>7.0560000000000009</v>
      </c>
      <c r="H3739" s="97">
        <f t="shared" si="245"/>
        <v>7.0560000000000009</v>
      </c>
      <c r="I3739" s="18"/>
    </row>
    <row r="3740" spans="1:9" ht="17.25" customHeight="1" x14ac:dyDescent="0.25">
      <c r="A3740" s="33">
        <v>40121</v>
      </c>
      <c r="B3740" s="50" t="s">
        <v>2211</v>
      </c>
      <c r="D3740" s="18" t="s">
        <v>1453</v>
      </c>
      <c r="E3740" s="37">
        <v>28.67</v>
      </c>
      <c r="G3740" s="96">
        <f t="shared" si="244"/>
        <v>11.468000000000002</v>
      </c>
      <c r="H3740" s="97">
        <f t="shared" si="245"/>
        <v>11.468000000000002</v>
      </c>
      <c r="I3740" s="18"/>
    </row>
    <row r="3741" spans="1:9" ht="17.25" customHeight="1" x14ac:dyDescent="0.25">
      <c r="A3741" s="33">
        <v>40131</v>
      </c>
      <c r="B3741" s="50" t="s">
        <v>2212</v>
      </c>
      <c r="D3741" s="18" t="s">
        <v>1453</v>
      </c>
      <c r="E3741" s="37">
        <v>38.22</v>
      </c>
      <c r="G3741" s="96">
        <f t="shared" si="244"/>
        <v>15.288</v>
      </c>
      <c r="H3741" s="97">
        <f t="shared" si="245"/>
        <v>15.288</v>
      </c>
      <c r="I3741" s="18"/>
    </row>
    <row r="3742" spans="1:9" x14ac:dyDescent="0.25">
      <c r="A3742" s="33">
        <v>3831</v>
      </c>
      <c r="B3742" s="50" t="s">
        <v>443</v>
      </c>
      <c r="D3742" s="18" t="s">
        <v>1453</v>
      </c>
      <c r="E3742" s="35">
        <v>13.55</v>
      </c>
      <c r="G3742" s="96">
        <f t="shared" si="244"/>
        <v>5.4200000000000008</v>
      </c>
      <c r="H3742" s="97">
        <f t="shared" si="245"/>
        <v>5.4200000000000008</v>
      </c>
      <c r="I3742" s="18"/>
    </row>
    <row r="3743" spans="1:9" x14ac:dyDescent="0.25">
      <c r="A3743" s="33">
        <v>3832</v>
      </c>
      <c r="B3743" s="50" t="s">
        <v>468</v>
      </c>
      <c r="D3743" s="18" t="s">
        <v>1453</v>
      </c>
      <c r="E3743" s="35">
        <v>13.55</v>
      </c>
      <c r="G3743" s="96">
        <f t="shared" si="244"/>
        <v>5.4200000000000008</v>
      </c>
      <c r="H3743" s="97">
        <f t="shared" si="245"/>
        <v>5.4200000000000008</v>
      </c>
      <c r="I3743" s="18"/>
    </row>
    <row r="3744" spans="1:9" x14ac:dyDescent="0.25">
      <c r="A3744" s="33">
        <v>3833</v>
      </c>
      <c r="B3744" s="50" t="s">
        <v>443</v>
      </c>
      <c r="D3744" s="18" t="s">
        <v>1453</v>
      </c>
      <c r="E3744" s="35">
        <v>13.55</v>
      </c>
      <c r="G3744" s="96">
        <f t="shared" si="244"/>
        <v>5.4200000000000008</v>
      </c>
      <c r="H3744" s="97">
        <f t="shared" si="245"/>
        <v>5.4200000000000008</v>
      </c>
      <c r="I3744" s="18"/>
    </row>
    <row r="3745" spans="1:9" x14ac:dyDescent="0.25">
      <c r="A3745" s="33">
        <v>3834</v>
      </c>
      <c r="B3745" s="50" t="s">
        <v>444</v>
      </c>
      <c r="D3745" s="18" t="s">
        <v>1453</v>
      </c>
      <c r="E3745" s="35">
        <v>13.55</v>
      </c>
      <c r="G3745" s="96">
        <f t="shared" si="244"/>
        <v>5.4200000000000008</v>
      </c>
      <c r="H3745" s="97">
        <f t="shared" si="245"/>
        <v>5.4200000000000008</v>
      </c>
      <c r="I3745" s="18"/>
    </row>
    <row r="3746" spans="1:9" x14ac:dyDescent="0.25">
      <c r="A3746" s="33">
        <v>3835</v>
      </c>
      <c r="B3746" s="50" t="s">
        <v>443</v>
      </c>
      <c r="D3746" s="18" t="s">
        <v>1453</v>
      </c>
      <c r="E3746" s="35">
        <v>13.55</v>
      </c>
      <c r="G3746" s="96">
        <f t="shared" si="244"/>
        <v>5.4200000000000008</v>
      </c>
      <c r="H3746" s="97">
        <f t="shared" si="245"/>
        <v>5.4200000000000008</v>
      </c>
      <c r="I3746" s="18"/>
    </row>
    <row r="3747" spans="1:9" x14ac:dyDescent="0.25">
      <c r="A3747" s="33">
        <v>3836</v>
      </c>
      <c r="B3747" s="50" t="s">
        <v>444</v>
      </c>
      <c r="D3747" s="18" t="s">
        <v>1453</v>
      </c>
      <c r="E3747" s="35">
        <v>13.55</v>
      </c>
      <c r="G3747" s="96">
        <f t="shared" si="244"/>
        <v>5.4200000000000008</v>
      </c>
      <c r="H3747" s="97">
        <f t="shared" si="245"/>
        <v>5.4200000000000008</v>
      </c>
      <c r="I3747" s="18"/>
    </row>
    <row r="3748" spans="1:9" x14ac:dyDescent="0.25">
      <c r="A3748" s="33">
        <v>3837</v>
      </c>
      <c r="B3748" s="50" t="s">
        <v>489</v>
      </c>
      <c r="D3748" s="18" t="s">
        <v>1453</v>
      </c>
      <c r="E3748" s="35">
        <v>13.55</v>
      </c>
      <c r="G3748" s="96">
        <f t="shared" si="244"/>
        <v>5.4200000000000008</v>
      </c>
      <c r="H3748" s="97">
        <f t="shared" si="245"/>
        <v>5.4200000000000008</v>
      </c>
      <c r="I3748" s="18"/>
    </row>
    <row r="3749" spans="1:9" x14ac:dyDescent="0.25">
      <c r="A3749" s="33">
        <v>3838</v>
      </c>
      <c r="B3749" s="50" t="s">
        <v>490</v>
      </c>
      <c r="D3749" s="18" t="s">
        <v>1453</v>
      </c>
      <c r="E3749" s="35">
        <v>13.55</v>
      </c>
      <c r="G3749" s="96">
        <f t="shared" si="244"/>
        <v>5.4200000000000008</v>
      </c>
      <c r="H3749" s="97">
        <f t="shared" si="245"/>
        <v>5.4200000000000008</v>
      </c>
      <c r="I3749" s="18"/>
    </row>
    <row r="3750" spans="1:9" x14ac:dyDescent="0.25">
      <c r="A3750" s="33">
        <v>3839</v>
      </c>
      <c r="B3750" s="50" t="s">
        <v>446</v>
      </c>
      <c r="D3750" s="18" t="s">
        <v>1453</v>
      </c>
      <c r="E3750" s="35">
        <v>30.45</v>
      </c>
      <c r="G3750" s="96">
        <f t="shared" si="244"/>
        <v>12.18</v>
      </c>
      <c r="H3750" s="97">
        <f t="shared" si="245"/>
        <v>12.18</v>
      </c>
      <c r="I3750" s="18"/>
    </row>
    <row r="3751" spans="1:9" x14ac:dyDescent="0.25">
      <c r="A3751" s="33">
        <v>3840</v>
      </c>
      <c r="B3751" s="50" t="s">
        <v>526</v>
      </c>
      <c r="D3751" s="18" t="s">
        <v>1453</v>
      </c>
      <c r="E3751" s="35">
        <v>13.55</v>
      </c>
      <c r="G3751" s="96">
        <f t="shared" si="244"/>
        <v>5.4200000000000008</v>
      </c>
      <c r="H3751" s="97">
        <f t="shared" si="245"/>
        <v>5.4200000000000008</v>
      </c>
      <c r="I3751" s="18"/>
    </row>
    <row r="3752" spans="1:9" x14ac:dyDescent="0.25">
      <c r="A3752" s="33">
        <v>3841</v>
      </c>
      <c r="B3752" s="50" t="s">
        <v>527</v>
      </c>
      <c r="D3752" s="18" t="s">
        <v>1453</v>
      </c>
      <c r="E3752" s="35">
        <v>13.55</v>
      </c>
      <c r="G3752" s="96">
        <f t="shared" si="244"/>
        <v>5.4200000000000008</v>
      </c>
      <c r="H3752" s="97">
        <f t="shared" si="245"/>
        <v>5.4200000000000008</v>
      </c>
      <c r="I3752" s="18"/>
    </row>
    <row r="3753" spans="1:9" x14ac:dyDescent="0.25">
      <c r="A3753" s="33">
        <v>3842</v>
      </c>
      <c r="B3753" s="50" t="s">
        <v>562</v>
      </c>
      <c r="D3753" s="18" t="s">
        <v>1453</v>
      </c>
      <c r="E3753" s="35">
        <v>13.55</v>
      </c>
      <c r="G3753" s="96">
        <f t="shared" si="244"/>
        <v>5.4200000000000008</v>
      </c>
      <c r="H3753" s="97">
        <f t="shared" si="245"/>
        <v>5.4200000000000008</v>
      </c>
      <c r="I3753" s="18"/>
    </row>
    <row r="3754" spans="1:9" x14ac:dyDescent="0.25">
      <c r="A3754" s="33">
        <v>3843</v>
      </c>
      <c r="B3754" s="50" t="s">
        <v>528</v>
      </c>
      <c r="D3754" s="18" t="s">
        <v>1453</v>
      </c>
      <c r="E3754" s="35">
        <v>13.55</v>
      </c>
      <c r="G3754" s="96">
        <f t="shared" si="244"/>
        <v>5.4200000000000008</v>
      </c>
      <c r="H3754" s="97">
        <f t="shared" si="245"/>
        <v>5.4200000000000008</v>
      </c>
      <c r="I3754" s="18"/>
    </row>
    <row r="3755" spans="1:9" x14ac:dyDescent="0.25">
      <c r="A3755" s="33">
        <v>3844</v>
      </c>
      <c r="B3755" s="50" t="s">
        <v>581</v>
      </c>
      <c r="D3755" s="18" t="s">
        <v>1453</v>
      </c>
      <c r="E3755" s="35">
        <v>13.55</v>
      </c>
      <c r="G3755" s="96">
        <f t="shared" si="244"/>
        <v>5.4200000000000008</v>
      </c>
      <c r="H3755" s="97">
        <f t="shared" si="245"/>
        <v>5.4200000000000008</v>
      </c>
      <c r="I3755" s="18"/>
    </row>
    <row r="3756" spans="1:9" x14ac:dyDescent="0.25">
      <c r="A3756" s="33">
        <v>3845</v>
      </c>
      <c r="B3756" s="50" t="s">
        <v>582</v>
      </c>
      <c r="D3756" s="18" t="s">
        <v>1453</v>
      </c>
      <c r="E3756" s="35">
        <v>39.64</v>
      </c>
      <c r="G3756" s="96">
        <f t="shared" si="244"/>
        <v>15.856000000000002</v>
      </c>
      <c r="H3756" s="97">
        <f t="shared" si="245"/>
        <v>15.856000000000002</v>
      </c>
      <c r="I3756" s="18"/>
    </row>
    <row r="3757" spans="1:9" x14ac:dyDescent="0.25">
      <c r="A3757" s="33">
        <v>3847</v>
      </c>
      <c r="B3757" s="50" t="s">
        <v>529</v>
      </c>
      <c r="D3757" s="18" t="s">
        <v>1453</v>
      </c>
      <c r="E3757" s="35">
        <v>31.08</v>
      </c>
      <c r="G3757" s="96">
        <f t="shared" si="244"/>
        <v>12.432</v>
      </c>
      <c r="H3757" s="97">
        <f t="shared" si="245"/>
        <v>12.432</v>
      </c>
      <c r="I3757" s="18"/>
    </row>
    <row r="3758" spans="1:9" x14ac:dyDescent="0.25">
      <c r="A3758" s="33">
        <v>3848</v>
      </c>
      <c r="B3758" s="50" t="s">
        <v>530</v>
      </c>
      <c r="D3758" s="18" t="s">
        <v>1453</v>
      </c>
      <c r="E3758" s="35">
        <v>33.5</v>
      </c>
      <c r="G3758" s="96">
        <f t="shared" si="244"/>
        <v>13.4</v>
      </c>
      <c r="H3758" s="97">
        <f t="shared" si="245"/>
        <v>13.4</v>
      </c>
      <c r="I3758" s="18"/>
    </row>
    <row r="3759" spans="1:9" x14ac:dyDescent="0.25">
      <c r="A3759" s="33">
        <v>3849</v>
      </c>
      <c r="B3759" s="50" t="s">
        <v>531</v>
      </c>
      <c r="D3759" s="18" t="s">
        <v>1453</v>
      </c>
      <c r="E3759" s="35">
        <v>35.6</v>
      </c>
      <c r="G3759" s="96">
        <f t="shared" si="244"/>
        <v>14.240000000000002</v>
      </c>
      <c r="H3759" s="97">
        <f t="shared" si="245"/>
        <v>14.240000000000002</v>
      </c>
      <c r="I3759" s="18"/>
    </row>
    <row r="3760" spans="1:9" x14ac:dyDescent="0.25">
      <c r="A3760" s="33">
        <v>3850</v>
      </c>
      <c r="B3760" s="50" t="s">
        <v>532</v>
      </c>
      <c r="D3760" s="18" t="s">
        <v>1453</v>
      </c>
      <c r="E3760" s="35">
        <v>27.2</v>
      </c>
      <c r="G3760" s="96">
        <f t="shared" si="244"/>
        <v>10.88</v>
      </c>
      <c r="H3760" s="97">
        <f t="shared" si="245"/>
        <v>10.88</v>
      </c>
      <c r="I3760" s="18"/>
    </row>
    <row r="3761" spans="1:9" x14ac:dyDescent="0.25">
      <c r="A3761" s="33">
        <v>3853</v>
      </c>
      <c r="B3761" s="50" t="s">
        <v>533</v>
      </c>
      <c r="D3761" s="18" t="s">
        <v>1453</v>
      </c>
      <c r="E3761" s="35">
        <v>26.15</v>
      </c>
      <c r="G3761" s="96">
        <f t="shared" si="244"/>
        <v>10.46</v>
      </c>
      <c r="H3761" s="97">
        <f t="shared" si="245"/>
        <v>10.46</v>
      </c>
      <c r="I3761" s="18"/>
    </row>
    <row r="3762" spans="1:9" x14ac:dyDescent="0.25">
      <c r="A3762" s="33">
        <v>3854</v>
      </c>
      <c r="B3762" s="50" t="s">
        <v>534</v>
      </c>
      <c r="D3762" s="18" t="s">
        <v>1453</v>
      </c>
      <c r="E3762" s="35">
        <v>41.58</v>
      </c>
      <c r="G3762" s="96">
        <f t="shared" si="244"/>
        <v>16.632000000000001</v>
      </c>
      <c r="H3762" s="97">
        <f t="shared" si="245"/>
        <v>16.632000000000001</v>
      </c>
      <c r="I3762" s="18"/>
    </row>
    <row r="3763" spans="1:9" x14ac:dyDescent="0.25">
      <c r="A3763" s="33">
        <v>3855</v>
      </c>
      <c r="B3763" s="50" t="s">
        <v>583</v>
      </c>
      <c r="D3763" s="18" t="s">
        <v>1453</v>
      </c>
      <c r="E3763" s="35">
        <v>24.36</v>
      </c>
      <c r="G3763" s="96">
        <f t="shared" si="244"/>
        <v>9.7439999999999998</v>
      </c>
      <c r="H3763" s="97">
        <f t="shared" si="245"/>
        <v>9.7439999999999998</v>
      </c>
      <c r="I3763" s="18"/>
    </row>
    <row r="3764" spans="1:9" x14ac:dyDescent="0.25">
      <c r="A3764" s="33">
        <v>3856</v>
      </c>
      <c r="B3764" s="50" t="s">
        <v>584</v>
      </c>
      <c r="D3764" s="18" t="s">
        <v>1453</v>
      </c>
      <c r="E3764" s="35">
        <v>24.36</v>
      </c>
      <c r="G3764" s="96">
        <f t="shared" si="244"/>
        <v>9.7439999999999998</v>
      </c>
      <c r="H3764" s="97">
        <f t="shared" si="245"/>
        <v>9.7439999999999998</v>
      </c>
      <c r="I3764" s="18"/>
    </row>
    <row r="3765" spans="1:9" x14ac:dyDescent="0.25">
      <c r="A3765" s="33">
        <v>3857</v>
      </c>
      <c r="B3765" s="50" t="s">
        <v>585</v>
      </c>
      <c r="D3765" s="18" t="s">
        <v>1453</v>
      </c>
      <c r="E3765" s="35">
        <v>24.36</v>
      </c>
      <c r="G3765" s="96">
        <f t="shared" si="244"/>
        <v>9.7439999999999998</v>
      </c>
      <c r="H3765" s="97">
        <f t="shared" si="245"/>
        <v>9.7439999999999998</v>
      </c>
      <c r="I3765" s="18"/>
    </row>
    <row r="3766" spans="1:9" x14ac:dyDescent="0.25">
      <c r="A3766" s="33">
        <v>3858</v>
      </c>
      <c r="B3766" s="50" t="s">
        <v>648</v>
      </c>
      <c r="D3766" s="18" t="s">
        <v>1453</v>
      </c>
      <c r="E3766" s="35">
        <v>33.08</v>
      </c>
      <c r="G3766" s="96">
        <f t="shared" si="244"/>
        <v>13.231999999999999</v>
      </c>
      <c r="H3766" s="97">
        <f t="shared" si="245"/>
        <v>13.231999999999999</v>
      </c>
      <c r="I3766" s="18"/>
    </row>
    <row r="3767" spans="1:9" x14ac:dyDescent="0.25">
      <c r="A3767" s="33">
        <v>3859</v>
      </c>
      <c r="B3767" s="50" t="s">
        <v>646</v>
      </c>
      <c r="D3767" s="18" t="s">
        <v>1453</v>
      </c>
      <c r="E3767" s="35">
        <v>37.799999999999997</v>
      </c>
      <c r="G3767" s="96">
        <f t="shared" si="244"/>
        <v>15.12</v>
      </c>
      <c r="H3767" s="97">
        <f t="shared" si="245"/>
        <v>15.12</v>
      </c>
      <c r="I3767" s="18"/>
    </row>
    <row r="3768" spans="1:9" x14ac:dyDescent="0.25">
      <c r="A3768" s="33">
        <v>3860</v>
      </c>
      <c r="B3768" s="50" t="s">
        <v>676</v>
      </c>
      <c r="D3768" s="18" t="s">
        <v>1453</v>
      </c>
      <c r="E3768" s="35">
        <v>25.2</v>
      </c>
      <c r="G3768" s="96">
        <f t="shared" si="244"/>
        <v>10.08</v>
      </c>
      <c r="H3768" s="97">
        <f t="shared" si="245"/>
        <v>10.08</v>
      </c>
      <c r="I3768" s="18"/>
    </row>
    <row r="3769" spans="1:9" x14ac:dyDescent="0.25">
      <c r="A3769" s="33">
        <v>3861</v>
      </c>
      <c r="B3769" s="50" t="s">
        <v>649</v>
      </c>
      <c r="D3769" s="18" t="s">
        <v>1453</v>
      </c>
      <c r="E3769" s="35">
        <v>26.25</v>
      </c>
      <c r="G3769" s="96">
        <f t="shared" si="244"/>
        <v>10.5</v>
      </c>
      <c r="H3769" s="97">
        <f t="shared" si="245"/>
        <v>10.5</v>
      </c>
      <c r="I3769" s="18"/>
    </row>
    <row r="3770" spans="1:9" x14ac:dyDescent="0.25">
      <c r="A3770" s="33">
        <v>3862</v>
      </c>
      <c r="B3770" s="50" t="s">
        <v>650</v>
      </c>
      <c r="D3770" s="18" t="s">
        <v>1453</v>
      </c>
      <c r="E3770" s="35">
        <v>26.25</v>
      </c>
      <c r="G3770" s="96">
        <f t="shared" si="244"/>
        <v>10.5</v>
      </c>
      <c r="H3770" s="97">
        <f t="shared" si="245"/>
        <v>10.5</v>
      </c>
      <c r="I3770" s="18"/>
    </row>
    <row r="3771" spans="1:9" x14ac:dyDescent="0.25">
      <c r="A3771" s="33">
        <v>3863</v>
      </c>
      <c r="B3771" s="50" t="s">
        <v>674</v>
      </c>
      <c r="D3771" s="18" t="s">
        <v>1453</v>
      </c>
      <c r="E3771" s="35">
        <v>27.83</v>
      </c>
      <c r="G3771" s="96">
        <f t="shared" si="244"/>
        <v>11.132</v>
      </c>
      <c r="H3771" s="97">
        <f t="shared" si="245"/>
        <v>11.132</v>
      </c>
      <c r="I3771" s="18"/>
    </row>
    <row r="3772" spans="1:9" x14ac:dyDescent="0.25">
      <c r="A3772" s="33">
        <v>3864</v>
      </c>
      <c r="B3772" s="50" t="s">
        <v>647</v>
      </c>
      <c r="D3772" s="18" t="s">
        <v>1453</v>
      </c>
      <c r="E3772" s="35">
        <v>29.61</v>
      </c>
      <c r="G3772" s="96">
        <f t="shared" si="244"/>
        <v>11.844000000000001</v>
      </c>
      <c r="H3772" s="97">
        <f t="shared" si="245"/>
        <v>11.844000000000001</v>
      </c>
      <c r="I3772" s="18"/>
    </row>
    <row r="3773" spans="1:9" x14ac:dyDescent="0.25">
      <c r="A3773" s="33">
        <v>3865</v>
      </c>
      <c r="B3773" s="50" t="s">
        <v>645</v>
      </c>
      <c r="D3773" s="18" t="s">
        <v>1453</v>
      </c>
      <c r="E3773" s="35">
        <v>29.4</v>
      </c>
      <c r="G3773" s="96">
        <f t="shared" si="244"/>
        <v>11.76</v>
      </c>
      <c r="H3773" s="97">
        <f t="shared" si="245"/>
        <v>11.76</v>
      </c>
      <c r="I3773" s="18"/>
    </row>
    <row r="3774" spans="1:9" x14ac:dyDescent="0.25">
      <c r="A3774" s="33">
        <v>3866</v>
      </c>
      <c r="B3774" s="50" t="s">
        <v>652</v>
      </c>
      <c r="D3774" s="18" t="s">
        <v>1453</v>
      </c>
      <c r="E3774" s="35">
        <v>35.39</v>
      </c>
      <c r="G3774" s="96">
        <f t="shared" si="244"/>
        <v>14.156000000000001</v>
      </c>
      <c r="H3774" s="97">
        <f t="shared" si="245"/>
        <v>14.156000000000001</v>
      </c>
      <c r="I3774" s="18"/>
    </row>
    <row r="3775" spans="1:9" x14ac:dyDescent="0.25">
      <c r="A3775" s="33">
        <v>3867</v>
      </c>
      <c r="B3775" s="50" t="s">
        <v>651</v>
      </c>
      <c r="D3775" s="18" t="s">
        <v>1453</v>
      </c>
      <c r="E3775" s="35">
        <v>31.5</v>
      </c>
      <c r="G3775" s="96">
        <f t="shared" si="244"/>
        <v>12.600000000000001</v>
      </c>
      <c r="H3775" s="97">
        <f t="shared" si="245"/>
        <v>12.600000000000001</v>
      </c>
      <c r="I3775" s="18"/>
    </row>
    <row r="3776" spans="1:9" x14ac:dyDescent="0.25">
      <c r="A3776" s="33">
        <v>3868</v>
      </c>
      <c r="B3776" s="50" t="s">
        <v>694</v>
      </c>
      <c r="D3776" s="18" t="s">
        <v>1453</v>
      </c>
      <c r="E3776" s="35">
        <v>30.24</v>
      </c>
      <c r="G3776" s="96">
        <f t="shared" si="244"/>
        <v>12.096</v>
      </c>
      <c r="H3776" s="97">
        <f t="shared" si="245"/>
        <v>12.096</v>
      </c>
      <c r="I3776" s="18"/>
    </row>
    <row r="3777" spans="1:9" x14ac:dyDescent="0.25">
      <c r="A3777" s="33">
        <v>3869</v>
      </c>
      <c r="B3777" s="50" t="s">
        <v>695</v>
      </c>
      <c r="D3777" s="18" t="s">
        <v>1453</v>
      </c>
      <c r="E3777" s="35">
        <v>30.24</v>
      </c>
      <c r="G3777" s="96">
        <f t="shared" si="244"/>
        <v>12.096</v>
      </c>
      <c r="H3777" s="97">
        <f t="shared" si="245"/>
        <v>12.096</v>
      </c>
      <c r="I3777" s="18"/>
    </row>
    <row r="3778" spans="1:9" x14ac:dyDescent="0.25">
      <c r="A3778" s="33">
        <v>3875</v>
      </c>
      <c r="B3778" s="50" t="s">
        <v>716</v>
      </c>
      <c r="D3778" s="18" t="s">
        <v>1453</v>
      </c>
      <c r="E3778" s="35">
        <v>73.5</v>
      </c>
      <c r="G3778" s="96">
        <f t="shared" si="244"/>
        <v>29.400000000000002</v>
      </c>
      <c r="H3778" s="97">
        <f t="shared" si="245"/>
        <v>29.400000000000002</v>
      </c>
      <c r="I3778" s="18"/>
    </row>
    <row r="3779" spans="1:9" x14ac:dyDescent="0.25">
      <c r="A3779" s="33">
        <v>3876</v>
      </c>
      <c r="B3779" s="50" t="s">
        <v>717</v>
      </c>
      <c r="D3779" s="18" t="s">
        <v>1453</v>
      </c>
      <c r="E3779" s="35">
        <v>73.5</v>
      </c>
      <c r="G3779" s="96">
        <f t="shared" si="244"/>
        <v>29.400000000000002</v>
      </c>
      <c r="H3779" s="97">
        <f t="shared" si="245"/>
        <v>29.400000000000002</v>
      </c>
      <c r="I3779" s="18"/>
    </row>
    <row r="3780" spans="1:9" x14ac:dyDescent="0.25">
      <c r="A3780" s="33">
        <v>3877</v>
      </c>
      <c r="B3780" s="50" t="s">
        <v>715</v>
      </c>
      <c r="D3780" s="18" t="s">
        <v>1453</v>
      </c>
      <c r="E3780" s="35">
        <v>37.799999999999997</v>
      </c>
      <c r="G3780" s="96">
        <f t="shared" si="244"/>
        <v>15.12</v>
      </c>
      <c r="H3780" s="97">
        <f t="shared" si="245"/>
        <v>15.12</v>
      </c>
      <c r="I3780" s="18"/>
    </row>
    <row r="3781" spans="1:9" x14ac:dyDescent="0.25">
      <c r="A3781" s="33">
        <v>3878</v>
      </c>
      <c r="B3781" s="50" t="s">
        <v>698</v>
      </c>
      <c r="D3781" s="18" t="s">
        <v>1453</v>
      </c>
      <c r="E3781" s="35">
        <v>37.799999999999997</v>
      </c>
      <c r="G3781" s="96">
        <f t="shared" si="244"/>
        <v>15.12</v>
      </c>
      <c r="H3781" s="97">
        <f t="shared" si="245"/>
        <v>15.12</v>
      </c>
      <c r="I3781" s="18"/>
    </row>
    <row r="3782" spans="1:9" x14ac:dyDescent="0.25">
      <c r="A3782" s="33">
        <v>3879</v>
      </c>
      <c r="B3782" s="50" t="s">
        <v>677</v>
      </c>
      <c r="D3782" s="18" t="s">
        <v>1453</v>
      </c>
      <c r="E3782" s="35">
        <v>70.88</v>
      </c>
      <c r="G3782" s="96">
        <f t="shared" ref="G3782:G3845" si="246">SUM(E3782)*0.4</f>
        <v>28.352</v>
      </c>
      <c r="H3782" s="97">
        <f t="shared" ref="H3782:H3845" si="247">SUM(E3782)*0.4</f>
        <v>28.352</v>
      </c>
      <c r="I3782" s="18"/>
    </row>
    <row r="3783" spans="1:9" x14ac:dyDescent="0.25">
      <c r="A3783" s="33">
        <v>3880</v>
      </c>
      <c r="B3783" s="50" t="s">
        <v>679</v>
      </c>
      <c r="D3783" s="18" t="s">
        <v>1453</v>
      </c>
      <c r="E3783" s="35">
        <v>70.88</v>
      </c>
      <c r="G3783" s="96">
        <f t="shared" si="246"/>
        <v>28.352</v>
      </c>
      <c r="H3783" s="97">
        <f t="shared" si="247"/>
        <v>28.352</v>
      </c>
      <c r="I3783" s="18"/>
    </row>
    <row r="3784" spans="1:9" x14ac:dyDescent="0.25">
      <c r="A3784" s="33">
        <v>3881</v>
      </c>
      <c r="B3784" s="50" t="s">
        <v>726</v>
      </c>
      <c r="D3784" s="18" t="s">
        <v>1453</v>
      </c>
      <c r="E3784" s="35">
        <v>44.1</v>
      </c>
      <c r="G3784" s="96">
        <f t="shared" si="246"/>
        <v>17.64</v>
      </c>
      <c r="H3784" s="97">
        <f t="shared" si="247"/>
        <v>17.64</v>
      </c>
      <c r="I3784" s="18"/>
    </row>
    <row r="3785" spans="1:9" x14ac:dyDescent="0.25">
      <c r="A3785" s="33">
        <v>3882</v>
      </c>
      <c r="B3785" s="50" t="s">
        <v>719</v>
      </c>
      <c r="D3785" s="18" t="s">
        <v>1453</v>
      </c>
      <c r="E3785" s="35">
        <v>46.2</v>
      </c>
      <c r="G3785" s="96">
        <f t="shared" si="246"/>
        <v>18.48</v>
      </c>
      <c r="H3785" s="97">
        <f t="shared" si="247"/>
        <v>18.48</v>
      </c>
      <c r="I3785" s="18"/>
    </row>
    <row r="3786" spans="1:9" x14ac:dyDescent="0.25">
      <c r="A3786" s="33">
        <v>3883</v>
      </c>
      <c r="B3786" s="50" t="s">
        <v>718</v>
      </c>
      <c r="D3786" s="18" t="s">
        <v>1453</v>
      </c>
      <c r="E3786" s="35">
        <v>57.75</v>
      </c>
      <c r="G3786" s="96">
        <f t="shared" si="246"/>
        <v>23.1</v>
      </c>
      <c r="H3786" s="97">
        <f t="shared" si="247"/>
        <v>23.1</v>
      </c>
      <c r="I3786" s="18"/>
    </row>
    <row r="3787" spans="1:9" x14ac:dyDescent="0.25">
      <c r="A3787" s="33">
        <v>3884</v>
      </c>
      <c r="B3787" s="50" t="s">
        <v>696</v>
      </c>
      <c r="D3787" s="18" t="s">
        <v>1453</v>
      </c>
      <c r="E3787" s="35">
        <v>46.2</v>
      </c>
      <c r="G3787" s="96">
        <f t="shared" si="246"/>
        <v>18.48</v>
      </c>
      <c r="H3787" s="97">
        <f t="shared" si="247"/>
        <v>18.48</v>
      </c>
      <c r="I3787" s="18"/>
    </row>
    <row r="3788" spans="1:9" x14ac:dyDescent="0.25">
      <c r="A3788" s="33">
        <v>3885</v>
      </c>
      <c r="B3788" s="50" t="s">
        <v>692</v>
      </c>
      <c r="D3788" s="18" t="s">
        <v>1453</v>
      </c>
      <c r="E3788" s="35">
        <v>46.2</v>
      </c>
      <c r="G3788" s="96">
        <f t="shared" si="246"/>
        <v>18.48</v>
      </c>
      <c r="H3788" s="97">
        <f t="shared" si="247"/>
        <v>18.48</v>
      </c>
      <c r="I3788" s="18"/>
    </row>
    <row r="3789" spans="1:9" x14ac:dyDescent="0.25">
      <c r="A3789" s="33">
        <v>3886</v>
      </c>
      <c r="B3789" s="50" t="s">
        <v>675</v>
      </c>
      <c r="D3789" s="18" t="s">
        <v>1453</v>
      </c>
      <c r="E3789" s="35">
        <v>46.2</v>
      </c>
      <c r="G3789" s="96">
        <f t="shared" si="246"/>
        <v>18.48</v>
      </c>
      <c r="H3789" s="97">
        <f t="shared" si="247"/>
        <v>18.48</v>
      </c>
      <c r="I3789" s="18"/>
    </row>
    <row r="3790" spans="1:9" x14ac:dyDescent="0.25">
      <c r="A3790" s="33">
        <v>3887</v>
      </c>
      <c r="B3790" s="50" t="s">
        <v>678</v>
      </c>
      <c r="D3790" s="18" t="s">
        <v>1453</v>
      </c>
      <c r="E3790" s="35">
        <v>50.4</v>
      </c>
      <c r="G3790" s="96">
        <f t="shared" si="246"/>
        <v>20.16</v>
      </c>
      <c r="H3790" s="97">
        <f t="shared" si="247"/>
        <v>20.16</v>
      </c>
      <c r="I3790" s="18"/>
    </row>
    <row r="3791" spans="1:9" x14ac:dyDescent="0.25">
      <c r="A3791" s="33">
        <v>3888</v>
      </c>
      <c r="B3791" s="50" t="s">
        <v>697</v>
      </c>
      <c r="D3791" s="18" t="s">
        <v>1453</v>
      </c>
      <c r="E3791" s="35">
        <v>75.599999999999994</v>
      </c>
      <c r="G3791" s="96">
        <f t="shared" si="246"/>
        <v>30.24</v>
      </c>
      <c r="H3791" s="97">
        <f t="shared" si="247"/>
        <v>30.24</v>
      </c>
      <c r="I3791" s="18"/>
    </row>
    <row r="3792" spans="1:9" x14ac:dyDescent="0.25">
      <c r="A3792" s="33">
        <v>3889</v>
      </c>
      <c r="B3792" s="50" t="s">
        <v>757</v>
      </c>
      <c r="D3792" s="18" t="s">
        <v>1453</v>
      </c>
      <c r="E3792" s="55">
        <v>59.33</v>
      </c>
      <c r="G3792" s="96">
        <f t="shared" si="246"/>
        <v>23.731999999999999</v>
      </c>
      <c r="H3792" s="97">
        <f t="shared" si="247"/>
        <v>23.731999999999999</v>
      </c>
      <c r="I3792" s="18"/>
    </row>
    <row r="3793" spans="1:9" x14ac:dyDescent="0.25">
      <c r="A3793" s="33">
        <v>3890</v>
      </c>
      <c r="B3793" s="50" t="s">
        <v>699</v>
      </c>
      <c r="D3793" s="18" t="s">
        <v>1453</v>
      </c>
      <c r="E3793" s="35">
        <v>74.55</v>
      </c>
      <c r="G3793" s="96">
        <f t="shared" si="246"/>
        <v>29.82</v>
      </c>
      <c r="H3793" s="97">
        <f t="shared" si="247"/>
        <v>29.82</v>
      </c>
      <c r="I3793" s="18"/>
    </row>
    <row r="3794" spans="1:9" x14ac:dyDescent="0.25">
      <c r="A3794" s="33">
        <v>3891</v>
      </c>
      <c r="B3794" s="50" t="s">
        <v>700</v>
      </c>
      <c r="D3794" s="18" t="s">
        <v>1453</v>
      </c>
      <c r="E3794" s="35">
        <v>93.03</v>
      </c>
      <c r="G3794" s="96">
        <f t="shared" si="246"/>
        <v>37.212000000000003</v>
      </c>
      <c r="H3794" s="97">
        <f t="shared" si="247"/>
        <v>37.212000000000003</v>
      </c>
      <c r="I3794" s="18"/>
    </row>
    <row r="3795" spans="1:9" x14ac:dyDescent="0.25">
      <c r="A3795" s="33">
        <v>3892</v>
      </c>
      <c r="B3795" s="50" t="s">
        <v>721</v>
      </c>
      <c r="D3795" s="18" t="s">
        <v>1453</v>
      </c>
      <c r="E3795" s="35">
        <v>161.69999999999999</v>
      </c>
      <c r="G3795" s="96">
        <f t="shared" si="246"/>
        <v>64.679999999999993</v>
      </c>
      <c r="H3795" s="97">
        <f t="shared" si="247"/>
        <v>64.679999999999993</v>
      </c>
      <c r="I3795" s="18"/>
    </row>
    <row r="3796" spans="1:9" x14ac:dyDescent="0.25">
      <c r="A3796" s="33">
        <v>3893</v>
      </c>
      <c r="B3796" s="50" t="s">
        <v>720</v>
      </c>
      <c r="D3796" s="18" t="s">
        <v>1453</v>
      </c>
      <c r="E3796" s="35">
        <v>136.5</v>
      </c>
      <c r="G3796" s="96">
        <f t="shared" si="246"/>
        <v>54.6</v>
      </c>
      <c r="H3796" s="97">
        <f t="shared" si="247"/>
        <v>54.6</v>
      </c>
      <c r="I3796" s="18"/>
    </row>
    <row r="3797" spans="1:9" x14ac:dyDescent="0.25">
      <c r="A3797" s="33">
        <v>3895</v>
      </c>
      <c r="B3797" s="50" t="s">
        <v>701</v>
      </c>
      <c r="D3797" s="18" t="s">
        <v>1453</v>
      </c>
      <c r="E3797" s="35">
        <v>59.75</v>
      </c>
      <c r="G3797" s="96">
        <f t="shared" si="246"/>
        <v>23.900000000000002</v>
      </c>
      <c r="H3797" s="97">
        <f t="shared" si="247"/>
        <v>23.900000000000002</v>
      </c>
      <c r="I3797" s="18"/>
    </row>
    <row r="3798" spans="1:9" x14ac:dyDescent="0.25">
      <c r="A3798" s="33">
        <v>3982</v>
      </c>
      <c r="B3798" s="50" t="s">
        <v>1893</v>
      </c>
      <c r="D3798" s="18" t="s">
        <v>1453</v>
      </c>
      <c r="E3798" s="35">
        <v>59.75</v>
      </c>
      <c r="G3798" s="96">
        <f t="shared" si="246"/>
        <v>23.900000000000002</v>
      </c>
      <c r="H3798" s="97">
        <f t="shared" si="247"/>
        <v>23.900000000000002</v>
      </c>
      <c r="I3798" s="18"/>
    </row>
    <row r="3799" spans="1:9" x14ac:dyDescent="0.25">
      <c r="A3799" s="33">
        <v>3894</v>
      </c>
      <c r="B3799" s="52" t="s">
        <v>1894</v>
      </c>
      <c r="D3799" s="18" t="s">
        <v>1453</v>
      </c>
      <c r="E3799" s="35">
        <v>52.4</v>
      </c>
      <c r="G3799" s="96">
        <f t="shared" si="246"/>
        <v>20.96</v>
      </c>
      <c r="H3799" s="97">
        <f t="shared" si="247"/>
        <v>20.96</v>
      </c>
      <c r="I3799" s="18"/>
    </row>
    <row r="3800" spans="1:9" x14ac:dyDescent="0.25">
      <c r="A3800" s="33">
        <v>3985</v>
      </c>
      <c r="B3800" s="52" t="s">
        <v>1895</v>
      </c>
      <c r="D3800" s="18" t="s">
        <v>1453</v>
      </c>
      <c r="E3800" s="35">
        <v>52.4</v>
      </c>
      <c r="G3800" s="96">
        <f t="shared" si="246"/>
        <v>20.96</v>
      </c>
      <c r="H3800" s="97">
        <f t="shared" si="247"/>
        <v>20.96</v>
      </c>
      <c r="I3800" s="18"/>
    </row>
    <row r="3801" spans="1:9" x14ac:dyDescent="0.25">
      <c r="A3801" s="33">
        <v>3901</v>
      </c>
      <c r="B3801" s="52" t="s">
        <v>1896</v>
      </c>
      <c r="D3801" s="18" t="s">
        <v>1453</v>
      </c>
      <c r="E3801" s="35">
        <v>45.57</v>
      </c>
      <c r="G3801" s="96">
        <f t="shared" si="246"/>
        <v>18.228000000000002</v>
      </c>
      <c r="H3801" s="97">
        <f t="shared" si="247"/>
        <v>18.228000000000002</v>
      </c>
      <c r="I3801" s="18"/>
    </row>
    <row r="3802" spans="1:9" x14ac:dyDescent="0.25">
      <c r="A3802" s="33">
        <v>3983</v>
      </c>
      <c r="B3802" s="52" t="s">
        <v>1897</v>
      </c>
      <c r="D3802" s="18" t="s">
        <v>1453</v>
      </c>
      <c r="E3802" s="35">
        <v>45.57</v>
      </c>
      <c r="G3802" s="96">
        <f t="shared" si="246"/>
        <v>18.228000000000002</v>
      </c>
      <c r="H3802" s="97">
        <f t="shared" si="247"/>
        <v>18.228000000000002</v>
      </c>
      <c r="I3802" s="18"/>
    </row>
    <row r="3803" spans="1:9" x14ac:dyDescent="0.25">
      <c r="A3803" s="33">
        <v>3900</v>
      </c>
      <c r="B3803" s="52" t="s">
        <v>1898</v>
      </c>
      <c r="D3803" s="18" t="s">
        <v>1453</v>
      </c>
      <c r="E3803" s="35">
        <v>45.57</v>
      </c>
      <c r="G3803" s="96">
        <f t="shared" si="246"/>
        <v>18.228000000000002</v>
      </c>
      <c r="H3803" s="97">
        <f t="shared" si="247"/>
        <v>18.228000000000002</v>
      </c>
      <c r="I3803" s="18"/>
    </row>
    <row r="3804" spans="1:9" x14ac:dyDescent="0.25">
      <c r="A3804" s="33">
        <v>3984</v>
      </c>
      <c r="B3804" s="52" t="s">
        <v>1899</v>
      </c>
      <c r="D3804" s="18" t="s">
        <v>1453</v>
      </c>
      <c r="E3804" s="35">
        <v>45.57</v>
      </c>
      <c r="G3804" s="96">
        <f t="shared" si="246"/>
        <v>18.228000000000002</v>
      </c>
      <c r="H3804" s="97">
        <f t="shared" si="247"/>
        <v>18.228000000000002</v>
      </c>
      <c r="I3804" s="18"/>
    </row>
    <row r="3805" spans="1:9" x14ac:dyDescent="0.25">
      <c r="A3805" s="33">
        <v>3897</v>
      </c>
      <c r="B3805" s="50" t="s">
        <v>722</v>
      </c>
      <c r="D3805" s="18" t="s">
        <v>1453</v>
      </c>
      <c r="E3805" s="35">
        <v>74.55</v>
      </c>
      <c r="G3805" s="96">
        <f t="shared" si="246"/>
        <v>29.82</v>
      </c>
      <c r="H3805" s="97">
        <f t="shared" si="247"/>
        <v>29.82</v>
      </c>
      <c r="I3805" s="18"/>
    </row>
    <row r="3806" spans="1:9" x14ac:dyDescent="0.25">
      <c r="A3806" s="33">
        <v>3899</v>
      </c>
      <c r="B3806" s="50" t="s">
        <v>723</v>
      </c>
      <c r="D3806" s="18" t="s">
        <v>1453</v>
      </c>
      <c r="E3806" s="35">
        <v>194.25</v>
      </c>
      <c r="G3806" s="96">
        <f t="shared" si="246"/>
        <v>77.7</v>
      </c>
      <c r="H3806" s="97">
        <f t="shared" si="247"/>
        <v>77.7</v>
      </c>
      <c r="I3806" s="18"/>
    </row>
    <row r="3807" spans="1:9" x14ac:dyDescent="0.25">
      <c r="A3807" s="33">
        <v>8504</v>
      </c>
      <c r="B3807" s="50" t="s">
        <v>687</v>
      </c>
      <c r="D3807" s="18" t="s">
        <v>1453</v>
      </c>
      <c r="E3807" s="35">
        <v>17.54</v>
      </c>
      <c r="G3807" s="96">
        <f t="shared" si="246"/>
        <v>7.016</v>
      </c>
      <c r="H3807" s="97">
        <f t="shared" si="247"/>
        <v>7.016</v>
      </c>
      <c r="I3807" s="18"/>
    </row>
    <row r="3808" spans="1:9" x14ac:dyDescent="0.25">
      <c r="A3808" s="33">
        <v>8505</v>
      </c>
      <c r="B3808" s="50" t="s">
        <v>688</v>
      </c>
      <c r="D3808" s="18" t="s">
        <v>1453</v>
      </c>
      <c r="E3808" s="35">
        <v>17.54</v>
      </c>
      <c r="G3808" s="96">
        <f t="shared" si="246"/>
        <v>7.016</v>
      </c>
      <c r="H3808" s="97">
        <f t="shared" si="247"/>
        <v>7.016</v>
      </c>
      <c r="I3808" s="18"/>
    </row>
    <row r="3809" spans="1:9" x14ac:dyDescent="0.25">
      <c r="A3809" s="33">
        <v>8506</v>
      </c>
      <c r="B3809" s="50" t="s">
        <v>689</v>
      </c>
      <c r="D3809" s="18" t="s">
        <v>1453</v>
      </c>
      <c r="E3809" s="35">
        <v>17.54</v>
      </c>
      <c r="G3809" s="96">
        <f t="shared" si="246"/>
        <v>7.016</v>
      </c>
      <c r="H3809" s="97">
        <f t="shared" si="247"/>
        <v>7.016</v>
      </c>
      <c r="I3809" s="18"/>
    </row>
    <row r="3810" spans="1:9" x14ac:dyDescent="0.25">
      <c r="A3810" s="33">
        <v>3896</v>
      </c>
      <c r="B3810" s="50" t="s">
        <v>680</v>
      </c>
      <c r="D3810" s="18" t="s">
        <v>1453</v>
      </c>
      <c r="E3810" s="35">
        <v>52.4</v>
      </c>
      <c r="G3810" s="96">
        <f t="shared" si="246"/>
        <v>20.96</v>
      </c>
      <c r="H3810" s="97">
        <f t="shared" si="247"/>
        <v>20.96</v>
      </c>
      <c r="I3810" s="18"/>
    </row>
    <row r="3811" spans="1:9" x14ac:dyDescent="0.25">
      <c r="A3811" s="33">
        <v>3898</v>
      </c>
      <c r="B3811" s="50" t="s">
        <v>702</v>
      </c>
      <c r="D3811" s="18" t="s">
        <v>1453</v>
      </c>
      <c r="E3811" s="35">
        <v>93.03</v>
      </c>
      <c r="G3811" s="96">
        <f t="shared" si="246"/>
        <v>37.212000000000003</v>
      </c>
      <c r="H3811" s="97">
        <f t="shared" si="247"/>
        <v>37.212000000000003</v>
      </c>
      <c r="I3811" s="18"/>
    </row>
    <row r="3812" spans="1:9" x14ac:dyDescent="0.25">
      <c r="A3812" s="33">
        <v>3902</v>
      </c>
      <c r="B3812" s="50" t="s">
        <v>681</v>
      </c>
      <c r="D3812" s="18" t="s">
        <v>1453</v>
      </c>
      <c r="E3812" s="35">
        <v>46.2</v>
      </c>
      <c r="G3812" s="96">
        <f t="shared" si="246"/>
        <v>18.48</v>
      </c>
      <c r="H3812" s="97">
        <f t="shared" si="247"/>
        <v>18.48</v>
      </c>
      <c r="I3812" s="18"/>
    </row>
    <row r="3813" spans="1:9" ht="15" customHeight="1" x14ac:dyDescent="0.25">
      <c r="A3813" s="33">
        <v>3903</v>
      </c>
      <c r="B3813" s="50" t="s">
        <v>703</v>
      </c>
      <c r="D3813" s="18" t="s">
        <v>1453</v>
      </c>
      <c r="E3813" s="35">
        <v>57.12</v>
      </c>
      <c r="G3813" s="96">
        <f t="shared" si="246"/>
        <v>22.847999999999999</v>
      </c>
      <c r="H3813" s="97">
        <f t="shared" si="247"/>
        <v>22.847999999999999</v>
      </c>
      <c r="I3813" s="18"/>
    </row>
    <row r="3814" spans="1:9" ht="15" customHeight="1" x14ac:dyDescent="0.25">
      <c r="A3814" s="33">
        <v>7055</v>
      </c>
      <c r="B3814" s="52" t="s">
        <v>1199</v>
      </c>
      <c r="D3814" s="18" t="s">
        <v>1453</v>
      </c>
      <c r="E3814" s="35">
        <v>31.5</v>
      </c>
      <c r="G3814" s="96">
        <f t="shared" si="246"/>
        <v>12.600000000000001</v>
      </c>
      <c r="H3814" s="97">
        <f t="shared" si="247"/>
        <v>12.600000000000001</v>
      </c>
      <c r="I3814" s="18"/>
    </row>
    <row r="3815" spans="1:9" x14ac:dyDescent="0.25">
      <c r="A3815" s="33">
        <v>7056</v>
      </c>
      <c r="B3815" s="52" t="s">
        <v>1222</v>
      </c>
      <c r="D3815" s="18" t="s">
        <v>1453</v>
      </c>
      <c r="E3815" s="35">
        <v>31.5</v>
      </c>
      <c r="G3815" s="96">
        <f t="shared" si="246"/>
        <v>12.600000000000001</v>
      </c>
      <c r="H3815" s="97">
        <f t="shared" si="247"/>
        <v>12.600000000000001</v>
      </c>
      <c r="I3815" s="18"/>
    </row>
    <row r="3816" spans="1:9" x14ac:dyDescent="0.25">
      <c r="A3816" s="33">
        <v>3703</v>
      </c>
      <c r="B3816" s="52" t="s">
        <v>1223</v>
      </c>
      <c r="D3816" s="18" t="s">
        <v>1453</v>
      </c>
      <c r="E3816" s="35">
        <v>33.6</v>
      </c>
      <c r="G3816" s="96">
        <f t="shared" si="246"/>
        <v>13.440000000000001</v>
      </c>
      <c r="H3816" s="97">
        <f t="shared" si="247"/>
        <v>13.440000000000001</v>
      </c>
      <c r="I3816" s="18"/>
    </row>
    <row r="3817" spans="1:9" x14ac:dyDescent="0.25">
      <c r="A3817" s="33">
        <v>3704</v>
      </c>
      <c r="B3817" s="52" t="s">
        <v>1224</v>
      </c>
      <c r="D3817" s="18" t="s">
        <v>1453</v>
      </c>
      <c r="E3817" s="35">
        <v>33.6</v>
      </c>
      <c r="G3817" s="96">
        <f t="shared" si="246"/>
        <v>13.440000000000001</v>
      </c>
      <c r="H3817" s="97">
        <f t="shared" si="247"/>
        <v>13.440000000000001</v>
      </c>
      <c r="I3817" s="18"/>
    </row>
    <row r="3818" spans="1:9" x14ac:dyDescent="0.25">
      <c r="A3818" s="33">
        <v>8507</v>
      </c>
      <c r="B3818" s="52" t="s">
        <v>690</v>
      </c>
      <c r="D3818" s="18" t="s">
        <v>1453</v>
      </c>
      <c r="E3818" s="35">
        <v>36.119999999999997</v>
      </c>
      <c r="G3818" s="96">
        <f t="shared" si="246"/>
        <v>14.448</v>
      </c>
      <c r="H3818" s="97">
        <f t="shared" si="247"/>
        <v>14.448</v>
      </c>
      <c r="I3818" s="18"/>
    </row>
    <row r="3819" spans="1:9" x14ac:dyDescent="0.25">
      <c r="A3819" s="33">
        <v>8508</v>
      </c>
      <c r="B3819" s="52" t="s">
        <v>691</v>
      </c>
      <c r="D3819" s="18" t="s">
        <v>1453</v>
      </c>
      <c r="E3819" s="35">
        <v>36.119999999999997</v>
      </c>
      <c r="G3819" s="96">
        <f t="shared" si="246"/>
        <v>14.448</v>
      </c>
      <c r="H3819" s="97">
        <f t="shared" si="247"/>
        <v>14.448</v>
      </c>
      <c r="I3819" s="18"/>
    </row>
    <row r="3820" spans="1:9" x14ac:dyDescent="0.25">
      <c r="A3820" s="33">
        <v>8564</v>
      </c>
      <c r="B3820" s="52" t="s">
        <v>2420</v>
      </c>
      <c r="D3820" s="18" t="s">
        <v>1453</v>
      </c>
      <c r="E3820" s="37">
        <v>157.5</v>
      </c>
      <c r="G3820" s="96">
        <f t="shared" si="246"/>
        <v>63</v>
      </c>
      <c r="H3820" s="97">
        <f t="shared" si="247"/>
        <v>63</v>
      </c>
      <c r="I3820" s="62" t="s">
        <v>3866</v>
      </c>
    </row>
    <row r="3821" spans="1:9" x14ac:dyDescent="0.25">
      <c r="A3821" s="33">
        <v>8565</v>
      </c>
      <c r="B3821" s="52" t="s">
        <v>2421</v>
      </c>
      <c r="D3821" s="18" t="s">
        <v>1453</v>
      </c>
      <c r="E3821" s="37">
        <v>157.5</v>
      </c>
      <c r="G3821" s="96">
        <f t="shared" si="246"/>
        <v>63</v>
      </c>
      <c r="H3821" s="97">
        <f t="shared" si="247"/>
        <v>63</v>
      </c>
      <c r="I3821" s="62" t="s">
        <v>3866</v>
      </c>
    </row>
    <row r="3822" spans="1:9" x14ac:dyDescent="0.25">
      <c r="A3822" s="33">
        <v>7064</v>
      </c>
      <c r="B3822" s="52" t="s">
        <v>1225</v>
      </c>
      <c r="D3822" s="18" t="s">
        <v>1453</v>
      </c>
      <c r="E3822" s="35">
        <v>25.2</v>
      </c>
      <c r="G3822" s="96">
        <f t="shared" si="246"/>
        <v>10.08</v>
      </c>
      <c r="H3822" s="97">
        <f t="shared" si="247"/>
        <v>10.08</v>
      </c>
      <c r="I3822" s="18"/>
    </row>
    <row r="3823" spans="1:9" x14ac:dyDescent="0.25">
      <c r="A3823" s="33">
        <v>7065</v>
      </c>
      <c r="B3823" s="52" t="s">
        <v>1226</v>
      </c>
      <c r="D3823" s="18" t="s">
        <v>1453</v>
      </c>
      <c r="E3823" s="35">
        <v>25.2</v>
      </c>
      <c r="G3823" s="96">
        <f t="shared" si="246"/>
        <v>10.08</v>
      </c>
      <c r="H3823" s="97">
        <f t="shared" si="247"/>
        <v>10.08</v>
      </c>
      <c r="I3823" s="18"/>
    </row>
    <row r="3824" spans="1:9" s="8" customFormat="1" x14ac:dyDescent="0.25">
      <c r="A3824" s="33">
        <v>3916</v>
      </c>
      <c r="B3824" s="52" t="s">
        <v>822</v>
      </c>
      <c r="C3824" s="10"/>
      <c r="D3824" s="18" t="s">
        <v>1453</v>
      </c>
      <c r="E3824" s="35">
        <v>26.04</v>
      </c>
      <c r="G3824" s="96">
        <f t="shared" si="246"/>
        <v>10.416</v>
      </c>
      <c r="H3824" s="97">
        <f t="shared" si="247"/>
        <v>10.416</v>
      </c>
      <c r="I3824" s="18"/>
    </row>
    <row r="3825" spans="1:9" x14ac:dyDescent="0.25">
      <c r="A3825" s="33">
        <v>3917</v>
      </c>
      <c r="B3825" s="52" t="s">
        <v>823</v>
      </c>
      <c r="D3825" s="18" t="s">
        <v>1453</v>
      </c>
      <c r="E3825" s="35">
        <v>26.04</v>
      </c>
      <c r="G3825" s="96">
        <f t="shared" si="246"/>
        <v>10.416</v>
      </c>
      <c r="H3825" s="97">
        <f t="shared" si="247"/>
        <v>10.416</v>
      </c>
      <c r="I3825" s="18"/>
    </row>
    <row r="3826" spans="1:9" x14ac:dyDescent="0.25">
      <c r="A3826" s="33">
        <v>3918</v>
      </c>
      <c r="B3826" s="52" t="s">
        <v>824</v>
      </c>
      <c r="D3826" s="18" t="s">
        <v>1453</v>
      </c>
      <c r="E3826" s="35">
        <v>26.04</v>
      </c>
      <c r="G3826" s="96">
        <f t="shared" si="246"/>
        <v>10.416</v>
      </c>
      <c r="H3826" s="97">
        <f t="shared" si="247"/>
        <v>10.416</v>
      </c>
      <c r="I3826" s="18"/>
    </row>
    <row r="3827" spans="1:9" x14ac:dyDescent="0.25">
      <c r="A3827" s="33">
        <v>3919</v>
      </c>
      <c r="B3827" s="52" t="s">
        <v>825</v>
      </c>
      <c r="D3827" s="18" t="s">
        <v>1453</v>
      </c>
      <c r="E3827" s="35">
        <v>26.04</v>
      </c>
      <c r="G3827" s="96">
        <f t="shared" si="246"/>
        <v>10.416</v>
      </c>
      <c r="H3827" s="97">
        <f t="shared" si="247"/>
        <v>10.416</v>
      </c>
      <c r="I3827" s="18"/>
    </row>
    <row r="3828" spans="1:9" x14ac:dyDescent="0.25">
      <c r="A3828" s="33">
        <v>3920</v>
      </c>
      <c r="B3828" s="52" t="s">
        <v>860</v>
      </c>
      <c r="D3828" s="18" t="s">
        <v>1453</v>
      </c>
      <c r="E3828" s="35">
        <v>25.2</v>
      </c>
      <c r="G3828" s="96">
        <f t="shared" si="246"/>
        <v>10.08</v>
      </c>
      <c r="H3828" s="97">
        <f t="shared" si="247"/>
        <v>10.08</v>
      </c>
      <c r="I3828" s="18"/>
    </row>
    <row r="3829" spans="1:9" x14ac:dyDescent="0.25">
      <c r="A3829" s="33">
        <v>3921</v>
      </c>
      <c r="B3829" s="52" t="s">
        <v>1233</v>
      </c>
      <c r="D3829" s="18" t="s">
        <v>1453</v>
      </c>
      <c r="E3829" s="35">
        <v>25.2</v>
      </c>
      <c r="G3829" s="96">
        <f t="shared" si="246"/>
        <v>10.08</v>
      </c>
      <c r="H3829" s="97">
        <f t="shared" si="247"/>
        <v>10.08</v>
      </c>
      <c r="I3829" s="18"/>
    </row>
    <row r="3830" spans="1:9" x14ac:dyDescent="0.25">
      <c r="A3830" s="33">
        <v>3922</v>
      </c>
      <c r="B3830" s="52" t="s">
        <v>861</v>
      </c>
      <c r="D3830" s="18" t="s">
        <v>1453</v>
      </c>
      <c r="E3830" s="35">
        <v>25.2</v>
      </c>
      <c r="G3830" s="96">
        <f t="shared" si="246"/>
        <v>10.08</v>
      </c>
      <c r="H3830" s="97">
        <f t="shared" si="247"/>
        <v>10.08</v>
      </c>
      <c r="I3830" s="18"/>
    </row>
    <row r="3831" spans="1:9" x14ac:dyDescent="0.25">
      <c r="A3831" s="33">
        <v>3923</v>
      </c>
      <c r="B3831" s="52" t="s">
        <v>862</v>
      </c>
      <c r="D3831" s="18" t="s">
        <v>1453</v>
      </c>
      <c r="E3831" s="35">
        <v>25.2</v>
      </c>
      <c r="G3831" s="96">
        <f t="shared" si="246"/>
        <v>10.08</v>
      </c>
      <c r="H3831" s="97">
        <f t="shared" si="247"/>
        <v>10.08</v>
      </c>
      <c r="I3831" s="18"/>
    </row>
    <row r="3832" spans="1:9" x14ac:dyDescent="0.25">
      <c r="A3832" s="33">
        <v>3924</v>
      </c>
      <c r="B3832" s="52" t="s">
        <v>863</v>
      </c>
      <c r="D3832" s="18" t="s">
        <v>1453</v>
      </c>
      <c r="E3832" s="35">
        <v>25.2</v>
      </c>
      <c r="G3832" s="96">
        <f t="shared" si="246"/>
        <v>10.08</v>
      </c>
      <c r="H3832" s="97">
        <f t="shared" si="247"/>
        <v>10.08</v>
      </c>
      <c r="I3832" s="18"/>
    </row>
    <row r="3833" spans="1:9" x14ac:dyDescent="0.25">
      <c r="A3833" s="33">
        <v>3925</v>
      </c>
      <c r="B3833" s="52" t="s">
        <v>864</v>
      </c>
      <c r="D3833" s="18" t="s">
        <v>1453</v>
      </c>
      <c r="E3833" s="35">
        <v>25.2</v>
      </c>
      <c r="G3833" s="96">
        <f t="shared" si="246"/>
        <v>10.08</v>
      </c>
      <c r="H3833" s="97">
        <f t="shared" si="247"/>
        <v>10.08</v>
      </c>
      <c r="I3833" s="18"/>
    </row>
    <row r="3834" spans="1:9" x14ac:dyDescent="0.25">
      <c r="A3834" s="33">
        <v>3926</v>
      </c>
      <c r="B3834" s="52" t="s">
        <v>845</v>
      </c>
      <c r="D3834" s="18" t="s">
        <v>1453</v>
      </c>
      <c r="E3834" s="35">
        <v>60.9</v>
      </c>
      <c r="G3834" s="96">
        <f t="shared" si="246"/>
        <v>24.36</v>
      </c>
      <c r="H3834" s="97">
        <f t="shared" si="247"/>
        <v>24.36</v>
      </c>
      <c r="I3834" s="18"/>
    </row>
    <row r="3835" spans="1:9" x14ac:dyDescent="0.25">
      <c r="A3835" s="33">
        <v>3927</v>
      </c>
      <c r="B3835" s="52" t="s">
        <v>848</v>
      </c>
      <c r="D3835" s="18" t="s">
        <v>1453</v>
      </c>
      <c r="E3835" s="35">
        <v>39.9</v>
      </c>
      <c r="G3835" s="96">
        <f t="shared" si="246"/>
        <v>15.96</v>
      </c>
      <c r="H3835" s="97">
        <f t="shared" si="247"/>
        <v>15.96</v>
      </c>
      <c r="I3835" s="18"/>
    </row>
    <row r="3836" spans="1:9" x14ac:dyDescent="0.25">
      <c r="A3836" s="33">
        <v>3928</v>
      </c>
      <c r="B3836" s="52" t="s">
        <v>909</v>
      </c>
      <c r="D3836" s="18" t="s">
        <v>1453</v>
      </c>
      <c r="E3836" s="35">
        <v>56.7</v>
      </c>
      <c r="G3836" s="96">
        <f t="shared" si="246"/>
        <v>22.680000000000003</v>
      </c>
      <c r="H3836" s="97">
        <f t="shared" si="247"/>
        <v>22.680000000000003</v>
      </c>
      <c r="I3836" s="18"/>
    </row>
    <row r="3837" spans="1:9" x14ac:dyDescent="0.25">
      <c r="A3837" s="33">
        <v>3929</v>
      </c>
      <c r="B3837" s="52" t="s">
        <v>908</v>
      </c>
      <c r="D3837" s="18" t="s">
        <v>1453</v>
      </c>
      <c r="E3837" s="35">
        <v>56.7</v>
      </c>
      <c r="G3837" s="96">
        <f t="shared" si="246"/>
        <v>22.680000000000003</v>
      </c>
      <c r="H3837" s="97">
        <f t="shared" si="247"/>
        <v>22.680000000000003</v>
      </c>
      <c r="I3837" s="18"/>
    </row>
    <row r="3838" spans="1:9" x14ac:dyDescent="0.25">
      <c r="A3838" s="33">
        <v>3934</v>
      </c>
      <c r="B3838" s="52" t="s">
        <v>910</v>
      </c>
      <c r="D3838" s="18" t="s">
        <v>1453</v>
      </c>
      <c r="E3838" s="35">
        <v>56.7</v>
      </c>
      <c r="G3838" s="96">
        <f t="shared" si="246"/>
        <v>22.680000000000003</v>
      </c>
      <c r="H3838" s="97">
        <f t="shared" si="247"/>
        <v>22.680000000000003</v>
      </c>
      <c r="I3838" s="18"/>
    </row>
    <row r="3839" spans="1:9" x14ac:dyDescent="0.25">
      <c r="A3839" s="33">
        <v>3935</v>
      </c>
      <c r="B3839" s="52" t="s">
        <v>911</v>
      </c>
      <c r="D3839" s="18" t="s">
        <v>1453</v>
      </c>
      <c r="E3839" s="35">
        <v>56.7</v>
      </c>
      <c r="G3839" s="96">
        <f t="shared" si="246"/>
        <v>22.680000000000003</v>
      </c>
      <c r="H3839" s="97">
        <f t="shared" si="247"/>
        <v>22.680000000000003</v>
      </c>
      <c r="I3839" s="18"/>
    </row>
    <row r="3840" spans="1:9" x14ac:dyDescent="0.25">
      <c r="A3840" s="33">
        <v>3930</v>
      </c>
      <c r="B3840" s="52" t="s">
        <v>914</v>
      </c>
      <c r="D3840" s="18" t="s">
        <v>1453</v>
      </c>
      <c r="E3840" s="35">
        <v>66.150000000000006</v>
      </c>
      <c r="G3840" s="96">
        <f t="shared" si="246"/>
        <v>26.460000000000004</v>
      </c>
      <c r="H3840" s="97">
        <f t="shared" si="247"/>
        <v>26.460000000000004</v>
      </c>
      <c r="I3840" s="18"/>
    </row>
    <row r="3841" spans="1:9" x14ac:dyDescent="0.25">
      <c r="A3841" s="33">
        <v>3931</v>
      </c>
      <c r="B3841" s="52" t="s">
        <v>915</v>
      </c>
      <c r="D3841" s="18" t="s">
        <v>1453</v>
      </c>
      <c r="E3841" s="35">
        <v>66.150000000000006</v>
      </c>
      <c r="G3841" s="96">
        <f t="shared" si="246"/>
        <v>26.460000000000004</v>
      </c>
      <c r="H3841" s="97">
        <f t="shared" si="247"/>
        <v>26.460000000000004</v>
      </c>
      <c r="I3841" s="18"/>
    </row>
    <row r="3842" spans="1:9" x14ac:dyDescent="0.25">
      <c r="A3842" s="33">
        <v>3936</v>
      </c>
      <c r="B3842" s="52" t="s">
        <v>916</v>
      </c>
      <c r="D3842" s="18" t="s">
        <v>1453</v>
      </c>
      <c r="E3842" s="35">
        <v>66.150000000000006</v>
      </c>
      <c r="G3842" s="96">
        <f t="shared" si="246"/>
        <v>26.460000000000004</v>
      </c>
      <c r="H3842" s="97">
        <f t="shared" si="247"/>
        <v>26.460000000000004</v>
      </c>
      <c r="I3842" s="18"/>
    </row>
    <row r="3843" spans="1:9" s="1" customFormat="1" x14ac:dyDescent="0.25">
      <c r="A3843" s="33">
        <v>3937</v>
      </c>
      <c r="B3843" s="52" t="s">
        <v>917</v>
      </c>
      <c r="C3843" s="10"/>
      <c r="D3843" s="18" t="s">
        <v>1453</v>
      </c>
      <c r="E3843" s="35">
        <v>66.150000000000006</v>
      </c>
      <c r="G3843" s="96">
        <f t="shared" si="246"/>
        <v>26.460000000000004</v>
      </c>
      <c r="H3843" s="97">
        <f t="shared" si="247"/>
        <v>26.460000000000004</v>
      </c>
      <c r="I3843" s="18"/>
    </row>
    <row r="3844" spans="1:9" s="1" customFormat="1" x14ac:dyDescent="0.25">
      <c r="A3844" s="33">
        <v>3932</v>
      </c>
      <c r="B3844" s="52" t="s">
        <v>918</v>
      </c>
      <c r="C3844" s="10"/>
      <c r="D3844" s="18" t="s">
        <v>1453</v>
      </c>
      <c r="E3844" s="35">
        <v>73.5</v>
      </c>
      <c r="G3844" s="96">
        <f t="shared" si="246"/>
        <v>29.400000000000002</v>
      </c>
      <c r="H3844" s="97">
        <f t="shared" si="247"/>
        <v>29.400000000000002</v>
      </c>
      <c r="I3844" s="18"/>
    </row>
    <row r="3845" spans="1:9" s="1" customFormat="1" x14ac:dyDescent="0.25">
      <c r="A3845" s="33">
        <v>3933</v>
      </c>
      <c r="B3845" s="52" t="s">
        <v>919</v>
      </c>
      <c r="C3845" s="10"/>
      <c r="D3845" s="18" t="s">
        <v>1453</v>
      </c>
      <c r="E3845" s="35">
        <v>73.5</v>
      </c>
      <c r="G3845" s="96">
        <f t="shared" si="246"/>
        <v>29.400000000000002</v>
      </c>
      <c r="H3845" s="97">
        <f t="shared" si="247"/>
        <v>29.400000000000002</v>
      </c>
      <c r="I3845" s="18"/>
    </row>
    <row r="3846" spans="1:9" s="1" customFormat="1" x14ac:dyDescent="0.25">
      <c r="A3846" s="33">
        <v>3938</v>
      </c>
      <c r="B3846" s="52" t="s">
        <v>920</v>
      </c>
      <c r="C3846" s="10"/>
      <c r="D3846" s="18" t="s">
        <v>1453</v>
      </c>
      <c r="E3846" s="35">
        <v>73.5</v>
      </c>
      <c r="G3846" s="96">
        <f t="shared" ref="G3846:G3909" si="248">SUM(E3846)*0.4</f>
        <v>29.400000000000002</v>
      </c>
      <c r="H3846" s="97">
        <f t="shared" ref="H3846:H3909" si="249">SUM(E3846)*0.4</f>
        <v>29.400000000000002</v>
      </c>
      <c r="I3846" s="18"/>
    </row>
    <row r="3847" spans="1:9" s="1" customFormat="1" x14ac:dyDescent="0.25">
      <c r="A3847" s="33">
        <v>3939</v>
      </c>
      <c r="B3847" s="52" t="s">
        <v>921</v>
      </c>
      <c r="C3847" s="10"/>
      <c r="D3847" s="18" t="s">
        <v>1453</v>
      </c>
      <c r="E3847" s="35">
        <v>73.5</v>
      </c>
      <c r="G3847" s="96">
        <f t="shared" si="248"/>
        <v>29.400000000000002</v>
      </c>
      <c r="H3847" s="97">
        <f t="shared" si="249"/>
        <v>29.400000000000002</v>
      </c>
      <c r="I3847" s="18"/>
    </row>
    <row r="3848" spans="1:9" s="1" customFormat="1" x14ac:dyDescent="0.25">
      <c r="A3848" s="33">
        <v>8344</v>
      </c>
      <c r="B3848" s="52" t="s">
        <v>1541</v>
      </c>
      <c r="C3848" s="10"/>
      <c r="D3848" s="18" t="s">
        <v>1453</v>
      </c>
      <c r="E3848" s="37">
        <v>32.549999999999997</v>
      </c>
      <c r="G3848" s="96">
        <f t="shared" si="248"/>
        <v>13.02</v>
      </c>
      <c r="H3848" s="97">
        <f t="shared" si="249"/>
        <v>13.02</v>
      </c>
      <c r="I3848" s="18"/>
    </row>
    <row r="3849" spans="1:9" s="1" customFormat="1" x14ac:dyDescent="0.25">
      <c r="A3849" s="33">
        <v>8345</v>
      </c>
      <c r="B3849" s="52" t="s">
        <v>1542</v>
      </c>
      <c r="C3849" s="10"/>
      <c r="D3849" s="18" t="s">
        <v>1453</v>
      </c>
      <c r="E3849" s="37">
        <v>32.549999999999997</v>
      </c>
      <c r="G3849" s="96">
        <f t="shared" si="248"/>
        <v>13.02</v>
      </c>
      <c r="H3849" s="97">
        <f t="shared" si="249"/>
        <v>13.02</v>
      </c>
      <c r="I3849" s="18"/>
    </row>
    <row r="3850" spans="1:9" s="1" customFormat="1" x14ac:dyDescent="0.25">
      <c r="A3850" s="33">
        <v>8346</v>
      </c>
      <c r="B3850" s="52" t="s">
        <v>1543</v>
      </c>
      <c r="C3850" s="10"/>
      <c r="D3850" s="18" t="s">
        <v>1453</v>
      </c>
      <c r="E3850" s="37">
        <v>32.549999999999997</v>
      </c>
      <c r="G3850" s="96">
        <f t="shared" si="248"/>
        <v>13.02</v>
      </c>
      <c r="H3850" s="97">
        <f t="shared" si="249"/>
        <v>13.02</v>
      </c>
      <c r="I3850" s="18"/>
    </row>
    <row r="3851" spans="1:9" s="1" customFormat="1" x14ac:dyDescent="0.25">
      <c r="A3851" s="33">
        <v>8347</v>
      </c>
      <c r="B3851" s="52" t="s">
        <v>1544</v>
      </c>
      <c r="C3851" s="10"/>
      <c r="D3851" s="18" t="s">
        <v>1453</v>
      </c>
      <c r="E3851" s="37">
        <v>32.549999999999997</v>
      </c>
      <c r="G3851" s="96">
        <f t="shared" si="248"/>
        <v>13.02</v>
      </c>
      <c r="H3851" s="97">
        <f t="shared" si="249"/>
        <v>13.02</v>
      </c>
      <c r="I3851" s="18"/>
    </row>
    <row r="3852" spans="1:9" s="1" customFormat="1" x14ac:dyDescent="0.25">
      <c r="A3852" s="33">
        <v>7084</v>
      </c>
      <c r="B3852" s="53" t="s">
        <v>1147</v>
      </c>
      <c r="C3852" s="10"/>
      <c r="D3852" s="18" t="s">
        <v>1453</v>
      </c>
      <c r="E3852" s="35">
        <v>22.05</v>
      </c>
      <c r="G3852" s="96">
        <f t="shared" si="248"/>
        <v>8.82</v>
      </c>
      <c r="H3852" s="98">
        <f>SUM(E3852)*0.3</f>
        <v>6.6150000000000002</v>
      </c>
      <c r="I3852" s="63" t="s">
        <v>1890</v>
      </c>
    </row>
    <row r="3853" spans="1:9" s="1" customFormat="1" x14ac:dyDescent="0.25">
      <c r="A3853" s="33">
        <v>7094</v>
      </c>
      <c r="B3853" s="53" t="s">
        <v>1146</v>
      </c>
      <c r="C3853" s="10"/>
      <c r="D3853" s="18" t="s">
        <v>1453</v>
      </c>
      <c r="E3853" s="35">
        <v>22.05</v>
      </c>
      <c r="G3853" s="96">
        <f t="shared" si="248"/>
        <v>8.82</v>
      </c>
      <c r="H3853" s="98">
        <f>SUM(E3853)*0.3</f>
        <v>6.6150000000000002</v>
      </c>
      <c r="I3853" s="63" t="s">
        <v>1890</v>
      </c>
    </row>
    <row r="3854" spans="1:9" s="1" customFormat="1" x14ac:dyDescent="0.25">
      <c r="A3854" s="33">
        <v>7086</v>
      </c>
      <c r="B3854" s="53" t="s">
        <v>1145</v>
      </c>
      <c r="C3854" s="10"/>
      <c r="D3854" s="18" t="s">
        <v>1453</v>
      </c>
      <c r="E3854" s="35">
        <v>46.2</v>
      </c>
      <c r="G3854" s="96">
        <f t="shared" si="248"/>
        <v>18.48</v>
      </c>
      <c r="H3854" s="97">
        <f t="shared" si="249"/>
        <v>18.48</v>
      </c>
      <c r="I3854" s="18"/>
    </row>
    <row r="3855" spans="1:9" s="1" customFormat="1" x14ac:dyDescent="0.25">
      <c r="A3855" s="33">
        <v>7093</v>
      </c>
      <c r="B3855" s="53" t="s">
        <v>1144</v>
      </c>
      <c r="C3855" s="10"/>
      <c r="D3855" s="18" t="s">
        <v>1453</v>
      </c>
      <c r="E3855" s="35">
        <v>46.2</v>
      </c>
      <c r="G3855" s="96">
        <f t="shared" si="248"/>
        <v>18.48</v>
      </c>
      <c r="H3855" s="97">
        <f t="shared" si="249"/>
        <v>18.48</v>
      </c>
      <c r="I3855" s="18"/>
    </row>
    <row r="3856" spans="1:9" s="1" customFormat="1" x14ac:dyDescent="0.25">
      <c r="A3856" s="33">
        <v>7085</v>
      </c>
      <c r="B3856" s="53" t="s">
        <v>1143</v>
      </c>
      <c r="C3856" s="10"/>
      <c r="D3856" s="18" t="s">
        <v>1453</v>
      </c>
      <c r="E3856" s="35">
        <v>22.05</v>
      </c>
      <c r="G3856" s="96">
        <f t="shared" si="248"/>
        <v>8.82</v>
      </c>
      <c r="H3856" s="98">
        <f>SUM(E3856)*0.3</f>
        <v>6.6150000000000002</v>
      </c>
      <c r="I3856" s="63" t="s">
        <v>1890</v>
      </c>
    </row>
    <row r="3857" spans="1:9" s="1" customFormat="1" x14ac:dyDescent="0.25">
      <c r="A3857" s="33">
        <v>7095</v>
      </c>
      <c r="B3857" s="53" t="s">
        <v>1142</v>
      </c>
      <c r="C3857" s="10"/>
      <c r="D3857" s="18" t="s">
        <v>1453</v>
      </c>
      <c r="E3857" s="35">
        <v>22.05</v>
      </c>
      <c r="G3857" s="96">
        <f t="shared" si="248"/>
        <v>8.82</v>
      </c>
      <c r="H3857" s="98">
        <f>SUM(E3857)*0.3</f>
        <v>6.6150000000000002</v>
      </c>
      <c r="I3857" s="63" t="s">
        <v>1890</v>
      </c>
    </row>
    <row r="3858" spans="1:9" s="1" customFormat="1" x14ac:dyDescent="0.25">
      <c r="A3858" s="33">
        <v>3992</v>
      </c>
      <c r="B3858" s="53" t="s">
        <v>2110</v>
      </c>
      <c r="C3858" s="10"/>
      <c r="D3858" s="18" t="s">
        <v>1453</v>
      </c>
      <c r="E3858" s="37">
        <v>105.84</v>
      </c>
      <c r="G3858" s="96">
        <f t="shared" si="248"/>
        <v>42.336000000000006</v>
      </c>
      <c r="H3858" s="97">
        <f t="shared" si="249"/>
        <v>42.336000000000006</v>
      </c>
      <c r="I3858" s="18"/>
    </row>
    <row r="3859" spans="1:9" s="1" customFormat="1" x14ac:dyDescent="0.25">
      <c r="A3859" s="33">
        <v>3993</v>
      </c>
      <c r="B3859" s="53" t="s">
        <v>2111</v>
      </c>
      <c r="C3859" s="10"/>
      <c r="D3859" s="18" t="s">
        <v>1453</v>
      </c>
      <c r="E3859" s="37">
        <v>105.84</v>
      </c>
      <c r="G3859" s="96">
        <f t="shared" si="248"/>
        <v>42.336000000000006</v>
      </c>
      <c r="H3859" s="97">
        <f t="shared" si="249"/>
        <v>42.336000000000006</v>
      </c>
      <c r="I3859" s="18"/>
    </row>
    <row r="3860" spans="1:9" s="1" customFormat="1" x14ac:dyDescent="0.25">
      <c r="A3860" s="33">
        <v>3994</v>
      </c>
      <c r="B3860" s="53" t="s">
        <v>2112</v>
      </c>
      <c r="C3860" s="10"/>
      <c r="D3860" s="18" t="s">
        <v>1453</v>
      </c>
      <c r="E3860" s="37">
        <v>105.84</v>
      </c>
      <c r="G3860" s="96">
        <f t="shared" si="248"/>
        <v>42.336000000000006</v>
      </c>
      <c r="H3860" s="97">
        <f t="shared" si="249"/>
        <v>42.336000000000006</v>
      </c>
      <c r="I3860" s="18"/>
    </row>
    <row r="3861" spans="1:9" s="1" customFormat="1" x14ac:dyDescent="0.25">
      <c r="A3861" s="33">
        <v>3995</v>
      </c>
      <c r="B3861" s="53" t="s">
        <v>1940</v>
      </c>
      <c r="C3861" s="10"/>
      <c r="D3861" s="18" t="s">
        <v>1453</v>
      </c>
      <c r="E3861" s="37">
        <v>124.95</v>
      </c>
      <c r="G3861" s="96">
        <f t="shared" si="248"/>
        <v>49.980000000000004</v>
      </c>
      <c r="H3861" s="97">
        <f t="shared" si="249"/>
        <v>49.980000000000004</v>
      </c>
      <c r="I3861" s="18"/>
    </row>
    <row r="3862" spans="1:9" s="1" customFormat="1" x14ac:dyDescent="0.25">
      <c r="A3862" s="33">
        <v>3996</v>
      </c>
      <c r="B3862" s="53" t="s">
        <v>1941</v>
      </c>
      <c r="C3862" s="10"/>
      <c r="D3862" s="18" t="s">
        <v>1453</v>
      </c>
      <c r="E3862" s="37">
        <v>124.95</v>
      </c>
      <c r="G3862" s="96">
        <f t="shared" si="248"/>
        <v>49.980000000000004</v>
      </c>
      <c r="H3862" s="97">
        <f t="shared" si="249"/>
        <v>49.980000000000004</v>
      </c>
      <c r="I3862" s="18"/>
    </row>
    <row r="3863" spans="1:9" s="1" customFormat="1" x14ac:dyDescent="0.25">
      <c r="A3863" s="33">
        <v>3997</v>
      </c>
      <c r="B3863" s="53" t="s">
        <v>1942</v>
      </c>
      <c r="C3863" s="10"/>
      <c r="D3863" s="18" t="s">
        <v>1453</v>
      </c>
      <c r="E3863" s="37">
        <v>124.95</v>
      </c>
      <c r="G3863" s="96">
        <f t="shared" si="248"/>
        <v>49.980000000000004</v>
      </c>
      <c r="H3863" s="97">
        <f t="shared" si="249"/>
        <v>49.980000000000004</v>
      </c>
      <c r="I3863" s="18"/>
    </row>
    <row r="3864" spans="1:9" s="1" customFormat="1" x14ac:dyDescent="0.25">
      <c r="A3864" s="33">
        <v>3958</v>
      </c>
      <c r="B3864" s="53" t="s">
        <v>1921</v>
      </c>
      <c r="C3864" s="10"/>
      <c r="D3864" s="18" t="s">
        <v>1453</v>
      </c>
      <c r="E3864" s="37">
        <v>121.28</v>
      </c>
      <c r="G3864" s="96">
        <f t="shared" si="248"/>
        <v>48.512</v>
      </c>
      <c r="H3864" s="97">
        <f t="shared" si="249"/>
        <v>48.512</v>
      </c>
      <c r="I3864" s="18"/>
    </row>
    <row r="3865" spans="1:9" s="1" customFormat="1" x14ac:dyDescent="0.25">
      <c r="A3865" s="33">
        <v>3959</v>
      </c>
      <c r="B3865" s="53" t="s">
        <v>1922</v>
      </c>
      <c r="C3865" s="10"/>
      <c r="D3865" s="18" t="s">
        <v>1453</v>
      </c>
      <c r="E3865" s="37">
        <v>169.05</v>
      </c>
      <c r="G3865" s="96">
        <f t="shared" si="248"/>
        <v>67.62</v>
      </c>
      <c r="H3865" s="97">
        <f t="shared" si="249"/>
        <v>67.62</v>
      </c>
      <c r="I3865" s="18"/>
    </row>
    <row r="3866" spans="1:9" s="1" customFormat="1" x14ac:dyDescent="0.25">
      <c r="A3866" s="33">
        <v>3960</v>
      </c>
      <c r="B3866" s="53" t="s">
        <v>1923</v>
      </c>
      <c r="C3866" s="10"/>
      <c r="D3866" s="18" t="s">
        <v>1453</v>
      </c>
      <c r="E3866" s="37">
        <v>294</v>
      </c>
      <c r="G3866" s="96">
        <f t="shared" si="248"/>
        <v>117.60000000000001</v>
      </c>
      <c r="H3866" s="97">
        <f t="shared" si="249"/>
        <v>117.60000000000001</v>
      </c>
      <c r="I3866" s="18"/>
    </row>
    <row r="3867" spans="1:9" s="1" customFormat="1" x14ac:dyDescent="0.25">
      <c r="A3867" s="33">
        <v>3966</v>
      </c>
      <c r="B3867" s="53" t="s">
        <v>1924</v>
      </c>
      <c r="C3867" s="10"/>
      <c r="D3867" s="18" t="s">
        <v>1453</v>
      </c>
      <c r="E3867" s="37">
        <v>73.5</v>
      </c>
      <c r="G3867" s="96">
        <f t="shared" si="248"/>
        <v>29.400000000000002</v>
      </c>
      <c r="H3867" s="97">
        <f t="shared" si="249"/>
        <v>29.400000000000002</v>
      </c>
      <c r="I3867" s="18"/>
    </row>
    <row r="3868" spans="1:9" s="1" customFormat="1" x14ac:dyDescent="0.25">
      <c r="A3868" s="33">
        <v>3967</v>
      </c>
      <c r="B3868" s="53" t="s">
        <v>1870</v>
      </c>
      <c r="C3868" s="10"/>
      <c r="D3868" s="18" t="s">
        <v>1453</v>
      </c>
      <c r="E3868" s="37">
        <v>142.80000000000001</v>
      </c>
      <c r="G3868" s="96">
        <f t="shared" si="248"/>
        <v>57.120000000000005</v>
      </c>
      <c r="H3868" s="97">
        <f t="shared" si="249"/>
        <v>57.120000000000005</v>
      </c>
      <c r="I3868" s="18"/>
    </row>
    <row r="3869" spans="1:9" s="1" customFormat="1" x14ac:dyDescent="0.25">
      <c r="A3869" s="33">
        <v>3968</v>
      </c>
      <c r="B3869" s="53" t="s">
        <v>1871</v>
      </c>
      <c r="C3869" s="10"/>
      <c r="D3869" s="18" t="s">
        <v>1453</v>
      </c>
      <c r="E3869" s="37">
        <v>173.25</v>
      </c>
      <c r="G3869" s="96">
        <f t="shared" si="248"/>
        <v>69.3</v>
      </c>
      <c r="H3869" s="97">
        <f t="shared" si="249"/>
        <v>69.3</v>
      </c>
      <c r="I3869" s="18"/>
    </row>
    <row r="3870" spans="1:9" s="1" customFormat="1" x14ac:dyDescent="0.25">
      <c r="A3870" s="33">
        <v>3969</v>
      </c>
      <c r="B3870" s="53" t="s">
        <v>1872</v>
      </c>
      <c r="C3870" s="10"/>
      <c r="D3870" s="18" t="s">
        <v>1453</v>
      </c>
      <c r="E3870" s="37">
        <v>294</v>
      </c>
      <c r="G3870" s="96">
        <f t="shared" si="248"/>
        <v>117.60000000000001</v>
      </c>
      <c r="H3870" s="97">
        <f t="shared" si="249"/>
        <v>117.60000000000001</v>
      </c>
      <c r="I3870" s="18"/>
    </row>
    <row r="3871" spans="1:9" s="1" customFormat="1" x14ac:dyDescent="0.25">
      <c r="A3871" s="33">
        <v>3961</v>
      </c>
      <c r="B3871" s="53" t="s">
        <v>1978</v>
      </c>
      <c r="C3871" s="10"/>
      <c r="D3871" s="18" t="s">
        <v>1453</v>
      </c>
      <c r="E3871" s="37">
        <v>235.2</v>
      </c>
      <c r="G3871" s="96">
        <f t="shared" si="248"/>
        <v>94.08</v>
      </c>
      <c r="H3871" s="97">
        <f t="shared" si="249"/>
        <v>94.08</v>
      </c>
      <c r="I3871" s="18"/>
    </row>
    <row r="3872" spans="1:9" s="1" customFormat="1" x14ac:dyDescent="0.25">
      <c r="A3872" s="33">
        <v>3962</v>
      </c>
      <c r="B3872" s="53" t="s">
        <v>1925</v>
      </c>
      <c r="C3872" s="10"/>
      <c r="D3872" s="18" t="s">
        <v>1453</v>
      </c>
      <c r="E3872" s="37">
        <v>132.30000000000001</v>
      </c>
      <c r="G3872" s="96">
        <f t="shared" si="248"/>
        <v>52.920000000000009</v>
      </c>
      <c r="H3872" s="97">
        <f t="shared" si="249"/>
        <v>52.920000000000009</v>
      </c>
      <c r="I3872" s="18"/>
    </row>
    <row r="3873" spans="1:9" s="1" customFormat="1" x14ac:dyDescent="0.25">
      <c r="A3873" s="33">
        <v>3963</v>
      </c>
      <c r="B3873" s="53" t="s">
        <v>1926</v>
      </c>
      <c r="C3873" s="10"/>
      <c r="D3873" s="18" t="s">
        <v>1453</v>
      </c>
      <c r="E3873" s="37">
        <v>180.08</v>
      </c>
      <c r="G3873" s="96">
        <f t="shared" si="248"/>
        <v>72.032000000000011</v>
      </c>
      <c r="H3873" s="97">
        <f t="shared" si="249"/>
        <v>72.032000000000011</v>
      </c>
      <c r="I3873" s="18"/>
    </row>
    <row r="3874" spans="1:9" s="1" customFormat="1" x14ac:dyDescent="0.25">
      <c r="A3874" s="33">
        <v>3964</v>
      </c>
      <c r="B3874" s="53" t="s">
        <v>1927</v>
      </c>
      <c r="C3874" s="10"/>
      <c r="D3874" s="18" t="s">
        <v>1453</v>
      </c>
      <c r="E3874" s="37">
        <v>305.02999999999997</v>
      </c>
      <c r="G3874" s="96">
        <f t="shared" si="248"/>
        <v>122.012</v>
      </c>
      <c r="H3874" s="97">
        <f t="shared" si="249"/>
        <v>122.012</v>
      </c>
      <c r="I3874" s="18"/>
    </row>
    <row r="3875" spans="1:9" s="1" customFormat="1" x14ac:dyDescent="0.25">
      <c r="A3875" s="33">
        <v>3965</v>
      </c>
      <c r="B3875" s="53" t="s">
        <v>1979</v>
      </c>
      <c r="C3875" s="10"/>
      <c r="D3875" s="18" t="s">
        <v>1453</v>
      </c>
      <c r="E3875" s="37">
        <v>257.25</v>
      </c>
      <c r="G3875" s="96">
        <f t="shared" si="248"/>
        <v>102.9</v>
      </c>
      <c r="H3875" s="97">
        <f t="shared" si="249"/>
        <v>102.9</v>
      </c>
      <c r="I3875" s="18"/>
    </row>
    <row r="3876" spans="1:9" s="1" customFormat="1" x14ac:dyDescent="0.25">
      <c r="A3876" s="33">
        <v>3970</v>
      </c>
      <c r="B3876" s="53" t="s">
        <v>1873</v>
      </c>
      <c r="C3876" s="10"/>
      <c r="D3876" s="18" t="s">
        <v>1453</v>
      </c>
      <c r="E3876" s="37">
        <v>88.2</v>
      </c>
      <c r="G3876" s="96">
        <f t="shared" si="248"/>
        <v>35.28</v>
      </c>
      <c r="H3876" s="97">
        <f t="shared" si="249"/>
        <v>35.28</v>
      </c>
      <c r="I3876" s="18"/>
    </row>
    <row r="3877" spans="1:9" s="1" customFormat="1" x14ac:dyDescent="0.25">
      <c r="A3877" s="33">
        <v>3971</v>
      </c>
      <c r="B3877" s="53" t="s">
        <v>1874</v>
      </c>
      <c r="C3877" s="10"/>
      <c r="D3877" s="18" t="s">
        <v>1453</v>
      </c>
      <c r="E3877" s="37">
        <v>128.1</v>
      </c>
      <c r="G3877" s="96">
        <f t="shared" si="248"/>
        <v>51.24</v>
      </c>
      <c r="H3877" s="97">
        <f t="shared" si="249"/>
        <v>51.24</v>
      </c>
      <c r="I3877" s="18"/>
    </row>
    <row r="3878" spans="1:9" s="1" customFormat="1" x14ac:dyDescent="0.25">
      <c r="A3878" s="33">
        <v>3972</v>
      </c>
      <c r="B3878" s="53" t="s">
        <v>1875</v>
      </c>
      <c r="C3878" s="10"/>
      <c r="D3878" s="18" t="s">
        <v>1453</v>
      </c>
      <c r="E3878" s="37">
        <v>201.6</v>
      </c>
      <c r="G3878" s="96">
        <f t="shared" si="248"/>
        <v>80.64</v>
      </c>
      <c r="H3878" s="97">
        <f t="shared" si="249"/>
        <v>80.64</v>
      </c>
      <c r="I3878" s="18"/>
    </row>
    <row r="3879" spans="1:9" s="1" customFormat="1" x14ac:dyDescent="0.25">
      <c r="A3879" s="33">
        <v>3973</v>
      </c>
      <c r="B3879" s="53" t="s">
        <v>1876</v>
      </c>
      <c r="C3879" s="10"/>
      <c r="D3879" s="18" t="s">
        <v>1453</v>
      </c>
      <c r="E3879" s="37">
        <v>344.4</v>
      </c>
      <c r="G3879" s="96">
        <f t="shared" si="248"/>
        <v>137.76</v>
      </c>
      <c r="H3879" s="97">
        <f t="shared" si="249"/>
        <v>137.76</v>
      </c>
      <c r="I3879" s="18"/>
    </row>
    <row r="3880" spans="1:9" s="1" customFormat="1" x14ac:dyDescent="0.25">
      <c r="A3880" s="33">
        <v>3943</v>
      </c>
      <c r="B3880" s="52" t="s">
        <v>1414</v>
      </c>
      <c r="C3880" s="10"/>
      <c r="D3880" s="18" t="s">
        <v>1453</v>
      </c>
      <c r="E3880" s="37">
        <v>51.66</v>
      </c>
      <c r="G3880" s="96">
        <f t="shared" si="248"/>
        <v>20.664000000000001</v>
      </c>
      <c r="H3880" s="97">
        <f t="shared" si="249"/>
        <v>20.664000000000001</v>
      </c>
      <c r="I3880" s="18"/>
    </row>
    <row r="3881" spans="1:9" s="1" customFormat="1" x14ac:dyDescent="0.25">
      <c r="A3881" s="33">
        <v>3944</v>
      </c>
      <c r="B3881" s="52" t="s">
        <v>1416</v>
      </c>
      <c r="C3881" s="10"/>
      <c r="D3881" s="18" t="s">
        <v>1453</v>
      </c>
      <c r="E3881" s="37">
        <v>51.66</v>
      </c>
      <c r="G3881" s="96">
        <f t="shared" si="248"/>
        <v>20.664000000000001</v>
      </c>
      <c r="H3881" s="97">
        <f t="shared" si="249"/>
        <v>20.664000000000001</v>
      </c>
      <c r="I3881" s="18"/>
    </row>
    <row r="3882" spans="1:9" s="1" customFormat="1" x14ac:dyDescent="0.25">
      <c r="A3882" s="33">
        <v>3945</v>
      </c>
      <c r="B3882" s="52" t="s">
        <v>1415</v>
      </c>
      <c r="C3882" s="10"/>
      <c r="D3882" s="18" t="s">
        <v>1453</v>
      </c>
      <c r="E3882" s="37">
        <v>51.66</v>
      </c>
      <c r="G3882" s="96">
        <f t="shared" si="248"/>
        <v>20.664000000000001</v>
      </c>
      <c r="H3882" s="97">
        <f t="shared" si="249"/>
        <v>20.664000000000001</v>
      </c>
      <c r="I3882" s="18"/>
    </row>
    <row r="3883" spans="1:9" s="1" customFormat="1" x14ac:dyDescent="0.25">
      <c r="A3883" s="33">
        <v>3946</v>
      </c>
      <c r="B3883" s="52" t="s">
        <v>1354</v>
      </c>
      <c r="C3883" s="10"/>
      <c r="D3883" s="18" t="s">
        <v>1453</v>
      </c>
      <c r="E3883" s="37">
        <v>39.380000000000003</v>
      </c>
      <c r="G3883" s="96">
        <f t="shared" si="248"/>
        <v>15.752000000000002</v>
      </c>
      <c r="H3883" s="97">
        <f t="shared" si="249"/>
        <v>15.752000000000002</v>
      </c>
      <c r="I3883" s="18"/>
    </row>
    <row r="3884" spans="1:9" s="1" customFormat="1" x14ac:dyDescent="0.25">
      <c r="A3884" s="33">
        <v>3947</v>
      </c>
      <c r="B3884" s="52" t="s">
        <v>1355</v>
      </c>
      <c r="C3884" s="10"/>
      <c r="D3884" s="18" t="s">
        <v>1453</v>
      </c>
      <c r="E3884" s="37">
        <v>39.380000000000003</v>
      </c>
      <c r="G3884" s="96">
        <f t="shared" si="248"/>
        <v>15.752000000000002</v>
      </c>
      <c r="H3884" s="97">
        <f t="shared" si="249"/>
        <v>15.752000000000002</v>
      </c>
      <c r="I3884" s="18"/>
    </row>
    <row r="3885" spans="1:9" s="1" customFormat="1" x14ac:dyDescent="0.25">
      <c r="A3885" s="33">
        <v>3948</v>
      </c>
      <c r="B3885" s="52" t="s">
        <v>1356</v>
      </c>
      <c r="C3885" s="10"/>
      <c r="D3885" s="18" t="s">
        <v>1453</v>
      </c>
      <c r="E3885" s="37">
        <v>39.380000000000003</v>
      </c>
      <c r="G3885" s="96">
        <f t="shared" si="248"/>
        <v>15.752000000000002</v>
      </c>
      <c r="H3885" s="97">
        <f t="shared" si="249"/>
        <v>15.752000000000002</v>
      </c>
      <c r="I3885" s="18"/>
    </row>
    <row r="3886" spans="1:9" s="1" customFormat="1" x14ac:dyDescent="0.25">
      <c r="A3886" s="33">
        <v>3949</v>
      </c>
      <c r="B3886" s="52" t="s">
        <v>1357</v>
      </c>
      <c r="C3886" s="10"/>
      <c r="D3886" s="18" t="s">
        <v>1453</v>
      </c>
      <c r="E3886" s="37">
        <v>51.98</v>
      </c>
      <c r="G3886" s="96">
        <f t="shared" si="248"/>
        <v>20.792000000000002</v>
      </c>
      <c r="H3886" s="97">
        <f t="shared" si="249"/>
        <v>20.792000000000002</v>
      </c>
      <c r="I3886" s="18"/>
    </row>
    <row r="3887" spans="1:9" s="1" customFormat="1" x14ac:dyDescent="0.25">
      <c r="A3887" s="33">
        <v>3950</v>
      </c>
      <c r="B3887" s="52" t="s">
        <v>1358</v>
      </c>
      <c r="C3887" s="10"/>
      <c r="D3887" s="18" t="s">
        <v>1453</v>
      </c>
      <c r="E3887" s="37">
        <v>51.98</v>
      </c>
      <c r="G3887" s="96">
        <f t="shared" si="248"/>
        <v>20.792000000000002</v>
      </c>
      <c r="H3887" s="97">
        <f t="shared" si="249"/>
        <v>20.792000000000002</v>
      </c>
      <c r="I3887" s="18"/>
    </row>
    <row r="3888" spans="1:9" s="1" customFormat="1" x14ac:dyDescent="0.25">
      <c r="A3888" s="33">
        <v>3951</v>
      </c>
      <c r="B3888" s="52" t="s">
        <v>1376</v>
      </c>
      <c r="C3888" s="10"/>
      <c r="D3888" s="18" t="s">
        <v>1453</v>
      </c>
      <c r="E3888" s="37">
        <v>51.98</v>
      </c>
      <c r="G3888" s="96">
        <f t="shared" si="248"/>
        <v>20.792000000000002</v>
      </c>
      <c r="H3888" s="97">
        <f t="shared" si="249"/>
        <v>20.792000000000002</v>
      </c>
      <c r="I3888" s="18"/>
    </row>
    <row r="3889" spans="1:9" s="1" customFormat="1" x14ac:dyDescent="0.25">
      <c r="A3889" s="33">
        <v>3952</v>
      </c>
      <c r="B3889" s="52" t="s">
        <v>1438</v>
      </c>
      <c r="C3889" s="10"/>
      <c r="D3889" s="18" t="s">
        <v>1453</v>
      </c>
      <c r="E3889" s="37">
        <v>50.4</v>
      </c>
      <c r="G3889" s="96">
        <f t="shared" si="248"/>
        <v>20.16</v>
      </c>
      <c r="H3889" s="97">
        <f t="shared" si="249"/>
        <v>20.16</v>
      </c>
      <c r="I3889" s="18"/>
    </row>
    <row r="3890" spans="1:9" s="1" customFormat="1" x14ac:dyDescent="0.25">
      <c r="A3890" s="33">
        <v>3953</v>
      </c>
      <c r="B3890" s="52" t="s">
        <v>1439</v>
      </c>
      <c r="C3890" s="10"/>
      <c r="D3890" s="18" t="s">
        <v>1453</v>
      </c>
      <c r="E3890" s="37">
        <v>50.4</v>
      </c>
      <c r="G3890" s="96">
        <f t="shared" si="248"/>
        <v>20.16</v>
      </c>
      <c r="H3890" s="97">
        <f t="shared" si="249"/>
        <v>20.16</v>
      </c>
      <c r="I3890" s="18"/>
    </row>
    <row r="3891" spans="1:9" x14ac:dyDescent="0.25">
      <c r="A3891" s="33">
        <v>3954</v>
      </c>
      <c r="B3891" s="52" t="s">
        <v>1440</v>
      </c>
      <c r="D3891" s="18" t="s">
        <v>1453</v>
      </c>
      <c r="E3891" s="37">
        <v>50.4</v>
      </c>
      <c r="G3891" s="96">
        <f t="shared" si="248"/>
        <v>20.16</v>
      </c>
      <c r="H3891" s="97">
        <f t="shared" si="249"/>
        <v>20.16</v>
      </c>
      <c r="I3891" s="18"/>
    </row>
    <row r="3892" spans="1:9" x14ac:dyDescent="0.25">
      <c r="A3892" s="33">
        <v>3955</v>
      </c>
      <c r="B3892" s="52" t="s">
        <v>1518</v>
      </c>
      <c r="D3892" s="18" t="s">
        <v>1453</v>
      </c>
      <c r="E3892" s="37">
        <v>47.88</v>
      </c>
      <c r="G3892" s="96">
        <f t="shared" si="248"/>
        <v>19.152000000000001</v>
      </c>
      <c r="H3892" s="97">
        <f t="shared" si="249"/>
        <v>19.152000000000001</v>
      </c>
      <c r="I3892" s="18"/>
    </row>
    <row r="3893" spans="1:9" x14ac:dyDescent="0.25">
      <c r="A3893" s="33">
        <v>3956</v>
      </c>
      <c r="B3893" s="52" t="s">
        <v>1519</v>
      </c>
      <c r="D3893" s="18" t="s">
        <v>1453</v>
      </c>
      <c r="E3893" s="37">
        <v>47.88</v>
      </c>
      <c r="G3893" s="96">
        <f t="shared" si="248"/>
        <v>19.152000000000001</v>
      </c>
      <c r="H3893" s="97">
        <f t="shared" si="249"/>
        <v>19.152000000000001</v>
      </c>
      <c r="I3893" s="18"/>
    </row>
    <row r="3894" spans="1:9" x14ac:dyDescent="0.25">
      <c r="A3894" s="33">
        <v>3957</v>
      </c>
      <c r="B3894" s="52" t="s">
        <v>1451</v>
      </c>
      <c r="D3894" s="18" t="s">
        <v>1453</v>
      </c>
      <c r="E3894" s="37">
        <v>47.88</v>
      </c>
      <c r="G3894" s="96">
        <f t="shared" si="248"/>
        <v>19.152000000000001</v>
      </c>
      <c r="H3894" s="97">
        <f t="shared" si="249"/>
        <v>19.152000000000001</v>
      </c>
      <c r="I3894" s="18"/>
    </row>
    <row r="3895" spans="1:9" x14ac:dyDescent="0.25">
      <c r="A3895" s="33">
        <v>3978</v>
      </c>
      <c r="B3895" s="52" t="s">
        <v>2113</v>
      </c>
      <c r="D3895" s="18" t="s">
        <v>1453</v>
      </c>
      <c r="E3895" s="37">
        <v>161.69999999999999</v>
      </c>
      <c r="G3895" s="96">
        <f t="shared" si="248"/>
        <v>64.679999999999993</v>
      </c>
      <c r="H3895" s="97">
        <f t="shared" si="249"/>
        <v>64.679999999999993</v>
      </c>
      <c r="I3895" s="18"/>
    </row>
    <row r="3896" spans="1:9" x14ac:dyDescent="0.25">
      <c r="A3896" s="33">
        <v>3979</v>
      </c>
      <c r="B3896" s="52" t="s">
        <v>2114</v>
      </c>
      <c r="D3896" s="18" t="s">
        <v>1453</v>
      </c>
      <c r="E3896" s="37">
        <v>223.65</v>
      </c>
      <c r="G3896" s="96">
        <f t="shared" si="248"/>
        <v>89.460000000000008</v>
      </c>
      <c r="H3896" s="97">
        <f t="shared" si="249"/>
        <v>89.460000000000008</v>
      </c>
      <c r="I3896" s="18"/>
    </row>
    <row r="3897" spans="1:9" x14ac:dyDescent="0.25">
      <c r="A3897" s="33">
        <v>3980</v>
      </c>
      <c r="B3897" s="52" t="s">
        <v>2115</v>
      </c>
      <c r="D3897" s="18" t="s">
        <v>1453</v>
      </c>
      <c r="E3897" s="37">
        <v>99.23</v>
      </c>
      <c r="G3897" s="96">
        <f t="shared" si="248"/>
        <v>39.692000000000007</v>
      </c>
      <c r="H3897" s="97">
        <f t="shared" si="249"/>
        <v>39.692000000000007</v>
      </c>
      <c r="I3897" s="18"/>
    </row>
    <row r="3898" spans="1:9" x14ac:dyDescent="0.25">
      <c r="A3898" s="33">
        <v>3981</v>
      </c>
      <c r="B3898" s="52" t="s">
        <v>2116</v>
      </c>
      <c r="D3898" s="18" t="s">
        <v>1453</v>
      </c>
      <c r="E3898" s="37">
        <v>165.38</v>
      </c>
      <c r="G3898" s="96">
        <f t="shared" si="248"/>
        <v>66.152000000000001</v>
      </c>
      <c r="H3898" s="97">
        <f t="shared" si="249"/>
        <v>66.152000000000001</v>
      </c>
      <c r="I3898" s="18"/>
    </row>
    <row r="3899" spans="1:9" x14ac:dyDescent="0.25">
      <c r="A3899" s="33">
        <v>8560</v>
      </c>
      <c r="B3899" s="52" t="s">
        <v>2799</v>
      </c>
      <c r="D3899" s="18" t="s">
        <v>1453</v>
      </c>
      <c r="E3899" s="37">
        <v>13.23</v>
      </c>
      <c r="G3899" s="96">
        <f t="shared" si="248"/>
        <v>5.2920000000000007</v>
      </c>
      <c r="H3899" s="97">
        <f t="shared" si="249"/>
        <v>5.2920000000000007</v>
      </c>
      <c r="I3899" s="18"/>
    </row>
    <row r="3900" spans="1:9" x14ac:dyDescent="0.25">
      <c r="A3900" s="33">
        <v>8562</v>
      </c>
      <c r="B3900" s="52" t="s">
        <v>2800</v>
      </c>
      <c r="D3900" s="18" t="s">
        <v>1453</v>
      </c>
      <c r="E3900" s="37">
        <v>13.23</v>
      </c>
      <c r="G3900" s="96">
        <f t="shared" si="248"/>
        <v>5.2920000000000007</v>
      </c>
      <c r="H3900" s="97">
        <f t="shared" si="249"/>
        <v>5.2920000000000007</v>
      </c>
      <c r="I3900" s="18"/>
    </row>
    <row r="3901" spans="1:9" x14ac:dyDescent="0.25">
      <c r="A3901" s="33">
        <v>8561</v>
      </c>
      <c r="B3901" s="52" t="s">
        <v>2801</v>
      </c>
      <c r="D3901" s="18" t="s">
        <v>1453</v>
      </c>
      <c r="E3901" s="37">
        <v>13.23</v>
      </c>
      <c r="G3901" s="96">
        <f t="shared" si="248"/>
        <v>5.2920000000000007</v>
      </c>
      <c r="H3901" s="97">
        <f t="shared" si="249"/>
        <v>5.2920000000000007</v>
      </c>
      <c r="I3901" s="18"/>
    </row>
    <row r="3902" spans="1:9" x14ac:dyDescent="0.25">
      <c r="A3902" s="33">
        <v>8563</v>
      </c>
      <c r="B3902" s="52" t="s">
        <v>2802</v>
      </c>
      <c r="D3902" s="18" t="s">
        <v>1453</v>
      </c>
      <c r="E3902" s="37">
        <v>13.23</v>
      </c>
      <c r="G3902" s="96">
        <f t="shared" si="248"/>
        <v>5.2920000000000007</v>
      </c>
      <c r="H3902" s="97">
        <f t="shared" si="249"/>
        <v>5.2920000000000007</v>
      </c>
      <c r="I3902" s="18"/>
    </row>
    <row r="3903" spans="1:9" x14ac:dyDescent="0.25">
      <c r="A3903" s="33">
        <v>8250</v>
      </c>
      <c r="B3903" s="52" t="s">
        <v>2117</v>
      </c>
      <c r="D3903" s="18" t="s">
        <v>1453</v>
      </c>
      <c r="E3903" s="37">
        <v>14.91</v>
      </c>
      <c r="G3903" s="96">
        <f t="shared" si="248"/>
        <v>5.9640000000000004</v>
      </c>
      <c r="H3903" s="97">
        <f t="shared" si="249"/>
        <v>5.9640000000000004</v>
      </c>
      <c r="I3903" s="18"/>
    </row>
    <row r="3904" spans="1:9" x14ac:dyDescent="0.25">
      <c r="A3904" s="33">
        <v>8251</v>
      </c>
      <c r="B3904" s="52" t="s">
        <v>2118</v>
      </c>
      <c r="D3904" s="18" t="s">
        <v>1453</v>
      </c>
      <c r="E3904" s="37">
        <v>14.91</v>
      </c>
      <c r="G3904" s="96">
        <f t="shared" si="248"/>
        <v>5.9640000000000004</v>
      </c>
      <c r="H3904" s="97">
        <f t="shared" si="249"/>
        <v>5.9640000000000004</v>
      </c>
      <c r="I3904" s="18"/>
    </row>
    <row r="3905" spans="1:9" x14ac:dyDescent="0.25">
      <c r="A3905" s="33">
        <v>8252</v>
      </c>
      <c r="B3905" s="52" t="s">
        <v>2119</v>
      </c>
      <c r="D3905" s="18" t="s">
        <v>1453</v>
      </c>
      <c r="E3905" s="37">
        <v>14.91</v>
      </c>
      <c r="G3905" s="96">
        <f t="shared" si="248"/>
        <v>5.9640000000000004</v>
      </c>
      <c r="H3905" s="97">
        <f t="shared" si="249"/>
        <v>5.9640000000000004</v>
      </c>
      <c r="I3905" s="18"/>
    </row>
    <row r="3906" spans="1:9" x14ac:dyDescent="0.25">
      <c r="A3906" s="33">
        <v>8253</v>
      </c>
      <c r="B3906" s="52" t="s">
        <v>2120</v>
      </c>
      <c r="D3906" s="18" t="s">
        <v>1453</v>
      </c>
      <c r="E3906" s="37">
        <v>14.91</v>
      </c>
      <c r="G3906" s="96">
        <f t="shared" si="248"/>
        <v>5.9640000000000004</v>
      </c>
      <c r="H3906" s="97">
        <f t="shared" si="249"/>
        <v>5.9640000000000004</v>
      </c>
      <c r="I3906" s="18"/>
    </row>
    <row r="3907" spans="1:9" x14ac:dyDescent="0.25">
      <c r="A3907" s="33">
        <v>8609</v>
      </c>
      <c r="B3907" s="52" t="s">
        <v>3350</v>
      </c>
      <c r="D3907" s="18" t="s">
        <v>1453</v>
      </c>
      <c r="E3907" s="36">
        <v>17.75</v>
      </c>
      <c r="G3907" s="96">
        <f t="shared" si="248"/>
        <v>7.1000000000000005</v>
      </c>
      <c r="H3907" s="97">
        <f t="shared" si="249"/>
        <v>7.1000000000000005</v>
      </c>
      <c r="I3907" s="18"/>
    </row>
    <row r="3908" spans="1:9" x14ac:dyDescent="0.25">
      <c r="A3908" s="33">
        <v>8610</v>
      </c>
      <c r="B3908" s="52" t="s">
        <v>3351</v>
      </c>
      <c r="D3908" s="18" t="s">
        <v>1453</v>
      </c>
      <c r="E3908" s="36">
        <v>17.75</v>
      </c>
      <c r="G3908" s="96">
        <f t="shared" si="248"/>
        <v>7.1000000000000005</v>
      </c>
      <c r="H3908" s="97">
        <f t="shared" si="249"/>
        <v>7.1000000000000005</v>
      </c>
      <c r="I3908" s="18"/>
    </row>
    <row r="3909" spans="1:9" x14ac:dyDescent="0.25">
      <c r="A3909" s="33">
        <v>8611</v>
      </c>
      <c r="B3909" s="52" t="s">
        <v>2003</v>
      </c>
      <c r="D3909" s="18" t="s">
        <v>1453</v>
      </c>
      <c r="E3909" s="36">
        <v>17.75</v>
      </c>
      <c r="G3909" s="96">
        <f t="shared" si="248"/>
        <v>7.1000000000000005</v>
      </c>
      <c r="H3909" s="97">
        <f t="shared" si="249"/>
        <v>7.1000000000000005</v>
      </c>
      <c r="I3909" s="18"/>
    </row>
    <row r="3910" spans="1:9" x14ac:dyDescent="0.25">
      <c r="A3910" s="33">
        <v>8612</v>
      </c>
      <c r="B3910" s="52" t="s">
        <v>2005</v>
      </c>
      <c r="D3910" s="18" t="s">
        <v>1453</v>
      </c>
      <c r="E3910" s="36">
        <v>17.75</v>
      </c>
      <c r="G3910" s="96">
        <f t="shared" ref="G3910:G3957" si="250">SUM(E3910)*0.4</f>
        <v>7.1000000000000005</v>
      </c>
      <c r="H3910" s="97">
        <f t="shared" ref="H3910:H3957" si="251">SUM(E3910)*0.4</f>
        <v>7.1000000000000005</v>
      </c>
      <c r="I3910" s="18"/>
    </row>
    <row r="3911" spans="1:9" x14ac:dyDescent="0.25">
      <c r="A3911" s="33">
        <v>8537</v>
      </c>
      <c r="B3911" s="52" t="s">
        <v>1999</v>
      </c>
      <c r="D3911" s="18" t="s">
        <v>1453</v>
      </c>
      <c r="E3911" s="37">
        <v>24.99</v>
      </c>
      <c r="G3911" s="96">
        <f t="shared" si="250"/>
        <v>9.9960000000000004</v>
      </c>
      <c r="H3911" s="97">
        <f t="shared" si="251"/>
        <v>9.9960000000000004</v>
      </c>
      <c r="I3911" s="18"/>
    </row>
    <row r="3912" spans="1:9" x14ac:dyDescent="0.25">
      <c r="A3912" s="33">
        <v>8538</v>
      </c>
      <c r="B3912" s="52" t="s">
        <v>2000</v>
      </c>
      <c r="D3912" s="18" t="s">
        <v>1453</v>
      </c>
      <c r="E3912" s="37">
        <v>24.99</v>
      </c>
      <c r="G3912" s="96">
        <f t="shared" si="250"/>
        <v>9.9960000000000004</v>
      </c>
      <c r="H3912" s="97">
        <f t="shared" si="251"/>
        <v>9.9960000000000004</v>
      </c>
      <c r="I3912" s="18"/>
    </row>
    <row r="3913" spans="1:9" x14ac:dyDescent="0.25">
      <c r="A3913" s="33">
        <v>8539</v>
      </c>
      <c r="B3913" s="52" t="s">
        <v>2001</v>
      </c>
      <c r="D3913" s="18" t="s">
        <v>1453</v>
      </c>
      <c r="E3913" s="37">
        <v>24.99</v>
      </c>
      <c r="G3913" s="96">
        <f t="shared" si="250"/>
        <v>9.9960000000000004</v>
      </c>
      <c r="H3913" s="97">
        <f t="shared" si="251"/>
        <v>9.9960000000000004</v>
      </c>
      <c r="I3913" s="18"/>
    </row>
    <row r="3914" spans="1:9" x14ac:dyDescent="0.25">
      <c r="A3914" s="33">
        <v>8540</v>
      </c>
      <c r="B3914" s="52" t="s">
        <v>2002</v>
      </c>
      <c r="D3914" s="18" t="s">
        <v>1453</v>
      </c>
      <c r="E3914" s="37">
        <v>24.99</v>
      </c>
      <c r="G3914" s="96">
        <f t="shared" si="250"/>
        <v>9.9960000000000004</v>
      </c>
      <c r="H3914" s="97">
        <f t="shared" si="251"/>
        <v>9.9960000000000004</v>
      </c>
      <c r="I3914" s="18"/>
    </row>
    <row r="3915" spans="1:9" x14ac:dyDescent="0.25">
      <c r="A3915" s="33">
        <v>8541</v>
      </c>
      <c r="B3915" s="52" t="s">
        <v>2003</v>
      </c>
      <c r="D3915" s="18" t="s">
        <v>1453</v>
      </c>
      <c r="E3915" s="37">
        <v>24.99</v>
      </c>
      <c r="G3915" s="96">
        <f t="shared" si="250"/>
        <v>9.9960000000000004</v>
      </c>
      <c r="H3915" s="97">
        <f t="shared" si="251"/>
        <v>9.9960000000000004</v>
      </c>
      <c r="I3915" s="18"/>
    </row>
    <row r="3916" spans="1:9" x14ac:dyDescent="0.25">
      <c r="A3916" s="33">
        <v>8542</v>
      </c>
      <c r="B3916" s="52" t="s">
        <v>2004</v>
      </c>
      <c r="D3916" s="18" t="s">
        <v>1453</v>
      </c>
      <c r="E3916" s="37">
        <v>24.99</v>
      </c>
      <c r="G3916" s="96">
        <f t="shared" si="250"/>
        <v>9.9960000000000004</v>
      </c>
      <c r="H3916" s="97">
        <f t="shared" si="251"/>
        <v>9.9960000000000004</v>
      </c>
      <c r="I3916" s="18"/>
    </row>
    <row r="3917" spans="1:9" x14ac:dyDescent="0.25">
      <c r="A3917" s="33">
        <v>8543</v>
      </c>
      <c r="B3917" s="52" t="s">
        <v>2005</v>
      </c>
      <c r="D3917" s="18" t="s">
        <v>1453</v>
      </c>
      <c r="E3917" s="37">
        <v>24.99</v>
      </c>
      <c r="G3917" s="96">
        <f t="shared" si="250"/>
        <v>9.9960000000000004</v>
      </c>
      <c r="H3917" s="97">
        <f t="shared" si="251"/>
        <v>9.9960000000000004</v>
      </c>
      <c r="I3917" s="18"/>
    </row>
    <row r="3918" spans="1:9" x14ac:dyDescent="0.25">
      <c r="A3918" s="33">
        <v>8544</v>
      </c>
      <c r="B3918" s="52" t="s">
        <v>2006</v>
      </c>
      <c r="D3918" s="18" t="s">
        <v>1453</v>
      </c>
      <c r="E3918" s="37">
        <v>24.99</v>
      </c>
      <c r="G3918" s="96">
        <f t="shared" si="250"/>
        <v>9.9960000000000004</v>
      </c>
      <c r="H3918" s="97">
        <f t="shared" si="251"/>
        <v>9.9960000000000004</v>
      </c>
      <c r="I3918" s="18"/>
    </row>
    <row r="3919" spans="1:9" x14ac:dyDescent="0.25">
      <c r="A3919" s="33">
        <v>8254</v>
      </c>
      <c r="B3919" s="52" t="s">
        <v>2121</v>
      </c>
      <c r="D3919" s="18" t="s">
        <v>1453</v>
      </c>
      <c r="E3919" s="37">
        <v>29.82</v>
      </c>
      <c r="G3919" s="96">
        <f t="shared" si="250"/>
        <v>11.928000000000001</v>
      </c>
      <c r="H3919" s="97">
        <f t="shared" si="251"/>
        <v>11.928000000000001</v>
      </c>
      <c r="I3919" s="18"/>
    </row>
    <row r="3920" spans="1:9" x14ac:dyDescent="0.25">
      <c r="A3920" s="33">
        <v>8255</v>
      </c>
      <c r="B3920" s="52" t="s">
        <v>2122</v>
      </c>
      <c r="D3920" s="18" t="s">
        <v>1453</v>
      </c>
      <c r="E3920" s="37">
        <v>29.82</v>
      </c>
      <c r="G3920" s="96">
        <f t="shared" si="250"/>
        <v>11.928000000000001</v>
      </c>
      <c r="H3920" s="97">
        <f t="shared" si="251"/>
        <v>11.928000000000001</v>
      </c>
      <c r="I3920" s="18"/>
    </row>
    <row r="3921" spans="1:9" x14ac:dyDescent="0.25">
      <c r="A3921" s="33">
        <v>8256</v>
      </c>
      <c r="B3921" s="52" t="s">
        <v>2123</v>
      </c>
      <c r="D3921" s="18" t="s">
        <v>1453</v>
      </c>
      <c r="E3921" s="37">
        <v>29.82</v>
      </c>
      <c r="G3921" s="96">
        <f t="shared" si="250"/>
        <v>11.928000000000001</v>
      </c>
      <c r="H3921" s="97">
        <f t="shared" si="251"/>
        <v>11.928000000000001</v>
      </c>
      <c r="I3921" s="18"/>
    </row>
    <row r="3922" spans="1:9" x14ac:dyDescent="0.25">
      <c r="A3922" s="33">
        <v>8257</v>
      </c>
      <c r="B3922" s="52" t="s">
        <v>2124</v>
      </c>
      <c r="D3922" s="18" t="s">
        <v>1453</v>
      </c>
      <c r="E3922" s="37">
        <v>29.82</v>
      </c>
      <c r="G3922" s="96">
        <f t="shared" si="250"/>
        <v>11.928000000000001</v>
      </c>
      <c r="H3922" s="97">
        <f t="shared" si="251"/>
        <v>11.928000000000001</v>
      </c>
      <c r="I3922" s="18"/>
    </row>
    <row r="3923" spans="1:9" x14ac:dyDescent="0.25">
      <c r="A3923" s="33">
        <v>8258</v>
      </c>
      <c r="B3923" s="52" t="s">
        <v>2125</v>
      </c>
      <c r="D3923" s="18" t="s">
        <v>1453</v>
      </c>
      <c r="E3923" s="37">
        <v>44.1</v>
      </c>
      <c r="G3923" s="96">
        <f t="shared" si="250"/>
        <v>17.64</v>
      </c>
      <c r="H3923" s="97">
        <f t="shared" si="251"/>
        <v>17.64</v>
      </c>
      <c r="I3923" s="18"/>
    </row>
    <row r="3924" spans="1:9" x14ac:dyDescent="0.25">
      <c r="A3924" s="33">
        <v>8259</v>
      </c>
      <c r="B3924" s="52" t="s">
        <v>2126</v>
      </c>
      <c r="D3924" s="18" t="s">
        <v>1453</v>
      </c>
      <c r="E3924" s="37">
        <v>44.1</v>
      </c>
      <c r="G3924" s="96">
        <f t="shared" si="250"/>
        <v>17.64</v>
      </c>
      <c r="H3924" s="97">
        <f t="shared" si="251"/>
        <v>17.64</v>
      </c>
      <c r="I3924" s="18"/>
    </row>
    <row r="3925" spans="1:9" x14ac:dyDescent="0.25">
      <c r="A3925" s="33">
        <v>8260</v>
      </c>
      <c r="B3925" s="52" t="s">
        <v>2127</v>
      </c>
      <c r="D3925" s="18" t="s">
        <v>1453</v>
      </c>
      <c r="E3925" s="37">
        <v>44.1</v>
      </c>
      <c r="G3925" s="96">
        <f t="shared" si="250"/>
        <v>17.64</v>
      </c>
      <c r="H3925" s="97">
        <f t="shared" si="251"/>
        <v>17.64</v>
      </c>
      <c r="I3925" s="18"/>
    </row>
    <row r="3926" spans="1:9" x14ac:dyDescent="0.25">
      <c r="A3926" s="33">
        <v>8261</v>
      </c>
      <c r="B3926" s="52" t="s">
        <v>2128</v>
      </c>
      <c r="D3926" s="18" t="s">
        <v>1453</v>
      </c>
      <c r="E3926" s="37">
        <v>44.1</v>
      </c>
      <c r="G3926" s="96">
        <f t="shared" si="250"/>
        <v>17.64</v>
      </c>
      <c r="H3926" s="97">
        <f t="shared" si="251"/>
        <v>17.64</v>
      </c>
      <c r="I3926" s="18"/>
    </row>
    <row r="3927" spans="1:9" x14ac:dyDescent="0.25">
      <c r="A3927" s="33">
        <v>8262</v>
      </c>
      <c r="B3927" s="52" t="s">
        <v>941</v>
      </c>
      <c r="D3927" s="18" t="s">
        <v>1453</v>
      </c>
      <c r="E3927" s="37">
        <v>13.02</v>
      </c>
      <c r="G3927" s="96">
        <f t="shared" si="250"/>
        <v>5.2080000000000002</v>
      </c>
      <c r="H3927" s="97">
        <f t="shared" si="251"/>
        <v>5.2080000000000002</v>
      </c>
      <c r="I3927" s="18"/>
    </row>
    <row r="3928" spans="1:9" x14ac:dyDescent="0.25">
      <c r="A3928" s="33">
        <v>8263</v>
      </c>
      <c r="B3928" s="52" t="s">
        <v>942</v>
      </c>
      <c r="D3928" s="18" t="s">
        <v>1453</v>
      </c>
      <c r="E3928" s="37">
        <v>13.02</v>
      </c>
      <c r="G3928" s="96">
        <f t="shared" si="250"/>
        <v>5.2080000000000002</v>
      </c>
      <c r="H3928" s="97">
        <f t="shared" si="251"/>
        <v>5.2080000000000002</v>
      </c>
      <c r="I3928" s="18"/>
    </row>
    <row r="3929" spans="1:9" x14ac:dyDescent="0.25">
      <c r="A3929" s="33">
        <v>8264</v>
      </c>
      <c r="B3929" s="52" t="s">
        <v>944</v>
      </c>
      <c r="D3929" s="18" t="s">
        <v>1453</v>
      </c>
      <c r="E3929" s="37">
        <v>13.02</v>
      </c>
      <c r="G3929" s="96">
        <f t="shared" si="250"/>
        <v>5.2080000000000002</v>
      </c>
      <c r="H3929" s="97">
        <f t="shared" si="251"/>
        <v>5.2080000000000002</v>
      </c>
      <c r="I3929" s="18"/>
    </row>
    <row r="3930" spans="1:9" x14ac:dyDescent="0.25">
      <c r="A3930" s="33">
        <v>8265</v>
      </c>
      <c r="B3930" s="52" t="s">
        <v>943</v>
      </c>
      <c r="D3930" s="18" t="s">
        <v>1453</v>
      </c>
      <c r="E3930" s="37">
        <v>13.02</v>
      </c>
      <c r="G3930" s="96">
        <f t="shared" si="250"/>
        <v>5.2080000000000002</v>
      </c>
      <c r="H3930" s="97">
        <f t="shared" si="251"/>
        <v>5.2080000000000002</v>
      </c>
      <c r="I3930" s="18"/>
    </row>
    <row r="3931" spans="1:9" x14ac:dyDescent="0.25">
      <c r="A3931" s="33">
        <v>8675</v>
      </c>
      <c r="B3931" s="52" t="s">
        <v>3426</v>
      </c>
      <c r="D3931" s="18" t="s">
        <v>1453</v>
      </c>
      <c r="E3931" s="36">
        <v>15.12</v>
      </c>
      <c r="G3931" s="96">
        <f t="shared" si="250"/>
        <v>6.048</v>
      </c>
      <c r="H3931" s="97">
        <f t="shared" si="251"/>
        <v>6.048</v>
      </c>
      <c r="I3931" s="18"/>
    </row>
    <row r="3932" spans="1:9" x14ac:dyDescent="0.25">
      <c r="A3932" s="33">
        <v>8676</v>
      </c>
      <c r="B3932" s="52" t="s">
        <v>3427</v>
      </c>
      <c r="D3932" s="18" t="s">
        <v>1453</v>
      </c>
      <c r="E3932" s="36">
        <v>15.12</v>
      </c>
      <c r="G3932" s="96">
        <f t="shared" si="250"/>
        <v>6.048</v>
      </c>
      <c r="H3932" s="97">
        <f t="shared" si="251"/>
        <v>6.048</v>
      </c>
      <c r="I3932" s="18"/>
    </row>
    <row r="3933" spans="1:9" x14ac:dyDescent="0.25">
      <c r="A3933" s="33">
        <v>8677</v>
      </c>
      <c r="B3933" s="52" t="s">
        <v>3428</v>
      </c>
      <c r="D3933" s="18" t="s">
        <v>1453</v>
      </c>
      <c r="E3933" s="36">
        <v>15.12</v>
      </c>
      <c r="G3933" s="96">
        <f t="shared" si="250"/>
        <v>6.048</v>
      </c>
      <c r="H3933" s="97">
        <f t="shared" si="251"/>
        <v>6.048</v>
      </c>
      <c r="I3933" s="18"/>
    </row>
    <row r="3934" spans="1:9" x14ac:dyDescent="0.25">
      <c r="A3934" s="33">
        <v>8678</v>
      </c>
      <c r="B3934" s="52" t="s">
        <v>3429</v>
      </c>
      <c r="D3934" s="18" t="s">
        <v>1453</v>
      </c>
      <c r="E3934" s="36">
        <v>15.12</v>
      </c>
      <c r="G3934" s="96">
        <f t="shared" si="250"/>
        <v>6.048</v>
      </c>
      <c r="H3934" s="97">
        <f t="shared" si="251"/>
        <v>6.048</v>
      </c>
      <c r="I3934" s="18"/>
    </row>
    <row r="3935" spans="1:9" x14ac:dyDescent="0.25">
      <c r="A3935" s="33">
        <v>8266</v>
      </c>
      <c r="B3935" s="52" t="s">
        <v>945</v>
      </c>
      <c r="D3935" s="18" t="s">
        <v>1453</v>
      </c>
      <c r="E3935" s="37">
        <v>26.04</v>
      </c>
      <c r="G3935" s="96">
        <f t="shared" si="250"/>
        <v>10.416</v>
      </c>
      <c r="H3935" s="97">
        <f t="shared" si="251"/>
        <v>10.416</v>
      </c>
      <c r="I3935" s="18"/>
    </row>
    <row r="3936" spans="1:9" x14ac:dyDescent="0.25">
      <c r="A3936" s="33">
        <v>8267</v>
      </c>
      <c r="B3936" s="52" t="s">
        <v>946</v>
      </c>
      <c r="D3936" s="18" t="s">
        <v>1453</v>
      </c>
      <c r="E3936" s="37">
        <v>26.04</v>
      </c>
      <c r="G3936" s="96">
        <f t="shared" si="250"/>
        <v>10.416</v>
      </c>
      <c r="H3936" s="97">
        <f t="shared" si="251"/>
        <v>10.416</v>
      </c>
      <c r="I3936" s="18"/>
    </row>
    <row r="3937" spans="1:9" x14ac:dyDescent="0.25">
      <c r="A3937" s="33">
        <v>8268</v>
      </c>
      <c r="B3937" s="52" t="s">
        <v>948</v>
      </c>
      <c r="D3937" s="18" t="s">
        <v>1453</v>
      </c>
      <c r="E3937" s="37">
        <v>26.04</v>
      </c>
      <c r="G3937" s="96">
        <f t="shared" si="250"/>
        <v>10.416</v>
      </c>
      <c r="H3937" s="97">
        <f t="shared" si="251"/>
        <v>10.416</v>
      </c>
      <c r="I3937" s="18"/>
    </row>
    <row r="3938" spans="1:9" x14ac:dyDescent="0.25">
      <c r="A3938" s="33">
        <v>8269</v>
      </c>
      <c r="B3938" s="52" t="s">
        <v>947</v>
      </c>
      <c r="D3938" s="18" t="s">
        <v>1453</v>
      </c>
      <c r="E3938" s="37">
        <v>26.04</v>
      </c>
      <c r="G3938" s="96">
        <f t="shared" si="250"/>
        <v>10.416</v>
      </c>
      <c r="H3938" s="97">
        <f t="shared" si="251"/>
        <v>10.416</v>
      </c>
      <c r="I3938" s="18"/>
    </row>
    <row r="3939" spans="1:9" x14ac:dyDescent="0.25">
      <c r="A3939" s="33">
        <v>8270</v>
      </c>
      <c r="B3939" s="52" t="s">
        <v>949</v>
      </c>
      <c r="D3939" s="18" t="s">
        <v>1453</v>
      </c>
      <c r="E3939" s="37">
        <v>38.85</v>
      </c>
      <c r="G3939" s="96">
        <f t="shared" si="250"/>
        <v>15.540000000000001</v>
      </c>
      <c r="H3939" s="97">
        <f t="shared" si="251"/>
        <v>15.540000000000001</v>
      </c>
      <c r="I3939" s="18"/>
    </row>
    <row r="3940" spans="1:9" x14ac:dyDescent="0.25">
      <c r="A3940" s="33">
        <v>8271</v>
      </c>
      <c r="B3940" s="52" t="s">
        <v>950</v>
      </c>
      <c r="D3940" s="18" t="s">
        <v>1453</v>
      </c>
      <c r="E3940" s="37">
        <v>38.85</v>
      </c>
      <c r="G3940" s="96">
        <f t="shared" si="250"/>
        <v>15.540000000000001</v>
      </c>
      <c r="H3940" s="97">
        <f t="shared" si="251"/>
        <v>15.540000000000001</v>
      </c>
      <c r="I3940" s="18"/>
    </row>
    <row r="3941" spans="1:9" x14ac:dyDescent="0.25">
      <c r="A3941" s="33">
        <v>8272</v>
      </c>
      <c r="B3941" s="52" t="s">
        <v>952</v>
      </c>
      <c r="D3941" s="18" t="s">
        <v>1453</v>
      </c>
      <c r="E3941" s="37">
        <v>38.85</v>
      </c>
      <c r="G3941" s="96">
        <f t="shared" si="250"/>
        <v>15.540000000000001</v>
      </c>
      <c r="H3941" s="97">
        <f t="shared" si="251"/>
        <v>15.540000000000001</v>
      </c>
      <c r="I3941" s="18"/>
    </row>
    <row r="3942" spans="1:9" x14ac:dyDescent="0.25">
      <c r="A3942" s="33">
        <v>8273</v>
      </c>
      <c r="B3942" s="52" t="s">
        <v>951</v>
      </c>
      <c r="D3942" s="18" t="s">
        <v>1453</v>
      </c>
      <c r="E3942" s="37">
        <v>38.85</v>
      </c>
      <c r="G3942" s="96">
        <f t="shared" si="250"/>
        <v>15.540000000000001</v>
      </c>
      <c r="H3942" s="97">
        <f t="shared" si="251"/>
        <v>15.540000000000001</v>
      </c>
      <c r="I3942" s="18"/>
    </row>
    <row r="3943" spans="1:9" x14ac:dyDescent="0.25">
      <c r="A3943" s="105">
        <v>2573</v>
      </c>
      <c r="B3943" s="127" t="s">
        <v>2007</v>
      </c>
      <c r="D3943" s="18" t="s">
        <v>1453</v>
      </c>
      <c r="E3943" s="37">
        <v>9.77</v>
      </c>
      <c r="G3943" s="96">
        <f t="shared" si="250"/>
        <v>3.9079999999999999</v>
      </c>
      <c r="H3943" s="97">
        <f t="shared" si="251"/>
        <v>3.9079999999999999</v>
      </c>
      <c r="I3943" s="18"/>
    </row>
    <row r="3944" spans="1:9" x14ac:dyDescent="0.25">
      <c r="A3944" s="105">
        <v>2574</v>
      </c>
      <c r="B3944" s="127" t="s">
        <v>2037</v>
      </c>
      <c r="D3944" s="18" t="s">
        <v>1453</v>
      </c>
      <c r="E3944" s="37">
        <v>9.77</v>
      </c>
      <c r="G3944" s="96">
        <f t="shared" si="250"/>
        <v>3.9079999999999999</v>
      </c>
      <c r="H3944" s="97">
        <f t="shared" si="251"/>
        <v>3.9079999999999999</v>
      </c>
      <c r="I3944" s="18"/>
    </row>
    <row r="3945" spans="1:9" x14ac:dyDescent="0.25">
      <c r="A3945" s="105">
        <v>2548</v>
      </c>
      <c r="B3945" s="127" t="s">
        <v>1250</v>
      </c>
      <c r="D3945" s="18" t="s">
        <v>1453</v>
      </c>
      <c r="E3945" s="37">
        <v>20.9</v>
      </c>
      <c r="G3945" s="96">
        <f t="shared" si="250"/>
        <v>8.36</v>
      </c>
      <c r="H3945" s="97">
        <f t="shared" si="251"/>
        <v>8.36</v>
      </c>
      <c r="I3945" s="18"/>
    </row>
    <row r="3946" spans="1:9" x14ac:dyDescent="0.25">
      <c r="A3946" s="105">
        <v>2549</v>
      </c>
      <c r="B3946" s="127" t="s">
        <v>1251</v>
      </c>
      <c r="D3946" s="18" t="s">
        <v>1453</v>
      </c>
      <c r="E3946" s="37">
        <v>20.9</v>
      </c>
      <c r="G3946" s="96">
        <f t="shared" si="250"/>
        <v>8.36</v>
      </c>
      <c r="H3946" s="97">
        <f t="shared" si="251"/>
        <v>8.36</v>
      </c>
      <c r="I3946" s="18"/>
    </row>
    <row r="3947" spans="1:9" x14ac:dyDescent="0.25">
      <c r="A3947" s="105">
        <v>2550</v>
      </c>
      <c r="B3947" s="127" t="s">
        <v>1252</v>
      </c>
      <c r="D3947" s="18" t="s">
        <v>1453</v>
      </c>
      <c r="E3947" s="37">
        <v>34.65</v>
      </c>
      <c r="G3947" s="96">
        <f t="shared" si="250"/>
        <v>13.86</v>
      </c>
      <c r="H3947" s="97">
        <f t="shared" si="251"/>
        <v>13.86</v>
      </c>
      <c r="I3947" s="18"/>
    </row>
    <row r="3948" spans="1:9" x14ac:dyDescent="0.25">
      <c r="A3948" s="105">
        <v>2551</v>
      </c>
      <c r="B3948" s="127" t="s">
        <v>1253</v>
      </c>
      <c r="D3948" s="18" t="s">
        <v>1453</v>
      </c>
      <c r="E3948" s="37">
        <v>34.65</v>
      </c>
      <c r="G3948" s="96">
        <f t="shared" si="250"/>
        <v>13.86</v>
      </c>
      <c r="H3948" s="97">
        <f t="shared" si="251"/>
        <v>13.86</v>
      </c>
      <c r="I3948" s="18"/>
    </row>
    <row r="3949" spans="1:9" x14ac:dyDescent="0.25">
      <c r="A3949" s="33">
        <v>2554</v>
      </c>
      <c r="B3949" s="52" t="s">
        <v>1520</v>
      </c>
      <c r="D3949" s="18" t="s">
        <v>1453</v>
      </c>
      <c r="E3949" s="37">
        <v>9.56</v>
      </c>
      <c r="G3949" s="96">
        <f t="shared" si="250"/>
        <v>3.8240000000000003</v>
      </c>
      <c r="H3949" s="97">
        <f t="shared" si="251"/>
        <v>3.8240000000000003</v>
      </c>
      <c r="I3949" s="18"/>
    </row>
    <row r="3950" spans="1:9" x14ac:dyDescent="0.25">
      <c r="A3950" s="33">
        <v>2556</v>
      </c>
      <c r="B3950" s="52" t="s">
        <v>1444</v>
      </c>
      <c r="D3950" s="18" t="s">
        <v>1453</v>
      </c>
      <c r="E3950" s="37">
        <v>6.3</v>
      </c>
      <c r="G3950" s="96">
        <f t="shared" si="250"/>
        <v>2.52</v>
      </c>
      <c r="H3950" s="97">
        <f t="shared" si="251"/>
        <v>2.52</v>
      </c>
      <c r="I3950" s="18"/>
    </row>
    <row r="3951" spans="1:9" x14ac:dyDescent="0.25">
      <c r="A3951" s="33">
        <v>2557</v>
      </c>
      <c r="B3951" s="52" t="s">
        <v>1445</v>
      </c>
      <c r="D3951" s="18" t="s">
        <v>1453</v>
      </c>
      <c r="E3951" s="37">
        <v>6.3</v>
      </c>
      <c r="G3951" s="96">
        <f t="shared" si="250"/>
        <v>2.52</v>
      </c>
      <c r="H3951" s="97">
        <f t="shared" si="251"/>
        <v>2.52</v>
      </c>
      <c r="I3951" s="18"/>
    </row>
    <row r="3952" spans="1:9" x14ac:dyDescent="0.25">
      <c r="A3952" s="33">
        <v>3754</v>
      </c>
      <c r="B3952" s="52" t="s">
        <v>441</v>
      </c>
      <c r="D3952" s="18" t="s">
        <v>1453</v>
      </c>
      <c r="E3952" s="37">
        <v>14.18</v>
      </c>
      <c r="G3952" s="96">
        <f t="shared" si="250"/>
        <v>5.6720000000000006</v>
      </c>
      <c r="H3952" s="97">
        <f t="shared" si="251"/>
        <v>5.6720000000000006</v>
      </c>
      <c r="I3952" s="18"/>
    </row>
    <row r="3953" spans="1:9" x14ac:dyDescent="0.25">
      <c r="A3953" s="33">
        <v>3778</v>
      </c>
      <c r="B3953" s="52" t="s">
        <v>434</v>
      </c>
      <c r="D3953" s="18" t="s">
        <v>1453</v>
      </c>
      <c r="E3953" s="35">
        <v>1.58</v>
      </c>
      <c r="G3953" s="96">
        <f t="shared" si="250"/>
        <v>0.63200000000000012</v>
      </c>
      <c r="H3953" s="97">
        <f t="shared" si="251"/>
        <v>0.63200000000000012</v>
      </c>
      <c r="I3953" s="18"/>
    </row>
    <row r="3954" spans="1:9" x14ac:dyDescent="0.25">
      <c r="A3954" s="33">
        <v>3846</v>
      </c>
      <c r="B3954" s="52" t="s">
        <v>435</v>
      </c>
      <c r="D3954" s="18" t="s">
        <v>1453</v>
      </c>
      <c r="E3954" s="35">
        <v>1.58</v>
      </c>
      <c r="G3954" s="96">
        <f t="shared" si="250"/>
        <v>0.63200000000000012</v>
      </c>
      <c r="H3954" s="97">
        <f t="shared" si="251"/>
        <v>0.63200000000000012</v>
      </c>
      <c r="I3954" s="18"/>
    </row>
    <row r="3955" spans="1:9" x14ac:dyDescent="0.25">
      <c r="A3955" s="33">
        <v>3779</v>
      </c>
      <c r="B3955" s="52" t="s">
        <v>436</v>
      </c>
      <c r="D3955" s="18" t="s">
        <v>1453</v>
      </c>
      <c r="E3955" s="35">
        <v>1.58</v>
      </c>
      <c r="G3955" s="96">
        <f t="shared" si="250"/>
        <v>0.63200000000000012</v>
      </c>
      <c r="H3955" s="97">
        <f t="shared" si="251"/>
        <v>0.63200000000000012</v>
      </c>
      <c r="I3955" s="18"/>
    </row>
    <row r="3956" spans="1:9" x14ac:dyDescent="0.25">
      <c r="A3956" s="33">
        <v>3780</v>
      </c>
      <c r="B3956" s="52" t="s">
        <v>3655</v>
      </c>
      <c r="D3956" s="18" t="s">
        <v>1453</v>
      </c>
      <c r="E3956" s="35">
        <v>1.58</v>
      </c>
      <c r="G3956" s="96">
        <f t="shared" si="250"/>
        <v>0.63200000000000012</v>
      </c>
      <c r="H3956" s="97">
        <f t="shared" si="251"/>
        <v>0.63200000000000012</v>
      </c>
      <c r="I3956" s="18"/>
    </row>
    <row r="3957" spans="1:9" x14ac:dyDescent="0.25">
      <c r="A3957" s="33">
        <v>3781</v>
      </c>
      <c r="B3957" s="52" t="s">
        <v>3865</v>
      </c>
      <c r="D3957" s="18" t="s">
        <v>1453</v>
      </c>
      <c r="E3957" s="35">
        <v>4.5199999999999996</v>
      </c>
      <c r="G3957" s="96">
        <f t="shared" si="250"/>
        <v>1.8079999999999998</v>
      </c>
      <c r="H3957" s="97">
        <f t="shared" si="251"/>
        <v>1.8079999999999998</v>
      </c>
      <c r="I3957" s="18"/>
    </row>
    <row r="3958" spans="1:9" x14ac:dyDescent="0.25">
      <c r="G3958" s="221"/>
      <c r="H3958" s="221"/>
    </row>
    <row r="3959" spans="1:9" x14ac:dyDescent="0.25">
      <c r="A3959" s="300" t="s">
        <v>4206</v>
      </c>
      <c r="B3959" s="300"/>
      <c r="G3959" s="221"/>
      <c r="H3959" s="221"/>
    </row>
    <row r="3960" spans="1:9" x14ac:dyDescent="0.25">
      <c r="A3960" s="231">
        <v>8956</v>
      </c>
      <c r="B3960" s="232" t="s">
        <v>4200</v>
      </c>
      <c r="C3960" s="231"/>
      <c r="D3960" s="234" t="s">
        <v>1456</v>
      </c>
      <c r="E3960" s="233">
        <v>8.3000000000000007</v>
      </c>
      <c r="F3960" s="29"/>
      <c r="G3960" s="96">
        <f t="shared" ref="G3960:G3965" si="252">SUM(E3960)*0.45</f>
        <v>3.7350000000000003</v>
      </c>
      <c r="H3960" s="97">
        <f t="shared" ref="H3960:H3965" si="253">SUM(E3960)*0.45</f>
        <v>3.7350000000000003</v>
      </c>
      <c r="I3960" s="19"/>
    </row>
    <row r="3961" spans="1:9" x14ac:dyDescent="0.25">
      <c r="A3961" s="231">
        <v>8993</v>
      </c>
      <c r="B3961" s="232" t="s">
        <v>4201</v>
      </c>
      <c r="C3961" s="231"/>
      <c r="D3961" s="234" t="s">
        <v>1456</v>
      </c>
      <c r="E3961" s="233">
        <v>8.3000000000000007</v>
      </c>
      <c r="F3961" s="29"/>
      <c r="G3961" s="96">
        <f t="shared" si="252"/>
        <v>3.7350000000000003</v>
      </c>
      <c r="H3961" s="97">
        <f t="shared" si="253"/>
        <v>3.7350000000000003</v>
      </c>
      <c r="I3961" s="19"/>
    </row>
    <row r="3962" spans="1:9" x14ac:dyDescent="0.25">
      <c r="A3962" s="231">
        <v>8994</v>
      </c>
      <c r="B3962" s="232" t="s">
        <v>4202</v>
      </c>
      <c r="C3962" s="231"/>
      <c r="D3962" s="234" t="s">
        <v>1456</v>
      </c>
      <c r="E3962" s="233">
        <v>8.3000000000000007</v>
      </c>
      <c r="F3962" s="29"/>
      <c r="G3962" s="96">
        <f t="shared" si="252"/>
        <v>3.7350000000000003</v>
      </c>
      <c r="H3962" s="97">
        <f t="shared" si="253"/>
        <v>3.7350000000000003</v>
      </c>
      <c r="I3962" s="19"/>
    </row>
    <row r="3963" spans="1:9" x14ac:dyDescent="0.25">
      <c r="A3963" s="231">
        <v>8996</v>
      </c>
      <c r="B3963" s="232" t="s">
        <v>4203</v>
      </c>
      <c r="C3963" s="231"/>
      <c r="D3963" s="234" t="s">
        <v>1456</v>
      </c>
      <c r="E3963" s="233">
        <v>8.3000000000000007</v>
      </c>
      <c r="F3963" s="29"/>
      <c r="G3963" s="96">
        <f t="shared" si="252"/>
        <v>3.7350000000000003</v>
      </c>
      <c r="H3963" s="97">
        <f t="shared" si="253"/>
        <v>3.7350000000000003</v>
      </c>
      <c r="I3963" s="19"/>
    </row>
    <row r="3964" spans="1:9" x14ac:dyDescent="0.25">
      <c r="A3964" s="231">
        <v>8997</v>
      </c>
      <c r="B3964" s="232" t="s">
        <v>4204</v>
      </c>
      <c r="C3964" s="231"/>
      <c r="D3964" s="234" t="s">
        <v>1456</v>
      </c>
      <c r="E3964" s="233">
        <v>8.3000000000000007</v>
      </c>
      <c r="F3964" s="29"/>
      <c r="G3964" s="96">
        <f t="shared" si="252"/>
        <v>3.7350000000000003</v>
      </c>
      <c r="H3964" s="97">
        <f t="shared" si="253"/>
        <v>3.7350000000000003</v>
      </c>
      <c r="I3964" s="19"/>
    </row>
    <row r="3965" spans="1:9" x14ac:dyDescent="0.25">
      <c r="A3965" s="231">
        <v>8999</v>
      </c>
      <c r="B3965" s="232" t="s">
        <v>4205</v>
      </c>
      <c r="C3965" s="231"/>
      <c r="D3965" s="234" t="s">
        <v>1456</v>
      </c>
      <c r="E3965" s="233">
        <v>8.3000000000000007</v>
      </c>
      <c r="F3965" s="29"/>
      <c r="G3965" s="96">
        <f t="shared" si="252"/>
        <v>3.7350000000000003</v>
      </c>
      <c r="H3965" s="97">
        <f t="shared" si="253"/>
        <v>3.7350000000000003</v>
      </c>
      <c r="I3965" s="19"/>
    </row>
    <row r="3966" spans="1:9" x14ac:dyDescent="0.25">
      <c r="A3966" s="235">
        <v>2655</v>
      </c>
      <c r="B3966" s="237" t="s">
        <v>4207</v>
      </c>
      <c r="C3966" s="236"/>
      <c r="D3966" s="234" t="s">
        <v>1455</v>
      </c>
      <c r="E3966" s="238">
        <v>0.4</v>
      </c>
      <c r="F3966" s="29"/>
      <c r="G3966" s="96">
        <f>SUM(E3966)*0.5</f>
        <v>0.2</v>
      </c>
      <c r="H3966" s="97">
        <f>SUM(E3966)*0.5</f>
        <v>0.2</v>
      </c>
      <c r="I3966" s="19"/>
    </row>
    <row r="3967" spans="1:9" x14ac:dyDescent="0.25">
      <c r="A3967" s="235">
        <v>2656</v>
      </c>
      <c r="B3967" s="237" t="s">
        <v>4208</v>
      </c>
      <c r="C3967" s="236"/>
      <c r="D3967" s="234" t="s">
        <v>1455</v>
      </c>
      <c r="E3967" s="238">
        <v>0.6</v>
      </c>
      <c r="F3967" s="29"/>
      <c r="G3967" s="96">
        <f t="shared" ref="G3967:G3977" si="254">SUM(E3967)*0.5</f>
        <v>0.3</v>
      </c>
      <c r="H3967" s="97">
        <f t="shared" ref="H3967:H3977" si="255">SUM(E3967)*0.5</f>
        <v>0.3</v>
      </c>
      <c r="I3967" s="19"/>
    </row>
    <row r="3968" spans="1:9" x14ac:dyDescent="0.25">
      <c r="A3968" s="235">
        <v>2657</v>
      </c>
      <c r="B3968" s="237" t="s">
        <v>4209</v>
      </c>
      <c r="C3968" s="236"/>
      <c r="D3968" s="234" t="s">
        <v>1455</v>
      </c>
      <c r="E3968" s="238">
        <v>0.95</v>
      </c>
      <c r="F3968" s="29"/>
      <c r="G3968" s="96">
        <f t="shared" si="254"/>
        <v>0.47499999999999998</v>
      </c>
      <c r="H3968" s="97">
        <f t="shared" si="255"/>
        <v>0.47499999999999998</v>
      </c>
      <c r="I3968" s="19"/>
    </row>
    <row r="3969" spans="1:9" x14ac:dyDescent="0.25">
      <c r="A3969" s="235">
        <v>2658</v>
      </c>
      <c r="B3969" s="237" t="s">
        <v>4210</v>
      </c>
      <c r="C3969" s="236"/>
      <c r="D3969" s="234" t="s">
        <v>1455</v>
      </c>
      <c r="E3969" s="238">
        <v>0.85</v>
      </c>
      <c r="F3969" s="29"/>
      <c r="G3969" s="96">
        <f t="shared" si="254"/>
        <v>0.42499999999999999</v>
      </c>
      <c r="H3969" s="97">
        <f t="shared" si="255"/>
        <v>0.42499999999999999</v>
      </c>
      <c r="I3969" s="19"/>
    </row>
    <row r="3970" spans="1:9" x14ac:dyDescent="0.25">
      <c r="A3970" s="235">
        <v>2659</v>
      </c>
      <c r="B3970" s="237" t="s">
        <v>4211</v>
      </c>
      <c r="C3970" s="236"/>
      <c r="D3970" s="234" t="s">
        <v>1455</v>
      </c>
      <c r="E3970" s="238">
        <v>0.43</v>
      </c>
      <c r="F3970" s="29"/>
      <c r="G3970" s="96">
        <f t="shared" si="254"/>
        <v>0.215</v>
      </c>
      <c r="H3970" s="97">
        <f t="shared" si="255"/>
        <v>0.215</v>
      </c>
      <c r="I3970" s="19"/>
    </row>
    <row r="3971" spans="1:9" x14ac:dyDescent="0.25">
      <c r="A3971" s="235">
        <v>2660</v>
      </c>
      <c r="B3971" s="237" t="s">
        <v>4212</v>
      </c>
      <c r="C3971" s="236"/>
      <c r="D3971" s="234" t="s">
        <v>1455</v>
      </c>
      <c r="E3971" s="238">
        <v>0.63</v>
      </c>
      <c r="F3971" s="29"/>
      <c r="G3971" s="96">
        <f t="shared" si="254"/>
        <v>0.315</v>
      </c>
      <c r="H3971" s="97">
        <f t="shared" si="255"/>
        <v>0.315</v>
      </c>
      <c r="I3971" s="19"/>
    </row>
    <row r="3972" spans="1:9" x14ac:dyDescent="0.25">
      <c r="A3972" s="235">
        <v>2661</v>
      </c>
      <c r="B3972" s="237" t="s">
        <v>4213</v>
      </c>
      <c r="C3972" s="236"/>
      <c r="D3972" s="234" t="s">
        <v>1455</v>
      </c>
      <c r="E3972" s="238">
        <v>1.05</v>
      </c>
      <c r="F3972" s="29"/>
      <c r="G3972" s="96">
        <f t="shared" si="254"/>
        <v>0.52500000000000002</v>
      </c>
      <c r="H3972" s="97">
        <f t="shared" si="255"/>
        <v>0.52500000000000002</v>
      </c>
      <c r="I3972" s="19"/>
    </row>
    <row r="3973" spans="1:9" x14ac:dyDescent="0.25">
      <c r="A3973" s="235">
        <v>2662</v>
      </c>
      <c r="B3973" s="237" t="s">
        <v>4214</v>
      </c>
      <c r="C3973" s="236"/>
      <c r="D3973" s="234" t="s">
        <v>1455</v>
      </c>
      <c r="E3973" s="238">
        <v>1</v>
      </c>
      <c r="F3973" s="29"/>
      <c r="G3973" s="96">
        <f t="shared" si="254"/>
        <v>0.5</v>
      </c>
      <c r="H3973" s="97">
        <f t="shared" si="255"/>
        <v>0.5</v>
      </c>
      <c r="I3973" s="19"/>
    </row>
    <row r="3974" spans="1:9" x14ac:dyDescent="0.25">
      <c r="A3974" s="235">
        <v>2663</v>
      </c>
      <c r="B3974" s="237" t="s">
        <v>4215</v>
      </c>
      <c r="C3974" s="236"/>
      <c r="D3974" s="234" t="s">
        <v>1455</v>
      </c>
      <c r="E3974" s="238">
        <v>1.65</v>
      </c>
      <c r="F3974" s="29"/>
      <c r="G3974" s="96">
        <f t="shared" si="254"/>
        <v>0.82499999999999996</v>
      </c>
      <c r="H3974" s="97">
        <f t="shared" si="255"/>
        <v>0.82499999999999996</v>
      </c>
      <c r="I3974" s="19"/>
    </row>
    <row r="3975" spans="1:9" x14ac:dyDescent="0.25">
      <c r="A3975" s="235">
        <v>2664</v>
      </c>
      <c r="B3975" s="237" t="s">
        <v>4216</v>
      </c>
      <c r="C3975" s="236"/>
      <c r="D3975" s="234" t="s">
        <v>1455</v>
      </c>
      <c r="E3975" s="238">
        <v>3</v>
      </c>
      <c r="F3975" s="29"/>
      <c r="G3975" s="96">
        <f t="shared" si="254"/>
        <v>1.5</v>
      </c>
      <c r="H3975" s="97">
        <f t="shared" si="255"/>
        <v>1.5</v>
      </c>
      <c r="I3975" s="19"/>
    </row>
    <row r="3976" spans="1:9" x14ac:dyDescent="0.25">
      <c r="A3976" s="235">
        <v>2665</v>
      </c>
      <c r="B3976" s="237" t="s">
        <v>4217</v>
      </c>
      <c r="C3976" s="236"/>
      <c r="D3976" s="234" t="s">
        <v>1455</v>
      </c>
      <c r="E3976" s="238">
        <v>1.65</v>
      </c>
      <c r="F3976" s="29"/>
      <c r="G3976" s="96">
        <f t="shared" si="254"/>
        <v>0.82499999999999996</v>
      </c>
      <c r="H3976" s="97">
        <f t="shared" si="255"/>
        <v>0.82499999999999996</v>
      </c>
      <c r="I3976" s="19"/>
    </row>
    <row r="3977" spans="1:9" x14ac:dyDescent="0.25">
      <c r="A3977" s="235">
        <v>2666</v>
      </c>
      <c r="B3977" s="237" t="s">
        <v>4218</v>
      </c>
      <c r="C3977" s="236"/>
      <c r="D3977" s="234" t="s">
        <v>1455</v>
      </c>
      <c r="E3977" s="238">
        <v>3</v>
      </c>
      <c r="F3977" s="29"/>
      <c r="G3977" s="96">
        <f t="shared" si="254"/>
        <v>1.5</v>
      </c>
      <c r="H3977" s="97">
        <f t="shared" si="255"/>
        <v>1.5</v>
      </c>
      <c r="I3977" s="19"/>
    </row>
    <row r="3978" spans="1:9" x14ac:dyDescent="0.25">
      <c r="A3978" s="281"/>
      <c r="B3978" s="219"/>
      <c r="C3978" s="81"/>
      <c r="D3978" s="282"/>
      <c r="E3978" s="282"/>
      <c r="F3978" s="85"/>
      <c r="G3978" s="283"/>
      <c r="H3978" s="283"/>
      <c r="I3978" s="284"/>
    </row>
    <row r="3979" spans="1:9" x14ac:dyDescent="0.25">
      <c r="A3979" s="301" t="s">
        <v>4233</v>
      </c>
      <c r="B3979" s="301"/>
      <c r="G3979" s="221"/>
      <c r="H3979" s="221"/>
    </row>
    <row r="3980" spans="1:9" x14ac:dyDescent="0.25">
      <c r="A3980" s="235">
        <v>2842</v>
      </c>
      <c r="B3980" s="237" t="s">
        <v>4228</v>
      </c>
      <c r="C3980" s="236"/>
      <c r="D3980" s="234" t="s">
        <v>1453</v>
      </c>
      <c r="E3980" s="233">
        <v>3.68</v>
      </c>
      <c r="F3980" s="233"/>
      <c r="G3980" s="96">
        <f t="shared" ref="G3980:G3993" si="256">SUM(E3980)*0.4</f>
        <v>1.4720000000000002</v>
      </c>
      <c r="H3980" s="97">
        <f t="shared" ref="H3980:H3993" si="257">SUM(E3980)*0.4</f>
        <v>1.4720000000000002</v>
      </c>
      <c r="I3980" s="43"/>
    </row>
    <row r="3981" spans="1:9" x14ac:dyDescent="0.25">
      <c r="A3981" s="235">
        <v>2844</v>
      </c>
      <c r="B3981" s="237" t="s">
        <v>4232</v>
      </c>
      <c r="C3981" s="43"/>
      <c r="D3981" s="234" t="s">
        <v>1453</v>
      </c>
      <c r="E3981" s="233">
        <v>3.68</v>
      </c>
      <c r="F3981" s="285"/>
      <c r="G3981" s="96">
        <f t="shared" si="256"/>
        <v>1.4720000000000002</v>
      </c>
      <c r="H3981" s="97">
        <f t="shared" si="257"/>
        <v>1.4720000000000002</v>
      </c>
      <c r="I3981" s="285"/>
    </row>
    <row r="3982" spans="1:9" x14ac:dyDescent="0.25">
      <c r="A3982" s="235">
        <v>2852</v>
      </c>
      <c r="B3982" s="237" t="s">
        <v>4229</v>
      </c>
      <c r="C3982" s="236"/>
      <c r="D3982" s="234" t="s">
        <v>1453</v>
      </c>
      <c r="E3982" s="233">
        <v>4.3</v>
      </c>
      <c r="F3982" s="233"/>
      <c r="G3982" s="96">
        <f t="shared" si="256"/>
        <v>1.72</v>
      </c>
      <c r="H3982" s="97">
        <f t="shared" si="257"/>
        <v>1.72</v>
      </c>
      <c r="I3982" s="43"/>
    </row>
    <row r="3983" spans="1:9" x14ac:dyDescent="0.25">
      <c r="A3983" s="235">
        <v>2854</v>
      </c>
      <c r="B3983" s="237" t="s">
        <v>4230</v>
      </c>
      <c r="C3983" s="236"/>
      <c r="D3983" s="234" t="s">
        <v>1453</v>
      </c>
      <c r="E3983" s="233">
        <v>4.3</v>
      </c>
      <c r="F3983" s="233"/>
      <c r="G3983" s="96">
        <f t="shared" si="256"/>
        <v>1.72</v>
      </c>
      <c r="H3983" s="97">
        <f t="shared" si="257"/>
        <v>1.72</v>
      </c>
      <c r="I3983" s="43"/>
    </row>
    <row r="3984" spans="1:9" x14ac:dyDescent="0.25">
      <c r="A3984" s="235">
        <v>8593</v>
      </c>
      <c r="B3984" s="232" t="s">
        <v>4219</v>
      </c>
      <c r="C3984" s="236"/>
      <c r="D3984" s="234" t="s">
        <v>1453</v>
      </c>
      <c r="E3984" s="233">
        <v>18.899999999999999</v>
      </c>
      <c r="F3984" s="233"/>
      <c r="G3984" s="96">
        <f t="shared" si="256"/>
        <v>7.56</v>
      </c>
      <c r="H3984" s="97">
        <f t="shared" si="257"/>
        <v>7.56</v>
      </c>
      <c r="I3984" s="285"/>
    </row>
    <row r="3985" spans="1:12" x14ac:dyDescent="0.25">
      <c r="A3985" s="235">
        <v>8594</v>
      </c>
      <c r="B3985" s="232" t="s">
        <v>4223</v>
      </c>
      <c r="C3985" s="236"/>
      <c r="D3985" s="234" t="s">
        <v>1453</v>
      </c>
      <c r="E3985" s="233">
        <v>29.9</v>
      </c>
      <c r="F3985" s="233"/>
      <c r="G3985" s="96">
        <f t="shared" si="256"/>
        <v>11.96</v>
      </c>
      <c r="H3985" s="97">
        <f t="shared" si="257"/>
        <v>11.96</v>
      </c>
      <c r="I3985" s="285"/>
    </row>
    <row r="3986" spans="1:12" x14ac:dyDescent="0.25">
      <c r="A3986" s="235">
        <v>8931</v>
      </c>
      <c r="B3986" s="232" t="s">
        <v>4227</v>
      </c>
      <c r="C3986" s="236"/>
      <c r="D3986" s="234" t="s">
        <v>1453</v>
      </c>
      <c r="E3986" s="233">
        <v>52</v>
      </c>
      <c r="F3986" s="233"/>
      <c r="G3986" s="96">
        <f t="shared" si="256"/>
        <v>20.8</v>
      </c>
      <c r="H3986" s="97">
        <f t="shared" si="257"/>
        <v>20.8</v>
      </c>
      <c r="I3986" s="43"/>
    </row>
    <row r="3987" spans="1:12" x14ac:dyDescent="0.25">
      <c r="A3987" s="235">
        <v>8961</v>
      </c>
      <c r="B3987" s="232" t="s">
        <v>4221</v>
      </c>
      <c r="C3987" s="236"/>
      <c r="D3987" s="234" t="s">
        <v>1453</v>
      </c>
      <c r="E3987" s="233">
        <v>23</v>
      </c>
      <c r="F3987" s="233"/>
      <c r="G3987" s="96">
        <f t="shared" si="256"/>
        <v>9.2000000000000011</v>
      </c>
      <c r="H3987" s="97">
        <f t="shared" si="257"/>
        <v>9.2000000000000011</v>
      </c>
      <c r="I3987" s="285"/>
    </row>
    <row r="3988" spans="1:12" ht="15" customHeight="1" x14ac:dyDescent="0.25">
      <c r="A3988" s="235">
        <v>8963</v>
      </c>
      <c r="B3988" s="232" t="s">
        <v>4224</v>
      </c>
      <c r="C3988" s="236"/>
      <c r="D3988" s="234" t="s">
        <v>1453</v>
      </c>
      <c r="E3988" s="233">
        <v>29.9</v>
      </c>
      <c r="F3988" s="233"/>
      <c r="G3988" s="96">
        <f t="shared" si="256"/>
        <v>11.96</v>
      </c>
      <c r="H3988" s="97">
        <f t="shared" si="257"/>
        <v>11.96</v>
      </c>
      <c r="I3988" s="285"/>
    </row>
    <row r="3989" spans="1:12" x14ac:dyDescent="0.25">
      <c r="A3989" s="235">
        <v>8978</v>
      </c>
      <c r="B3989" s="232" t="s">
        <v>4222</v>
      </c>
      <c r="C3989" s="236"/>
      <c r="D3989" s="234" t="s">
        <v>1453</v>
      </c>
      <c r="E3989" s="233">
        <v>23</v>
      </c>
      <c r="F3989" s="233"/>
      <c r="G3989" s="96">
        <f t="shared" si="256"/>
        <v>9.2000000000000011</v>
      </c>
      <c r="H3989" s="97">
        <f t="shared" si="257"/>
        <v>9.2000000000000011</v>
      </c>
      <c r="I3989" s="285"/>
    </row>
    <row r="3990" spans="1:12" x14ac:dyDescent="0.25">
      <c r="A3990" s="235">
        <v>8983</v>
      </c>
      <c r="B3990" s="232" t="s">
        <v>4226</v>
      </c>
      <c r="C3990" s="236"/>
      <c r="D3990" s="234" t="s">
        <v>1453</v>
      </c>
      <c r="E3990" s="233">
        <v>42.9</v>
      </c>
      <c r="F3990" s="233"/>
      <c r="G3990" s="96">
        <f t="shared" si="256"/>
        <v>17.16</v>
      </c>
      <c r="H3990" s="97">
        <f t="shared" si="257"/>
        <v>17.16</v>
      </c>
      <c r="I3990" s="285"/>
    </row>
    <row r="3991" spans="1:12" s="4" customFormat="1" ht="13.95" customHeight="1" x14ac:dyDescent="0.25">
      <c r="A3991" s="235">
        <v>8984</v>
      </c>
      <c r="B3991" s="232" t="s">
        <v>4225</v>
      </c>
      <c r="C3991" s="236"/>
      <c r="D3991" s="234" t="s">
        <v>1453</v>
      </c>
      <c r="E3991" s="233">
        <v>34.9</v>
      </c>
      <c r="F3991" s="233"/>
      <c r="G3991" s="96">
        <f t="shared" si="256"/>
        <v>13.96</v>
      </c>
      <c r="H3991" s="97">
        <f t="shared" si="257"/>
        <v>13.96</v>
      </c>
      <c r="I3991" s="285"/>
      <c r="J3991" s="5"/>
      <c r="K3991" s="5"/>
      <c r="L3991" s="5"/>
    </row>
    <row r="3992" spans="1:12" x14ac:dyDescent="0.25">
      <c r="A3992" s="235">
        <v>8985</v>
      </c>
      <c r="B3992" s="232" t="s">
        <v>4220</v>
      </c>
      <c r="C3992" s="236"/>
      <c r="D3992" s="234" t="s">
        <v>1453</v>
      </c>
      <c r="E3992" s="233">
        <v>29.9</v>
      </c>
      <c r="F3992" s="233"/>
      <c r="G3992" s="96">
        <f t="shared" si="256"/>
        <v>11.96</v>
      </c>
      <c r="H3992" s="97">
        <f t="shared" si="257"/>
        <v>11.96</v>
      </c>
      <c r="I3992" s="285"/>
    </row>
    <row r="3993" spans="1:12" x14ac:dyDescent="0.25">
      <c r="A3993" s="287">
        <v>55911</v>
      </c>
      <c r="B3993" s="288" t="s">
        <v>4199</v>
      </c>
      <c r="C3993" s="43"/>
      <c r="D3993" s="234" t="s">
        <v>1453</v>
      </c>
      <c r="E3993" s="289">
        <v>208.95</v>
      </c>
      <c r="F3993" s="285"/>
      <c r="G3993" s="96">
        <f t="shared" si="256"/>
        <v>83.58</v>
      </c>
      <c r="H3993" s="97">
        <f t="shared" si="257"/>
        <v>83.58</v>
      </c>
      <c r="I3993" s="285"/>
      <c r="J3993" s="4"/>
      <c r="K3993" s="4"/>
      <c r="L3993" s="4"/>
    </row>
    <row r="3994" spans="1:12" x14ac:dyDescent="0.25">
      <c r="A3994" s="281"/>
      <c r="B3994" s="219"/>
      <c r="C3994" s="81"/>
      <c r="D3994" s="282"/>
      <c r="E3994" s="282"/>
      <c r="F3994" s="85"/>
      <c r="G3994" s="283"/>
      <c r="H3994" s="283"/>
      <c r="I3994" s="284"/>
    </row>
    <row r="3995" spans="1:12" x14ac:dyDescent="0.25">
      <c r="A3995" s="301" t="s">
        <v>4234</v>
      </c>
      <c r="B3995" s="302"/>
      <c r="G3995" s="221"/>
      <c r="H3995" s="221"/>
    </row>
    <row r="3996" spans="1:12" s="4" customFormat="1" x14ac:dyDescent="0.25">
      <c r="A3996" s="287">
        <v>2837</v>
      </c>
      <c r="B3996" s="288" t="s">
        <v>4235</v>
      </c>
      <c r="C3996" s="119"/>
      <c r="D3996" s="234" t="s">
        <v>1453</v>
      </c>
      <c r="E3996" s="289">
        <v>3.5</v>
      </c>
      <c r="F3996" s="285"/>
      <c r="G3996" s="96">
        <f t="shared" ref="G3996:G4007" si="258">SUM(E3996)*0.4</f>
        <v>1.4000000000000001</v>
      </c>
      <c r="H3996" s="97">
        <f t="shared" ref="H3996:H4007" si="259">SUM(E3996)*0.4</f>
        <v>1.4000000000000001</v>
      </c>
      <c r="I3996" s="285"/>
    </row>
    <row r="3997" spans="1:12" s="4" customFormat="1" x14ac:dyDescent="0.25">
      <c r="A3997" s="287">
        <v>2838</v>
      </c>
      <c r="B3997" s="288" t="s">
        <v>4236</v>
      </c>
      <c r="C3997" s="119"/>
      <c r="D3997" s="234" t="s">
        <v>1453</v>
      </c>
      <c r="E3997" s="289">
        <v>3.5</v>
      </c>
      <c r="F3997" s="285"/>
      <c r="G3997" s="96">
        <f t="shared" si="258"/>
        <v>1.4000000000000001</v>
      </c>
      <c r="H3997" s="97">
        <f t="shared" si="259"/>
        <v>1.4000000000000001</v>
      </c>
      <c r="I3997" s="285"/>
    </row>
    <row r="3998" spans="1:12" s="4" customFormat="1" x14ac:dyDescent="0.25">
      <c r="A3998" s="287">
        <v>2839</v>
      </c>
      <c r="B3998" s="288" t="s">
        <v>4237</v>
      </c>
      <c r="C3998" s="119"/>
      <c r="D3998" s="234" t="s">
        <v>1453</v>
      </c>
      <c r="E3998" s="289">
        <v>3.5</v>
      </c>
      <c r="F3998" s="285"/>
      <c r="G3998" s="96">
        <f t="shared" si="258"/>
        <v>1.4000000000000001</v>
      </c>
      <c r="H3998" s="97">
        <f t="shared" si="259"/>
        <v>1.4000000000000001</v>
      </c>
      <c r="I3998" s="285"/>
    </row>
    <row r="3999" spans="1:12" x14ac:dyDescent="0.25">
      <c r="A3999" s="235">
        <v>8960</v>
      </c>
      <c r="B3999" s="232" t="s">
        <v>4243</v>
      </c>
      <c r="C3999" s="29"/>
      <c r="D3999" s="234" t="s">
        <v>1453</v>
      </c>
      <c r="E3999" s="233">
        <v>34.9</v>
      </c>
      <c r="F3999" s="285"/>
      <c r="G3999" s="96">
        <f t="shared" si="258"/>
        <v>13.96</v>
      </c>
      <c r="H3999" s="97">
        <f t="shared" si="259"/>
        <v>13.96</v>
      </c>
      <c r="I3999" s="285"/>
    </row>
    <row r="4000" spans="1:12" x14ac:dyDescent="0.25">
      <c r="A4000" s="235">
        <v>8962</v>
      </c>
      <c r="B4000" s="232" t="s">
        <v>4244</v>
      </c>
      <c r="C4000" s="29"/>
      <c r="D4000" s="234" t="s">
        <v>1453</v>
      </c>
      <c r="E4000" s="233">
        <v>29.9</v>
      </c>
      <c r="F4000" s="285"/>
      <c r="G4000" s="96">
        <f t="shared" si="258"/>
        <v>11.96</v>
      </c>
      <c r="H4000" s="97">
        <f t="shared" si="259"/>
        <v>11.96</v>
      </c>
      <c r="I4000" s="285"/>
    </row>
    <row r="4001" spans="1:12" x14ac:dyDescent="0.25">
      <c r="A4001" s="235">
        <v>8964</v>
      </c>
      <c r="B4001" s="232" t="s">
        <v>4238</v>
      </c>
      <c r="C4001" s="29"/>
      <c r="D4001" s="234" t="s">
        <v>1453</v>
      </c>
      <c r="E4001" s="233">
        <v>29.9</v>
      </c>
      <c r="F4001" s="285"/>
      <c r="G4001" s="96">
        <f t="shared" si="258"/>
        <v>11.96</v>
      </c>
      <c r="H4001" s="97">
        <f t="shared" si="259"/>
        <v>11.96</v>
      </c>
      <c r="I4001" s="285"/>
    </row>
    <row r="4002" spans="1:12" x14ac:dyDescent="0.25">
      <c r="A4002" s="235">
        <v>8965</v>
      </c>
      <c r="B4002" s="232" t="s">
        <v>4239</v>
      </c>
      <c r="C4002" s="29"/>
      <c r="D4002" s="234" t="s">
        <v>1453</v>
      </c>
      <c r="E4002" s="233">
        <v>29.9</v>
      </c>
      <c r="F4002" s="285"/>
      <c r="G4002" s="96">
        <f t="shared" si="258"/>
        <v>11.96</v>
      </c>
      <c r="H4002" s="97">
        <f t="shared" si="259"/>
        <v>11.96</v>
      </c>
      <c r="I4002" s="285"/>
    </row>
    <row r="4003" spans="1:12" x14ac:dyDescent="0.25">
      <c r="A4003" s="235">
        <v>8966</v>
      </c>
      <c r="B4003" s="232" t="s">
        <v>4242</v>
      </c>
      <c r="C4003" s="29"/>
      <c r="D4003" s="234" t="s">
        <v>1453</v>
      </c>
      <c r="E4003" s="233">
        <v>34.9</v>
      </c>
      <c r="F4003" s="285"/>
      <c r="G4003" s="96">
        <f t="shared" si="258"/>
        <v>13.96</v>
      </c>
      <c r="H4003" s="97">
        <f t="shared" si="259"/>
        <v>13.96</v>
      </c>
      <c r="I4003" s="285"/>
    </row>
    <row r="4004" spans="1:12" x14ac:dyDescent="0.25">
      <c r="A4004" s="235">
        <v>8967</v>
      </c>
      <c r="B4004" s="232" t="s">
        <v>4245</v>
      </c>
      <c r="C4004" s="29"/>
      <c r="D4004" s="234" t="s">
        <v>1453</v>
      </c>
      <c r="E4004" s="233">
        <v>42.9</v>
      </c>
      <c r="F4004" s="285"/>
      <c r="G4004" s="96">
        <f t="shared" si="258"/>
        <v>17.16</v>
      </c>
      <c r="H4004" s="97">
        <f t="shared" si="259"/>
        <v>17.16</v>
      </c>
      <c r="I4004" s="285"/>
    </row>
    <row r="4005" spans="1:12" x14ac:dyDescent="0.25">
      <c r="A4005" s="235">
        <v>8968</v>
      </c>
      <c r="B4005" s="232" t="s">
        <v>4246</v>
      </c>
      <c r="C4005" s="29"/>
      <c r="D4005" s="234" t="s">
        <v>1453</v>
      </c>
      <c r="E4005" s="233">
        <v>42.9</v>
      </c>
      <c r="F4005" s="285"/>
      <c r="G4005" s="96">
        <f t="shared" si="258"/>
        <v>17.16</v>
      </c>
      <c r="H4005" s="97">
        <f t="shared" si="259"/>
        <v>17.16</v>
      </c>
      <c r="I4005" s="285"/>
    </row>
    <row r="4006" spans="1:12" x14ac:dyDescent="0.25">
      <c r="A4006" s="235">
        <v>8976</v>
      </c>
      <c r="B4006" s="232" t="s">
        <v>4240</v>
      </c>
      <c r="C4006" s="29"/>
      <c r="D4006" s="234" t="s">
        <v>1453</v>
      </c>
      <c r="E4006" s="233">
        <v>47.5</v>
      </c>
      <c r="F4006" s="285"/>
      <c r="G4006" s="96">
        <f t="shared" si="258"/>
        <v>19</v>
      </c>
      <c r="H4006" s="97">
        <f t="shared" si="259"/>
        <v>19</v>
      </c>
      <c r="I4006" s="285"/>
    </row>
    <row r="4007" spans="1:12" x14ac:dyDescent="0.25">
      <c r="A4007" s="235">
        <v>8977</v>
      </c>
      <c r="B4007" s="232" t="s">
        <v>4241</v>
      </c>
      <c r="C4007" s="29"/>
      <c r="D4007" s="234" t="s">
        <v>1453</v>
      </c>
      <c r="E4007" s="233">
        <v>47.5</v>
      </c>
      <c r="F4007" s="285"/>
      <c r="G4007" s="96">
        <f t="shared" si="258"/>
        <v>19</v>
      </c>
      <c r="H4007" s="97">
        <f t="shared" si="259"/>
        <v>19</v>
      </c>
      <c r="I4007" s="285"/>
    </row>
    <row r="4008" spans="1:12" x14ac:dyDescent="0.25">
      <c r="A4008" s="281"/>
      <c r="B4008" s="219"/>
      <c r="C4008" s="81"/>
      <c r="D4008" s="282"/>
      <c r="E4008" s="282"/>
      <c r="F4008" s="85"/>
      <c r="G4008" s="283"/>
      <c r="H4008" s="283"/>
      <c r="I4008" s="284"/>
    </row>
    <row r="4009" spans="1:12" x14ac:dyDescent="0.25">
      <c r="A4009" s="301" t="s">
        <v>4247</v>
      </c>
      <c r="B4009" s="302"/>
      <c r="G4009" s="221"/>
      <c r="H4009" s="221"/>
    </row>
    <row r="4010" spans="1:12" x14ac:dyDescent="0.25">
      <c r="A4010" s="231">
        <v>2652</v>
      </c>
      <c r="B4010" s="237" t="s">
        <v>4252</v>
      </c>
      <c r="C4010" s="29"/>
      <c r="D4010" s="234" t="s">
        <v>1453</v>
      </c>
      <c r="E4010" s="233">
        <v>7.35</v>
      </c>
      <c r="F4010" s="29"/>
      <c r="G4010" s="96">
        <f t="shared" ref="G4010:G4018" si="260">SUM(E4010)*0.4</f>
        <v>2.94</v>
      </c>
      <c r="H4010" s="97">
        <f t="shared" ref="H4010:H4018" si="261">SUM(E4010)*0.4</f>
        <v>2.94</v>
      </c>
      <c r="I4010" s="43"/>
    </row>
    <row r="4011" spans="1:12" x14ac:dyDescent="0.25">
      <c r="A4011" s="231">
        <v>2653</v>
      </c>
      <c r="B4011" s="237" t="s">
        <v>4253</v>
      </c>
      <c r="C4011" s="29"/>
      <c r="D4011" s="234" t="s">
        <v>1453</v>
      </c>
      <c r="E4011" s="233">
        <v>7.35</v>
      </c>
      <c r="F4011" s="29"/>
      <c r="G4011" s="96">
        <f t="shared" si="260"/>
        <v>2.94</v>
      </c>
      <c r="H4011" s="97">
        <f t="shared" si="261"/>
        <v>2.94</v>
      </c>
      <c r="I4011" s="43"/>
    </row>
    <row r="4012" spans="1:12" ht="15" customHeight="1" x14ac:dyDescent="0.25">
      <c r="A4012" s="231">
        <v>2654</v>
      </c>
      <c r="B4012" s="237" t="s">
        <v>4254</v>
      </c>
      <c r="C4012" s="29"/>
      <c r="D4012" s="234" t="s">
        <v>1453</v>
      </c>
      <c r="E4012" s="233">
        <v>7.35</v>
      </c>
      <c r="F4012" s="29"/>
      <c r="G4012" s="96">
        <f t="shared" si="260"/>
        <v>2.94</v>
      </c>
      <c r="H4012" s="97">
        <f t="shared" si="261"/>
        <v>2.94</v>
      </c>
      <c r="I4012" s="43"/>
    </row>
    <row r="4013" spans="1:12" s="4" customFormat="1" ht="13.95" customHeight="1" x14ac:dyDescent="0.25">
      <c r="A4013" s="235">
        <v>5505</v>
      </c>
      <c r="B4013" s="294" t="s">
        <v>4255</v>
      </c>
      <c r="C4013" s="29"/>
      <c r="D4013" s="234" t="s">
        <v>1453</v>
      </c>
      <c r="E4013" s="233">
        <v>189</v>
      </c>
      <c r="F4013" s="29"/>
      <c r="G4013" s="96">
        <f t="shared" si="260"/>
        <v>75.600000000000009</v>
      </c>
      <c r="H4013" s="97">
        <f t="shared" si="261"/>
        <v>75.600000000000009</v>
      </c>
      <c r="I4013" s="285"/>
      <c r="J4013" s="5"/>
      <c r="K4013" s="5"/>
      <c r="L4013" s="5"/>
    </row>
    <row r="4014" spans="1:12" ht="15" customHeight="1" x14ac:dyDescent="0.25">
      <c r="A4014" s="235">
        <v>5506</v>
      </c>
      <c r="B4014" s="294" t="s">
        <v>4256</v>
      </c>
      <c r="C4014" s="29"/>
      <c r="D4014" s="234" t="s">
        <v>1453</v>
      </c>
      <c r="E4014" s="233">
        <v>189</v>
      </c>
      <c r="F4014" s="29"/>
      <c r="G4014" s="96">
        <f t="shared" si="260"/>
        <v>75.600000000000009</v>
      </c>
      <c r="H4014" s="97">
        <f t="shared" si="261"/>
        <v>75.600000000000009</v>
      </c>
      <c r="I4014" s="285"/>
    </row>
    <row r="4015" spans="1:12" ht="15" customHeight="1" x14ac:dyDescent="0.25">
      <c r="A4015" s="291">
        <v>11272</v>
      </c>
      <c r="B4015" s="292" t="s">
        <v>4251</v>
      </c>
      <c r="C4015" s="29"/>
      <c r="D4015" s="234" t="s">
        <v>1453</v>
      </c>
      <c r="E4015" s="293">
        <v>0.99</v>
      </c>
      <c r="F4015" s="29"/>
      <c r="G4015" s="96">
        <f t="shared" si="260"/>
        <v>0.39600000000000002</v>
      </c>
      <c r="H4015" s="97">
        <f t="shared" si="261"/>
        <v>0.39600000000000002</v>
      </c>
      <c r="I4015" s="43"/>
    </row>
    <row r="4016" spans="1:12" ht="15" customHeight="1" x14ac:dyDescent="0.25">
      <c r="A4016" s="287">
        <v>20150</v>
      </c>
      <c r="B4016" s="288" t="s">
        <v>4250</v>
      </c>
      <c r="C4016" s="119"/>
      <c r="D4016" s="234" t="s">
        <v>1453</v>
      </c>
      <c r="E4016" s="289">
        <v>55</v>
      </c>
      <c r="F4016" s="119"/>
      <c r="G4016" s="96">
        <f t="shared" si="260"/>
        <v>22</v>
      </c>
      <c r="H4016" s="97">
        <f t="shared" si="261"/>
        <v>22</v>
      </c>
      <c r="I4016" s="295"/>
      <c r="J4016" s="4"/>
      <c r="K4016" s="4"/>
      <c r="L4016" s="4"/>
    </row>
    <row r="4017" spans="1:9" x14ac:dyDescent="0.25">
      <c r="A4017" s="231">
        <v>20200</v>
      </c>
      <c r="B4017" s="290" t="s">
        <v>4249</v>
      </c>
      <c r="C4017" s="29"/>
      <c r="D4017" s="234" t="s">
        <v>1453</v>
      </c>
      <c r="E4017" s="233">
        <v>40.950000000000003</v>
      </c>
      <c r="F4017" s="29"/>
      <c r="G4017" s="96">
        <f t="shared" si="260"/>
        <v>16.380000000000003</v>
      </c>
      <c r="H4017" s="97">
        <f t="shared" si="261"/>
        <v>16.380000000000003</v>
      </c>
      <c r="I4017" s="295"/>
    </row>
    <row r="4018" spans="1:9" x14ac:dyDescent="0.25">
      <c r="A4018" s="231">
        <v>20201</v>
      </c>
      <c r="B4018" s="290" t="s">
        <v>4248</v>
      </c>
      <c r="C4018" s="29"/>
      <c r="D4018" s="234" t="s">
        <v>1453</v>
      </c>
      <c r="E4018" s="233">
        <v>40.950000000000003</v>
      </c>
      <c r="F4018" s="29"/>
      <c r="G4018" s="96">
        <f t="shared" si="260"/>
        <v>16.380000000000003</v>
      </c>
      <c r="H4018" s="97">
        <f t="shared" si="261"/>
        <v>16.380000000000003</v>
      </c>
      <c r="I4018" s="295"/>
    </row>
    <row r="4019" spans="1:9" x14ac:dyDescent="0.25">
      <c r="A4019" s="281"/>
      <c r="B4019" s="219"/>
      <c r="C4019" s="81"/>
      <c r="D4019" s="282"/>
      <c r="E4019" s="282"/>
      <c r="F4019" s="85"/>
      <c r="G4019" s="283"/>
      <c r="H4019" s="283"/>
      <c r="I4019" s="284"/>
    </row>
    <row r="4020" spans="1:9" x14ac:dyDescent="0.25">
      <c r="A4020" s="301" t="s">
        <v>4258</v>
      </c>
      <c r="B4020" s="302"/>
      <c r="G4020" s="221"/>
      <c r="H4020" s="221"/>
    </row>
    <row r="4021" spans="1:9" x14ac:dyDescent="0.25">
      <c r="A4021" s="235">
        <v>5154</v>
      </c>
      <c r="B4021" s="232" t="s">
        <v>4259</v>
      </c>
      <c r="C4021" s="29"/>
      <c r="D4021" s="234" t="s">
        <v>1453</v>
      </c>
      <c r="E4021" s="233">
        <v>45.9</v>
      </c>
      <c r="F4021" s="29"/>
      <c r="G4021" s="96">
        <f t="shared" ref="G4021:G4026" si="262">SUM(E4021)*0.4</f>
        <v>18.36</v>
      </c>
      <c r="H4021" s="97">
        <f t="shared" ref="H4021:H4026" si="263">SUM(E4021)*0.4</f>
        <v>18.36</v>
      </c>
      <c r="I4021" s="285"/>
    </row>
    <row r="4022" spans="1:9" x14ac:dyDescent="0.25">
      <c r="A4022" s="235">
        <v>5155</v>
      </c>
      <c r="B4022" s="232" t="s">
        <v>4260</v>
      </c>
      <c r="C4022" s="29"/>
      <c r="D4022" s="234" t="s">
        <v>1453</v>
      </c>
      <c r="E4022" s="233">
        <v>45.9</v>
      </c>
      <c r="F4022" s="29"/>
      <c r="G4022" s="96">
        <f t="shared" si="262"/>
        <v>18.36</v>
      </c>
      <c r="H4022" s="97">
        <f t="shared" si="263"/>
        <v>18.36</v>
      </c>
      <c r="I4022" s="285"/>
    </row>
    <row r="4023" spans="1:9" ht="15" customHeight="1" x14ac:dyDescent="0.25">
      <c r="A4023" s="235">
        <v>7610</v>
      </c>
      <c r="B4023" s="294" t="s">
        <v>4261</v>
      </c>
      <c r="C4023" s="29"/>
      <c r="D4023" s="234" t="s">
        <v>1455</v>
      </c>
      <c r="E4023" s="233">
        <v>2.99</v>
      </c>
      <c r="F4023" s="29"/>
      <c r="G4023" s="96">
        <f>SUM(E4023)*0.5</f>
        <v>1.4950000000000001</v>
      </c>
      <c r="H4023" s="97">
        <f>SUM(E4023)*0.5</f>
        <v>1.4950000000000001</v>
      </c>
      <c r="I4023" s="43"/>
    </row>
    <row r="4024" spans="1:9" ht="15" customHeight="1" x14ac:dyDescent="0.25">
      <c r="A4024" s="235">
        <v>7611</v>
      </c>
      <c r="B4024" s="294" t="s">
        <v>4262</v>
      </c>
      <c r="C4024" s="29"/>
      <c r="D4024" s="234" t="s">
        <v>1455</v>
      </c>
      <c r="E4024" s="233">
        <v>2.99</v>
      </c>
      <c r="F4024" s="29"/>
      <c r="G4024" s="96">
        <f>SUM(E4024)*0.5</f>
        <v>1.4950000000000001</v>
      </c>
      <c r="H4024" s="97">
        <f>SUM(E4024)*0.5</f>
        <v>1.4950000000000001</v>
      </c>
      <c r="I4024" s="43"/>
    </row>
    <row r="4025" spans="1:9" ht="15" customHeight="1" x14ac:dyDescent="0.25">
      <c r="A4025" s="235">
        <v>7612</v>
      </c>
      <c r="B4025" s="294" t="s">
        <v>4263</v>
      </c>
      <c r="C4025" s="29"/>
      <c r="D4025" s="234" t="s">
        <v>1455</v>
      </c>
      <c r="E4025" s="233">
        <v>2.99</v>
      </c>
      <c r="F4025" s="29"/>
      <c r="G4025" s="96">
        <f>SUM(E4025)*0.5</f>
        <v>1.4950000000000001</v>
      </c>
      <c r="H4025" s="97">
        <f>SUM(E4025)*0.5</f>
        <v>1.4950000000000001</v>
      </c>
      <c r="I4025" s="43"/>
    </row>
    <row r="4026" spans="1:9" s="4" customFormat="1" ht="13.95" customHeight="1" x14ac:dyDescent="0.25">
      <c r="A4026" s="287">
        <v>20149</v>
      </c>
      <c r="B4026" s="288" t="s">
        <v>4264</v>
      </c>
      <c r="C4026" s="119"/>
      <c r="D4026" s="234" t="s">
        <v>1453</v>
      </c>
      <c r="E4026" s="289">
        <v>45</v>
      </c>
      <c r="F4026" s="119"/>
      <c r="G4026" s="96">
        <f t="shared" si="262"/>
        <v>18</v>
      </c>
      <c r="H4026" s="97">
        <f t="shared" si="263"/>
        <v>18</v>
      </c>
      <c r="I4026" s="295"/>
    </row>
    <row r="4027" spans="1:9" x14ac:dyDescent="0.25">
      <c r="A4027" s="281"/>
      <c r="B4027" s="219"/>
      <c r="C4027" s="81"/>
      <c r="D4027" s="282"/>
      <c r="E4027" s="282"/>
      <c r="F4027" s="85"/>
      <c r="G4027" s="283"/>
      <c r="H4027" s="283"/>
      <c r="I4027" s="284"/>
    </row>
    <row r="4028" spans="1:9" x14ac:dyDescent="0.25">
      <c r="A4028" s="299" t="s">
        <v>4231</v>
      </c>
      <c r="B4028" s="299"/>
      <c r="G4028" s="221"/>
      <c r="H4028" s="221"/>
    </row>
    <row r="4029" spans="1:9" x14ac:dyDescent="0.25">
      <c r="A4029" s="39">
        <v>9999</v>
      </c>
      <c r="B4029" s="48" t="s">
        <v>367</v>
      </c>
      <c r="C4029" s="43"/>
      <c r="D4029" s="129" t="s">
        <v>1454</v>
      </c>
      <c r="E4029" s="286">
        <v>18.96</v>
      </c>
      <c r="F4029" s="285"/>
      <c r="G4029" s="96">
        <f t="shared" ref="G4029:G4034" si="264">SUM(E4029)*0.6</f>
        <v>11.375999999999999</v>
      </c>
      <c r="H4029" s="97">
        <f t="shared" ref="H4029:H4034" si="265">SUM(E4029)*0.6</f>
        <v>11.375999999999999</v>
      </c>
      <c r="I4029" s="285"/>
    </row>
    <row r="4030" spans="1:9" x14ac:dyDescent="0.25">
      <c r="A4030" s="39">
        <v>9997</v>
      </c>
      <c r="B4030" s="48" t="s">
        <v>1232</v>
      </c>
      <c r="C4030" s="43"/>
      <c r="D4030" s="129" t="s">
        <v>1454</v>
      </c>
      <c r="E4030" s="286">
        <v>18.96</v>
      </c>
      <c r="F4030" s="285"/>
      <c r="G4030" s="96">
        <f t="shared" si="264"/>
        <v>11.375999999999999</v>
      </c>
      <c r="H4030" s="97">
        <f t="shared" si="265"/>
        <v>11.375999999999999</v>
      </c>
      <c r="I4030" s="285"/>
    </row>
    <row r="4031" spans="1:9" x14ac:dyDescent="0.25">
      <c r="A4031" s="39">
        <v>9969</v>
      </c>
      <c r="B4031" s="48" t="s">
        <v>54</v>
      </c>
      <c r="C4031" s="43"/>
      <c r="D4031" s="129" t="s">
        <v>1454</v>
      </c>
      <c r="E4031" s="286">
        <v>20.88</v>
      </c>
      <c r="F4031" s="285"/>
      <c r="G4031" s="96">
        <f t="shared" si="264"/>
        <v>12.527999999999999</v>
      </c>
      <c r="H4031" s="97">
        <f t="shared" si="265"/>
        <v>12.527999999999999</v>
      </c>
      <c r="I4031" s="285"/>
    </row>
    <row r="4032" spans="1:9" x14ac:dyDescent="0.25">
      <c r="A4032" s="39">
        <v>9970</v>
      </c>
      <c r="B4032" s="48" t="s">
        <v>55</v>
      </c>
      <c r="C4032" s="43"/>
      <c r="D4032" s="129" t="s">
        <v>1454</v>
      </c>
      <c r="E4032" s="286">
        <v>12.56</v>
      </c>
      <c r="F4032" s="285"/>
      <c r="G4032" s="96">
        <f t="shared" si="264"/>
        <v>7.5359999999999996</v>
      </c>
      <c r="H4032" s="97">
        <f t="shared" si="265"/>
        <v>7.5359999999999996</v>
      </c>
      <c r="I4032" s="285"/>
    </row>
    <row r="4033" spans="1:9" x14ac:dyDescent="0.25">
      <c r="A4033" s="39">
        <v>9968</v>
      </c>
      <c r="B4033" s="48" t="s">
        <v>70</v>
      </c>
      <c r="C4033" s="43"/>
      <c r="D4033" s="129" t="s">
        <v>1454</v>
      </c>
      <c r="E4033" s="286">
        <v>12.24</v>
      </c>
      <c r="F4033" s="285"/>
      <c r="G4033" s="96">
        <f t="shared" si="264"/>
        <v>7.3439999999999994</v>
      </c>
      <c r="H4033" s="97">
        <f t="shared" si="265"/>
        <v>7.3439999999999994</v>
      </c>
      <c r="I4033" s="285"/>
    </row>
    <row r="4034" spans="1:9" x14ac:dyDescent="0.25">
      <c r="A4034" s="39">
        <v>9989</v>
      </c>
      <c r="B4034" s="48" t="s">
        <v>3161</v>
      </c>
      <c r="C4034" s="43"/>
      <c r="D4034" s="129" t="s">
        <v>1454</v>
      </c>
      <c r="E4034" s="286">
        <v>25.08</v>
      </c>
      <c r="F4034" s="285"/>
      <c r="G4034" s="96">
        <f t="shared" si="264"/>
        <v>15.047999999999998</v>
      </c>
      <c r="H4034" s="97">
        <f t="shared" si="265"/>
        <v>15.047999999999998</v>
      </c>
      <c r="I4034" s="285"/>
    </row>
    <row r="4035" spans="1:9" x14ac:dyDescent="0.25">
      <c r="A4035" s="281"/>
      <c r="B4035" s="219"/>
      <c r="C4035" s="81"/>
      <c r="D4035" s="282"/>
      <c r="E4035" s="282"/>
      <c r="F4035" s="85"/>
      <c r="G4035" s="283"/>
      <c r="H4035" s="283"/>
      <c r="I4035" s="284"/>
    </row>
    <row r="4036" spans="1:9" x14ac:dyDescent="0.25">
      <c r="A4036" s="299" t="s">
        <v>4257</v>
      </c>
      <c r="B4036" s="299"/>
      <c r="G4036" s="221"/>
      <c r="H4036" s="221"/>
    </row>
    <row r="4037" spans="1:9" x14ac:dyDescent="0.25">
      <c r="A4037" s="296">
        <v>11159</v>
      </c>
      <c r="B4037" s="297" t="s">
        <v>3403</v>
      </c>
      <c r="C4037" s="43"/>
      <c r="D4037" s="18" t="s">
        <v>1453</v>
      </c>
      <c r="E4037" s="298">
        <v>0.48</v>
      </c>
      <c r="F4037" s="29"/>
      <c r="G4037" s="96">
        <f t="shared" ref="G4037:G4060" si="266">SUM(E4037)*0.4</f>
        <v>0.192</v>
      </c>
      <c r="H4037" s="97">
        <f t="shared" ref="H4037:H4060" si="267">SUM(E4037)*0.4</f>
        <v>0.192</v>
      </c>
      <c r="I4037" s="19"/>
    </row>
    <row r="4038" spans="1:9" x14ac:dyDescent="0.25">
      <c r="A4038" s="296">
        <v>11160</v>
      </c>
      <c r="B4038" s="297" t="s">
        <v>3404</v>
      </c>
      <c r="C4038" s="43"/>
      <c r="D4038" s="18" t="s">
        <v>1453</v>
      </c>
      <c r="E4038" s="298">
        <v>0.48</v>
      </c>
      <c r="F4038" s="29"/>
      <c r="G4038" s="96">
        <f t="shared" si="266"/>
        <v>0.192</v>
      </c>
      <c r="H4038" s="97">
        <f t="shared" si="267"/>
        <v>0.192</v>
      </c>
      <c r="I4038" s="19"/>
    </row>
    <row r="4039" spans="1:9" x14ac:dyDescent="0.25">
      <c r="A4039" s="296">
        <v>11161</v>
      </c>
      <c r="B4039" s="297" t="s">
        <v>3405</v>
      </c>
      <c r="C4039" s="43"/>
      <c r="D4039" s="18" t="s">
        <v>1453</v>
      </c>
      <c r="E4039" s="298">
        <v>0.79</v>
      </c>
      <c r="F4039" s="29"/>
      <c r="G4039" s="96">
        <f t="shared" si="266"/>
        <v>0.31600000000000006</v>
      </c>
      <c r="H4039" s="97">
        <f t="shared" si="267"/>
        <v>0.31600000000000006</v>
      </c>
      <c r="I4039" s="19"/>
    </row>
    <row r="4040" spans="1:9" x14ac:dyDescent="0.25">
      <c r="A4040" s="296">
        <v>11162</v>
      </c>
      <c r="B4040" s="297" t="s">
        <v>3406</v>
      </c>
      <c r="C4040" s="43"/>
      <c r="D4040" s="18" t="s">
        <v>1453</v>
      </c>
      <c r="E4040" s="298">
        <v>0.79</v>
      </c>
      <c r="F4040" s="29"/>
      <c r="G4040" s="96">
        <f t="shared" si="266"/>
        <v>0.31600000000000006</v>
      </c>
      <c r="H4040" s="97">
        <f t="shared" si="267"/>
        <v>0.31600000000000006</v>
      </c>
      <c r="I4040" s="19"/>
    </row>
    <row r="4041" spans="1:9" x14ac:dyDescent="0.25">
      <c r="A4041" s="296">
        <v>11163</v>
      </c>
      <c r="B4041" s="297" t="s">
        <v>3407</v>
      </c>
      <c r="C4041" s="43"/>
      <c r="D4041" s="18" t="s">
        <v>1453</v>
      </c>
      <c r="E4041" s="298">
        <v>1.02</v>
      </c>
      <c r="F4041" s="29"/>
      <c r="G4041" s="96">
        <f t="shared" si="266"/>
        <v>0.40800000000000003</v>
      </c>
      <c r="H4041" s="97">
        <f t="shared" si="267"/>
        <v>0.40800000000000003</v>
      </c>
      <c r="I4041" s="19"/>
    </row>
    <row r="4042" spans="1:9" x14ac:dyDescent="0.25">
      <c r="A4042" s="296">
        <v>11164</v>
      </c>
      <c r="B4042" s="297" t="s">
        <v>3408</v>
      </c>
      <c r="C4042" s="43"/>
      <c r="D4042" s="18" t="s">
        <v>1453</v>
      </c>
      <c r="E4042" s="298">
        <v>1.02</v>
      </c>
      <c r="F4042" s="29"/>
      <c r="G4042" s="96">
        <f t="shared" si="266"/>
        <v>0.40800000000000003</v>
      </c>
      <c r="H4042" s="97">
        <f t="shared" si="267"/>
        <v>0.40800000000000003</v>
      </c>
      <c r="I4042" s="19"/>
    </row>
    <row r="4043" spans="1:9" x14ac:dyDescent="0.25">
      <c r="A4043" s="296">
        <v>11165</v>
      </c>
      <c r="B4043" s="297" t="s">
        <v>3409</v>
      </c>
      <c r="C4043" s="43"/>
      <c r="D4043" s="18" t="s">
        <v>1453</v>
      </c>
      <c r="E4043" s="298">
        <v>1.21</v>
      </c>
      <c r="F4043" s="29"/>
      <c r="G4043" s="96">
        <f t="shared" si="266"/>
        <v>0.48399999999999999</v>
      </c>
      <c r="H4043" s="97">
        <f t="shared" si="267"/>
        <v>0.48399999999999999</v>
      </c>
      <c r="I4043" s="19"/>
    </row>
    <row r="4044" spans="1:9" x14ac:dyDescent="0.25">
      <c r="A4044" s="296">
        <v>11166</v>
      </c>
      <c r="B4044" s="297" t="s">
        <v>3410</v>
      </c>
      <c r="C4044" s="43"/>
      <c r="D4044" s="18" t="s">
        <v>1453</v>
      </c>
      <c r="E4044" s="298">
        <v>1.21</v>
      </c>
      <c r="F4044" s="29"/>
      <c r="G4044" s="96">
        <f t="shared" si="266"/>
        <v>0.48399999999999999</v>
      </c>
      <c r="H4044" s="97">
        <f t="shared" si="267"/>
        <v>0.48399999999999999</v>
      </c>
      <c r="I4044" s="19"/>
    </row>
    <row r="4045" spans="1:9" x14ac:dyDescent="0.25">
      <c r="A4045" s="296">
        <v>11167</v>
      </c>
      <c r="B4045" s="297" t="s">
        <v>3411</v>
      </c>
      <c r="C4045" s="43"/>
      <c r="D4045" s="18" t="s">
        <v>1453</v>
      </c>
      <c r="E4045" s="298">
        <v>1.56</v>
      </c>
      <c r="F4045" s="29"/>
      <c r="G4045" s="96">
        <f t="shared" si="266"/>
        <v>0.62400000000000011</v>
      </c>
      <c r="H4045" s="97">
        <f t="shared" si="267"/>
        <v>0.62400000000000011</v>
      </c>
      <c r="I4045" s="19"/>
    </row>
    <row r="4046" spans="1:9" x14ac:dyDescent="0.25">
      <c r="A4046" s="296">
        <v>11168</v>
      </c>
      <c r="B4046" s="297" t="s">
        <v>3412</v>
      </c>
      <c r="C4046" s="43"/>
      <c r="D4046" s="18" t="s">
        <v>1453</v>
      </c>
      <c r="E4046" s="298">
        <v>1.56</v>
      </c>
      <c r="F4046" s="29"/>
      <c r="G4046" s="96">
        <f t="shared" si="266"/>
        <v>0.62400000000000011</v>
      </c>
      <c r="H4046" s="97">
        <f t="shared" si="267"/>
        <v>0.62400000000000011</v>
      </c>
      <c r="I4046" s="19"/>
    </row>
    <row r="4047" spans="1:9" x14ac:dyDescent="0.25">
      <c r="A4047" s="296">
        <v>11169</v>
      </c>
      <c r="B4047" s="297" t="s">
        <v>3413</v>
      </c>
      <c r="C4047" s="43"/>
      <c r="D4047" s="18" t="s">
        <v>1453</v>
      </c>
      <c r="E4047" s="298">
        <v>2.02</v>
      </c>
      <c r="F4047" s="29"/>
      <c r="G4047" s="96">
        <f t="shared" si="266"/>
        <v>0.80800000000000005</v>
      </c>
      <c r="H4047" s="97">
        <f t="shared" si="267"/>
        <v>0.80800000000000005</v>
      </c>
      <c r="I4047" s="19"/>
    </row>
    <row r="4048" spans="1:9" x14ac:dyDescent="0.25">
      <c r="A4048" s="296">
        <v>11170</v>
      </c>
      <c r="B4048" s="297" t="s">
        <v>3414</v>
      </c>
      <c r="C4048" s="43"/>
      <c r="D4048" s="18" t="s">
        <v>1453</v>
      </c>
      <c r="E4048" s="298">
        <v>2.4300000000000002</v>
      </c>
      <c r="F4048" s="29"/>
      <c r="G4048" s="96">
        <f t="shared" si="266"/>
        <v>0.97200000000000009</v>
      </c>
      <c r="H4048" s="97">
        <f t="shared" si="267"/>
        <v>0.97200000000000009</v>
      </c>
      <c r="I4048" s="19"/>
    </row>
    <row r="4049" spans="1:9" x14ac:dyDescent="0.25">
      <c r="A4049" s="296">
        <v>11171</v>
      </c>
      <c r="B4049" s="297" t="s">
        <v>3415</v>
      </c>
      <c r="C4049" s="43"/>
      <c r="D4049" s="18" t="s">
        <v>1453</v>
      </c>
      <c r="E4049" s="298">
        <v>1.54</v>
      </c>
      <c r="F4049" s="29"/>
      <c r="G4049" s="96">
        <f t="shared" si="266"/>
        <v>0.6160000000000001</v>
      </c>
      <c r="H4049" s="97">
        <f t="shared" si="267"/>
        <v>0.6160000000000001</v>
      </c>
      <c r="I4049" s="19"/>
    </row>
    <row r="4050" spans="1:9" x14ac:dyDescent="0.25">
      <c r="A4050" s="296">
        <v>11172</v>
      </c>
      <c r="B4050" s="297" t="s">
        <v>3416</v>
      </c>
      <c r="C4050" s="43"/>
      <c r="D4050" s="18" t="s">
        <v>1453</v>
      </c>
      <c r="E4050" s="298">
        <v>1.54</v>
      </c>
      <c r="F4050" s="29"/>
      <c r="G4050" s="96">
        <f t="shared" si="266"/>
        <v>0.6160000000000001</v>
      </c>
      <c r="H4050" s="97">
        <f t="shared" si="267"/>
        <v>0.6160000000000001</v>
      </c>
      <c r="I4050" s="19"/>
    </row>
    <row r="4051" spans="1:9" x14ac:dyDescent="0.25">
      <c r="A4051" s="296">
        <v>11173</v>
      </c>
      <c r="B4051" s="297" t="s">
        <v>3417</v>
      </c>
      <c r="C4051" s="43"/>
      <c r="D4051" s="18" t="s">
        <v>1453</v>
      </c>
      <c r="E4051" s="298">
        <v>2.87</v>
      </c>
      <c r="F4051" s="29"/>
      <c r="G4051" s="96">
        <f t="shared" si="266"/>
        <v>1.1480000000000001</v>
      </c>
      <c r="H4051" s="97">
        <f t="shared" si="267"/>
        <v>1.1480000000000001</v>
      </c>
      <c r="I4051" s="19"/>
    </row>
    <row r="4052" spans="1:9" x14ac:dyDescent="0.25">
      <c r="A4052" s="296">
        <v>11174</v>
      </c>
      <c r="B4052" s="297" t="s">
        <v>3418</v>
      </c>
      <c r="C4052" s="43"/>
      <c r="D4052" s="18" t="s">
        <v>1453</v>
      </c>
      <c r="E4052" s="298">
        <v>2.87</v>
      </c>
      <c r="F4052" s="29"/>
      <c r="G4052" s="96">
        <f t="shared" si="266"/>
        <v>1.1480000000000001</v>
      </c>
      <c r="H4052" s="97">
        <f t="shared" si="267"/>
        <v>1.1480000000000001</v>
      </c>
      <c r="I4052" s="19"/>
    </row>
    <row r="4053" spans="1:9" x14ac:dyDescent="0.25">
      <c r="A4053" s="296">
        <v>11175</v>
      </c>
      <c r="B4053" s="297" t="s">
        <v>3419</v>
      </c>
      <c r="C4053" s="43"/>
      <c r="D4053" s="18" t="s">
        <v>1453</v>
      </c>
      <c r="E4053" s="298">
        <v>3.52</v>
      </c>
      <c r="F4053" s="29"/>
      <c r="G4053" s="96">
        <f t="shared" si="266"/>
        <v>1.4080000000000001</v>
      </c>
      <c r="H4053" s="97">
        <f t="shared" si="267"/>
        <v>1.4080000000000001</v>
      </c>
      <c r="I4053" s="19"/>
    </row>
    <row r="4054" spans="1:9" x14ac:dyDescent="0.25">
      <c r="A4054" s="296">
        <v>11176</v>
      </c>
      <c r="B4054" s="297" t="s">
        <v>3420</v>
      </c>
      <c r="C4054" s="43"/>
      <c r="D4054" s="18" t="s">
        <v>1453</v>
      </c>
      <c r="E4054" s="298">
        <v>3.52</v>
      </c>
      <c r="F4054" s="29"/>
      <c r="G4054" s="96">
        <f t="shared" si="266"/>
        <v>1.4080000000000001</v>
      </c>
      <c r="H4054" s="97">
        <f t="shared" si="267"/>
        <v>1.4080000000000001</v>
      </c>
      <c r="I4054" s="19"/>
    </row>
    <row r="4055" spans="1:9" x14ac:dyDescent="0.25">
      <c r="A4055" s="296">
        <v>11177</v>
      </c>
      <c r="B4055" s="297" t="s">
        <v>3421</v>
      </c>
      <c r="C4055" s="43"/>
      <c r="D4055" s="18" t="s">
        <v>1453</v>
      </c>
      <c r="E4055" s="298">
        <v>2.2999999999999998</v>
      </c>
      <c r="F4055" s="29"/>
      <c r="G4055" s="96">
        <f t="shared" si="266"/>
        <v>0.91999999999999993</v>
      </c>
      <c r="H4055" s="97">
        <f t="shared" si="267"/>
        <v>0.91999999999999993</v>
      </c>
      <c r="I4055" s="19"/>
    </row>
    <row r="4056" spans="1:9" x14ac:dyDescent="0.25">
      <c r="A4056" s="296">
        <v>11178</v>
      </c>
      <c r="B4056" s="297" t="s">
        <v>3422</v>
      </c>
      <c r="C4056" s="43"/>
      <c r="D4056" s="18" t="s">
        <v>1453</v>
      </c>
      <c r="E4056" s="298">
        <v>6.64</v>
      </c>
      <c r="F4056" s="29"/>
      <c r="G4056" s="96">
        <f t="shared" si="266"/>
        <v>2.6560000000000001</v>
      </c>
      <c r="H4056" s="97">
        <f t="shared" si="267"/>
        <v>2.6560000000000001</v>
      </c>
      <c r="I4056" s="19"/>
    </row>
    <row r="4057" spans="1:9" x14ac:dyDescent="0.25">
      <c r="A4057" s="296">
        <v>11188</v>
      </c>
      <c r="B4057" s="297" t="s">
        <v>3551</v>
      </c>
      <c r="C4057" s="43"/>
      <c r="D4057" s="18" t="s">
        <v>1453</v>
      </c>
      <c r="E4057" s="298">
        <v>13.86</v>
      </c>
      <c r="F4057" s="29"/>
      <c r="G4057" s="96">
        <f t="shared" si="266"/>
        <v>5.5440000000000005</v>
      </c>
      <c r="H4057" s="97">
        <f t="shared" si="267"/>
        <v>5.5440000000000005</v>
      </c>
      <c r="I4057" s="19"/>
    </row>
    <row r="4058" spans="1:9" x14ac:dyDescent="0.25">
      <c r="A4058" s="296">
        <v>11189</v>
      </c>
      <c r="B4058" s="297" t="s">
        <v>3552</v>
      </c>
      <c r="C4058" s="43"/>
      <c r="D4058" s="18" t="s">
        <v>1453</v>
      </c>
      <c r="E4058" s="298">
        <v>14.78</v>
      </c>
      <c r="F4058" s="29"/>
      <c r="G4058" s="96">
        <f t="shared" si="266"/>
        <v>5.9119999999999999</v>
      </c>
      <c r="H4058" s="97">
        <f t="shared" si="267"/>
        <v>5.9119999999999999</v>
      </c>
      <c r="I4058" s="19"/>
    </row>
    <row r="4059" spans="1:9" x14ac:dyDescent="0.25">
      <c r="A4059" s="296">
        <v>11190</v>
      </c>
      <c r="B4059" s="297" t="s">
        <v>3553</v>
      </c>
      <c r="C4059" s="43"/>
      <c r="D4059" s="18" t="s">
        <v>1453</v>
      </c>
      <c r="E4059" s="298">
        <v>15.71</v>
      </c>
      <c r="F4059" s="29"/>
      <c r="G4059" s="96">
        <f t="shared" si="266"/>
        <v>6.2840000000000007</v>
      </c>
      <c r="H4059" s="97">
        <f t="shared" si="267"/>
        <v>6.2840000000000007</v>
      </c>
      <c r="I4059" s="19"/>
    </row>
    <row r="4060" spans="1:9" x14ac:dyDescent="0.25">
      <c r="A4060" s="296">
        <v>11191</v>
      </c>
      <c r="B4060" s="297" t="s">
        <v>3554</v>
      </c>
      <c r="C4060" s="43"/>
      <c r="D4060" s="18" t="s">
        <v>1453</v>
      </c>
      <c r="E4060" s="298">
        <v>16.63</v>
      </c>
      <c r="F4060" s="29"/>
      <c r="G4060" s="96">
        <f t="shared" si="266"/>
        <v>6.6520000000000001</v>
      </c>
      <c r="H4060" s="97">
        <f t="shared" si="267"/>
        <v>6.6520000000000001</v>
      </c>
      <c r="I4060" s="19"/>
    </row>
    <row r="4061" spans="1:9" x14ac:dyDescent="0.25">
      <c r="G4061" s="221"/>
      <c r="H4061" s="221"/>
    </row>
    <row r="4062" spans="1:9" x14ac:dyDescent="0.25">
      <c r="G4062" s="221"/>
      <c r="H4062" s="221"/>
    </row>
    <row r="4063" spans="1:9" x14ac:dyDescent="0.25">
      <c r="G4063" s="221"/>
      <c r="H4063" s="221"/>
    </row>
    <row r="4064" spans="1:9" x14ac:dyDescent="0.25">
      <c r="G4064" s="221"/>
      <c r="H4064" s="221"/>
    </row>
    <row r="4065" spans="7:8" x14ac:dyDescent="0.25">
      <c r="G4065" s="221"/>
      <c r="H4065" s="221"/>
    </row>
    <row r="4066" spans="7:8" x14ac:dyDescent="0.25">
      <c r="G4066" s="221"/>
      <c r="H4066" s="221"/>
    </row>
    <row r="4067" spans="7:8" x14ac:dyDescent="0.25">
      <c r="G4067" s="221"/>
      <c r="H4067" s="221"/>
    </row>
    <row r="4068" spans="7:8" x14ac:dyDescent="0.25">
      <c r="G4068" s="221"/>
      <c r="H4068" s="221"/>
    </row>
    <row r="4069" spans="7:8" x14ac:dyDescent="0.25">
      <c r="G4069" s="221"/>
      <c r="H4069" s="221"/>
    </row>
    <row r="4070" spans="7:8" x14ac:dyDescent="0.25">
      <c r="G4070" s="221"/>
      <c r="H4070" s="221"/>
    </row>
    <row r="4071" spans="7:8" x14ac:dyDescent="0.25">
      <c r="G4071" s="221"/>
      <c r="H4071" s="221"/>
    </row>
    <row r="4072" spans="7:8" x14ac:dyDescent="0.25">
      <c r="G4072" s="221"/>
      <c r="H4072" s="221"/>
    </row>
    <row r="4073" spans="7:8" x14ac:dyDescent="0.25">
      <c r="G4073" s="221"/>
      <c r="H4073" s="221"/>
    </row>
    <row r="4074" spans="7:8" x14ac:dyDescent="0.25">
      <c r="G4074" s="221"/>
      <c r="H4074" s="221"/>
    </row>
    <row r="4075" spans="7:8" x14ac:dyDescent="0.25">
      <c r="G4075" s="221"/>
      <c r="H4075" s="221"/>
    </row>
    <row r="4076" spans="7:8" x14ac:dyDescent="0.25">
      <c r="G4076" s="221"/>
      <c r="H4076" s="221"/>
    </row>
    <row r="4077" spans="7:8" x14ac:dyDescent="0.25">
      <c r="G4077" s="221"/>
      <c r="H4077" s="221"/>
    </row>
    <row r="4078" spans="7:8" x14ac:dyDescent="0.25">
      <c r="G4078" s="221"/>
      <c r="H4078" s="221"/>
    </row>
    <row r="4079" spans="7:8" x14ac:dyDescent="0.25">
      <c r="G4079" s="221"/>
      <c r="H4079" s="221"/>
    </row>
    <row r="4080" spans="7:8" x14ac:dyDescent="0.25">
      <c r="G4080" s="221"/>
      <c r="H4080" s="221"/>
    </row>
    <row r="4081" spans="7:8" x14ac:dyDescent="0.25">
      <c r="G4081" s="221"/>
      <c r="H4081" s="221"/>
    </row>
    <row r="4082" spans="7:8" x14ac:dyDescent="0.25">
      <c r="G4082" s="221"/>
      <c r="H4082" s="221"/>
    </row>
    <row r="4083" spans="7:8" x14ac:dyDescent="0.25">
      <c r="G4083" s="221"/>
      <c r="H4083" s="221"/>
    </row>
    <row r="4084" spans="7:8" x14ac:dyDescent="0.25">
      <c r="G4084" s="221"/>
      <c r="H4084" s="221"/>
    </row>
    <row r="4085" spans="7:8" x14ac:dyDescent="0.25">
      <c r="G4085" s="221"/>
      <c r="H4085" s="221"/>
    </row>
    <row r="4086" spans="7:8" x14ac:dyDescent="0.25">
      <c r="G4086" s="221"/>
      <c r="H4086" s="221"/>
    </row>
    <row r="4087" spans="7:8" x14ac:dyDescent="0.25">
      <c r="G4087" s="221"/>
      <c r="H4087" s="221"/>
    </row>
    <row r="4088" spans="7:8" x14ac:dyDescent="0.25">
      <c r="G4088" s="221"/>
      <c r="H4088" s="221"/>
    </row>
    <row r="4089" spans="7:8" x14ac:dyDescent="0.25">
      <c r="G4089" s="221"/>
      <c r="H4089" s="221"/>
    </row>
    <row r="4090" spans="7:8" x14ac:dyDescent="0.25">
      <c r="G4090" s="221"/>
      <c r="H4090" s="221"/>
    </row>
    <row r="4091" spans="7:8" x14ac:dyDescent="0.25">
      <c r="G4091" s="221"/>
      <c r="H4091" s="221"/>
    </row>
    <row r="4092" spans="7:8" x14ac:dyDescent="0.25">
      <c r="G4092" s="221"/>
      <c r="H4092" s="221"/>
    </row>
    <row r="4093" spans="7:8" x14ac:dyDescent="0.25">
      <c r="G4093" s="221"/>
      <c r="H4093" s="221"/>
    </row>
    <row r="4094" spans="7:8" x14ac:dyDescent="0.25">
      <c r="G4094" s="221"/>
      <c r="H4094" s="221"/>
    </row>
    <row r="4095" spans="7:8" x14ac:dyDescent="0.25">
      <c r="G4095" s="221"/>
      <c r="H4095" s="221"/>
    </row>
    <row r="4096" spans="7:8" x14ac:dyDescent="0.25">
      <c r="G4096" s="221"/>
      <c r="H4096" s="221"/>
    </row>
    <row r="4097" spans="7:8" x14ac:dyDescent="0.25">
      <c r="G4097" s="221"/>
      <c r="H4097" s="221"/>
    </row>
    <row r="4098" spans="7:8" x14ac:dyDescent="0.25">
      <c r="G4098" s="221"/>
      <c r="H4098" s="221"/>
    </row>
    <row r="4099" spans="7:8" x14ac:dyDescent="0.25">
      <c r="G4099" s="221"/>
      <c r="H4099" s="221"/>
    </row>
    <row r="4100" spans="7:8" x14ac:dyDescent="0.25">
      <c r="G4100" s="221"/>
      <c r="H4100" s="221"/>
    </row>
    <row r="4101" spans="7:8" x14ac:dyDescent="0.25">
      <c r="G4101" s="221"/>
      <c r="H4101" s="221"/>
    </row>
    <row r="4102" spans="7:8" x14ac:dyDescent="0.25">
      <c r="G4102" s="221"/>
      <c r="H4102" s="221"/>
    </row>
    <row r="4103" spans="7:8" x14ac:dyDescent="0.25">
      <c r="G4103" s="221"/>
      <c r="H4103" s="221"/>
    </row>
    <row r="4104" spans="7:8" x14ac:dyDescent="0.25">
      <c r="G4104" s="221"/>
      <c r="H4104" s="221"/>
    </row>
    <row r="4105" spans="7:8" x14ac:dyDescent="0.25">
      <c r="G4105" s="221"/>
      <c r="H4105" s="221"/>
    </row>
    <row r="4106" spans="7:8" x14ac:dyDescent="0.25">
      <c r="G4106" s="221"/>
      <c r="H4106" s="221"/>
    </row>
    <row r="4107" spans="7:8" x14ac:dyDescent="0.25">
      <c r="G4107" s="221"/>
      <c r="H4107" s="221"/>
    </row>
    <row r="4108" spans="7:8" x14ac:dyDescent="0.25">
      <c r="G4108" s="221"/>
      <c r="H4108" s="221"/>
    </row>
    <row r="4109" spans="7:8" x14ac:dyDescent="0.25">
      <c r="G4109" s="221"/>
      <c r="H4109" s="221"/>
    </row>
    <row r="4110" spans="7:8" x14ac:dyDescent="0.25">
      <c r="G4110" s="221"/>
      <c r="H4110" s="221"/>
    </row>
    <row r="4111" spans="7:8" x14ac:dyDescent="0.25">
      <c r="G4111" s="221"/>
      <c r="H4111" s="221"/>
    </row>
    <row r="4112" spans="7:8" x14ac:dyDescent="0.25">
      <c r="G4112" s="221"/>
      <c r="H4112" s="221"/>
    </row>
    <row r="4113" spans="7:8" x14ac:dyDescent="0.25">
      <c r="G4113" s="221"/>
      <c r="H4113" s="221"/>
    </row>
    <row r="4114" spans="7:8" x14ac:dyDescent="0.25">
      <c r="G4114" s="221"/>
      <c r="H4114" s="221"/>
    </row>
    <row r="4115" spans="7:8" x14ac:dyDescent="0.25">
      <c r="G4115" s="221"/>
      <c r="H4115" s="221"/>
    </row>
    <row r="4116" spans="7:8" x14ac:dyDescent="0.25">
      <c r="G4116" s="221"/>
      <c r="H4116" s="221"/>
    </row>
    <row r="4117" spans="7:8" x14ac:dyDescent="0.25">
      <c r="G4117" s="221"/>
      <c r="H4117" s="221"/>
    </row>
    <row r="4118" spans="7:8" x14ac:dyDescent="0.25">
      <c r="G4118" s="221"/>
      <c r="H4118" s="221"/>
    </row>
    <row r="4119" spans="7:8" x14ac:dyDescent="0.25">
      <c r="G4119" s="221"/>
      <c r="H4119" s="221"/>
    </row>
    <row r="4120" spans="7:8" x14ac:dyDescent="0.25">
      <c r="G4120" s="221"/>
      <c r="H4120" s="221"/>
    </row>
    <row r="4121" spans="7:8" x14ac:dyDescent="0.25">
      <c r="G4121" s="221"/>
      <c r="H4121" s="221"/>
    </row>
    <row r="4122" spans="7:8" x14ac:dyDescent="0.25">
      <c r="G4122" s="221"/>
      <c r="H4122" s="221"/>
    </row>
    <row r="4123" spans="7:8" x14ac:dyDescent="0.25">
      <c r="G4123" s="221"/>
      <c r="H4123" s="221"/>
    </row>
    <row r="4124" spans="7:8" x14ac:dyDescent="0.25">
      <c r="G4124" s="221"/>
      <c r="H4124" s="221"/>
    </row>
    <row r="4125" spans="7:8" x14ac:dyDescent="0.25">
      <c r="G4125" s="221"/>
      <c r="H4125" s="221"/>
    </row>
    <row r="4126" spans="7:8" x14ac:dyDescent="0.25">
      <c r="G4126" s="221"/>
      <c r="H4126" s="221"/>
    </row>
    <row r="4127" spans="7:8" x14ac:dyDescent="0.25">
      <c r="G4127" s="221"/>
      <c r="H4127" s="221"/>
    </row>
    <row r="4128" spans="7:8" x14ac:dyDescent="0.25">
      <c r="G4128" s="221"/>
      <c r="H4128" s="221"/>
    </row>
    <row r="4129" spans="7:8" x14ac:dyDescent="0.25">
      <c r="G4129" s="221"/>
      <c r="H4129" s="221"/>
    </row>
    <row r="4130" spans="7:8" x14ac:dyDescent="0.25">
      <c r="G4130" s="221"/>
      <c r="H4130" s="221"/>
    </row>
    <row r="4131" spans="7:8" x14ac:dyDescent="0.25">
      <c r="G4131" s="221"/>
      <c r="H4131" s="221"/>
    </row>
    <row r="4132" spans="7:8" x14ac:dyDescent="0.25">
      <c r="G4132" s="221"/>
      <c r="H4132" s="221"/>
    </row>
    <row r="4133" spans="7:8" x14ac:dyDescent="0.25">
      <c r="G4133" s="221"/>
      <c r="H4133" s="221"/>
    </row>
    <row r="4134" spans="7:8" x14ac:dyDescent="0.25">
      <c r="G4134" s="221"/>
      <c r="H4134" s="221"/>
    </row>
    <row r="4135" spans="7:8" x14ac:dyDescent="0.25">
      <c r="G4135" s="221"/>
      <c r="H4135" s="221"/>
    </row>
    <row r="4136" spans="7:8" x14ac:dyDescent="0.25">
      <c r="G4136" s="221"/>
      <c r="H4136" s="221"/>
    </row>
    <row r="4137" spans="7:8" x14ac:dyDescent="0.25">
      <c r="G4137" s="221"/>
      <c r="H4137" s="221"/>
    </row>
    <row r="4138" spans="7:8" x14ac:dyDescent="0.25">
      <c r="G4138" s="221"/>
      <c r="H4138" s="221"/>
    </row>
    <row r="4139" spans="7:8" x14ac:dyDescent="0.25">
      <c r="G4139" s="221"/>
      <c r="H4139" s="221"/>
    </row>
    <row r="4140" spans="7:8" x14ac:dyDescent="0.25">
      <c r="G4140" s="221"/>
      <c r="H4140" s="221"/>
    </row>
    <row r="4141" spans="7:8" x14ac:dyDescent="0.25">
      <c r="G4141" s="221"/>
      <c r="H4141" s="221"/>
    </row>
    <row r="4142" spans="7:8" x14ac:dyDescent="0.25">
      <c r="G4142" s="221"/>
      <c r="H4142" s="221"/>
    </row>
    <row r="4143" spans="7:8" x14ac:dyDescent="0.25">
      <c r="G4143" s="221"/>
      <c r="H4143" s="221"/>
    </row>
    <row r="4144" spans="7:8" x14ac:dyDescent="0.25">
      <c r="G4144" s="221"/>
      <c r="H4144" s="221"/>
    </row>
    <row r="4145" spans="7:8" x14ac:dyDescent="0.25">
      <c r="G4145" s="221"/>
      <c r="H4145" s="221"/>
    </row>
    <row r="4146" spans="7:8" x14ac:dyDescent="0.25">
      <c r="G4146" s="221"/>
      <c r="H4146" s="221"/>
    </row>
    <row r="4147" spans="7:8" x14ac:dyDescent="0.25">
      <c r="G4147" s="221"/>
      <c r="H4147" s="221"/>
    </row>
    <row r="4148" spans="7:8" x14ac:dyDescent="0.25">
      <c r="G4148" s="221"/>
      <c r="H4148" s="221"/>
    </row>
    <row r="4149" spans="7:8" x14ac:dyDescent="0.25">
      <c r="G4149" s="221"/>
      <c r="H4149" s="221"/>
    </row>
    <row r="4150" spans="7:8" x14ac:dyDescent="0.25">
      <c r="G4150" s="221"/>
      <c r="H4150" s="221"/>
    </row>
    <row r="4151" spans="7:8" x14ac:dyDescent="0.25">
      <c r="G4151" s="221"/>
      <c r="H4151" s="221"/>
    </row>
    <row r="4152" spans="7:8" x14ac:dyDescent="0.25">
      <c r="G4152" s="221"/>
      <c r="H4152" s="221"/>
    </row>
    <row r="4153" spans="7:8" x14ac:dyDescent="0.25">
      <c r="G4153" s="221"/>
      <c r="H4153" s="221"/>
    </row>
    <row r="4154" spans="7:8" x14ac:dyDescent="0.25">
      <c r="G4154" s="221"/>
      <c r="H4154" s="221"/>
    </row>
    <row r="4155" spans="7:8" x14ac:dyDescent="0.25">
      <c r="G4155" s="221"/>
      <c r="H4155" s="221"/>
    </row>
    <row r="4156" spans="7:8" x14ac:dyDescent="0.25">
      <c r="G4156" s="221"/>
      <c r="H4156" s="221"/>
    </row>
    <row r="4157" spans="7:8" x14ac:dyDescent="0.25">
      <c r="G4157" s="221"/>
      <c r="H4157" s="221"/>
    </row>
    <row r="4158" spans="7:8" x14ac:dyDescent="0.25">
      <c r="G4158" s="221"/>
      <c r="H4158" s="221"/>
    </row>
    <row r="4159" spans="7:8" x14ac:dyDescent="0.25">
      <c r="G4159" s="221"/>
      <c r="H4159" s="221"/>
    </row>
    <row r="4160" spans="7:8" x14ac:dyDescent="0.25">
      <c r="G4160" s="221"/>
      <c r="H4160" s="221"/>
    </row>
    <row r="4161" spans="7:8" x14ac:dyDescent="0.25">
      <c r="G4161" s="221"/>
      <c r="H4161" s="221"/>
    </row>
    <row r="4162" spans="7:8" x14ac:dyDescent="0.25">
      <c r="G4162" s="221"/>
      <c r="H4162" s="221"/>
    </row>
    <row r="4163" spans="7:8" x14ac:dyDescent="0.25">
      <c r="G4163" s="221"/>
      <c r="H4163" s="221"/>
    </row>
    <row r="4164" spans="7:8" x14ac:dyDescent="0.25">
      <c r="G4164" s="221"/>
      <c r="H4164" s="221"/>
    </row>
    <row r="4165" spans="7:8" x14ac:dyDescent="0.25">
      <c r="G4165" s="221"/>
      <c r="H4165" s="221"/>
    </row>
    <row r="4166" spans="7:8" x14ac:dyDescent="0.25">
      <c r="G4166" s="221"/>
      <c r="H4166" s="221"/>
    </row>
    <row r="4167" spans="7:8" x14ac:dyDescent="0.25">
      <c r="G4167" s="221"/>
      <c r="H4167" s="221"/>
    </row>
    <row r="4168" spans="7:8" x14ac:dyDescent="0.25">
      <c r="G4168" s="221"/>
      <c r="H4168" s="221"/>
    </row>
    <row r="4169" spans="7:8" x14ac:dyDescent="0.25">
      <c r="G4169" s="221"/>
      <c r="H4169" s="221"/>
    </row>
    <row r="4170" spans="7:8" x14ac:dyDescent="0.25">
      <c r="G4170" s="221"/>
      <c r="H4170" s="221"/>
    </row>
    <row r="4171" spans="7:8" x14ac:dyDescent="0.25">
      <c r="G4171" s="221"/>
      <c r="H4171" s="221"/>
    </row>
    <row r="4172" spans="7:8" x14ac:dyDescent="0.25">
      <c r="G4172" s="221"/>
      <c r="H4172" s="221"/>
    </row>
    <row r="4173" spans="7:8" x14ac:dyDescent="0.25">
      <c r="G4173" s="221"/>
      <c r="H4173" s="221"/>
    </row>
    <row r="4174" spans="7:8" x14ac:dyDescent="0.25">
      <c r="G4174" s="221"/>
      <c r="H4174" s="221"/>
    </row>
    <row r="4175" spans="7:8" x14ac:dyDescent="0.25">
      <c r="G4175" s="221"/>
      <c r="H4175" s="221"/>
    </row>
    <row r="4176" spans="7:8" x14ac:dyDescent="0.25">
      <c r="G4176" s="221"/>
      <c r="H4176" s="221"/>
    </row>
    <row r="4177" spans="7:8" x14ac:dyDescent="0.25">
      <c r="G4177" s="221"/>
      <c r="H4177" s="221"/>
    </row>
    <row r="4178" spans="7:8" x14ac:dyDescent="0.25">
      <c r="G4178" s="221"/>
      <c r="H4178" s="221"/>
    </row>
    <row r="4179" spans="7:8" x14ac:dyDescent="0.25">
      <c r="G4179" s="221"/>
      <c r="H4179" s="221"/>
    </row>
    <row r="4180" spans="7:8" x14ac:dyDescent="0.25">
      <c r="G4180" s="221"/>
      <c r="H4180" s="221"/>
    </row>
    <row r="4181" spans="7:8" x14ac:dyDescent="0.25">
      <c r="G4181" s="221"/>
      <c r="H4181" s="221"/>
    </row>
    <row r="4182" spans="7:8" x14ac:dyDescent="0.25">
      <c r="G4182" s="221"/>
      <c r="H4182" s="221"/>
    </row>
    <row r="4183" spans="7:8" x14ac:dyDescent="0.25">
      <c r="G4183" s="221"/>
      <c r="H4183" s="221"/>
    </row>
    <row r="4184" spans="7:8" x14ac:dyDescent="0.25">
      <c r="G4184" s="221"/>
      <c r="H4184" s="221"/>
    </row>
    <row r="4185" spans="7:8" x14ac:dyDescent="0.25">
      <c r="G4185" s="221"/>
      <c r="H4185" s="221"/>
    </row>
    <row r="4186" spans="7:8" x14ac:dyDescent="0.25">
      <c r="G4186" s="221"/>
      <c r="H4186" s="221"/>
    </row>
    <row r="4187" spans="7:8" x14ac:dyDescent="0.25">
      <c r="G4187" s="221"/>
      <c r="H4187" s="221"/>
    </row>
    <row r="4188" spans="7:8" x14ac:dyDescent="0.25">
      <c r="G4188" s="221"/>
      <c r="H4188" s="221"/>
    </row>
    <row r="4189" spans="7:8" x14ac:dyDescent="0.25">
      <c r="G4189" s="221"/>
      <c r="H4189" s="221"/>
    </row>
    <row r="4190" spans="7:8" x14ac:dyDescent="0.25">
      <c r="G4190" s="221"/>
      <c r="H4190" s="221"/>
    </row>
    <row r="4191" spans="7:8" x14ac:dyDescent="0.25">
      <c r="G4191" s="221"/>
      <c r="H4191" s="221"/>
    </row>
    <row r="4192" spans="7:8" x14ac:dyDescent="0.25">
      <c r="G4192" s="221"/>
      <c r="H4192" s="221"/>
    </row>
    <row r="4193" spans="7:8" x14ac:dyDescent="0.25">
      <c r="G4193" s="221"/>
      <c r="H4193" s="221"/>
    </row>
    <row r="4194" spans="7:8" x14ac:dyDescent="0.25">
      <c r="G4194" s="221"/>
      <c r="H4194" s="221"/>
    </row>
    <row r="4195" spans="7:8" x14ac:dyDescent="0.25">
      <c r="G4195" s="221"/>
      <c r="H4195" s="221"/>
    </row>
    <row r="4196" spans="7:8" x14ac:dyDescent="0.25">
      <c r="G4196" s="221"/>
      <c r="H4196" s="221"/>
    </row>
    <row r="4197" spans="7:8" x14ac:dyDescent="0.25">
      <c r="G4197" s="221"/>
      <c r="H4197" s="221"/>
    </row>
    <row r="4198" spans="7:8" x14ac:dyDescent="0.25">
      <c r="G4198" s="221"/>
      <c r="H4198" s="221"/>
    </row>
    <row r="4199" spans="7:8" x14ac:dyDescent="0.25">
      <c r="G4199" s="221"/>
      <c r="H4199" s="221"/>
    </row>
    <row r="4200" spans="7:8" x14ac:dyDescent="0.25">
      <c r="G4200" s="221"/>
      <c r="H4200" s="221"/>
    </row>
    <row r="4201" spans="7:8" x14ac:dyDescent="0.25">
      <c r="G4201" s="221"/>
      <c r="H4201" s="221"/>
    </row>
    <row r="4202" spans="7:8" x14ac:dyDescent="0.25">
      <c r="G4202" s="221"/>
      <c r="H4202" s="221"/>
    </row>
    <row r="4203" spans="7:8" x14ac:dyDescent="0.25">
      <c r="G4203" s="221"/>
      <c r="H4203" s="221"/>
    </row>
    <row r="4204" spans="7:8" x14ac:dyDescent="0.25">
      <c r="G4204" s="221"/>
      <c r="H4204" s="221"/>
    </row>
    <row r="4205" spans="7:8" x14ac:dyDescent="0.25">
      <c r="G4205" s="221"/>
      <c r="H4205" s="221"/>
    </row>
    <row r="4206" spans="7:8" x14ac:dyDescent="0.25">
      <c r="G4206" s="221"/>
      <c r="H4206" s="221"/>
    </row>
    <row r="4207" spans="7:8" x14ac:dyDescent="0.25">
      <c r="G4207" s="221"/>
      <c r="H4207" s="221"/>
    </row>
    <row r="4208" spans="7:8" x14ac:dyDescent="0.25">
      <c r="G4208" s="221"/>
      <c r="H4208" s="221"/>
    </row>
    <row r="4209" spans="7:8" x14ac:dyDescent="0.25">
      <c r="G4209" s="221"/>
      <c r="H4209" s="221"/>
    </row>
    <row r="4210" spans="7:8" x14ac:dyDescent="0.25">
      <c r="G4210" s="221"/>
      <c r="H4210" s="221"/>
    </row>
    <row r="4211" spans="7:8" x14ac:dyDescent="0.25">
      <c r="G4211" s="221"/>
      <c r="H4211" s="221"/>
    </row>
    <row r="4212" spans="7:8" x14ac:dyDescent="0.25">
      <c r="G4212" s="221"/>
      <c r="H4212" s="221"/>
    </row>
    <row r="4213" spans="7:8" x14ac:dyDescent="0.25">
      <c r="G4213" s="221"/>
      <c r="H4213" s="221"/>
    </row>
    <row r="4214" spans="7:8" x14ac:dyDescent="0.25">
      <c r="G4214" s="221"/>
      <c r="H4214" s="221"/>
    </row>
    <row r="4215" spans="7:8" x14ac:dyDescent="0.25">
      <c r="G4215" s="221"/>
      <c r="H4215" s="221"/>
    </row>
    <row r="4216" spans="7:8" x14ac:dyDescent="0.25">
      <c r="G4216" s="221"/>
      <c r="H4216" s="221"/>
    </row>
    <row r="4217" spans="7:8" x14ac:dyDescent="0.25">
      <c r="G4217" s="221"/>
      <c r="H4217" s="221"/>
    </row>
    <row r="4218" spans="7:8" x14ac:dyDescent="0.25">
      <c r="G4218" s="221"/>
      <c r="H4218" s="221"/>
    </row>
    <row r="4219" spans="7:8" x14ac:dyDescent="0.25">
      <c r="G4219" s="221"/>
      <c r="H4219" s="221"/>
    </row>
    <row r="4220" spans="7:8" x14ac:dyDescent="0.25">
      <c r="G4220" s="221"/>
      <c r="H4220" s="221"/>
    </row>
    <row r="4221" spans="7:8" x14ac:dyDescent="0.25">
      <c r="G4221" s="221"/>
      <c r="H4221" s="221"/>
    </row>
    <row r="4222" spans="7:8" x14ac:dyDescent="0.25">
      <c r="G4222" s="221"/>
      <c r="H4222" s="221"/>
    </row>
    <row r="4223" spans="7:8" x14ac:dyDescent="0.25">
      <c r="G4223" s="221"/>
      <c r="H4223" s="221"/>
    </row>
    <row r="4224" spans="7:8" x14ac:dyDescent="0.25">
      <c r="G4224" s="221"/>
      <c r="H4224" s="221"/>
    </row>
    <row r="4225" spans="7:8" x14ac:dyDescent="0.25">
      <c r="G4225" s="221"/>
      <c r="H4225" s="221"/>
    </row>
    <row r="4226" spans="7:8" x14ac:dyDescent="0.25">
      <c r="G4226" s="221"/>
      <c r="H4226" s="221"/>
    </row>
    <row r="4227" spans="7:8" x14ac:dyDescent="0.25">
      <c r="G4227" s="221"/>
      <c r="H4227" s="221"/>
    </row>
    <row r="4228" spans="7:8" x14ac:dyDescent="0.25">
      <c r="G4228" s="221"/>
      <c r="H4228" s="221"/>
    </row>
    <row r="4229" spans="7:8" x14ac:dyDescent="0.25">
      <c r="G4229" s="221"/>
      <c r="H4229" s="221"/>
    </row>
    <row r="4230" spans="7:8" x14ac:dyDescent="0.25">
      <c r="G4230" s="221"/>
      <c r="H4230" s="221"/>
    </row>
    <row r="4231" spans="7:8" x14ac:dyDescent="0.25">
      <c r="G4231" s="221"/>
      <c r="H4231" s="221"/>
    </row>
    <row r="4232" spans="7:8" x14ac:dyDescent="0.25">
      <c r="G4232" s="221"/>
      <c r="H4232" s="221"/>
    </row>
    <row r="4233" spans="7:8" x14ac:dyDescent="0.25">
      <c r="G4233" s="221"/>
      <c r="H4233" s="221"/>
    </row>
    <row r="4234" spans="7:8" x14ac:dyDescent="0.25">
      <c r="G4234" s="221"/>
      <c r="H4234" s="221"/>
    </row>
    <row r="4235" spans="7:8" x14ac:dyDescent="0.25">
      <c r="G4235" s="221"/>
      <c r="H4235" s="221"/>
    </row>
    <row r="4236" spans="7:8" x14ac:dyDescent="0.25">
      <c r="G4236" s="221"/>
      <c r="H4236" s="221"/>
    </row>
    <row r="4237" spans="7:8" x14ac:dyDescent="0.25">
      <c r="G4237" s="221"/>
      <c r="H4237" s="221"/>
    </row>
    <row r="4238" spans="7:8" x14ac:dyDescent="0.25">
      <c r="G4238" s="221"/>
      <c r="H4238" s="221"/>
    </row>
    <row r="4239" spans="7:8" x14ac:dyDescent="0.25">
      <c r="G4239" s="221"/>
      <c r="H4239" s="221"/>
    </row>
    <row r="4240" spans="7:8" x14ac:dyDescent="0.25">
      <c r="G4240" s="221"/>
      <c r="H4240" s="221"/>
    </row>
    <row r="4241" spans="7:8" x14ac:dyDescent="0.25">
      <c r="G4241" s="221"/>
      <c r="H4241" s="221"/>
    </row>
    <row r="4242" spans="7:8" x14ac:dyDescent="0.25">
      <c r="G4242" s="221"/>
      <c r="H4242" s="221"/>
    </row>
    <row r="4243" spans="7:8" x14ac:dyDescent="0.25">
      <c r="G4243" s="221"/>
      <c r="H4243" s="221"/>
    </row>
    <row r="4244" spans="7:8" x14ac:dyDescent="0.25">
      <c r="G4244" s="221"/>
      <c r="H4244" s="221"/>
    </row>
    <row r="4245" spans="7:8" x14ac:dyDescent="0.25">
      <c r="G4245" s="221"/>
      <c r="H4245" s="221"/>
    </row>
    <row r="4246" spans="7:8" x14ac:dyDescent="0.25">
      <c r="G4246" s="221"/>
      <c r="H4246" s="221"/>
    </row>
    <row r="4247" spans="7:8" x14ac:dyDescent="0.25">
      <c r="G4247" s="221"/>
      <c r="H4247" s="221"/>
    </row>
    <row r="4248" spans="7:8" x14ac:dyDescent="0.25">
      <c r="G4248" s="221"/>
      <c r="H4248" s="221"/>
    </row>
    <row r="4249" spans="7:8" x14ac:dyDescent="0.25">
      <c r="G4249" s="221"/>
      <c r="H4249" s="221"/>
    </row>
    <row r="4250" spans="7:8" x14ac:dyDescent="0.25">
      <c r="G4250" s="221"/>
      <c r="H4250" s="221"/>
    </row>
    <row r="4251" spans="7:8" x14ac:dyDescent="0.25">
      <c r="G4251" s="221"/>
      <c r="H4251" s="221"/>
    </row>
    <row r="4252" spans="7:8" x14ac:dyDescent="0.25">
      <c r="G4252" s="221"/>
      <c r="H4252" s="221"/>
    </row>
    <row r="4253" spans="7:8" x14ac:dyDescent="0.25">
      <c r="G4253" s="221"/>
      <c r="H4253" s="221"/>
    </row>
    <row r="4254" spans="7:8" x14ac:dyDescent="0.25">
      <c r="G4254" s="221"/>
      <c r="H4254" s="221"/>
    </row>
    <row r="4255" spans="7:8" x14ac:dyDescent="0.25">
      <c r="G4255" s="221"/>
      <c r="H4255" s="221"/>
    </row>
    <row r="4256" spans="7:8" x14ac:dyDescent="0.25">
      <c r="G4256" s="221"/>
      <c r="H4256" s="221"/>
    </row>
    <row r="4257" spans="7:8" x14ac:dyDescent="0.25">
      <c r="G4257" s="221"/>
      <c r="H4257" s="221"/>
    </row>
    <row r="4258" spans="7:8" x14ac:dyDescent="0.25">
      <c r="G4258" s="221"/>
      <c r="H4258" s="221"/>
    </row>
    <row r="4259" spans="7:8" x14ac:dyDescent="0.25">
      <c r="G4259" s="221"/>
      <c r="H4259" s="221"/>
    </row>
    <row r="4260" spans="7:8" x14ac:dyDescent="0.25">
      <c r="G4260" s="221"/>
      <c r="H4260" s="221"/>
    </row>
    <row r="4261" spans="7:8" x14ac:dyDescent="0.25">
      <c r="G4261" s="221"/>
      <c r="H4261" s="221"/>
    </row>
    <row r="4262" spans="7:8" x14ac:dyDescent="0.25">
      <c r="G4262" s="221"/>
      <c r="H4262" s="221"/>
    </row>
    <row r="4263" spans="7:8" x14ac:dyDescent="0.25">
      <c r="G4263" s="221"/>
      <c r="H4263" s="221"/>
    </row>
    <row r="4264" spans="7:8" x14ac:dyDescent="0.25">
      <c r="G4264" s="221"/>
      <c r="H4264" s="221"/>
    </row>
    <row r="4265" spans="7:8" x14ac:dyDescent="0.25">
      <c r="G4265" s="221"/>
      <c r="H4265" s="221"/>
    </row>
    <row r="4266" spans="7:8" x14ac:dyDescent="0.25">
      <c r="G4266" s="221"/>
      <c r="H4266" s="221"/>
    </row>
    <row r="4267" spans="7:8" x14ac:dyDescent="0.25">
      <c r="G4267" s="221"/>
      <c r="H4267" s="221"/>
    </row>
    <row r="4268" spans="7:8" x14ac:dyDescent="0.25">
      <c r="G4268" s="221"/>
      <c r="H4268" s="221"/>
    </row>
    <row r="4269" spans="7:8" x14ac:dyDescent="0.25">
      <c r="G4269" s="221"/>
      <c r="H4269" s="221"/>
    </row>
    <row r="4270" spans="7:8" x14ac:dyDescent="0.25">
      <c r="G4270" s="221"/>
      <c r="H4270" s="221"/>
    </row>
    <row r="4271" spans="7:8" x14ac:dyDescent="0.25">
      <c r="G4271" s="221"/>
      <c r="H4271" s="221"/>
    </row>
    <row r="4272" spans="7:8" x14ac:dyDescent="0.25">
      <c r="G4272" s="221"/>
      <c r="H4272" s="221"/>
    </row>
    <row r="4273" spans="7:8" x14ac:dyDescent="0.25">
      <c r="G4273" s="221"/>
      <c r="H4273" s="221"/>
    </row>
    <row r="4274" spans="7:8" x14ac:dyDescent="0.25">
      <c r="G4274" s="221"/>
      <c r="H4274" s="221"/>
    </row>
    <row r="4275" spans="7:8" x14ac:dyDescent="0.25">
      <c r="G4275" s="221"/>
      <c r="H4275" s="221"/>
    </row>
    <row r="4276" spans="7:8" x14ac:dyDescent="0.25">
      <c r="G4276" s="221"/>
      <c r="H4276" s="221"/>
    </row>
    <row r="4277" spans="7:8" x14ac:dyDescent="0.25">
      <c r="G4277" s="221"/>
      <c r="H4277" s="221"/>
    </row>
    <row r="4278" spans="7:8" x14ac:dyDescent="0.25">
      <c r="G4278" s="221"/>
      <c r="H4278" s="221"/>
    </row>
    <row r="4279" spans="7:8" x14ac:dyDescent="0.25">
      <c r="G4279" s="221"/>
      <c r="H4279" s="221"/>
    </row>
    <row r="4280" spans="7:8" x14ac:dyDescent="0.25">
      <c r="G4280" s="221"/>
      <c r="H4280" s="221"/>
    </row>
    <row r="4281" spans="7:8" x14ac:dyDescent="0.25">
      <c r="G4281" s="221"/>
      <c r="H4281" s="221"/>
    </row>
    <row r="4282" spans="7:8" x14ac:dyDescent="0.25">
      <c r="G4282" s="221"/>
      <c r="H4282" s="221"/>
    </row>
    <row r="4283" spans="7:8" x14ac:dyDescent="0.25">
      <c r="G4283" s="221"/>
      <c r="H4283" s="221"/>
    </row>
    <row r="4284" spans="7:8" x14ac:dyDescent="0.25">
      <c r="G4284" s="221"/>
      <c r="H4284" s="221"/>
    </row>
    <row r="4285" spans="7:8" x14ac:dyDescent="0.25">
      <c r="G4285" s="221"/>
      <c r="H4285" s="221"/>
    </row>
    <row r="4286" spans="7:8" x14ac:dyDescent="0.25">
      <c r="G4286" s="221"/>
      <c r="H4286" s="221"/>
    </row>
    <row r="4287" spans="7:8" x14ac:dyDescent="0.25">
      <c r="G4287" s="221"/>
      <c r="H4287" s="221"/>
    </row>
    <row r="4288" spans="7:8" x14ac:dyDescent="0.25">
      <c r="G4288" s="221"/>
      <c r="H4288" s="221"/>
    </row>
    <row r="4289" spans="7:8" x14ac:dyDescent="0.25">
      <c r="G4289" s="221"/>
      <c r="H4289" s="221"/>
    </row>
    <row r="4290" spans="7:8" x14ac:dyDescent="0.25">
      <c r="G4290" s="221"/>
      <c r="H4290" s="221"/>
    </row>
    <row r="4291" spans="7:8" x14ac:dyDescent="0.25">
      <c r="G4291" s="221"/>
      <c r="H4291" s="221"/>
    </row>
    <row r="4292" spans="7:8" x14ac:dyDescent="0.25">
      <c r="G4292" s="221"/>
      <c r="H4292" s="221"/>
    </row>
    <row r="4293" spans="7:8" x14ac:dyDescent="0.25">
      <c r="G4293" s="221"/>
      <c r="H4293" s="221"/>
    </row>
    <row r="4294" spans="7:8" x14ac:dyDescent="0.25">
      <c r="G4294" s="221"/>
      <c r="H4294" s="221"/>
    </row>
    <row r="4295" spans="7:8" x14ac:dyDescent="0.25">
      <c r="G4295" s="221"/>
      <c r="H4295" s="221"/>
    </row>
    <row r="4296" spans="7:8" x14ac:dyDescent="0.25">
      <c r="G4296" s="221"/>
      <c r="H4296" s="221"/>
    </row>
    <row r="4297" spans="7:8" x14ac:dyDescent="0.25">
      <c r="G4297" s="221"/>
      <c r="H4297" s="221"/>
    </row>
    <row r="4298" spans="7:8" x14ac:dyDescent="0.25">
      <c r="G4298" s="221"/>
      <c r="H4298" s="221"/>
    </row>
    <row r="4299" spans="7:8" x14ac:dyDescent="0.25">
      <c r="G4299" s="221"/>
      <c r="H4299" s="221"/>
    </row>
    <row r="4300" spans="7:8" x14ac:dyDescent="0.25">
      <c r="G4300" s="221"/>
      <c r="H4300" s="221"/>
    </row>
    <row r="4301" spans="7:8" x14ac:dyDescent="0.25">
      <c r="G4301" s="221"/>
      <c r="H4301" s="221"/>
    </row>
    <row r="4302" spans="7:8" x14ac:dyDescent="0.25">
      <c r="G4302" s="221"/>
      <c r="H4302" s="221"/>
    </row>
    <row r="4303" spans="7:8" x14ac:dyDescent="0.25">
      <c r="G4303" s="221"/>
      <c r="H4303" s="221"/>
    </row>
    <row r="4304" spans="7:8" x14ac:dyDescent="0.25">
      <c r="G4304" s="221"/>
      <c r="H4304" s="221"/>
    </row>
    <row r="4305" spans="7:8" x14ac:dyDescent="0.25">
      <c r="G4305" s="221"/>
      <c r="H4305" s="221"/>
    </row>
    <row r="4306" spans="7:8" x14ac:dyDescent="0.25">
      <c r="G4306" s="221"/>
      <c r="H4306" s="221"/>
    </row>
    <row r="4307" spans="7:8" x14ac:dyDescent="0.25">
      <c r="G4307" s="221"/>
      <c r="H4307" s="221"/>
    </row>
    <row r="4308" spans="7:8" x14ac:dyDescent="0.25">
      <c r="G4308" s="221"/>
      <c r="H4308" s="221"/>
    </row>
    <row r="4309" spans="7:8" x14ac:dyDescent="0.25">
      <c r="G4309" s="221"/>
      <c r="H4309" s="221"/>
    </row>
    <row r="4310" spans="7:8" x14ac:dyDescent="0.25">
      <c r="G4310" s="221"/>
      <c r="H4310" s="221"/>
    </row>
    <row r="4311" spans="7:8" x14ac:dyDescent="0.25">
      <c r="G4311" s="221"/>
      <c r="H4311" s="221"/>
    </row>
    <row r="4312" spans="7:8" x14ac:dyDescent="0.25">
      <c r="G4312" s="221"/>
      <c r="H4312" s="221"/>
    </row>
    <row r="4313" spans="7:8" x14ac:dyDescent="0.25">
      <c r="G4313" s="221"/>
      <c r="H4313" s="221"/>
    </row>
    <row r="4314" spans="7:8" x14ac:dyDescent="0.25">
      <c r="G4314" s="221"/>
      <c r="H4314" s="221"/>
    </row>
    <row r="4315" spans="7:8" x14ac:dyDescent="0.25">
      <c r="G4315" s="221"/>
      <c r="H4315" s="221"/>
    </row>
    <row r="4316" spans="7:8" x14ac:dyDescent="0.25">
      <c r="G4316" s="221"/>
      <c r="H4316" s="221"/>
    </row>
    <row r="4317" spans="7:8" x14ac:dyDescent="0.25">
      <c r="G4317" s="221"/>
      <c r="H4317" s="221"/>
    </row>
    <row r="4318" spans="7:8" x14ac:dyDescent="0.25">
      <c r="G4318" s="221"/>
      <c r="H4318" s="221"/>
    </row>
    <row r="4319" spans="7:8" x14ac:dyDescent="0.25">
      <c r="G4319" s="221"/>
      <c r="H4319" s="221"/>
    </row>
    <row r="4320" spans="7:8" x14ac:dyDescent="0.25">
      <c r="G4320" s="221"/>
      <c r="H4320" s="221"/>
    </row>
    <row r="4321" spans="7:8" x14ac:dyDescent="0.25">
      <c r="G4321" s="221"/>
      <c r="H4321" s="221"/>
    </row>
    <row r="4322" spans="7:8" x14ac:dyDescent="0.25">
      <c r="G4322" s="221"/>
      <c r="H4322" s="221"/>
    </row>
    <row r="4323" spans="7:8" x14ac:dyDescent="0.25">
      <c r="G4323" s="221"/>
      <c r="H4323" s="221"/>
    </row>
    <row r="4324" spans="7:8" x14ac:dyDescent="0.25">
      <c r="G4324" s="221"/>
      <c r="H4324" s="221"/>
    </row>
    <row r="4325" spans="7:8" x14ac:dyDescent="0.25">
      <c r="G4325" s="221"/>
      <c r="H4325" s="221"/>
    </row>
    <row r="4326" spans="7:8" x14ac:dyDescent="0.25">
      <c r="G4326" s="221"/>
      <c r="H4326" s="221"/>
    </row>
    <row r="4327" spans="7:8" x14ac:dyDescent="0.25">
      <c r="G4327" s="221"/>
      <c r="H4327" s="221"/>
    </row>
    <row r="4328" spans="7:8" x14ac:dyDescent="0.25">
      <c r="G4328" s="221"/>
      <c r="H4328" s="221"/>
    </row>
    <row r="4329" spans="7:8" x14ac:dyDescent="0.25">
      <c r="G4329" s="221"/>
      <c r="H4329" s="221"/>
    </row>
    <row r="4330" spans="7:8" x14ac:dyDescent="0.25">
      <c r="G4330" s="221"/>
      <c r="H4330" s="221"/>
    </row>
    <row r="4331" spans="7:8" x14ac:dyDescent="0.25">
      <c r="G4331" s="221"/>
      <c r="H4331" s="221"/>
    </row>
    <row r="4332" spans="7:8" x14ac:dyDescent="0.25">
      <c r="G4332" s="221"/>
      <c r="H4332" s="221"/>
    </row>
    <row r="4333" spans="7:8" x14ac:dyDescent="0.25">
      <c r="G4333" s="221"/>
      <c r="H4333" s="221"/>
    </row>
    <row r="4334" spans="7:8" x14ac:dyDescent="0.25">
      <c r="G4334" s="221"/>
      <c r="H4334" s="221"/>
    </row>
    <row r="4335" spans="7:8" x14ac:dyDescent="0.25">
      <c r="G4335" s="221"/>
      <c r="H4335" s="221"/>
    </row>
    <row r="4336" spans="7:8" x14ac:dyDescent="0.25">
      <c r="G4336" s="221"/>
      <c r="H4336" s="221"/>
    </row>
    <row r="4337" spans="7:8" x14ac:dyDescent="0.25">
      <c r="G4337" s="221"/>
      <c r="H4337" s="221"/>
    </row>
    <row r="4338" spans="7:8" x14ac:dyDescent="0.25">
      <c r="G4338" s="221"/>
      <c r="H4338" s="221"/>
    </row>
    <row r="4339" spans="7:8" x14ac:dyDescent="0.25">
      <c r="G4339" s="221"/>
      <c r="H4339" s="221"/>
    </row>
    <row r="4340" spans="7:8" x14ac:dyDescent="0.25">
      <c r="G4340" s="221"/>
      <c r="H4340" s="221"/>
    </row>
    <row r="4341" spans="7:8" x14ac:dyDescent="0.25">
      <c r="G4341" s="221"/>
      <c r="H4341" s="221"/>
    </row>
    <row r="4342" spans="7:8" x14ac:dyDescent="0.25">
      <c r="G4342" s="221"/>
      <c r="H4342" s="221"/>
    </row>
    <row r="4343" spans="7:8" x14ac:dyDescent="0.25">
      <c r="G4343" s="221"/>
      <c r="H4343" s="221"/>
    </row>
    <row r="4344" spans="7:8" x14ac:dyDescent="0.25">
      <c r="G4344" s="221"/>
      <c r="H4344" s="221"/>
    </row>
    <row r="4345" spans="7:8" x14ac:dyDescent="0.25">
      <c r="G4345" s="221"/>
      <c r="H4345" s="221"/>
    </row>
    <row r="4346" spans="7:8" x14ac:dyDescent="0.25">
      <c r="G4346" s="221"/>
      <c r="H4346" s="221"/>
    </row>
    <row r="4347" spans="7:8" x14ac:dyDescent="0.25">
      <c r="G4347" s="221"/>
      <c r="H4347" s="221"/>
    </row>
    <row r="4348" spans="7:8" x14ac:dyDescent="0.25">
      <c r="G4348" s="221"/>
      <c r="H4348" s="221"/>
    </row>
    <row r="4349" spans="7:8" x14ac:dyDescent="0.25">
      <c r="G4349" s="221"/>
      <c r="H4349" s="221"/>
    </row>
    <row r="4350" spans="7:8" x14ac:dyDescent="0.25">
      <c r="G4350" s="221"/>
      <c r="H4350" s="221"/>
    </row>
    <row r="4351" spans="7:8" x14ac:dyDescent="0.25">
      <c r="G4351" s="221"/>
      <c r="H4351" s="221"/>
    </row>
    <row r="4352" spans="7:8" x14ac:dyDescent="0.25">
      <c r="G4352" s="221"/>
      <c r="H4352" s="221"/>
    </row>
    <row r="4353" spans="7:8" x14ac:dyDescent="0.25">
      <c r="G4353" s="221"/>
      <c r="H4353" s="221"/>
    </row>
    <row r="4354" spans="7:8" x14ac:dyDescent="0.25">
      <c r="G4354" s="221"/>
      <c r="H4354" s="221"/>
    </row>
    <row r="4355" spans="7:8" x14ac:dyDescent="0.25">
      <c r="G4355" s="221"/>
      <c r="H4355" s="221"/>
    </row>
    <row r="4356" spans="7:8" x14ac:dyDescent="0.25">
      <c r="G4356" s="221"/>
      <c r="H4356" s="221"/>
    </row>
    <row r="4357" spans="7:8" x14ac:dyDescent="0.25">
      <c r="G4357" s="221"/>
      <c r="H4357" s="221"/>
    </row>
    <row r="4358" spans="7:8" x14ac:dyDescent="0.25">
      <c r="G4358" s="221"/>
      <c r="H4358" s="221"/>
    </row>
    <row r="4359" spans="7:8" x14ac:dyDescent="0.25">
      <c r="G4359" s="221"/>
      <c r="H4359" s="221"/>
    </row>
    <row r="4360" spans="7:8" x14ac:dyDescent="0.25">
      <c r="G4360" s="221"/>
      <c r="H4360" s="221"/>
    </row>
    <row r="4361" spans="7:8" x14ac:dyDescent="0.25">
      <c r="G4361" s="221"/>
      <c r="H4361" s="221"/>
    </row>
    <row r="4362" spans="7:8" x14ac:dyDescent="0.25">
      <c r="G4362" s="221"/>
      <c r="H4362" s="221"/>
    </row>
    <row r="4363" spans="7:8" x14ac:dyDescent="0.25">
      <c r="G4363" s="221"/>
      <c r="H4363" s="221"/>
    </row>
    <row r="4364" spans="7:8" x14ac:dyDescent="0.25">
      <c r="G4364" s="221"/>
      <c r="H4364" s="221"/>
    </row>
    <row r="4365" spans="7:8" x14ac:dyDescent="0.25">
      <c r="G4365" s="221"/>
      <c r="H4365" s="221"/>
    </row>
    <row r="4366" spans="7:8" x14ac:dyDescent="0.25">
      <c r="G4366" s="221"/>
      <c r="H4366" s="221"/>
    </row>
    <row r="4367" spans="7:8" x14ac:dyDescent="0.25">
      <c r="G4367" s="221"/>
      <c r="H4367" s="221"/>
    </row>
    <row r="4368" spans="7:8" x14ac:dyDescent="0.25">
      <c r="G4368" s="221"/>
      <c r="H4368" s="221"/>
    </row>
    <row r="4369" spans="7:8" x14ac:dyDescent="0.25">
      <c r="G4369" s="221"/>
      <c r="H4369" s="221"/>
    </row>
    <row r="4370" spans="7:8" x14ac:dyDescent="0.25">
      <c r="G4370" s="221"/>
      <c r="H4370" s="221"/>
    </row>
    <row r="4371" spans="7:8" x14ac:dyDescent="0.25">
      <c r="G4371" s="221"/>
      <c r="H4371" s="221"/>
    </row>
    <row r="4372" spans="7:8" x14ac:dyDescent="0.25">
      <c r="G4372" s="221"/>
      <c r="H4372" s="221"/>
    </row>
    <row r="4373" spans="7:8" x14ac:dyDescent="0.25">
      <c r="G4373" s="221"/>
      <c r="H4373" s="221"/>
    </row>
    <row r="4374" spans="7:8" x14ac:dyDescent="0.25">
      <c r="G4374" s="221"/>
      <c r="H4374" s="221"/>
    </row>
    <row r="4375" spans="7:8" x14ac:dyDescent="0.25">
      <c r="G4375" s="221"/>
      <c r="H4375" s="221"/>
    </row>
    <row r="4376" spans="7:8" x14ac:dyDescent="0.25">
      <c r="G4376" s="221"/>
      <c r="H4376" s="221"/>
    </row>
    <row r="4377" spans="7:8" x14ac:dyDescent="0.25">
      <c r="G4377" s="221"/>
      <c r="H4377" s="221"/>
    </row>
    <row r="4378" spans="7:8" x14ac:dyDescent="0.25">
      <c r="G4378" s="221"/>
      <c r="H4378" s="221"/>
    </row>
    <row r="4379" spans="7:8" x14ac:dyDescent="0.25">
      <c r="G4379" s="221"/>
      <c r="H4379" s="221"/>
    </row>
    <row r="4380" spans="7:8" x14ac:dyDescent="0.25">
      <c r="G4380" s="221"/>
      <c r="H4380" s="221"/>
    </row>
    <row r="4381" spans="7:8" x14ac:dyDescent="0.25">
      <c r="G4381" s="221"/>
      <c r="H4381" s="221"/>
    </row>
    <row r="4382" spans="7:8" x14ac:dyDescent="0.25">
      <c r="G4382" s="221"/>
      <c r="H4382" s="221"/>
    </row>
    <row r="4383" spans="7:8" x14ac:dyDescent="0.25">
      <c r="G4383" s="221"/>
      <c r="H4383" s="221"/>
    </row>
    <row r="4384" spans="7:8" x14ac:dyDescent="0.25">
      <c r="G4384" s="221"/>
      <c r="H4384" s="221"/>
    </row>
    <row r="4385" spans="7:8" x14ac:dyDescent="0.25">
      <c r="G4385" s="221"/>
      <c r="H4385" s="221"/>
    </row>
    <row r="4386" spans="7:8" x14ac:dyDescent="0.25">
      <c r="G4386" s="221"/>
      <c r="H4386" s="221"/>
    </row>
    <row r="4387" spans="7:8" x14ac:dyDescent="0.25">
      <c r="G4387" s="221"/>
      <c r="H4387" s="221"/>
    </row>
    <row r="4388" spans="7:8" x14ac:dyDescent="0.25">
      <c r="G4388" s="221"/>
      <c r="H4388" s="221"/>
    </row>
    <row r="4389" spans="7:8" x14ac:dyDescent="0.25">
      <c r="G4389" s="221"/>
      <c r="H4389" s="221"/>
    </row>
    <row r="4390" spans="7:8" x14ac:dyDescent="0.25">
      <c r="G4390" s="221"/>
      <c r="H4390" s="221"/>
    </row>
    <row r="4391" spans="7:8" x14ac:dyDescent="0.25">
      <c r="G4391" s="221"/>
      <c r="H4391" s="221"/>
    </row>
    <row r="4392" spans="7:8" x14ac:dyDescent="0.25">
      <c r="G4392" s="221"/>
      <c r="H4392" s="221"/>
    </row>
    <row r="4393" spans="7:8" x14ac:dyDescent="0.25">
      <c r="G4393" s="221"/>
      <c r="H4393" s="221"/>
    </row>
    <row r="4394" spans="7:8" x14ac:dyDescent="0.25">
      <c r="G4394" s="221"/>
      <c r="H4394" s="221"/>
    </row>
    <row r="4395" spans="7:8" x14ac:dyDescent="0.25">
      <c r="G4395" s="221"/>
      <c r="H4395" s="221"/>
    </row>
    <row r="4396" spans="7:8" x14ac:dyDescent="0.25">
      <c r="G4396" s="221"/>
      <c r="H4396" s="221"/>
    </row>
    <row r="4397" spans="7:8" x14ac:dyDescent="0.25">
      <c r="G4397" s="221"/>
      <c r="H4397" s="221"/>
    </row>
    <row r="4398" spans="7:8" x14ac:dyDescent="0.25">
      <c r="G4398" s="221"/>
      <c r="H4398" s="221"/>
    </row>
    <row r="4399" spans="7:8" x14ac:dyDescent="0.25">
      <c r="G4399" s="221"/>
      <c r="H4399" s="221"/>
    </row>
    <row r="4400" spans="7:8" x14ac:dyDescent="0.25">
      <c r="G4400" s="221"/>
      <c r="H4400" s="221"/>
    </row>
    <row r="4401" spans="7:8" x14ac:dyDescent="0.25">
      <c r="G4401" s="221"/>
      <c r="H4401" s="221"/>
    </row>
    <row r="4402" spans="7:8" x14ac:dyDescent="0.25">
      <c r="G4402" s="221"/>
      <c r="H4402" s="221"/>
    </row>
    <row r="4403" spans="7:8" x14ac:dyDescent="0.25">
      <c r="G4403" s="221"/>
      <c r="H4403" s="221"/>
    </row>
    <row r="4404" spans="7:8" x14ac:dyDescent="0.25">
      <c r="G4404" s="221"/>
      <c r="H4404" s="221"/>
    </row>
    <row r="4405" spans="7:8" x14ac:dyDescent="0.25">
      <c r="G4405" s="221"/>
      <c r="H4405" s="221"/>
    </row>
    <row r="4406" spans="7:8" x14ac:dyDescent="0.25">
      <c r="G4406" s="221"/>
      <c r="H4406" s="221"/>
    </row>
    <row r="4407" spans="7:8" x14ac:dyDescent="0.25">
      <c r="G4407" s="221"/>
      <c r="H4407" s="221"/>
    </row>
    <row r="4408" spans="7:8" x14ac:dyDescent="0.25">
      <c r="G4408" s="221"/>
      <c r="H4408" s="221"/>
    </row>
    <row r="4409" spans="7:8" x14ac:dyDescent="0.25">
      <c r="G4409" s="221"/>
      <c r="H4409" s="221"/>
    </row>
    <row r="4410" spans="7:8" x14ac:dyDescent="0.25">
      <c r="G4410" s="221"/>
      <c r="H4410" s="221"/>
    </row>
    <row r="4411" spans="7:8" x14ac:dyDescent="0.25">
      <c r="G4411" s="221"/>
      <c r="H4411" s="221"/>
    </row>
    <row r="4412" spans="7:8" x14ac:dyDescent="0.25">
      <c r="G4412" s="221"/>
      <c r="H4412" s="221"/>
    </row>
    <row r="4413" spans="7:8" x14ac:dyDescent="0.25">
      <c r="G4413" s="221"/>
      <c r="H4413" s="221"/>
    </row>
    <row r="4414" spans="7:8" x14ac:dyDescent="0.25">
      <c r="G4414" s="221"/>
      <c r="H4414" s="221"/>
    </row>
    <row r="4415" spans="7:8" x14ac:dyDescent="0.25">
      <c r="G4415" s="221"/>
      <c r="H4415" s="221"/>
    </row>
    <row r="4416" spans="7:8" x14ac:dyDescent="0.25">
      <c r="G4416" s="221"/>
      <c r="H4416" s="221"/>
    </row>
    <row r="4417" spans="7:8" x14ac:dyDescent="0.25">
      <c r="G4417" s="221"/>
      <c r="H4417" s="221"/>
    </row>
    <row r="4418" spans="7:8" x14ac:dyDescent="0.25">
      <c r="G4418" s="221"/>
      <c r="H4418" s="221"/>
    </row>
    <row r="4419" spans="7:8" x14ac:dyDescent="0.25">
      <c r="G4419" s="221"/>
      <c r="H4419" s="221"/>
    </row>
    <row r="4420" spans="7:8" x14ac:dyDescent="0.25">
      <c r="G4420" s="221"/>
      <c r="H4420" s="221"/>
    </row>
    <row r="4421" spans="7:8" x14ac:dyDescent="0.25">
      <c r="G4421" s="221"/>
      <c r="H4421" s="221"/>
    </row>
    <row r="4422" spans="7:8" x14ac:dyDescent="0.25">
      <c r="G4422" s="221"/>
      <c r="H4422" s="221"/>
    </row>
    <row r="4423" spans="7:8" x14ac:dyDescent="0.25">
      <c r="G4423" s="221"/>
      <c r="H4423" s="221"/>
    </row>
    <row r="4424" spans="7:8" x14ac:dyDescent="0.25">
      <c r="G4424" s="221"/>
      <c r="H4424" s="221"/>
    </row>
    <row r="4425" spans="7:8" x14ac:dyDescent="0.25">
      <c r="G4425" s="221"/>
      <c r="H4425" s="221"/>
    </row>
    <row r="4426" spans="7:8" x14ac:dyDescent="0.25">
      <c r="G4426" s="221"/>
      <c r="H4426" s="221"/>
    </row>
    <row r="4427" spans="7:8" x14ac:dyDescent="0.25">
      <c r="G4427" s="221"/>
      <c r="H4427" s="221"/>
    </row>
    <row r="4428" spans="7:8" x14ac:dyDescent="0.25">
      <c r="G4428" s="221"/>
      <c r="H4428" s="221"/>
    </row>
    <row r="4429" spans="7:8" x14ac:dyDescent="0.25">
      <c r="G4429" s="221"/>
      <c r="H4429" s="221"/>
    </row>
    <row r="4430" spans="7:8" x14ac:dyDescent="0.25">
      <c r="G4430" s="221"/>
      <c r="H4430" s="221"/>
    </row>
    <row r="4431" spans="7:8" x14ac:dyDescent="0.25">
      <c r="G4431" s="221"/>
      <c r="H4431" s="221"/>
    </row>
    <row r="4432" spans="7:8" x14ac:dyDescent="0.25">
      <c r="G4432" s="221"/>
      <c r="H4432" s="221"/>
    </row>
    <row r="4433" spans="7:8" x14ac:dyDescent="0.25">
      <c r="G4433" s="221"/>
      <c r="H4433" s="221"/>
    </row>
    <row r="4434" spans="7:8" x14ac:dyDescent="0.25">
      <c r="G4434" s="221"/>
      <c r="H4434" s="221"/>
    </row>
    <row r="4435" spans="7:8" x14ac:dyDescent="0.25">
      <c r="G4435" s="221"/>
      <c r="H4435" s="221"/>
    </row>
    <row r="4436" spans="7:8" x14ac:dyDescent="0.25">
      <c r="G4436" s="221"/>
      <c r="H4436" s="221"/>
    </row>
    <row r="4437" spans="7:8" x14ac:dyDescent="0.25">
      <c r="G4437" s="221"/>
      <c r="H4437" s="221"/>
    </row>
    <row r="4438" spans="7:8" x14ac:dyDescent="0.25">
      <c r="G4438" s="221"/>
      <c r="H4438" s="221"/>
    </row>
    <row r="4439" spans="7:8" x14ac:dyDescent="0.25">
      <c r="G4439" s="221"/>
      <c r="H4439" s="221"/>
    </row>
    <row r="4440" spans="7:8" x14ac:dyDescent="0.25">
      <c r="G4440" s="221"/>
      <c r="H4440" s="221"/>
    </row>
    <row r="4441" spans="7:8" x14ac:dyDescent="0.25">
      <c r="G4441" s="221"/>
      <c r="H4441" s="221"/>
    </row>
    <row r="4442" spans="7:8" x14ac:dyDescent="0.25">
      <c r="G4442" s="221"/>
      <c r="H4442" s="221"/>
    </row>
    <row r="4443" spans="7:8" x14ac:dyDescent="0.25">
      <c r="G4443" s="221"/>
      <c r="H4443" s="221"/>
    </row>
    <row r="4444" spans="7:8" x14ac:dyDescent="0.25">
      <c r="G4444" s="221"/>
      <c r="H4444" s="221"/>
    </row>
    <row r="4445" spans="7:8" x14ac:dyDescent="0.25">
      <c r="G4445" s="221"/>
      <c r="H4445" s="221"/>
    </row>
    <row r="4446" spans="7:8" x14ac:dyDescent="0.25">
      <c r="G4446" s="221"/>
      <c r="H4446" s="221"/>
    </row>
    <row r="4447" spans="7:8" x14ac:dyDescent="0.25">
      <c r="G4447" s="221"/>
      <c r="H4447" s="221"/>
    </row>
    <row r="4448" spans="7:8" x14ac:dyDescent="0.25">
      <c r="G4448" s="221"/>
      <c r="H4448" s="221"/>
    </row>
    <row r="4449" spans="7:8" x14ac:dyDescent="0.25">
      <c r="G4449" s="221"/>
      <c r="H4449" s="221"/>
    </row>
    <row r="4450" spans="7:8" x14ac:dyDescent="0.25">
      <c r="G4450" s="221"/>
      <c r="H4450" s="221"/>
    </row>
    <row r="4451" spans="7:8" x14ac:dyDescent="0.25">
      <c r="G4451" s="221"/>
      <c r="H4451" s="221"/>
    </row>
    <row r="4452" spans="7:8" x14ac:dyDescent="0.25">
      <c r="G4452" s="221"/>
      <c r="H4452" s="221"/>
    </row>
    <row r="4453" spans="7:8" x14ac:dyDescent="0.25">
      <c r="G4453" s="221"/>
      <c r="H4453" s="221"/>
    </row>
    <row r="4454" spans="7:8" x14ac:dyDescent="0.25">
      <c r="G4454" s="221"/>
      <c r="H4454" s="221"/>
    </row>
    <row r="4455" spans="7:8" x14ac:dyDescent="0.25">
      <c r="G4455" s="221"/>
      <c r="H4455" s="221"/>
    </row>
    <row r="4456" spans="7:8" x14ac:dyDescent="0.25">
      <c r="G4456" s="221"/>
      <c r="H4456" s="221"/>
    </row>
    <row r="4457" spans="7:8" x14ac:dyDescent="0.25">
      <c r="G4457" s="221"/>
      <c r="H4457" s="221"/>
    </row>
    <row r="4458" spans="7:8" x14ac:dyDescent="0.25">
      <c r="G4458" s="221"/>
      <c r="H4458" s="221"/>
    </row>
    <row r="4459" spans="7:8" x14ac:dyDescent="0.25">
      <c r="G4459" s="221"/>
      <c r="H4459" s="221"/>
    </row>
    <row r="4460" spans="7:8" x14ac:dyDescent="0.25">
      <c r="G4460" s="221"/>
      <c r="H4460" s="221"/>
    </row>
    <row r="4461" spans="7:8" x14ac:dyDescent="0.25">
      <c r="G4461" s="221"/>
      <c r="H4461" s="221"/>
    </row>
    <row r="4462" spans="7:8" x14ac:dyDescent="0.25">
      <c r="G4462" s="221"/>
      <c r="H4462" s="221"/>
    </row>
    <row r="4463" spans="7:8" x14ac:dyDescent="0.25">
      <c r="G4463" s="221"/>
      <c r="H4463" s="221"/>
    </row>
    <row r="4464" spans="7:8" x14ac:dyDescent="0.25">
      <c r="G4464" s="221"/>
      <c r="H4464" s="221"/>
    </row>
    <row r="4465" spans="7:8" x14ac:dyDescent="0.25">
      <c r="G4465" s="221"/>
      <c r="H4465" s="221"/>
    </row>
    <row r="4466" spans="7:8" x14ac:dyDescent="0.25">
      <c r="G4466" s="221"/>
      <c r="H4466" s="221"/>
    </row>
    <row r="4467" spans="7:8" x14ac:dyDescent="0.25">
      <c r="G4467" s="221"/>
      <c r="H4467" s="221"/>
    </row>
    <row r="4468" spans="7:8" x14ac:dyDescent="0.25">
      <c r="G4468" s="221"/>
      <c r="H4468" s="221"/>
    </row>
    <row r="4469" spans="7:8" x14ac:dyDescent="0.25">
      <c r="G4469" s="221"/>
      <c r="H4469" s="221"/>
    </row>
    <row r="4470" spans="7:8" x14ac:dyDescent="0.25">
      <c r="G4470" s="221"/>
      <c r="H4470" s="221"/>
    </row>
    <row r="4471" spans="7:8" x14ac:dyDescent="0.25">
      <c r="G4471" s="221"/>
      <c r="H4471" s="221"/>
    </row>
    <row r="4472" spans="7:8" x14ac:dyDescent="0.25">
      <c r="G4472" s="221"/>
      <c r="H4472" s="221"/>
    </row>
    <row r="4473" spans="7:8" x14ac:dyDescent="0.25">
      <c r="G4473" s="221"/>
      <c r="H4473" s="221"/>
    </row>
    <row r="4474" spans="7:8" x14ac:dyDescent="0.25">
      <c r="G4474" s="221"/>
      <c r="H4474" s="221"/>
    </row>
    <row r="4475" spans="7:8" x14ac:dyDescent="0.25">
      <c r="G4475" s="221"/>
      <c r="H4475" s="221"/>
    </row>
    <row r="4476" spans="7:8" x14ac:dyDescent="0.25">
      <c r="G4476" s="221"/>
      <c r="H4476" s="221"/>
    </row>
    <row r="4477" spans="7:8" x14ac:dyDescent="0.25">
      <c r="G4477" s="221"/>
      <c r="H4477" s="221"/>
    </row>
    <row r="4478" spans="7:8" x14ac:dyDescent="0.25">
      <c r="G4478" s="221"/>
      <c r="H4478" s="221"/>
    </row>
    <row r="4479" spans="7:8" x14ac:dyDescent="0.25">
      <c r="G4479" s="221"/>
      <c r="H4479" s="221"/>
    </row>
    <row r="4480" spans="7:8" x14ac:dyDescent="0.25">
      <c r="G4480" s="221"/>
      <c r="H4480" s="221"/>
    </row>
    <row r="4481" spans="7:8" x14ac:dyDescent="0.25">
      <c r="G4481" s="221"/>
      <c r="H4481" s="221"/>
    </row>
    <row r="4482" spans="7:8" x14ac:dyDescent="0.25">
      <c r="G4482" s="221"/>
      <c r="H4482" s="221"/>
    </row>
    <row r="4483" spans="7:8" x14ac:dyDescent="0.25">
      <c r="G4483" s="221"/>
      <c r="H4483" s="221"/>
    </row>
    <row r="4484" spans="7:8" x14ac:dyDescent="0.25">
      <c r="G4484" s="221"/>
      <c r="H4484" s="221"/>
    </row>
    <row r="4485" spans="7:8" x14ac:dyDescent="0.25">
      <c r="G4485" s="221"/>
      <c r="H4485" s="221"/>
    </row>
    <row r="4486" spans="7:8" x14ac:dyDescent="0.25">
      <c r="G4486" s="221"/>
      <c r="H4486" s="221"/>
    </row>
    <row r="4487" spans="7:8" x14ac:dyDescent="0.25">
      <c r="G4487" s="221"/>
      <c r="H4487" s="221"/>
    </row>
    <row r="4488" spans="7:8" x14ac:dyDescent="0.25">
      <c r="G4488" s="221"/>
      <c r="H4488" s="221"/>
    </row>
    <row r="4489" spans="7:8" x14ac:dyDescent="0.25">
      <c r="G4489" s="221"/>
      <c r="H4489" s="221"/>
    </row>
    <row r="4490" spans="7:8" x14ac:dyDescent="0.25">
      <c r="G4490" s="221"/>
      <c r="H4490" s="221"/>
    </row>
    <row r="4491" spans="7:8" x14ac:dyDescent="0.25">
      <c r="G4491" s="221"/>
      <c r="H4491" s="221"/>
    </row>
    <row r="4492" spans="7:8" x14ac:dyDescent="0.25">
      <c r="G4492" s="221"/>
      <c r="H4492" s="221"/>
    </row>
    <row r="4493" spans="7:8" x14ac:dyDescent="0.25">
      <c r="G4493" s="221"/>
      <c r="H4493" s="221"/>
    </row>
    <row r="4494" spans="7:8" x14ac:dyDescent="0.25">
      <c r="G4494" s="221"/>
      <c r="H4494" s="221"/>
    </row>
    <row r="4495" spans="7:8" x14ac:dyDescent="0.25">
      <c r="G4495" s="221"/>
      <c r="H4495" s="221"/>
    </row>
    <row r="4496" spans="7:8" x14ac:dyDescent="0.25">
      <c r="G4496" s="221"/>
      <c r="H4496" s="221"/>
    </row>
    <row r="4497" spans="7:8" x14ac:dyDescent="0.25">
      <c r="G4497" s="221"/>
      <c r="H4497" s="221"/>
    </row>
    <row r="4498" spans="7:8" x14ac:dyDescent="0.25">
      <c r="G4498" s="221"/>
      <c r="H4498" s="221"/>
    </row>
    <row r="4499" spans="7:8" x14ac:dyDescent="0.25">
      <c r="G4499" s="221"/>
      <c r="H4499" s="221"/>
    </row>
    <row r="4500" spans="7:8" x14ac:dyDescent="0.25">
      <c r="G4500" s="221"/>
      <c r="H4500" s="221"/>
    </row>
    <row r="4501" spans="7:8" x14ac:dyDescent="0.25">
      <c r="G4501" s="221"/>
      <c r="H4501" s="221"/>
    </row>
    <row r="4502" spans="7:8" x14ac:dyDescent="0.25">
      <c r="G4502" s="221"/>
      <c r="H4502" s="221"/>
    </row>
    <row r="4503" spans="7:8" x14ac:dyDescent="0.25">
      <c r="G4503" s="221"/>
      <c r="H4503" s="221"/>
    </row>
    <row r="4504" spans="7:8" x14ac:dyDescent="0.25">
      <c r="G4504" s="221"/>
      <c r="H4504" s="221"/>
    </row>
    <row r="4505" spans="7:8" x14ac:dyDescent="0.25">
      <c r="G4505" s="221"/>
      <c r="H4505" s="221"/>
    </row>
    <row r="4506" spans="7:8" x14ac:dyDescent="0.25">
      <c r="G4506" s="221"/>
      <c r="H4506" s="221"/>
    </row>
    <row r="4507" spans="7:8" x14ac:dyDescent="0.25">
      <c r="G4507" s="221"/>
      <c r="H4507" s="221"/>
    </row>
    <row r="4508" spans="7:8" x14ac:dyDescent="0.25">
      <c r="G4508" s="221"/>
      <c r="H4508" s="221"/>
    </row>
    <row r="4509" spans="7:8" x14ac:dyDescent="0.25">
      <c r="G4509" s="221"/>
      <c r="H4509" s="221"/>
    </row>
    <row r="4510" spans="7:8" x14ac:dyDescent="0.25">
      <c r="G4510" s="221"/>
      <c r="H4510" s="221"/>
    </row>
    <row r="4511" spans="7:8" x14ac:dyDescent="0.25">
      <c r="G4511" s="221"/>
      <c r="H4511" s="221"/>
    </row>
    <row r="4512" spans="7:8" x14ac:dyDescent="0.25">
      <c r="G4512" s="221"/>
      <c r="H4512" s="221"/>
    </row>
    <row r="4513" spans="7:8" x14ac:dyDescent="0.25">
      <c r="G4513" s="221"/>
      <c r="H4513" s="221"/>
    </row>
    <row r="4514" spans="7:8" x14ac:dyDescent="0.25">
      <c r="G4514" s="221"/>
      <c r="H4514" s="221"/>
    </row>
    <row r="4515" spans="7:8" x14ac:dyDescent="0.25">
      <c r="G4515" s="221"/>
      <c r="H4515" s="221"/>
    </row>
    <row r="4516" spans="7:8" x14ac:dyDescent="0.25">
      <c r="G4516" s="221"/>
      <c r="H4516" s="221"/>
    </row>
    <row r="4517" spans="7:8" x14ac:dyDescent="0.25">
      <c r="G4517" s="221"/>
      <c r="H4517" s="221"/>
    </row>
    <row r="4518" spans="7:8" x14ac:dyDescent="0.25">
      <c r="G4518" s="221"/>
      <c r="H4518" s="221"/>
    </row>
    <row r="4519" spans="7:8" x14ac:dyDescent="0.25">
      <c r="G4519" s="221"/>
      <c r="H4519" s="221"/>
    </row>
    <row r="4520" spans="7:8" x14ac:dyDescent="0.25">
      <c r="G4520" s="221"/>
      <c r="H4520" s="221"/>
    </row>
    <row r="4521" spans="7:8" x14ac:dyDescent="0.25">
      <c r="G4521" s="221"/>
      <c r="H4521" s="221"/>
    </row>
    <row r="4522" spans="7:8" x14ac:dyDescent="0.25">
      <c r="G4522" s="221"/>
      <c r="H4522" s="221"/>
    </row>
    <row r="4523" spans="7:8" x14ac:dyDescent="0.25">
      <c r="G4523" s="221"/>
      <c r="H4523" s="221"/>
    </row>
    <row r="4524" spans="7:8" x14ac:dyDescent="0.25">
      <c r="G4524" s="221"/>
      <c r="H4524" s="221"/>
    </row>
    <row r="4525" spans="7:8" x14ac:dyDescent="0.25">
      <c r="G4525" s="221"/>
      <c r="H4525" s="221"/>
    </row>
    <row r="4526" spans="7:8" x14ac:dyDescent="0.25">
      <c r="G4526" s="221"/>
      <c r="H4526" s="221"/>
    </row>
    <row r="4527" spans="7:8" x14ac:dyDescent="0.25">
      <c r="G4527" s="221"/>
      <c r="H4527" s="221"/>
    </row>
    <row r="4528" spans="7:8" x14ac:dyDescent="0.25">
      <c r="G4528" s="221"/>
      <c r="H4528" s="221"/>
    </row>
    <row r="4529" spans="7:8" x14ac:dyDescent="0.25">
      <c r="G4529" s="221"/>
      <c r="H4529" s="221"/>
    </row>
    <row r="4530" spans="7:8" x14ac:dyDescent="0.25">
      <c r="G4530" s="221"/>
      <c r="H4530" s="221"/>
    </row>
    <row r="4531" spans="7:8" x14ac:dyDescent="0.25">
      <c r="G4531" s="221"/>
      <c r="H4531" s="221"/>
    </row>
    <row r="4532" spans="7:8" x14ac:dyDescent="0.25">
      <c r="G4532" s="221"/>
      <c r="H4532" s="221"/>
    </row>
    <row r="4533" spans="7:8" x14ac:dyDescent="0.25">
      <c r="G4533" s="221"/>
      <c r="H4533" s="221"/>
    </row>
    <row r="4534" spans="7:8" x14ac:dyDescent="0.25">
      <c r="G4534" s="221"/>
      <c r="H4534" s="221"/>
    </row>
    <row r="4535" spans="7:8" x14ac:dyDescent="0.25">
      <c r="G4535" s="221"/>
      <c r="H4535" s="221"/>
    </row>
    <row r="4536" spans="7:8" x14ac:dyDescent="0.25">
      <c r="G4536" s="221"/>
      <c r="H4536" s="221"/>
    </row>
    <row r="4537" spans="7:8" x14ac:dyDescent="0.25">
      <c r="G4537" s="221"/>
      <c r="H4537" s="221"/>
    </row>
    <row r="4538" spans="7:8" x14ac:dyDescent="0.25">
      <c r="G4538" s="221"/>
      <c r="H4538" s="221"/>
    </row>
    <row r="4539" spans="7:8" x14ac:dyDescent="0.25">
      <c r="G4539" s="221"/>
      <c r="H4539" s="221"/>
    </row>
    <row r="4540" spans="7:8" x14ac:dyDescent="0.25">
      <c r="G4540" s="221"/>
      <c r="H4540" s="221"/>
    </row>
    <row r="4541" spans="7:8" x14ac:dyDescent="0.25">
      <c r="G4541" s="221"/>
      <c r="H4541" s="221"/>
    </row>
    <row r="4542" spans="7:8" x14ac:dyDescent="0.25">
      <c r="G4542" s="221"/>
      <c r="H4542" s="221"/>
    </row>
    <row r="4543" spans="7:8" x14ac:dyDescent="0.25">
      <c r="G4543" s="221"/>
      <c r="H4543" s="221"/>
    </row>
    <row r="4544" spans="7:8" x14ac:dyDescent="0.25">
      <c r="G4544" s="221"/>
      <c r="H4544" s="221"/>
    </row>
    <row r="4545" spans="7:8" x14ac:dyDescent="0.25">
      <c r="G4545" s="221"/>
      <c r="H4545" s="221"/>
    </row>
    <row r="4546" spans="7:8" x14ac:dyDescent="0.25">
      <c r="G4546" s="221"/>
      <c r="H4546" s="221"/>
    </row>
    <row r="4547" spans="7:8" x14ac:dyDescent="0.25">
      <c r="G4547" s="221"/>
      <c r="H4547" s="221"/>
    </row>
    <row r="4548" spans="7:8" x14ac:dyDescent="0.25">
      <c r="G4548" s="221"/>
      <c r="H4548" s="221"/>
    </row>
    <row r="4549" spans="7:8" x14ac:dyDescent="0.25">
      <c r="G4549" s="221"/>
      <c r="H4549" s="221"/>
    </row>
    <row r="4550" spans="7:8" x14ac:dyDescent="0.25">
      <c r="G4550" s="221"/>
      <c r="H4550" s="221"/>
    </row>
    <row r="4551" spans="7:8" x14ac:dyDescent="0.25">
      <c r="G4551" s="221"/>
      <c r="H4551" s="221"/>
    </row>
    <row r="4552" spans="7:8" x14ac:dyDescent="0.25">
      <c r="G4552" s="221"/>
      <c r="H4552" s="221"/>
    </row>
    <row r="4553" spans="7:8" x14ac:dyDescent="0.25">
      <c r="G4553" s="221"/>
      <c r="H4553" s="221"/>
    </row>
    <row r="4554" spans="7:8" x14ac:dyDescent="0.25">
      <c r="G4554" s="221"/>
      <c r="H4554" s="221"/>
    </row>
    <row r="4555" spans="7:8" x14ac:dyDescent="0.25">
      <c r="G4555" s="221"/>
      <c r="H4555" s="221"/>
    </row>
    <row r="4556" spans="7:8" x14ac:dyDescent="0.25">
      <c r="G4556" s="221"/>
      <c r="H4556" s="221"/>
    </row>
    <row r="4557" spans="7:8" x14ac:dyDescent="0.25">
      <c r="G4557" s="221"/>
      <c r="H4557" s="221"/>
    </row>
    <row r="4558" spans="7:8" x14ac:dyDescent="0.25">
      <c r="G4558" s="221"/>
      <c r="H4558" s="221"/>
    </row>
    <row r="4559" spans="7:8" x14ac:dyDescent="0.25">
      <c r="G4559" s="221"/>
      <c r="H4559" s="221"/>
    </row>
    <row r="4560" spans="7:8" x14ac:dyDescent="0.25">
      <c r="G4560" s="221"/>
      <c r="H4560" s="221"/>
    </row>
    <row r="4561" spans="7:8" x14ac:dyDescent="0.25">
      <c r="G4561" s="221"/>
      <c r="H4561" s="221"/>
    </row>
    <row r="4562" spans="7:8" x14ac:dyDescent="0.25">
      <c r="G4562" s="221"/>
      <c r="H4562" s="221"/>
    </row>
    <row r="4563" spans="7:8" x14ac:dyDescent="0.25">
      <c r="G4563" s="221"/>
      <c r="H4563" s="221"/>
    </row>
    <row r="4564" spans="7:8" x14ac:dyDescent="0.25">
      <c r="G4564" s="221"/>
      <c r="H4564" s="221"/>
    </row>
    <row r="4565" spans="7:8" x14ac:dyDescent="0.25">
      <c r="G4565" s="221"/>
      <c r="H4565" s="221"/>
    </row>
    <row r="4566" spans="7:8" x14ac:dyDescent="0.25">
      <c r="G4566" s="221"/>
      <c r="H4566" s="221"/>
    </row>
    <row r="4567" spans="7:8" x14ac:dyDescent="0.25">
      <c r="G4567" s="221"/>
      <c r="H4567" s="221"/>
    </row>
    <row r="4568" spans="7:8" x14ac:dyDescent="0.25">
      <c r="G4568" s="221"/>
      <c r="H4568" s="221"/>
    </row>
    <row r="4569" spans="7:8" x14ac:dyDescent="0.25">
      <c r="G4569" s="221"/>
      <c r="H4569" s="221"/>
    </row>
    <row r="4570" spans="7:8" x14ac:dyDescent="0.25">
      <c r="G4570" s="221"/>
      <c r="H4570" s="221"/>
    </row>
    <row r="4571" spans="7:8" x14ac:dyDescent="0.25">
      <c r="G4571" s="221"/>
      <c r="H4571" s="221"/>
    </row>
    <row r="4572" spans="7:8" x14ac:dyDescent="0.25">
      <c r="G4572" s="221"/>
      <c r="H4572" s="221"/>
    </row>
    <row r="4573" spans="7:8" x14ac:dyDescent="0.25">
      <c r="G4573" s="221"/>
      <c r="H4573" s="221"/>
    </row>
    <row r="4574" spans="7:8" x14ac:dyDescent="0.25">
      <c r="G4574" s="221"/>
      <c r="H4574" s="221"/>
    </row>
    <row r="4575" spans="7:8" x14ac:dyDescent="0.25">
      <c r="G4575" s="221"/>
      <c r="H4575" s="221"/>
    </row>
    <row r="4576" spans="7:8" x14ac:dyDescent="0.25">
      <c r="G4576" s="221"/>
      <c r="H4576" s="221"/>
    </row>
    <row r="4577" spans="7:8" x14ac:dyDescent="0.25">
      <c r="G4577" s="221"/>
      <c r="H4577" s="221"/>
    </row>
    <row r="4578" spans="7:8" x14ac:dyDescent="0.25">
      <c r="G4578" s="221"/>
      <c r="H4578" s="221"/>
    </row>
    <row r="4579" spans="7:8" x14ac:dyDescent="0.25">
      <c r="G4579" s="221"/>
      <c r="H4579" s="221"/>
    </row>
    <row r="4580" spans="7:8" x14ac:dyDescent="0.25">
      <c r="G4580" s="221"/>
      <c r="H4580" s="221"/>
    </row>
    <row r="4581" spans="7:8" x14ac:dyDescent="0.25">
      <c r="G4581" s="221"/>
      <c r="H4581" s="221"/>
    </row>
    <row r="4582" spans="7:8" x14ac:dyDescent="0.25">
      <c r="G4582" s="221"/>
      <c r="H4582" s="221"/>
    </row>
    <row r="4583" spans="7:8" x14ac:dyDescent="0.25">
      <c r="G4583" s="221"/>
      <c r="H4583" s="221"/>
    </row>
    <row r="4584" spans="7:8" x14ac:dyDescent="0.25">
      <c r="G4584" s="221"/>
      <c r="H4584" s="221"/>
    </row>
    <row r="4585" spans="7:8" x14ac:dyDescent="0.25">
      <c r="G4585" s="221"/>
      <c r="H4585" s="221"/>
    </row>
    <row r="4586" spans="7:8" x14ac:dyDescent="0.25">
      <c r="G4586" s="221"/>
      <c r="H4586" s="221"/>
    </row>
    <row r="4587" spans="7:8" x14ac:dyDescent="0.25">
      <c r="G4587" s="221"/>
      <c r="H4587" s="221"/>
    </row>
    <row r="4588" spans="7:8" x14ac:dyDescent="0.25">
      <c r="G4588" s="221"/>
      <c r="H4588" s="221"/>
    </row>
    <row r="4589" spans="7:8" x14ac:dyDescent="0.25">
      <c r="G4589" s="221"/>
      <c r="H4589" s="221"/>
    </row>
    <row r="4590" spans="7:8" x14ac:dyDescent="0.25">
      <c r="G4590" s="221"/>
      <c r="H4590" s="221"/>
    </row>
    <row r="4591" spans="7:8" x14ac:dyDescent="0.25">
      <c r="G4591" s="221"/>
      <c r="H4591" s="221"/>
    </row>
    <row r="4592" spans="7:8" x14ac:dyDescent="0.25">
      <c r="G4592" s="221"/>
      <c r="H4592" s="221"/>
    </row>
    <row r="4593" spans="7:8" x14ac:dyDescent="0.25">
      <c r="G4593" s="221"/>
      <c r="H4593" s="221"/>
    </row>
    <row r="4594" spans="7:8" x14ac:dyDescent="0.25">
      <c r="G4594" s="221"/>
      <c r="H4594" s="221"/>
    </row>
    <row r="4595" spans="7:8" x14ac:dyDescent="0.25">
      <c r="G4595" s="221"/>
      <c r="H4595" s="221"/>
    </row>
    <row r="4596" spans="7:8" x14ac:dyDescent="0.25">
      <c r="G4596" s="221"/>
      <c r="H4596" s="221"/>
    </row>
    <row r="4597" spans="7:8" x14ac:dyDescent="0.25">
      <c r="G4597" s="221"/>
      <c r="H4597" s="221"/>
    </row>
    <row r="4598" spans="7:8" x14ac:dyDescent="0.25">
      <c r="G4598" s="221"/>
      <c r="H4598" s="221"/>
    </row>
    <row r="4599" spans="7:8" x14ac:dyDescent="0.25">
      <c r="G4599" s="221"/>
      <c r="H4599" s="221"/>
    </row>
    <row r="4600" spans="7:8" x14ac:dyDescent="0.25">
      <c r="G4600" s="221"/>
      <c r="H4600" s="221"/>
    </row>
    <row r="4601" spans="7:8" x14ac:dyDescent="0.25">
      <c r="G4601" s="221"/>
      <c r="H4601" s="221"/>
    </row>
    <row r="4602" spans="7:8" x14ac:dyDescent="0.25">
      <c r="G4602" s="221"/>
      <c r="H4602" s="221"/>
    </row>
    <row r="4603" spans="7:8" x14ac:dyDescent="0.25">
      <c r="G4603" s="221"/>
      <c r="H4603" s="221"/>
    </row>
    <row r="4604" spans="7:8" x14ac:dyDescent="0.25">
      <c r="G4604" s="221"/>
      <c r="H4604" s="221"/>
    </row>
    <row r="4605" spans="7:8" x14ac:dyDescent="0.25">
      <c r="G4605" s="221"/>
      <c r="H4605" s="221"/>
    </row>
    <row r="4606" spans="7:8" x14ac:dyDescent="0.25">
      <c r="G4606" s="221"/>
      <c r="H4606" s="221"/>
    </row>
    <row r="4607" spans="7:8" x14ac:dyDescent="0.25">
      <c r="G4607" s="221"/>
      <c r="H4607" s="221"/>
    </row>
    <row r="4608" spans="7:8" x14ac:dyDescent="0.25">
      <c r="G4608" s="221"/>
      <c r="H4608" s="221"/>
    </row>
    <row r="4609" spans="7:8" x14ac:dyDescent="0.25">
      <c r="G4609" s="221"/>
      <c r="H4609" s="221"/>
    </row>
    <row r="4610" spans="7:8" x14ac:dyDescent="0.25">
      <c r="G4610" s="221"/>
      <c r="H4610" s="221"/>
    </row>
    <row r="4611" spans="7:8" x14ac:dyDescent="0.25">
      <c r="G4611" s="221"/>
      <c r="H4611" s="221"/>
    </row>
    <row r="4612" spans="7:8" x14ac:dyDescent="0.25">
      <c r="G4612" s="221"/>
      <c r="H4612" s="221"/>
    </row>
    <row r="4613" spans="7:8" x14ac:dyDescent="0.25">
      <c r="G4613" s="221"/>
      <c r="H4613" s="221"/>
    </row>
    <row r="4614" spans="7:8" x14ac:dyDescent="0.25">
      <c r="G4614" s="221"/>
      <c r="H4614" s="221"/>
    </row>
    <row r="4615" spans="7:8" x14ac:dyDescent="0.25">
      <c r="G4615" s="221"/>
      <c r="H4615" s="221"/>
    </row>
    <row r="4616" spans="7:8" x14ac:dyDescent="0.25">
      <c r="G4616" s="221"/>
      <c r="H4616" s="221"/>
    </row>
    <row r="4617" spans="7:8" x14ac:dyDescent="0.25">
      <c r="G4617" s="221"/>
      <c r="H4617" s="221"/>
    </row>
    <row r="4618" spans="7:8" x14ac:dyDescent="0.25">
      <c r="G4618" s="221"/>
      <c r="H4618" s="221"/>
    </row>
    <row r="4619" spans="7:8" x14ac:dyDescent="0.25">
      <c r="G4619" s="221"/>
      <c r="H4619" s="221"/>
    </row>
    <row r="4620" spans="7:8" x14ac:dyDescent="0.25">
      <c r="G4620" s="221"/>
      <c r="H4620" s="221"/>
    </row>
    <row r="4621" spans="7:8" x14ac:dyDescent="0.25">
      <c r="G4621" s="221"/>
      <c r="H4621" s="221"/>
    </row>
    <row r="4622" spans="7:8" x14ac:dyDescent="0.25">
      <c r="G4622" s="221"/>
      <c r="H4622" s="221"/>
    </row>
    <row r="4623" spans="7:8" x14ac:dyDescent="0.25">
      <c r="G4623" s="221"/>
      <c r="H4623" s="221"/>
    </row>
    <row r="4624" spans="7:8" x14ac:dyDescent="0.25">
      <c r="G4624" s="221"/>
      <c r="H4624" s="221"/>
    </row>
    <row r="4625" spans="7:8" x14ac:dyDescent="0.25">
      <c r="G4625" s="221"/>
      <c r="H4625" s="221"/>
    </row>
    <row r="4626" spans="7:8" x14ac:dyDescent="0.25">
      <c r="G4626" s="221"/>
      <c r="H4626" s="221"/>
    </row>
    <row r="4627" spans="7:8" x14ac:dyDescent="0.25">
      <c r="G4627" s="221"/>
      <c r="H4627" s="221"/>
    </row>
    <row r="4628" spans="7:8" x14ac:dyDescent="0.25">
      <c r="G4628" s="221"/>
      <c r="H4628" s="221"/>
    </row>
    <row r="4629" spans="7:8" x14ac:dyDescent="0.25">
      <c r="G4629" s="221"/>
      <c r="H4629" s="221"/>
    </row>
    <row r="4630" spans="7:8" x14ac:dyDescent="0.25">
      <c r="G4630" s="221"/>
      <c r="H4630" s="221"/>
    </row>
    <row r="4631" spans="7:8" x14ac:dyDescent="0.25">
      <c r="G4631" s="221"/>
      <c r="H4631" s="221"/>
    </row>
    <row r="4632" spans="7:8" x14ac:dyDescent="0.25">
      <c r="G4632" s="221"/>
      <c r="H4632" s="221"/>
    </row>
    <row r="4633" spans="7:8" x14ac:dyDescent="0.25">
      <c r="G4633" s="221"/>
      <c r="H4633" s="221"/>
    </row>
    <row r="4634" spans="7:8" x14ac:dyDescent="0.25">
      <c r="G4634" s="221"/>
      <c r="H4634" s="221"/>
    </row>
    <row r="4635" spans="7:8" x14ac:dyDescent="0.25">
      <c r="G4635" s="221"/>
      <c r="H4635" s="221"/>
    </row>
    <row r="4636" spans="7:8" x14ac:dyDescent="0.25">
      <c r="G4636" s="221"/>
      <c r="H4636" s="221"/>
    </row>
    <row r="4637" spans="7:8" x14ac:dyDescent="0.25">
      <c r="G4637" s="221"/>
      <c r="H4637" s="221"/>
    </row>
    <row r="4638" spans="7:8" x14ac:dyDescent="0.25">
      <c r="G4638" s="221"/>
      <c r="H4638" s="221"/>
    </row>
    <row r="4639" spans="7:8" x14ac:dyDescent="0.25">
      <c r="G4639" s="221"/>
      <c r="H4639" s="221"/>
    </row>
    <row r="4640" spans="7:8" x14ac:dyDescent="0.25">
      <c r="G4640" s="221"/>
      <c r="H4640" s="221"/>
    </row>
    <row r="4641" spans="7:8" x14ac:dyDescent="0.25">
      <c r="G4641" s="221"/>
      <c r="H4641" s="221"/>
    </row>
    <row r="4642" spans="7:8" x14ac:dyDescent="0.25">
      <c r="G4642" s="221"/>
      <c r="H4642" s="221"/>
    </row>
    <row r="4643" spans="7:8" x14ac:dyDescent="0.25">
      <c r="G4643" s="221"/>
      <c r="H4643" s="221"/>
    </row>
    <row r="4644" spans="7:8" x14ac:dyDescent="0.25">
      <c r="G4644" s="221"/>
      <c r="H4644" s="221"/>
    </row>
    <row r="4645" spans="7:8" x14ac:dyDescent="0.25">
      <c r="G4645" s="221"/>
      <c r="H4645" s="221"/>
    </row>
    <row r="4646" spans="7:8" x14ac:dyDescent="0.25">
      <c r="G4646" s="221"/>
      <c r="H4646" s="221"/>
    </row>
    <row r="4647" spans="7:8" x14ac:dyDescent="0.25">
      <c r="G4647" s="221"/>
      <c r="H4647" s="221"/>
    </row>
    <row r="4648" spans="7:8" x14ac:dyDescent="0.25">
      <c r="G4648" s="221"/>
      <c r="H4648" s="221"/>
    </row>
    <row r="4649" spans="7:8" x14ac:dyDescent="0.25">
      <c r="G4649" s="221"/>
      <c r="H4649" s="221"/>
    </row>
    <row r="4650" spans="7:8" x14ac:dyDescent="0.25">
      <c r="G4650" s="221"/>
      <c r="H4650" s="221"/>
    </row>
    <row r="4651" spans="7:8" x14ac:dyDescent="0.25">
      <c r="G4651" s="221"/>
      <c r="H4651" s="221"/>
    </row>
    <row r="4652" spans="7:8" x14ac:dyDescent="0.25">
      <c r="G4652" s="221"/>
      <c r="H4652" s="221"/>
    </row>
    <row r="4653" spans="7:8" x14ac:dyDescent="0.25">
      <c r="G4653" s="221"/>
      <c r="H4653" s="221"/>
    </row>
    <row r="4654" spans="7:8" x14ac:dyDescent="0.25">
      <c r="G4654" s="221"/>
      <c r="H4654" s="221"/>
    </row>
    <row r="4655" spans="7:8" x14ac:dyDescent="0.25">
      <c r="G4655" s="221"/>
      <c r="H4655" s="221"/>
    </row>
    <row r="4656" spans="7:8" x14ac:dyDescent="0.25">
      <c r="G4656" s="221"/>
      <c r="H4656" s="221"/>
    </row>
    <row r="4657" spans="7:8" x14ac:dyDescent="0.25">
      <c r="G4657" s="221"/>
      <c r="H4657" s="221"/>
    </row>
    <row r="4658" spans="7:8" x14ac:dyDescent="0.25">
      <c r="G4658" s="221"/>
      <c r="H4658" s="221"/>
    </row>
    <row r="4659" spans="7:8" x14ac:dyDescent="0.25">
      <c r="G4659" s="221"/>
      <c r="H4659" s="221"/>
    </row>
    <row r="4660" spans="7:8" x14ac:dyDescent="0.25">
      <c r="G4660" s="221"/>
      <c r="H4660" s="221"/>
    </row>
    <row r="4661" spans="7:8" x14ac:dyDescent="0.25">
      <c r="G4661" s="221"/>
      <c r="H4661" s="221"/>
    </row>
    <row r="4662" spans="7:8" x14ac:dyDescent="0.25">
      <c r="G4662" s="221"/>
      <c r="H4662" s="221"/>
    </row>
    <row r="4663" spans="7:8" x14ac:dyDescent="0.25">
      <c r="G4663" s="221"/>
      <c r="H4663" s="221"/>
    </row>
    <row r="4664" spans="7:8" x14ac:dyDescent="0.25">
      <c r="G4664" s="221"/>
      <c r="H4664" s="221"/>
    </row>
    <row r="4665" spans="7:8" x14ac:dyDescent="0.25">
      <c r="G4665" s="221"/>
      <c r="H4665" s="221"/>
    </row>
    <row r="4666" spans="7:8" x14ac:dyDescent="0.25">
      <c r="G4666" s="221"/>
      <c r="H4666" s="221"/>
    </row>
    <row r="4667" spans="7:8" x14ac:dyDescent="0.25">
      <c r="G4667" s="221"/>
      <c r="H4667" s="221"/>
    </row>
    <row r="4668" spans="7:8" x14ac:dyDescent="0.25">
      <c r="G4668" s="221"/>
      <c r="H4668" s="221"/>
    </row>
    <row r="4669" spans="7:8" x14ac:dyDescent="0.25">
      <c r="G4669" s="221"/>
      <c r="H4669" s="221"/>
    </row>
    <row r="4670" spans="7:8" x14ac:dyDescent="0.25">
      <c r="G4670" s="221"/>
      <c r="H4670" s="221"/>
    </row>
    <row r="4671" spans="7:8" x14ac:dyDescent="0.25">
      <c r="G4671" s="221"/>
      <c r="H4671" s="221"/>
    </row>
    <row r="4672" spans="7:8" x14ac:dyDescent="0.25">
      <c r="G4672" s="221"/>
      <c r="H4672" s="221"/>
    </row>
    <row r="4673" spans="7:8" x14ac:dyDescent="0.25">
      <c r="G4673" s="221"/>
      <c r="H4673" s="221"/>
    </row>
    <row r="4674" spans="7:8" x14ac:dyDescent="0.25">
      <c r="G4674" s="221"/>
      <c r="H4674" s="221"/>
    </row>
    <row r="4675" spans="7:8" x14ac:dyDescent="0.25">
      <c r="G4675" s="221"/>
      <c r="H4675" s="221"/>
    </row>
    <row r="4676" spans="7:8" x14ac:dyDescent="0.25">
      <c r="G4676" s="221"/>
      <c r="H4676" s="221"/>
    </row>
    <row r="4677" spans="7:8" x14ac:dyDescent="0.25">
      <c r="G4677" s="221"/>
      <c r="H4677" s="221"/>
    </row>
    <row r="4678" spans="7:8" x14ac:dyDescent="0.25">
      <c r="G4678" s="221"/>
      <c r="H4678" s="221"/>
    </row>
    <row r="4679" spans="7:8" x14ac:dyDescent="0.25">
      <c r="G4679" s="221"/>
      <c r="H4679" s="221"/>
    </row>
    <row r="4680" spans="7:8" x14ac:dyDescent="0.25">
      <c r="G4680" s="221"/>
      <c r="H4680" s="221"/>
    </row>
    <row r="4681" spans="7:8" x14ac:dyDescent="0.25">
      <c r="G4681" s="221"/>
      <c r="H4681" s="221"/>
    </row>
    <row r="4682" spans="7:8" x14ac:dyDescent="0.25">
      <c r="G4682" s="221"/>
      <c r="H4682" s="221"/>
    </row>
    <row r="4683" spans="7:8" x14ac:dyDescent="0.25">
      <c r="G4683" s="221"/>
      <c r="H4683" s="221"/>
    </row>
    <row r="4684" spans="7:8" x14ac:dyDescent="0.25">
      <c r="G4684" s="221"/>
      <c r="H4684" s="221"/>
    </row>
    <row r="4685" spans="7:8" x14ac:dyDescent="0.25">
      <c r="G4685" s="221"/>
      <c r="H4685" s="221"/>
    </row>
    <row r="4686" spans="7:8" x14ac:dyDescent="0.25">
      <c r="G4686" s="221"/>
      <c r="H4686" s="221"/>
    </row>
    <row r="4687" spans="7:8" x14ac:dyDescent="0.25">
      <c r="G4687" s="221"/>
      <c r="H4687" s="221"/>
    </row>
    <row r="4688" spans="7:8" x14ac:dyDescent="0.25">
      <c r="G4688" s="221"/>
      <c r="H4688" s="221"/>
    </row>
    <row r="4689" spans="7:8" x14ac:dyDescent="0.25">
      <c r="G4689" s="221"/>
      <c r="H4689" s="221"/>
    </row>
    <row r="4690" spans="7:8" x14ac:dyDescent="0.25">
      <c r="G4690" s="221"/>
      <c r="H4690" s="221"/>
    </row>
    <row r="4691" spans="7:8" x14ac:dyDescent="0.25">
      <c r="G4691" s="221"/>
      <c r="H4691" s="221"/>
    </row>
    <row r="4692" spans="7:8" x14ac:dyDescent="0.25">
      <c r="G4692" s="221"/>
      <c r="H4692" s="221"/>
    </row>
    <row r="4693" spans="7:8" x14ac:dyDescent="0.25">
      <c r="G4693" s="221"/>
      <c r="H4693" s="221"/>
    </row>
    <row r="4694" spans="7:8" x14ac:dyDescent="0.25">
      <c r="G4694" s="221"/>
      <c r="H4694" s="221"/>
    </row>
    <row r="4695" spans="7:8" x14ac:dyDescent="0.25">
      <c r="G4695" s="221"/>
      <c r="H4695" s="221"/>
    </row>
    <row r="4696" spans="7:8" x14ac:dyDescent="0.25">
      <c r="G4696" s="221"/>
      <c r="H4696" s="221"/>
    </row>
    <row r="4697" spans="7:8" x14ac:dyDescent="0.25">
      <c r="G4697" s="221"/>
      <c r="H4697" s="221"/>
    </row>
    <row r="4698" spans="7:8" x14ac:dyDescent="0.25">
      <c r="G4698" s="221"/>
      <c r="H4698" s="221"/>
    </row>
    <row r="4699" spans="7:8" x14ac:dyDescent="0.25">
      <c r="G4699" s="221"/>
      <c r="H4699" s="221"/>
    </row>
    <row r="4700" spans="7:8" x14ac:dyDescent="0.25">
      <c r="G4700" s="221"/>
      <c r="H4700" s="221"/>
    </row>
    <row r="4701" spans="7:8" x14ac:dyDescent="0.25">
      <c r="G4701" s="221"/>
      <c r="H4701" s="221"/>
    </row>
    <row r="4702" spans="7:8" x14ac:dyDescent="0.25">
      <c r="G4702" s="221"/>
      <c r="H4702" s="221"/>
    </row>
    <row r="4703" spans="7:8" x14ac:dyDescent="0.25">
      <c r="G4703" s="221"/>
      <c r="H4703" s="221"/>
    </row>
    <row r="4704" spans="7:8" x14ac:dyDescent="0.25">
      <c r="G4704" s="221"/>
      <c r="H4704" s="221"/>
    </row>
    <row r="4705" spans="7:8" x14ac:dyDescent="0.25">
      <c r="G4705" s="221"/>
      <c r="H4705" s="221"/>
    </row>
    <row r="4706" spans="7:8" x14ac:dyDescent="0.25">
      <c r="G4706" s="221"/>
      <c r="H4706" s="221"/>
    </row>
    <row r="4707" spans="7:8" x14ac:dyDescent="0.25">
      <c r="G4707" s="221"/>
      <c r="H4707" s="221"/>
    </row>
    <row r="4708" spans="7:8" x14ac:dyDescent="0.25">
      <c r="G4708" s="221"/>
      <c r="H4708" s="221"/>
    </row>
    <row r="4709" spans="7:8" x14ac:dyDescent="0.25">
      <c r="G4709" s="221"/>
      <c r="H4709" s="221"/>
    </row>
    <row r="4710" spans="7:8" x14ac:dyDescent="0.25">
      <c r="G4710" s="221"/>
      <c r="H4710" s="221"/>
    </row>
    <row r="4711" spans="7:8" x14ac:dyDescent="0.25">
      <c r="G4711" s="221"/>
      <c r="H4711" s="221"/>
    </row>
    <row r="4712" spans="7:8" x14ac:dyDescent="0.25">
      <c r="G4712" s="221"/>
      <c r="H4712" s="221"/>
    </row>
    <row r="4713" spans="7:8" x14ac:dyDescent="0.25">
      <c r="G4713" s="221"/>
      <c r="H4713" s="221"/>
    </row>
    <row r="4714" spans="7:8" x14ac:dyDescent="0.25">
      <c r="G4714" s="221"/>
      <c r="H4714" s="221"/>
    </row>
    <row r="4715" spans="7:8" x14ac:dyDescent="0.25">
      <c r="G4715" s="221"/>
      <c r="H4715" s="221"/>
    </row>
    <row r="4716" spans="7:8" x14ac:dyDescent="0.25">
      <c r="G4716" s="221"/>
      <c r="H4716" s="221"/>
    </row>
    <row r="4717" spans="7:8" x14ac:dyDescent="0.25">
      <c r="G4717" s="221"/>
      <c r="H4717" s="221"/>
    </row>
    <row r="4718" spans="7:8" x14ac:dyDescent="0.25">
      <c r="G4718" s="221"/>
      <c r="H4718" s="221"/>
    </row>
    <row r="4719" spans="7:8" x14ac:dyDescent="0.25">
      <c r="G4719" s="221"/>
      <c r="H4719" s="221"/>
    </row>
    <row r="4720" spans="7:8" x14ac:dyDescent="0.25">
      <c r="G4720" s="221"/>
      <c r="H4720" s="221"/>
    </row>
    <row r="4721" spans="7:8" x14ac:dyDescent="0.25">
      <c r="G4721" s="221"/>
      <c r="H4721" s="221"/>
    </row>
    <row r="4722" spans="7:8" x14ac:dyDescent="0.25">
      <c r="G4722" s="221"/>
      <c r="H4722" s="221"/>
    </row>
    <row r="4723" spans="7:8" x14ac:dyDescent="0.25">
      <c r="G4723" s="221"/>
      <c r="H4723" s="221"/>
    </row>
    <row r="4724" spans="7:8" x14ac:dyDescent="0.25">
      <c r="G4724" s="221"/>
      <c r="H4724" s="221"/>
    </row>
    <row r="4725" spans="7:8" x14ac:dyDescent="0.25">
      <c r="G4725" s="221"/>
      <c r="H4725" s="221"/>
    </row>
    <row r="4726" spans="7:8" x14ac:dyDescent="0.25">
      <c r="G4726" s="221"/>
      <c r="H4726" s="221"/>
    </row>
    <row r="4727" spans="7:8" x14ac:dyDescent="0.25">
      <c r="G4727" s="221"/>
      <c r="H4727" s="221"/>
    </row>
    <row r="4728" spans="7:8" x14ac:dyDescent="0.25">
      <c r="G4728" s="221"/>
      <c r="H4728" s="221"/>
    </row>
    <row r="4729" spans="7:8" x14ac:dyDescent="0.25">
      <c r="G4729" s="221"/>
      <c r="H4729" s="221"/>
    </row>
    <row r="4730" spans="7:8" x14ac:dyDescent="0.25">
      <c r="G4730" s="221"/>
      <c r="H4730" s="221"/>
    </row>
    <row r="4731" spans="7:8" x14ac:dyDescent="0.25">
      <c r="G4731" s="221"/>
      <c r="H4731" s="221"/>
    </row>
    <row r="4732" spans="7:8" x14ac:dyDescent="0.25">
      <c r="G4732" s="221"/>
      <c r="H4732" s="221"/>
    </row>
    <row r="4733" spans="7:8" x14ac:dyDescent="0.25">
      <c r="G4733" s="221"/>
      <c r="H4733" s="221"/>
    </row>
    <row r="4734" spans="7:8" x14ac:dyDescent="0.25">
      <c r="G4734" s="221"/>
      <c r="H4734" s="221"/>
    </row>
    <row r="4735" spans="7:8" x14ac:dyDescent="0.25">
      <c r="G4735" s="221"/>
      <c r="H4735" s="221"/>
    </row>
    <row r="4736" spans="7:8" x14ac:dyDescent="0.25">
      <c r="G4736" s="221"/>
      <c r="H4736" s="221"/>
    </row>
    <row r="4737" spans="7:8" x14ac:dyDescent="0.25">
      <c r="G4737" s="221"/>
      <c r="H4737" s="221"/>
    </row>
    <row r="4738" spans="7:8" x14ac:dyDescent="0.25">
      <c r="G4738" s="221"/>
      <c r="H4738" s="221"/>
    </row>
    <row r="4739" spans="7:8" x14ac:dyDescent="0.25">
      <c r="G4739" s="221"/>
      <c r="H4739" s="221"/>
    </row>
    <row r="4740" spans="7:8" x14ac:dyDescent="0.25">
      <c r="G4740" s="221"/>
      <c r="H4740" s="221"/>
    </row>
    <row r="4741" spans="7:8" x14ac:dyDescent="0.25">
      <c r="G4741" s="221"/>
      <c r="H4741" s="221"/>
    </row>
    <row r="4742" spans="7:8" x14ac:dyDescent="0.25">
      <c r="G4742" s="221"/>
      <c r="H4742" s="221"/>
    </row>
    <row r="4743" spans="7:8" x14ac:dyDescent="0.25">
      <c r="G4743" s="221"/>
      <c r="H4743" s="221"/>
    </row>
    <row r="4744" spans="7:8" x14ac:dyDescent="0.25">
      <c r="G4744" s="221"/>
      <c r="H4744" s="221"/>
    </row>
    <row r="4745" spans="7:8" x14ac:dyDescent="0.25">
      <c r="G4745" s="221"/>
      <c r="H4745" s="221"/>
    </row>
    <row r="4746" spans="7:8" x14ac:dyDescent="0.25">
      <c r="G4746" s="221"/>
      <c r="H4746" s="221"/>
    </row>
    <row r="4747" spans="7:8" x14ac:dyDescent="0.25">
      <c r="G4747" s="221"/>
      <c r="H4747" s="221"/>
    </row>
    <row r="4748" spans="7:8" x14ac:dyDescent="0.25">
      <c r="G4748" s="221"/>
      <c r="H4748" s="221"/>
    </row>
    <row r="4749" spans="7:8" x14ac:dyDescent="0.25">
      <c r="G4749" s="221"/>
      <c r="H4749" s="221"/>
    </row>
    <row r="4750" spans="7:8" x14ac:dyDescent="0.25">
      <c r="G4750" s="221"/>
      <c r="H4750" s="221"/>
    </row>
    <row r="4751" spans="7:8" x14ac:dyDescent="0.25">
      <c r="G4751" s="221"/>
      <c r="H4751" s="221"/>
    </row>
    <row r="4752" spans="7:8" x14ac:dyDescent="0.25">
      <c r="G4752" s="221"/>
      <c r="H4752" s="221"/>
    </row>
    <row r="4753" spans="7:8" x14ac:dyDescent="0.25">
      <c r="G4753" s="221"/>
      <c r="H4753" s="221"/>
    </row>
    <row r="4754" spans="7:8" x14ac:dyDescent="0.25">
      <c r="G4754" s="221"/>
      <c r="H4754" s="221"/>
    </row>
    <row r="4755" spans="7:8" x14ac:dyDescent="0.25">
      <c r="G4755" s="221"/>
      <c r="H4755" s="221"/>
    </row>
    <row r="4756" spans="7:8" x14ac:dyDescent="0.25">
      <c r="G4756" s="221"/>
      <c r="H4756" s="221"/>
    </row>
    <row r="4757" spans="7:8" x14ac:dyDescent="0.25">
      <c r="G4757" s="221"/>
      <c r="H4757" s="221"/>
    </row>
    <row r="4758" spans="7:8" x14ac:dyDescent="0.25">
      <c r="G4758" s="221"/>
      <c r="H4758" s="221"/>
    </row>
    <row r="4759" spans="7:8" x14ac:dyDescent="0.25">
      <c r="G4759" s="221"/>
      <c r="H4759" s="221"/>
    </row>
    <row r="4760" spans="7:8" x14ac:dyDescent="0.25">
      <c r="G4760" s="221"/>
      <c r="H4760" s="221"/>
    </row>
    <row r="4761" spans="7:8" x14ac:dyDescent="0.25">
      <c r="G4761" s="221"/>
      <c r="H4761" s="221"/>
    </row>
    <row r="4762" spans="7:8" x14ac:dyDescent="0.25">
      <c r="G4762" s="221"/>
      <c r="H4762" s="221"/>
    </row>
    <row r="4763" spans="7:8" x14ac:dyDescent="0.25">
      <c r="G4763" s="221"/>
      <c r="H4763" s="221"/>
    </row>
    <row r="4764" spans="7:8" x14ac:dyDescent="0.25">
      <c r="G4764" s="221"/>
      <c r="H4764" s="221"/>
    </row>
    <row r="4765" spans="7:8" x14ac:dyDescent="0.25">
      <c r="G4765" s="221"/>
      <c r="H4765" s="221"/>
    </row>
    <row r="4766" spans="7:8" x14ac:dyDescent="0.25">
      <c r="G4766" s="221"/>
      <c r="H4766" s="221"/>
    </row>
    <row r="4767" spans="7:8" x14ac:dyDescent="0.25">
      <c r="G4767" s="221"/>
      <c r="H4767" s="221"/>
    </row>
    <row r="4768" spans="7:8" x14ac:dyDescent="0.25">
      <c r="G4768" s="221"/>
      <c r="H4768" s="221"/>
    </row>
    <row r="4769" spans="7:8" x14ac:dyDescent="0.25">
      <c r="G4769" s="221"/>
      <c r="H4769" s="221"/>
    </row>
    <row r="4770" spans="7:8" x14ac:dyDescent="0.25">
      <c r="G4770" s="221"/>
      <c r="H4770" s="221"/>
    </row>
    <row r="4771" spans="7:8" x14ac:dyDescent="0.25">
      <c r="G4771" s="221"/>
      <c r="H4771" s="221"/>
    </row>
    <row r="4772" spans="7:8" x14ac:dyDescent="0.25">
      <c r="G4772" s="221"/>
      <c r="H4772" s="221"/>
    </row>
    <row r="4773" spans="7:8" x14ac:dyDescent="0.25">
      <c r="G4773" s="221"/>
      <c r="H4773" s="221"/>
    </row>
    <row r="4774" spans="7:8" x14ac:dyDescent="0.25">
      <c r="G4774" s="221"/>
      <c r="H4774" s="221"/>
    </row>
    <row r="4775" spans="7:8" x14ac:dyDescent="0.25">
      <c r="G4775" s="221"/>
      <c r="H4775" s="221"/>
    </row>
    <row r="4776" spans="7:8" x14ac:dyDescent="0.25">
      <c r="G4776" s="221"/>
      <c r="H4776" s="221"/>
    </row>
    <row r="4777" spans="7:8" x14ac:dyDescent="0.25">
      <c r="G4777" s="221"/>
      <c r="H4777" s="221"/>
    </row>
    <row r="4778" spans="7:8" x14ac:dyDescent="0.25">
      <c r="G4778" s="221"/>
      <c r="H4778" s="221"/>
    </row>
    <row r="4779" spans="7:8" x14ac:dyDescent="0.25">
      <c r="G4779" s="221"/>
      <c r="H4779" s="221"/>
    </row>
    <row r="4780" spans="7:8" x14ac:dyDescent="0.25">
      <c r="G4780" s="221"/>
      <c r="H4780" s="221"/>
    </row>
    <row r="4781" spans="7:8" x14ac:dyDescent="0.25">
      <c r="G4781" s="221"/>
      <c r="H4781" s="221"/>
    </row>
    <row r="4782" spans="7:8" x14ac:dyDescent="0.25">
      <c r="G4782" s="221"/>
      <c r="H4782" s="221"/>
    </row>
    <row r="4783" spans="7:8" x14ac:dyDescent="0.25">
      <c r="G4783" s="221"/>
      <c r="H4783" s="221"/>
    </row>
    <row r="4784" spans="7:8" x14ac:dyDescent="0.25">
      <c r="G4784" s="221"/>
      <c r="H4784" s="221"/>
    </row>
    <row r="4785" spans="7:8" x14ac:dyDescent="0.25">
      <c r="G4785" s="221"/>
      <c r="H4785" s="221"/>
    </row>
    <row r="4786" spans="7:8" x14ac:dyDescent="0.25">
      <c r="G4786" s="221"/>
      <c r="H4786" s="221"/>
    </row>
    <row r="4787" spans="7:8" x14ac:dyDescent="0.25">
      <c r="G4787" s="221"/>
      <c r="H4787" s="221"/>
    </row>
    <row r="4788" spans="7:8" x14ac:dyDescent="0.25">
      <c r="G4788" s="221"/>
      <c r="H4788" s="221"/>
    </row>
    <row r="4789" spans="7:8" x14ac:dyDescent="0.25">
      <c r="G4789" s="221"/>
      <c r="H4789" s="221"/>
    </row>
    <row r="4790" spans="7:8" x14ac:dyDescent="0.25">
      <c r="G4790" s="221"/>
      <c r="H4790" s="221"/>
    </row>
    <row r="4791" spans="7:8" x14ac:dyDescent="0.25">
      <c r="G4791" s="221"/>
      <c r="H4791" s="221"/>
    </row>
    <row r="4792" spans="7:8" x14ac:dyDescent="0.25">
      <c r="G4792" s="221"/>
      <c r="H4792" s="221"/>
    </row>
    <row r="4793" spans="7:8" x14ac:dyDescent="0.25">
      <c r="G4793" s="221"/>
      <c r="H4793" s="221"/>
    </row>
    <row r="4794" spans="7:8" x14ac:dyDescent="0.25">
      <c r="G4794" s="221"/>
      <c r="H4794" s="221"/>
    </row>
    <row r="4795" spans="7:8" x14ac:dyDescent="0.25">
      <c r="G4795" s="221"/>
      <c r="H4795" s="221"/>
    </row>
    <row r="4796" spans="7:8" x14ac:dyDescent="0.25">
      <c r="G4796" s="221"/>
      <c r="H4796" s="221"/>
    </row>
    <row r="4797" spans="7:8" x14ac:dyDescent="0.25">
      <c r="G4797" s="221"/>
      <c r="H4797" s="221"/>
    </row>
    <row r="4798" spans="7:8" x14ac:dyDescent="0.25">
      <c r="G4798" s="221"/>
      <c r="H4798" s="221"/>
    </row>
    <row r="4799" spans="7:8" x14ac:dyDescent="0.25">
      <c r="G4799" s="221"/>
      <c r="H4799" s="221"/>
    </row>
    <row r="4800" spans="7:8" x14ac:dyDescent="0.25">
      <c r="G4800" s="221"/>
      <c r="H4800" s="221"/>
    </row>
    <row r="4801" spans="7:8" x14ac:dyDescent="0.25">
      <c r="G4801" s="221"/>
      <c r="H4801" s="221"/>
    </row>
    <row r="4802" spans="7:8" x14ac:dyDescent="0.25">
      <c r="G4802" s="221"/>
      <c r="H4802" s="221"/>
    </row>
    <row r="4803" spans="7:8" x14ac:dyDescent="0.25">
      <c r="G4803" s="221"/>
      <c r="H4803" s="221"/>
    </row>
    <row r="4804" spans="7:8" x14ac:dyDescent="0.25">
      <c r="G4804" s="221"/>
      <c r="H4804" s="221"/>
    </row>
    <row r="4805" spans="7:8" x14ac:dyDescent="0.25">
      <c r="G4805" s="221"/>
      <c r="H4805" s="221"/>
    </row>
    <row r="4806" spans="7:8" x14ac:dyDescent="0.25">
      <c r="G4806" s="221"/>
      <c r="H4806" s="221"/>
    </row>
    <row r="4807" spans="7:8" x14ac:dyDescent="0.25">
      <c r="G4807" s="221"/>
      <c r="H4807" s="221"/>
    </row>
    <row r="4808" spans="7:8" x14ac:dyDescent="0.25">
      <c r="G4808" s="221"/>
      <c r="H4808" s="221"/>
    </row>
    <row r="4809" spans="7:8" x14ac:dyDescent="0.25">
      <c r="G4809" s="221"/>
      <c r="H4809" s="221"/>
    </row>
    <row r="4810" spans="7:8" x14ac:dyDescent="0.25">
      <c r="G4810" s="221"/>
      <c r="H4810" s="221"/>
    </row>
    <row r="4811" spans="7:8" x14ac:dyDescent="0.25">
      <c r="G4811" s="221"/>
      <c r="H4811" s="221"/>
    </row>
    <row r="4812" spans="7:8" x14ac:dyDescent="0.25">
      <c r="G4812" s="221"/>
      <c r="H4812" s="221"/>
    </row>
    <row r="4813" spans="7:8" x14ac:dyDescent="0.25">
      <c r="G4813" s="221"/>
      <c r="H4813" s="221"/>
    </row>
    <row r="4814" spans="7:8" x14ac:dyDescent="0.25">
      <c r="G4814" s="221"/>
      <c r="H4814" s="221"/>
    </row>
    <row r="4815" spans="7:8" x14ac:dyDescent="0.25">
      <c r="G4815" s="221"/>
      <c r="H4815" s="221"/>
    </row>
    <row r="4816" spans="7:8" x14ac:dyDescent="0.25">
      <c r="G4816" s="221"/>
      <c r="H4816" s="221"/>
    </row>
    <row r="4817" spans="7:8" x14ac:dyDescent="0.25">
      <c r="G4817" s="221"/>
      <c r="H4817" s="221"/>
    </row>
    <row r="4818" spans="7:8" x14ac:dyDescent="0.25">
      <c r="G4818" s="221"/>
      <c r="H4818" s="221"/>
    </row>
    <row r="4819" spans="7:8" x14ac:dyDescent="0.25">
      <c r="G4819" s="221"/>
      <c r="H4819" s="221"/>
    </row>
    <row r="4820" spans="7:8" x14ac:dyDescent="0.25">
      <c r="G4820" s="221"/>
      <c r="H4820" s="221"/>
    </row>
    <row r="4821" spans="7:8" x14ac:dyDescent="0.25">
      <c r="G4821" s="221"/>
      <c r="H4821" s="221"/>
    </row>
    <row r="4822" spans="7:8" x14ac:dyDescent="0.25">
      <c r="G4822" s="221"/>
      <c r="H4822" s="221"/>
    </row>
    <row r="4823" spans="7:8" x14ac:dyDescent="0.25">
      <c r="G4823" s="221"/>
      <c r="H4823" s="221"/>
    </row>
    <row r="4824" spans="7:8" x14ac:dyDescent="0.25">
      <c r="G4824" s="221"/>
      <c r="H4824" s="221"/>
    </row>
    <row r="4825" spans="7:8" x14ac:dyDescent="0.25">
      <c r="G4825" s="221"/>
      <c r="H4825" s="221"/>
    </row>
    <row r="4826" spans="7:8" x14ac:dyDescent="0.25">
      <c r="G4826" s="221"/>
      <c r="H4826" s="221"/>
    </row>
    <row r="4827" spans="7:8" x14ac:dyDescent="0.25">
      <c r="G4827" s="221"/>
      <c r="H4827" s="221"/>
    </row>
    <row r="4828" spans="7:8" x14ac:dyDescent="0.25">
      <c r="G4828" s="221"/>
      <c r="H4828" s="221"/>
    </row>
    <row r="4829" spans="7:8" x14ac:dyDescent="0.25">
      <c r="G4829" s="221"/>
      <c r="H4829" s="221"/>
    </row>
    <row r="4830" spans="7:8" x14ac:dyDescent="0.25">
      <c r="G4830" s="221"/>
      <c r="H4830" s="221"/>
    </row>
    <row r="4831" spans="7:8" x14ac:dyDescent="0.25">
      <c r="G4831" s="221"/>
      <c r="H4831" s="221"/>
    </row>
    <row r="4832" spans="7:8" x14ac:dyDescent="0.25">
      <c r="G4832" s="221"/>
      <c r="H4832" s="221"/>
    </row>
    <row r="4833" spans="7:8" x14ac:dyDescent="0.25">
      <c r="G4833" s="221"/>
      <c r="H4833" s="221"/>
    </row>
    <row r="4834" spans="7:8" x14ac:dyDescent="0.25">
      <c r="G4834" s="221"/>
      <c r="H4834" s="221"/>
    </row>
    <row r="4835" spans="7:8" x14ac:dyDescent="0.25">
      <c r="G4835" s="221"/>
      <c r="H4835" s="221"/>
    </row>
    <row r="4836" spans="7:8" x14ac:dyDescent="0.25">
      <c r="G4836" s="221"/>
      <c r="H4836" s="221"/>
    </row>
    <row r="4837" spans="7:8" x14ac:dyDescent="0.25">
      <c r="G4837" s="221"/>
      <c r="H4837" s="221"/>
    </row>
    <row r="4838" spans="7:8" x14ac:dyDescent="0.25">
      <c r="G4838" s="221"/>
      <c r="H4838" s="221"/>
    </row>
    <row r="4839" spans="7:8" x14ac:dyDescent="0.25">
      <c r="G4839" s="221"/>
      <c r="H4839" s="221"/>
    </row>
    <row r="4840" spans="7:8" x14ac:dyDescent="0.25">
      <c r="G4840" s="221"/>
      <c r="H4840" s="221"/>
    </row>
    <row r="4841" spans="7:8" x14ac:dyDescent="0.25">
      <c r="G4841" s="221"/>
      <c r="H4841" s="221"/>
    </row>
    <row r="4842" spans="7:8" x14ac:dyDescent="0.25">
      <c r="G4842" s="221"/>
      <c r="H4842" s="221"/>
    </row>
    <row r="4843" spans="7:8" x14ac:dyDescent="0.25">
      <c r="G4843" s="221"/>
      <c r="H4843" s="221"/>
    </row>
    <row r="4844" spans="7:8" x14ac:dyDescent="0.25">
      <c r="G4844" s="221"/>
      <c r="H4844" s="221"/>
    </row>
    <row r="4845" spans="7:8" x14ac:dyDescent="0.25">
      <c r="G4845" s="221"/>
      <c r="H4845" s="221"/>
    </row>
    <row r="4846" spans="7:8" x14ac:dyDescent="0.25">
      <c r="G4846" s="221"/>
      <c r="H4846" s="221"/>
    </row>
    <row r="4847" spans="7:8" x14ac:dyDescent="0.25">
      <c r="G4847" s="221"/>
      <c r="H4847" s="221"/>
    </row>
    <row r="4848" spans="7:8" x14ac:dyDescent="0.25">
      <c r="G4848" s="221"/>
      <c r="H4848" s="221"/>
    </row>
    <row r="4849" spans="7:8" x14ac:dyDescent="0.25">
      <c r="G4849" s="221"/>
      <c r="H4849" s="221"/>
    </row>
    <row r="4850" spans="7:8" x14ac:dyDescent="0.25">
      <c r="G4850" s="221"/>
      <c r="H4850" s="221"/>
    </row>
    <row r="4851" spans="7:8" x14ac:dyDescent="0.25">
      <c r="G4851" s="221"/>
      <c r="H4851" s="221"/>
    </row>
    <row r="4852" spans="7:8" x14ac:dyDescent="0.25">
      <c r="G4852" s="221"/>
      <c r="H4852" s="221"/>
    </row>
    <row r="4853" spans="7:8" x14ac:dyDescent="0.25">
      <c r="G4853" s="221"/>
      <c r="H4853" s="221"/>
    </row>
    <row r="4854" spans="7:8" x14ac:dyDescent="0.25">
      <c r="G4854" s="221"/>
      <c r="H4854" s="221"/>
    </row>
    <row r="4855" spans="7:8" x14ac:dyDescent="0.25">
      <c r="G4855" s="221"/>
      <c r="H4855" s="221"/>
    </row>
    <row r="4856" spans="7:8" x14ac:dyDescent="0.25">
      <c r="G4856" s="221"/>
      <c r="H4856" s="221"/>
    </row>
    <row r="4857" spans="7:8" x14ac:dyDescent="0.25">
      <c r="G4857" s="221"/>
      <c r="H4857" s="221"/>
    </row>
    <row r="4858" spans="7:8" x14ac:dyDescent="0.25">
      <c r="G4858" s="221"/>
      <c r="H4858" s="221"/>
    </row>
    <row r="4859" spans="7:8" x14ac:dyDescent="0.25">
      <c r="G4859" s="221"/>
      <c r="H4859" s="221"/>
    </row>
    <row r="4860" spans="7:8" x14ac:dyDescent="0.25">
      <c r="G4860" s="221"/>
      <c r="H4860" s="221"/>
    </row>
    <row r="4861" spans="7:8" x14ac:dyDescent="0.25">
      <c r="G4861" s="221"/>
      <c r="H4861" s="221"/>
    </row>
    <row r="4862" spans="7:8" x14ac:dyDescent="0.25">
      <c r="G4862" s="221"/>
      <c r="H4862" s="221"/>
    </row>
    <row r="4863" spans="7:8" x14ac:dyDescent="0.25">
      <c r="G4863" s="221"/>
      <c r="H4863" s="221"/>
    </row>
    <row r="4864" spans="7:8" x14ac:dyDescent="0.25">
      <c r="G4864" s="221"/>
      <c r="H4864" s="221"/>
    </row>
    <row r="4865" spans="7:8" x14ac:dyDescent="0.25">
      <c r="G4865" s="221"/>
      <c r="H4865" s="221"/>
    </row>
    <row r="4866" spans="7:8" x14ac:dyDescent="0.25">
      <c r="G4866" s="221"/>
      <c r="H4866" s="221"/>
    </row>
    <row r="4867" spans="7:8" x14ac:dyDescent="0.25">
      <c r="G4867" s="221"/>
      <c r="H4867" s="221"/>
    </row>
    <row r="4868" spans="7:8" x14ac:dyDescent="0.25">
      <c r="G4868" s="221"/>
      <c r="H4868" s="221"/>
    </row>
    <row r="4869" spans="7:8" x14ac:dyDescent="0.25">
      <c r="G4869" s="221"/>
      <c r="H4869" s="221"/>
    </row>
    <row r="4870" spans="7:8" x14ac:dyDescent="0.25">
      <c r="G4870" s="221"/>
      <c r="H4870" s="221"/>
    </row>
    <row r="4871" spans="7:8" x14ac:dyDescent="0.25">
      <c r="G4871" s="221"/>
      <c r="H4871" s="221"/>
    </row>
    <row r="4872" spans="7:8" x14ac:dyDescent="0.25">
      <c r="G4872" s="221"/>
      <c r="H4872" s="221"/>
    </row>
    <row r="4873" spans="7:8" x14ac:dyDescent="0.25">
      <c r="G4873" s="221"/>
      <c r="H4873" s="221"/>
    </row>
    <row r="4874" spans="7:8" x14ac:dyDescent="0.25">
      <c r="G4874" s="221"/>
      <c r="H4874" s="221"/>
    </row>
    <row r="4875" spans="7:8" x14ac:dyDescent="0.25">
      <c r="G4875" s="221"/>
      <c r="H4875" s="221"/>
    </row>
    <row r="4876" spans="7:8" x14ac:dyDescent="0.25">
      <c r="G4876" s="221"/>
      <c r="H4876" s="221"/>
    </row>
    <row r="4877" spans="7:8" x14ac:dyDescent="0.25">
      <c r="G4877" s="221"/>
      <c r="H4877" s="221"/>
    </row>
    <row r="4878" spans="7:8" x14ac:dyDescent="0.25">
      <c r="G4878" s="221"/>
      <c r="H4878" s="221"/>
    </row>
    <row r="4879" spans="7:8" x14ac:dyDescent="0.25">
      <c r="G4879" s="221"/>
      <c r="H4879" s="221"/>
    </row>
    <row r="4880" spans="7:8" x14ac:dyDescent="0.25">
      <c r="G4880" s="221"/>
      <c r="H4880" s="221"/>
    </row>
    <row r="4881" spans="7:8" x14ac:dyDescent="0.25">
      <c r="G4881" s="221"/>
      <c r="H4881" s="221"/>
    </row>
    <row r="4882" spans="7:8" x14ac:dyDescent="0.25">
      <c r="G4882" s="221"/>
      <c r="H4882" s="221"/>
    </row>
    <row r="4883" spans="7:8" x14ac:dyDescent="0.25">
      <c r="G4883" s="221"/>
      <c r="H4883" s="221"/>
    </row>
    <row r="4884" spans="7:8" x14ac:dyDescent="0.25">
      <c r="G4884" s="221"/>
      <c r="H4884" s="221"/>
    </row>
    <row r="4885" spans="7:8" x14ac:dyDescent="0.25">
      <c r="G4885" s="221"/>
      <c r="H4885" s="221"/>
    </row>
    <row r="4886" spans="7:8" x14ac:dyDescent="0.25">
      <c r="G4886" s="221"/>
      <c r="H4886" s="221"/>
    </row>
    <row r="4887" spans="7:8" x14ac:dyDescent="0.25">
      <c r="G4887" s="221"/>
      <c r="H4887" s="221"/>
    </row>
    <row r="4888" spans="7:8" x14ac:dyDescent="0.25">
      <c r="G4888" s="221"/>
      <c r="H4888" s="221"/>
    </row>
    <row r="4889" spans="7:8" x14ac:dyDescent="0.25">
      <c r="G4889" s="221"/>
      <c r="H4889" s="221"/>
    </row>
    <row r="4890" spans="7:8" x14ac:dyDescent="0.25">
      <c r="G4890" s="221"/>
      <c r="H4890" s="221"/>
    </row>
    <row r="4891" spans="7:8" x14ac:dyDescent="0.25">
      <c r="G4891" s="221"/>
      <c r="H4891" s="221"/>
    </row>
    <row r="4892" spans="7:8" x14ac:dyDescent="0.25">
      <c r="G4892" s="221"/>
      <c r="H4892" s="221"/>
    </row>
    <row r="4893" spans="7:8" x14ac:dyDescent="0.25">
      <c r="G4893" s="221"/>
      <c r="H4893" s="221"/>
    </row>
    <row r="4894" spans="7:8" x14ac:dyDescent="0.25">
      <c r="G4894" s="221"/>
      <c r="H4894" s="221"/>
    </row>
    <row r="4895" spans="7:8" x14ac:dyDescent="0.25">
      <c r="G4895" s="221"/>
      <c r="H4895" s="221"/>
    </row>
    <row r="4896" spans="7:8" x14ac:dyDescent="0.25">
      <c r="G4896" s="221"/>
      <c r="H4896" s="221"/>
    </row>
    <row r="4897" spans="7:8" x14ac:dyDescent="0.25">
      <c r="G4897" s="221"/>
      <c r="H4897" s="221"/>
    </row>
    <row r="4898" spans="7:8" x14ac:dyDescent="0.25">
      <c r="G4898" s="221"/>
      <c r="H4898" s="221"/>
    </row>
    <row r="4899" spans="7:8" x14ac:dyDescent="0.25">
      <c r="G4899" s="221"/>
      <c r="H4899" s="221"/>
    </row>
    <row r="4900" spans="7:8" x14ac:dyDescent="0.25">
      <c r="G4900" s="221"/>
      <c r="H4900" s="221"/>
    </row>
    <row r="4901" spans="7:8" x14ac:dyDescent="0.25">
      <c r="G4901" s="221"/>
      <c r="H4901" s="221"/>
    </row>
    <row r="4902" spans="7:8" x14ac:dyDescent="0.25">
      <c r="G4902" s="221"/>
      <c r="H4902" s="221"/>
    </row>
    <row r="4903" spans="7:8" x14ac:dyDescent="0.25">
      <c r="G4903" s="221"/>
      <c r="H4903" s="221"/>
    </row>
    <row r="4904" spans="7:8" x14ac:dyDescent="0.25">
      <c r="G4904" s="221"/>
      <c r="H4904" s="221"/>
    </row>
    <row r="4905" spans="7:8" x14ac:dyDescent="0.25">
      <c r="G4905" s="221"/>
      <c r="H4905" s="221"/>
    </row>
    <row r="4906" spans="7:8" x14ac:dyDescent="0.25">
      <c r="G4906" s="221"/>
      <c r="H4906" s="221"/>
    </row>
    <row r="4907" spans="7:8" x14ac:dyDescent="0.25">
      <c r="G4907" s="221"/>
      <c r="H4907" s="221"/>
    </row>
    <row r="4908" spans="7:8" x14ac:dyDescent="0.25">
      <c r="G4908" s="221"/>
      <c r="H4908" s="221"/>
    </row>
    <row r="4909" spans="7:8" x14ac:dyDescent="0.25">
      <c r="G4909" s="221"/>
      <c r="H4909" s="221"/>
    </row>
    <row r="4910" spans="7:8" x14ac:dyDescent="0.25">
      <c r="G4910" s="221"/>
      <c r="H4910" s="221"/>
    </row>
    <row r="4911" spans="7:8" x14ac:dyDescent="0.25">
      <c r="G4911" s="221"/>
      <c r="H4911" s="221"/>
    </row>
    <row r="4912" spans="7:8" x14ac:dyDescent="0.25">
      <c r="G4912" s="221"/>
      <c r="H4912" s="221"/>
    </row>
    <row r="4913" spans="7:8" x14ac:dyDescent="0.25">
      <c r="G4913" s="221"/>
      <c r="H4913" s="221"/>
    </row>
    <row r="4914" spans="7:8" x14ac:dyDescent="0.25">
      <c r="G4914" s="221"/>
      <c r="H4914" s="221"/>
    </row>
    <row r="4915" spans="7:8" x14ac:dyDescent="0.25">
      <c r="G4915" s="221"/>
      <c r="H4915" s="221"/>
    </row>
    <row r="4916" spans="7:8" x14ac:dyDescent="0.25">
      <c r="G4916" s="221"/>
      <c r="H4916" s="221"/>
    </row>
    <row r="4917" spans="7:8" x14ac:dyDescent="0.25">
      <c r="G4917" s="221"/>
      <c r="H4917" s="221"/>
    </row>
    <row r="4918" spans="7:8" x14ac:dyDescent="0.25">
      <c r="G4918" s="221"/>
      <c r="H4918" s="221"/>
    </row>
    <row r="4919" spans="7:8" x14ac:dyDescent="0.25">
      <c r="G4919" s="221"/>
      <c r="H4919" s="221"/>
    </row>
    <row r="4920" spans="7:8" x14ac:dyDescent="0.25">
      <c r="G4920" s="221"/>
      <c r="H4920" s="221"/>
    </row>
    <row r="4921" spans="7:8" x14ac:dyDescent="0.25">
      <c r="G4921" s="221"/>
      <c r="H4921" s="221"/>
    </row>
    <row r="4922" spans="7:8" x14ac:dyDescent="0.25">
      <c r="G4922" s="221"/>
      <c r="H4922" s="221"/>
    </row>
    <row r="4923" spans="7:8" x14ac:dyDescent="0.25">
      <c r="G4923" s="221"/>
      <c r="H4923" s="221"/>
    </row>
    <row r="4924" spans="7:8" x14ac:dyDescent="0.25">
      <c r="G4924" s="221"/>
      <c r="H4924" s="221"/>
    </row>
    <row r="4925" spans="7:8" x14ac:dyDescent="0.25">
      <c r="G4925" s="221"/>
      <c r="H4925" s="221"/>
    </row>
    <row r="4926" spans="7:8" x14ac:dyDescent="0.25">
      <c r="G4926" s="221"/>
      <c r="H4926" s="221"/>
    </row>
    <row r="4927" spans="7:8" x14ac:dyDescent="0.25">
      <c r="G4927" s="221"/>
      <c r="H4927" s="221"/>
    </row>
    <row r="4928" spans="7:8" x14ac:dyDescent="0.25">
      <c r="G4928" s="221"/>
      <c r="H4928" s="221"/>
    </row>
    <row r="4929" spans="7:8" x14ac:dyDescent="0.25">
      <c r="G4929" s="221"/>
      <c r="H4929" s="221"/>
    </row>
    <row r="4930" spans="7:8" x14ac:dyDescent="0.25">
      <c r="G4930" s="221"/>
      <c r="H4930" s="221"/>
    </row>
    <row r="4931" spans="7:8" x14ac:dyDescent="0.25">
      <c r="G4931" s="221"/>
      <c r="H4931" s="221"/>
    </row>
    <row r="4932" spans="7:8" x14ac:dyDescent="0.25">
      <c r="G4932" s="221"/>
      <c r="H4932" s="221"/>
    </row>
    <row r="4933" spans="7:8" x14ac:dyDescent="0.25">
      <c r="G4933" s="221"/>
      <c r="H4933" s="221"/>
    </row>
    <row r="4934" spans="7:8" x14ac:dyDescent="0.25">
      <c r="G4934" s="221"/>
      <c r="H4934" s="221"/>
    </row>
    <row r="4935" spans="7:8" x14ac:dyDescent="0.25">
      <c r="G4935" s="221"/>
      <c r="H4935" s="221"/>
    </row>
    <row r="4936" spans="7:8" x14ac:dyDescent="0.25">
      <c r="G4936" s="221"/>
      <c r="H4936" s="221"/>
    </row>
    <row r="4937" spans="7:8" x14ac:dyDescent="0.25">
      <c r="G4937" s="221"/>
      <c r="H4937" s="221"/>
    </row>
    <row r="4938" spans="7:8" x14ac:dyDescent="0.25">
      <c r="G4938" s="221"/>
      <c r="H4938" s="221"/>
    </row>
    <row r="4939" spans="7:8" x14ac:dyDescent="0.25">
      <c r="G4939" s="221"/>
      <c r="H4939" s="221"/>
    </row>
    <row r="4940" spans="7:8" x14ac:dyDescent="0.25">
      <c r="G4940" s="221"/>
      <c r="H4940" s="221"/>
    </row>
    <row r="4941" spans="7:8" x14ac:dyDescent="0.25">
      <c r="G4941" s="221"/>
      <c r="H4941" s="221"/>
    </row>
    <row r="4942" spans="7:8" x14ac:dyDescent="0.25">
      <c r="G4942" s="221"/>
      <c r="H4942" s="221"/>
    </row>
    <row r="4943" spans="7:8" x14ac:dyDescent="0.25">
      <c r="G4943" s="221"/>
      <c r="H4943" s="221"/>
    </row>
    <row r="4944" spans="7:8" x14ac:dyDescent="0.25">
      <c r="G4944" s="221"/>
      <c r="H4944" s="221"/>
    </row>
    <row r="4945" spans="7:8" x14ac:dyDescent="0.25">
      <c r="G4945" s="221"/>
      <c r="H4945" s="221"/>
    </row>
    <row r="4946" spans="7:8" x14ac:dyDescent="0.25">
      <c r="G4946" s="221"/>
      <c r="H4946" s="221"/>
    </row>
    <row r="4947" spans="7:8" x14ac:dyDescent="0.25">
      <c r="G4947" s="221"/>
      <c r="H4947" s="221"/>
    </row>
    <row r="4948" spans="7:8" x14ac:dyDescent="0.25">
      <c r="G4948" s="221"/>
      <c r="H4948" s="221"/>
    </row>
    <row r="4949" spans="7:8" x14ac:dyDescent="0.25">
      <c r="G4949" s="221"/>
      <c r="H4949" s="221"/>
    </row>
    <row r="4950" spans="7:8" x14ac:dyDescent="0.25">
      <c r="G4950" s="221"/>
      <c r="H4950" s="221"/>
    </row>
    <row r="4951" spans="7:8" x14ac:dyDescent="0.25">
      <c r="G4951" s="221"/>
      <c r="H4951" s="221"/>
    </row>
    <row r="4952" spans="7:8" x14ac:dyDescent="0.25">
      <c r="G4952" s="221"/>
      <c r="H4952" s="221"/>
    </row>
    <row r="4953" spans="7:8" x14ac:dyDescent="0.25">
      <c r="G4953" s="221"/>
      <c r="H4953" s="221"/>
    </row>
    <row r="4954" spans="7:8" x14ac:dyDescent="0.25">
      <c r="G4954" s="221"/>
      <c r="H4954" s="221"/>
    </row>
    <row r="4955" spans="7:8" x14ac:dyDescent="0.25">
      <c r="G4955" s="221"/>
      <c r="H4955" s="221"/>
    </row>
    <row r="4956" spans="7:8" x14ac:dyDescent="0.25">
      <c r="G4956" s="221"/>
      <c r="H4956" s="221"/>
    </row>
    <row r="4957" spans="7:8" x14ac:dyDescent="0.25">
      <c r="G4957" s="221"/>
      <c r="H4957" s="221"/>
    </row>
    <row r="4958" spans="7:8" x14ac:dyDescent="0.25">
      <c r="G4958" s="221"/>
      <c r="H4958" s="221"/>
    </row>
    <row r="4959" spans="7:8" x14ac:dyDescent="0.25">
      <c r="G4959" s="221"/>
      <c r="H4959" s="221"/>
    </row>
    <row r="4960" spans="7:8" x14ac:dyDescent="0.25">
      <c r="G4960" s="221"/>
      <c r="H4960" s="221"/>
    </row>
    <row r="4961" spans="7:8" x14ac:dyDescent="0.25">
      <c r="G4961" s="221"/>
      <c r="H4961" s="221"/>
    </row>
    <row r="4962" spans="7:8" x14ac:dyDescent="0.25">
      <c r="G4962" s="221"/>
      <c r="H4962" s="221"/>
    </row>
    <row r="4963" spans="7:8" x14ac:dyDescent="0.25">
      <c r="G4963" s="221"/>
      <c r="H4963" s="221"/>
    </row>
    <row r="4964" spans="7:8" x14ac:dyDescent="0.25">
      <c r="G4964" s="221"/>
      <c r="H4964" s="221"/>
    </row>
    <row r="4965" spans="7:8" x14ac:dyDescent="0.25">
      <c r="G4965" s="221"/>
      <c r="H4965" s="221"/>
    </row>
    <row r="4966" spans="7:8" x14ac:dyDescent="0.25">
      <c r="G4966" s="221"/>
      <c r="H4966" s="221"/>
    </row>
    <row r="4967" spans="7:8" x14ac:dyDescent="0.25">
      <c r="G4967" s="221"/>
      <c r="H4967" s="221"/>
    </row>
    <row r="4968" spans="7:8" x14ac:dyDescent="0.25">
      <c r="G4968" s="221"/>
      <c r="H4968" s="221"/>
    </row>
    <row r="4969" spans="7:8" x14ac:dyDescent="0.25">
      <c r="G4969" s="221"/>
      <c r="H4969" s="221"/>
    </row>
    <row r="4970" spans="7:8" x14ac:dyDescent="0.25">
      <c r="G4970" s="221"/>
      <c r="H4970" s="221"/>
    </row>
    <row r="4971" spans="7:8" x14ac:dyDescent="0.25">
      <c r="G4971" s="221"/>
      <c r="H4971" s="221"/>
    </row>
    <row r="4972" spans="7:8" x14ac:dyDescent="0.25">
      <c r="G4972" s="221"/>
      <c r="H4972" s="221"/>
    </row>
    <row r="4973" spans="7:8" x14ac:dyDescent="0.25">
      <c r="G4973" s="221"/>
      <c r="H4973" s="221"/>
    </row>
    <row r="4974" spans="7:8" x14ac:dyDescent="0.25">
      <c r="G4974" s="221"/>
      <c r="H4974" s="221"/>
    </row>
    <row r="4975" spans="7:8" x14ac:dyDescent="0.25">
      <c r="G4975" s="221"/>
      <c r="H4975" s="221"/>
    </row>
    <row r="4976" spans="7:8" x14ac:dyDescent="0.25">
      <c r="G4976" s="221"/>
      <c r="H4976" s="221"/>
    </row>
    <row r="4977" spans="7:8" x14ac:dyDescent="0.25">
      <c r="G4977" s="221"/>
      <c r="H4977" s="221"/>
    </row>
    <row r="4978" spans="7:8" x14ac:dyDescent="0.25">
      <c r="G4978" s="221"/>
      <c r="H4978" s="221"/>
    </row>
    <row r="4979" spans="7:8" x14ac:dyDescent="0.25">
      <c r="G4979" s="221"/>
      <c r="H4979" s="221"/>
    </row>
    <row r="4980" spans="7:8" x14ac:dyDescent="0.25">
      <c r="G4980" s="221"/>
      <c r="H4980" s="221"/>
    </row>
    <row r="4981" spans="7:8" x14ac:dyDescent="0.25">
      <c r="G4981" s="221"/>
      <c r="H4981" s="221"/>
    </row>
    <row r="4982" spans="7:8" x14ac:dyDescent="0.25">
      <c r="G4982" s="221"/>
      <c r="H4982" s="221"/>
    </row>
    <row r="4983" spans="7:8" x14ac:dyDescent="0.25">
      <c r="G4983" s="221"/>
      <c r="H4983" s="221"/>
    </row>
    <row r="4984" spans="7:8" x14ac:dyDescent="0.25">
      <c r="G4984" s="221"/>
      <c r="H4984" s="221"/>
    </row>
    <row r="4985" spans="7:8" x14ac:dyDescent="0.25">
      <c r="G4985" s="221"/>
      <c r="H4985" s="221"/>
    </row>
    <row r="4986" spans="7:8" x14ac:dyDescent="0.25">
      <c r="G4986" s="221"/>
      <c r="H4986" s="221"/>
    </row>
    <row r="4987" spans="7:8" x14ac:dyDescent="0.25">
      <c r="G4987" s="221"/>
      <c r="H4987" s="221"/>
    </row>
    <row r="4988" spans="7:8" x14ac:dyDescent="0.25">
      <c r="G4988" s="221"/>
      <c r="H4988" s="221"/>
    </row>
    <row r="4989" spans="7:8" x14ac:dyDescent="0.25">
      <c r="G4989" s="221"/>
      <c r="H4989" s="221"/>
    </row>
    <row r="4990" spans="7:8" x14ac:dyDescent="0.25">
      <c r="G4990" s="221"/>
      <c r="H4990" s="221"/>
    </row>
    <row r="4991" spans="7:8" x14ac:dyDescent="0.25">
      <c r="G4991" s="221"/>
      <c r="H4991" s="221"/>
    </row>
    <row r="4992" spans="7:8" x14ac:dyDescent="0.25">
      <c r="G4992" s="221"/>
      <c r="H4992" s="221"/>
    </row>
    <row r="4993" spans="7:8" x14ac:dyDescent="0.25">
      <c r="G4993" s="221"/>
      <c r="H4993" s="221"/>
    </row>
    <row r="4994" spans="7:8" x14ac:dyDescent="0.25">
      <c r="G4994" s="221"/>
      <c r="H4994" s="221"/>
    </row>
    <row r="4995" spans="7:8" x14ac:dyDescent="0.25">
      <c r="G4995" s="221"/>
      <c r="H4995" s="221"/>
    </row>
    <row r="4996" spans="7:8" x14ac:dyDescent="0.25">
      <c r="G4996" s="221"/>
      <c r="H4996" s="221"/>
    </row>
    <row r="4997" spans="7:8" x14ac:dyDescent="0.25">
      <c r="G4997" s="221"/>
      <c r="H4997" s="221"/>
    </row>
    <row r="4998" spans="7:8" x14ac:dyDescent="0.25">
      <c r="G4998" s="221"/>
      <c r="H4998" s="221"/>
    </row>
    <row r="4999" spans="7:8" x14ac:dyDescent="0.25">
      <c r="G4999" s="221"/>
      <c r="H4999" s="221"/>
    </row>
    <row r="5000" spans="7:8" x14ac:dyDescent="0.25">
      <c r="G5000" s="221"/>
      <c r="H5000" s="221"/>
    </row>
    <row r="5001" spans="7:8" x14ac:dyDescent="0.25">
      <c r="G5001" s="221"/>
      <c r="H5001" s="221"/>
    </row>
    <row r="5002" spans="7:8" x14ac:dyDescent="0.25">
      <c r="G5002" s="221"/>
      <c r="H5002" s="221"/>
    </row>
    <row r="5003" spans="7:8" x14ac:dyDescent="0.25">
      <c r="G5003" s="221"/>
      <c r="H5003" s="221"/>
    </row>
    <row r="5004" spans="7:8" x14ac:dyDescent="0.25">
      <c r="G5004" s="221"/>
      <c r="H5004" s="221"/>
    </row>
    <row r="5005" spans="7:8" x14ac:dyDescent="0.25">
      <c r="G5005" s="221"/>
      <c r="H5005" s="221"/>
    </row>
    <row r="5006" spans="7:8" x14ac:dyDescent="0.25">
      <c r="G5006" s="221"/>
      <c r="H5006" s="221"/>
    </row>
    <row r="5007" spans="7:8" x14ac:dyDescent="0.25">
      <c r="G5007" s="221"/>
      <c r="H5007" s="221"/>
    </row>
    <row r="5008" spans="7:8" x14ac:dyDescent="0.25">
      <c r="G5008" s="221"/>
      <c r="H5008" s="221"/>
    </row>
    <row r="5009" spans="7:8" x14ac:dyDescent="0.25">
      <c r="G5009" s="221"/>
      <c r="H5009" s="221"/>
    </row>
    <row r="5010" spans="7:8" x14ac:dyDescent="0.25">
      <c r="G5010" s="221"/>
      <c r="H5010" s="221"/>
    </row>
    <row r="5011" spans="7:8" x14ac:dyDescent="0.25">
      <c r="G5011" s="221"/>
      <c r="H5011" s="221"/>
    </row>
    <row r="5012" spans="7:8" x14ac:dyDescent="0.25">
      <c r="G5012" s="221"/>
      <c r="H5012" s="221"/>
    </row>
    <row r="5013" spans="7:8" x14ac:dyDescent="0.25">
      <c r="G5013" s="221"/>
      <c r="H5013" s="221"/>
    </row>
    <row r="5014" spans="7:8" x14ac:dyDescent="0.25">
      <c r="G5014" s="221"/>
      <c r="H5014" s="221"/>
    </row>
    <row r="5015" spans="7:8" x14ac:dyDescent="0.25">
      <c r="G5015" s="221"/>
      <c r="H5015" s="221"/>
    </row>
    <row r="5016" spans="7:8" x14ac:dyDescent="0.25">
      <c r="G5016" s="221"/>
      <c r="H5016" s="221"/>
    </row>
    <row r="5017" spans="7:8" x14ac:dyDescent="0.25">
      <c r="G5017" s="221"/>
      <c r="H5017" s="221"/>
    </row>
    <row r="5018" spans="7:8" x14ac:dyDescent="0.25">
      <c r="G5018" s="221"/>
      <c r="H5018" s="221"/>
    </row>
    <row r="5019" spans="7:8" x14ac:dyDescent="0.25">
      <c r="G5019" s="221"/>
      <c r="H5019" s="221"/>
    </row>
    <row r="5020" spans="7:8" x14ac:dyDescent="0.25">
      <c r="G5020" s="221"/>
      <c r="H5020" s="221"/>
    </row>
    <row r="5021" spans="7:8" x14ac:dyDescent="0.25">
      <c r="G5021" s="221"/>
      <c r="H5021" s="221"/>
    </row>
    <row r="5022" spans="7:8" x14ac:dyDescent="0.25">
      <c r="G5022" s="221"/>
      <c r="H5022" s="221"/>
    </row>
    <row r="5023" spans="7:8" x14ac:dyDescent="0.25">
      <c r="G5023" s="221"/>
      <c r="H5023" s="221"/>
    </row>
    <row r="5024" spans="7:8" x14ac:dyDescent="0.25">
      <c r="G5024" s="221"/>
      <c r="H5024" s="221"/>
    </row>
    <row r="5025" spans="7:8" x14ac:dyDescent="0.25">
      <c r="G5025" s="221"/>
      <c r="H5025" s="221"/>
    </row>
    <row r="5026" spans="7:8" x14ac:dyDescent="0.25">
      <c r="G5026" s="221"/>
      <c r="H5026" s="221"/>
    </row>
    <row r="5027" spans="7:8" x14ac:dyDescent="0.25">
      <c r="G5027" s="221"/>
      <c r="H5027" s="221"/>
    </row>
    <row r="5028" spans="7:8" x14ac:dyDescent="0.25">
      <c r="G5028" s="221"/>
      <c r="H5028" s="221"/>
    </row>
    <row r="5029" spans="7:8" x14ac:dyDescent="0.25">
      <c r="G5029" s="221"/>
      <c r="H5029" s="221"/>
    </row>
    <row r="5030" spans="7:8" x14ac:dyDescent="0.25">
      <c r="G5030" s="221"/>
      <c r="H5030" s="221"/>
    </row>
    <row r="5031" spans="7:8" x14ac:dyDescent="0.25">
      <c r="G5031" s="221"/>
      <c r="H5031" s="221"/>
    </row>
    <row r="5032" spans="7:8" x14ac:dyDescent="0.25">
      <c r="G5032" s="221"/>
      <c r="H5032" s="221"/>
    </row>
    <row r="5033" spans="7:8" x14ac:dyDescent="0.25">
      <c r="G5033" s="221"/>
      <c r="H5033" s="221"/>
    </row>
    <row r="5034" spans="7:8" x14ac:dyDescent="0.25">
      <c r="G5034" s="221"/>
      <c r="H5034" s="221"/>
    </row>
    <row r="5035" spans="7:8" x14ac:dyDescent="0.25">
      <c r="G5035" s="221"/>
      <c r="H5035" s="221"/>
    </row>
    <row r="5036" spans="7:8" x14ac:dyDescent="0.25">
      <c r="G5036" s="221"/>
      <c r="H5036" s="221"/>
    </row>
    <row r="5037" spans="7:8" x14ac:dyDescent="0.25">
      <c r="G5037" s="221"/>
      <c r="H5037" s="221"/>
    </row>
    <row r="5038" spans="7:8" x14ac:dyDescent="0.25">
      <c r="G5038" s="221"/>
      <c r="H5038" s="221"/>
    </row>
    <row r="5039" spans="7:8" x14ac:dyDescent="0.25">
      <c r="G5039" s="221"/>
      <c r="H5039" s="221"/>
    </row>
    <row r="5040" spans="7:8" x14ac:dyDescent="0.25">
      <c r="G5040" s="221"/>
      <c r="H5040" s="221"/>
    </row>
    <row r="5041" spans="7:8" x14ac:dyDescent="0.25">
      <c r="G5041" s="221"/>
      <c r="H5041" s="221"/>
    </row>
    <row r="5042" spans="7:8" x14ac:dyDescent="0.25">
      <c r="G5042" s="221"/>
      <c r="H5042" s="221"/>
    </row>
    <row r="5043" spans="7:8" x14ac:dyDescent="0.25">
      <c r="G5043" s="221"/>
      <c r="H5043" s="221"/>
    </row>
    <row r="5044" spans="7:8" x14ac:dyDescent="0.25">
      <c r="G5044" s="221"/>
      <c r="H5044" s="221"/>
    </row>
    <row r="5045" spans="7:8" x14ac:dyDescent="0.25">
      <c r="G5045" s="221"/>
      <c r="H5045" s="221"/>
    </row>
    <row r="5046" spans="7:8" x14ac:dyDescent="0.25">
      <c r="G5046" s="221"/>
      <c r="H5046" s="221"/>
    </row>
    <row r="5047" spans="7:8" x14ac:dyDescent="0.25">
      <c r="G5047" s="221"/>
      <c r="H5047" s="221"/>
    </row>
    <row r="5048" spans="7:8" x14ac:dyDescent="0.25">
      <c r="G5048" s="221"/>
      <c r="H5048" s="221"/>
    </row>
    <row r="5049" spans="7:8" x14ac:dyDescent="0.25">
      <c r="G5049" s="221"/>
      <c r="H5049" s="221"/>
    </row>
    <row r="5050" spans="7:8" x14ac:dyDescent="0.25">
      <c r="G5050" s="221"/>
      <c r="H5050" s="221"/>
    </row>
    <row r="5051" spans="7:8" x14ac:dyDescent="0.25">
      <c r="G5051" s="221"/>
      <c r="H5051" s="221"/>
    </row>
    <row r="5052" spans="7:8" x14ac:dyDescent="0.25">
      <c r="G5052" s="221"/>
      <c r="H5052" s="221"/>
    </row>
    <row r="5053" spans="7:8" x14ac:dyDescent="0.25">
      <c r="G5053" s="221"/>
      <c r="H5053" s="221"/>
    </row>
    <row r="5054" spans="7:8" x14ac:dyDescent="0.25">
      <c r="G5054" s="221"/>
      <c r="H5054" s="221"/>
    </row>
    <row r="5055" spans="7:8" x14ac:dyDescent="0.25">
      <c r="G5055" s="221"/>
      <c r="H5055" s="221"/>
    </row>
    <row r="5056" spans="7:8" x14ac:dyDescent="0.25">
      <c r="G5056" s="221"/>
      <c r="H5056" s="221"/>
    </row>
    <row r="5057" spans="7:8" x14ac:dyDescent="0.25">
      <c r="G5057" s="221"/>
      <c r="H5057" s="221"/>
    </row>
    <row r="5058" spans="7:8" x14ac:dyDescent="0.25">
      <c r="G5058" s="221"/>
      <c r="H5058" s="221"/>
    </row>
    <row r="5059" spans="7:8" x14ac:dyDescent="0.25">
      <c r="G5059" s="221"/>
      <c r="H5059" s="221"/>
    </row>
    <row r="5060" spans="7:8" x14ac:dyDescent="0.25">
      <c r="G5060" s="221"/>
      <c r="H5060" s="221"/>
    </row>
    <row r="5061" spans="7:8" x14ac:dyDescent="0.25">
      <c r="G5061" s="221"/>
      <c r="H5061" s="221"/>
    </row>
    <row r="5062" spans="7:8" x14ac:dyDescent="0.25">
      <c r="G5062" s="221"/>
      <c r="H5062" s="221"/>
    </row>
    <row r="5063" spans="7:8" x14ac:dyDescent="0.25">
      <c r="G5063" s="221"/>
      <c r="H5063" s="221"/>
    </row>
    <row r="5064" spans="7:8" x14ac:dyDescent="0.25">
      <c r="G5064" s="221"/>
      <c r="H5064" s="221"/>
    </row>
    <row r="5065" spans="7:8" x14ac:dyDescent="0.25">
      <c r="G5065" s="221"/>
      <c r="H5065" s="221"/>
    </row>
    <row r="5066" spans="7:8" x14ac:dyDescent="0.25">
      <c r="G5066" s="221"/>
      <c r="H5066" s="221"/>
    </row>
    <row r="5067" spans="7:8" x14ac:dyDescent="0.25">
      <c r="G5067" s="221"/>
      <c r="H5067" s="221"/>
    </row>
    <row r="5068" spans="7:8" x14ac:dyDescent="0.25">
      <c r="G5068" s="221"/>
      <c r="H5068" s="221"/>
    </row>
    <row r="5069" spans="7:8" x14ac:dyDescent="0.25">
      <c r="G5069" s="221"/>
      <c r="H5069" s="221"/>
    </row>
    <row r="5070" spans="7:8" x14ac:dyDescent="0.25">
      <c r="G5070" s="221"/>
      <c r="H5070" s="221"/>
    </row>
    <row r="5071" spans="7:8" x14ac:dyDescent="0.25">
      <c r="G5071" s="221"/>
      <c r="H5071" s="221"/>
    </row>
    <row r="5072" spans="7:8" x14ac:dyDescent="0.25">
      <c r="G5072" s="221"/>
      <c r="H5072" s="221"/>
    </row>
    <row r="5073" spans="7:8" x14ac:dyDescent="0.25">
      <c r="G5073" s="221"/>
      <c r="H5073" s="221"/>
    </row>
    <row r="5074" spans="7:8" x14ac:dyDescent="0.25">
      <c r="G5074" s="221"/>
      <c r="H5074" s="221"/>
    </row>
    <row r="5075" spans="7:8" x14ac:dyDescent="0.25">
      <c r="G5075" s="221"/>
      <c r="H5075" s="221"/>
    </row>
    <row r="5076" spans="7:8" x14ac:dyDescent="0.25">
      <c r="G5076" s="221"/>
      <c r="H5076" s="221"/>
    </row>
    <row r="5077" spans="7:8" x14ac:dyDescent="0.25">
      <c r="G5077" s="221"/>
      <c r="H5077" s="221"/>
    </row>
    <row r="5078" spans="7:8" x14ac:dyDescent="0.25">
      <c r="G5078" s="221"/>
      <c r="H5078" s="221"/>
    </row>
    <row r="5079" spans="7:8" x14ac:dyDescent="0.25">
      <c r="G5079" s="221"/>
      <c r="H5079" s="221"/>
    </row>
    <row r="5080" spans="7:8" x14ac:dyDescent="0.25">
      <c r="G5080" s="221"/>
      <c r="H5080" s="221"/>
    </row>
    <row r="5081" spans="7:8" x14ac:dyDescent="0.25">
      <c r="G5081" s="221"/>
      <c r="H5081" s="221"/>
    </row>
    <row r="5082" spans="7:8" x14ac:dyDescent="0.25">
      <c r="G5082" s="221"/>
      <c r="H5082" s="221"/>
    </row>
    <row r="5083" spans="7:8" x14ac:dyDescent="0.25">
      <c r="G5083" s="221"/>
      <c r="H5083" s="221"/>
    </row>
    <row r="5084" spans="7:8" x14ac:dyDescent="0.25">
      <c r="G5084" s="221"/>
      <c r="H5084" s="221"/>
    </row>
    <row r="5085" spans="7:8" x14ac:dyDescent="0.25">
      <c r="G5085" s="221"/>
      <c r="H5085" s="221"/>
    </row>
    <row r="5086" spans="7:8" x14ac:dyDescent="0.25">
      <c r="G5086" s="221"/>
      <c r="H5086" s="221"/>
    </row>
    <row r="5087" spans="7:8" x14ac:dyDescent="0.25">
      <c r="G5087" s="221"/>
      <c r="H5087" s="221"/>
    </row>
    <row r="5088" spans="7:8" x14ac:dyDescent="0.25">
      <c r="G5088" s="221"/>
      <c r="H5088" s="221"/>
    </row>
    <row r="5089" spans="7:8" x14ac:dyDescent="0.25">
      <c r="G5089" s="221"/>
      <c r="H5089" s="221"/>
    </row>
    <row r="5090" spans="7:8" x14ac:dyDescent="0.25">
      <c r="G5090" s="221"/>
      <c r="H5090" s="221"/>
    </row>
    <row r="5091" spans="7:8" x14ac:dyDescent="0.25">
      <c r="G5091" s="221"/>
      <c r="H5091" s="221"/>
    </row>
    <row r="5092" spans="7:8" x14ac:dyDescent="0.25">
      <c r="G5092" s="221"/>
      <c r="H5092" s="221"/>
    </row>
    <row r="5093" spans="7:8" x14ac:dyDescent="0.25">
      <c r="G5093" s="221"/>
      <c r="H5093" s="221"/>
    </row>
    <row r="5094" spans="7:8" x14ac:dyDescent="0.25">
      <c r="G5094" s="221"/>
      <c r="H5094" s="221"/>
    </row>
    <row r="5095" spans="7:8" x14ac:dyDescent="0.25">
      <c r="G5095" s="221"/>
      <c r="H5095" s="221"/>
    </row>
    <row r="5096" spans="7:8" x14ac:dyDescent="0.25">
      <c r="G5096" s="221"/>
      <c r="H5096" s="221"/>
    </row>
    <row r="5097" spans="7:8" x14ac:dyDescent="0.25">
      <c r="G5097" s="221"/>
      <c r="H5097" s="221"/>
    </row>
    <row r="5098" spans="7:8" x14ac:dyDescent="0.25">
      <c r="G5098" s="221"/>
      <c r="H5098" s="221"/>
    </row>
    <row r="5099" spans="7:8" x14ac:dyDescent="0.25">
      <c r="G5099" s="221"/>
      <c r="H5099" s="221"/>
    </row>
    <row r="5100" spans="7:8" x14ac:dyDescent="0.25">
      <c r="G5100" s="221"/>
      <c r="H5100" s="221"/>
    </row>
    <row r="5101" spans="7:8" x14ac:dyDescent="0.25">
      <c r="G5101" s="221"/>
      <c r="H5101" s="221"/>
    </row>
    <row r="5102" spans="7:8" x14ac:dyDescent="0.25">
      <c r="G5102" s="221"/>
      <c r="H5102" s="221"/>
    </row>
    <row r="5103" spans="7:8" x14ac:dyDescent="0.25">
      <c r="G5103" s="221"/>
      <c r="H5103" s="221"/>
    </row>
    <row r="5104" spans="7:8" x14ac:dyDescent="0.25">
      <c r="G5104" s="221"/>
      <c r="H5104" s="221"/>
    </row>
    <row r="5105" spans="7:8" x14ac:dyDescent="0.25">
      <c r="G5105" s="221"/>
      <c r="H5105" s="221"/>
    </row>
    <row r="5106" spans="7:8" x14ac:dyDescent="0.25">
      <c r="G5106" s="221"/>
      <c r="H5106" s="221"/>
    </row>
    <row r="5107" spans="7:8" x14ac:dyDescent="0.25">
      <c r="G5107" s="221"/>
      <c r="H5107" s="221"/>
    </row>
    <row r="5108" spans="7:8" x14ac:dyDescent="0.25">
      <c r="G5108" s="221"/>
      <c r="H5108" s="221"/>
    </row>
    <row r="5109" spans="7:8" x14ac:dyDescent="0.25">
      <c r="G5109" s="221"/>
      <c r="H5109" s="221"/>
    </row>
    <row r="5110" spans="7:8" x14ac:dyDescent="0.25">
      <c r="G5110" s="221"/>
      <c r="H5110" s="221"/>
    </row>
    <row r="5111" spans="7:8" x14ac:dyDescent="0.25">
      <c r="G5111" s="221"/>
      <c r="H5111" s="221"/>
    </row>
    <row r="5112" spans="7:8" x14ac:dyDescent="0.25">
      <c r="G5112" s="221"/>
      <c r="H5112" s="221"/>
    </row>
    <row r="5113" spans="7:8" x14ac:dyDescent="0.25">
      <c r="G5113" s="221"/>
      <c r="H5113" s="221"/>
    </row>
    <row r="5114" spans="7:8" x14ac:dyDescent="0.25">
      <c r="G5114" s="221"/>
      <c r="H5114" s="221"/>
    </row>
    <row r="5115" spans="7:8" x14ac:dyDescent="0.25">
      <c r="G5115" s="221"/>
      <c r="H5115" s="221"/>
    </row>
    <row r="5116" spans="7:8" x14ac:dyDescent="0.25">
      <c r="G5116" s="221"/>
      <c r="H5116" s="221"/>
    </row>
    <row r="5117" spans="7:8" x14ac:dyDescent="0.25">
      <c r="G5117" s="221"/>
      <c r="H5117" s="221"/>
    </row>
    <row r="5118" spans="7:8" x14ac:dyDescent="0.25">
      <c r="G5118" s="221"/>
      <c r="H5118" s="221"/>
    </row>
    <row r="5119" spans="7:8" x14ac:dyDescent="0.25">
      <c r="G5119" s="221"/>
      <c r="H5119" s="221"/>
    </row>
    <row r="5120" spans="7:8" x14ac:dyDescent="0.25">
      <c r="G5120" s="221"/>
      <c r="H5120" s="221"/>
    </row>
    <row r="5121" spans="7:8" x14ac:dyDescent="0.25">
      <c r="G5121" s="221"/>
      <c r="H5121" s="221"/>
    </row>
    <row r="5122" spans="7:8" x14ac:dyDescent="0.25">
      <c r="G5122" s="221"/>
      <c r="H5122" s="221"/>
    </row>
    <row r="5123" spans="7:8" x14ac:dyDescent="0.25">
      <c r="G5123" s="221"/>
      <c r="H5123" s="221"/>
    </row>
    <row r="5124" spans="7:8" x14ac:dyDescent="0.25">
      <c r="G5124" s="221"/>
      <c r="H5124" s="221"/>
    </row>
    <row r="5125" spans="7:8" x14ac:dyDescent="0.25">
      <c r="G5125" s="221"/>
      <c r="H5125" s="221"/>
    </row>
    <row r="5126" spans="7:8" x14ac:dyDescent="0.25">
      <c r="G5126" s="221"/>
      <c r="H5126" s="221"/>
    </row>
    <row r="5127" spans="7:8" x14ac:dyDescent="0.25">
      <c r="G5127" s="221"/>
      <c r="H5127" s="221"/>
    </row>
    <row r="5128" spans="7:8" x14ac:dyDescent="0.25">
      <c r="G5128" s="221"/>
      <c r="H5128" s="221"/>
    </row>
    <row r="5129" spans="7:8" x14ac:dyDescent="0.25">
      <c r="G5129" s="221"/>
      <c r="H5129" s="221"/>
    </row>
    <row r="5130" spans="7:8" x14ac:dyDescent="0.25">
      <c r="G5130" s="221"/>
      <c r="H5130" s="221"/>
    </row>
    <row r="5131" spans="7:8" x14ac:dyDescent="0.25">
      <c r="G5131" s="221"/>
      <c r="H5131" s="221"/>
    </row>
    <row r="5132" spans="7:8" x14ac:dyDescent="0.25">
      <c r="G5132" s="221"/>
      <c r="H5132" s="221"/>
    </row>
    <row r="5133" spans="7:8" x14ac:dyDescent="0.25">
      <c r="G5133" s="221"/>
      <c r="H5133" s="221"/>
    </row>
    <row r="5134" spans="7:8" x14ac:dyDescent="0.25">
      <c r="G5134" s="221"/>
      <c r="H5134" s="221"/>
    </row>
    <row r="5135" spans="7:8" x14ac:dyDescent="0.25">
      <c r="G5135" s="221"/>
      <c r="H5135" s="221"/>
    </row>
    <row r="5136" spans="7:8" x14ac:dyDescent="0.25">
      <c r="G5136" s="221"/>
      <c r="H5136" s="221"/>
    </row>
    <row r="5137" spans="7:8" x14ac:dyDescent="0.25">
      <c r="G5137" s="221"/>
      <c r="H5137" s="221"/>
    </row>
    <row r="5138" spans="7:8" x14ac:dyDescent="0.25">
      <c r="G5138" s="221"/>
      <c r="H5138" s="221"/>
    </row>
    <row r="5139" spans="7:8" x14ac:dyDescent="0.25">
      <c r="G5139" s="221"/>
      <c r="H5139" s="221"/>
    </row>
    <row r="5140" spans="7:8" x14ac:dyDescent="0.25">
      <c r="G5140" s="221"/>
      <c r="H5140" s="221"/>
    </row>
    <row r="5141" spans="7:8" x14ac:dyDescent="0.25">
      <c r="G5141" s="221"/>
      <c r="H5141" s="221"/>
    </row>
    <row r="5142" spans="7:8" x14ac:dyDescent="0.25">
      <c r="G5142" s="221"/>
      <c r="H5142" s="221"/>
    </row>
    <row r="5143" spans="7:8" x14ac:dyDescent="0.25">
      <c r="G5143" s="221"/>
      <c r="H5143" s="221"/>
    </row>
    <row r="5144" spans="7:8" x14ac:dyDescent="0.25">
      <c r="G5144" s="221"/>
      <c r="H5144" s="221"/>
    </row>
    <row r="5145" spans="7:8" x14ac:dyDescent="0.25">
      <c r="G5145" s="221"/>
      <c r="H5145" s="221"/>
    </row>
    <row r="5146" spans="7:8" x14ac:dyDescent="0.25">
      <c r="G5146" s="221"/>
      <c r="H5146" s="221"/>
    </row>
    <row r="5147" spans="7:8" x14ac:dyDescent="0.25">
      <c r="G5147" s="221"/>
      <c r="H5147" s="221"/>
    </row>
    <row r="5148" spans="7:8" x14ac:dyDescent="0.25">
      <c r="G5148" s="221"/>
      <c r="H5148" s="221"/>
    </row>
    <row r="5149" spans="7:8" x14ac:dyDescent="0.25">
      <c r="G5149" s="221"/>
      <c r="H5149" s="221"/>
    </row>
    <row r="5150" spans="7:8" x14ac:dyDescent="0.25">
      <c r="G5150" s="221"/>
      <c r="H5150" s="221"/>
    </row>
    <row r="5151" spans="7:8" x14ac:dyDescent="0.25">
      <c r="G5151" s="221"/>
      <c r="H5151" s="221"/>
    </row>
    <row r="5152" spans="7:8" x14ac:dyDescent="0.25">
      <c r="G5152" s="221"/>
      <c r="H5152" s="221"/>
    </row>
    <row r="5153" spans="7:8" x14ac:dyDescent="0.25">
      <c r="G5153" s="221"/>
      <c r="H5153" s="221"/>
    </row>
    <row r="5154" spans="7:8" x14ac:dyDescent="0.25">
      <c r="G5154" s="221"/>
      <c r="H5154" s="221"/>
    </row>
    <row r="5155" spans="7:8" x14ac:dyDescent="0.25">
      <c r="G5155" s="221"/>
      <c r="H5155" s="221"/>
    </row>
    <row r="5156" spans="7:8" x14ac:dyDescent="0.25">
      <c r="G5156" s="221"/>
      <c r="H5156" s="221"/>
    </row>
    <row r="5157" spans="7:8" x14ac:dyDescent="0.25">
      <c r="G5157" s="221"/>
      <c r="H5157" s="221"/>
    </row>
    <row r="5158" spans="7:8" x14ac:dyDescent="0.25">
      <c r="G5158" s="221"/>
      <c r="H5158" s="221"/>
    </row>
    <row r="5159" spans="7:8" x14ac:dyDescent="0.25">
      <c r="G5159" s="221"/>
      <c r="H5159" s="221"/>
    </row>
    <row r="5160" spans="7:8" x14ac:dyDescent="0.25">
      <c r="G5160" s="221"/>
      <c r="H5160" s="221"/>
    </row>
    <row r="5161" spans="7:8" x14ac:dyDescent="0.25">
      <c r="G5161" s="221"/>
      <c r="H5161" s="221"/>
    </row>
    <row r="5162" spans="7:8" x14ac:dyDescent="0.25">
      <c r="G5162" s="221"/>
      <c r="H5162" s="221"/>
    </row>
    <row r="5163" spans="7:8" x14ac:dyDescent="0.25">
      <c r="G5163" s="221"/>
      <c r="H5163" s="221"/>
    </row>
    <row r="5164" spans="7:8" x14ac:dyDescent="0.25">
      <c r="G5164" s="221"/>
      <c r="H5164" s="221"/>
    </row>
    <row r="5165" spans="7:8" x14ac:dyDescent="0.25">
      <c r="G5165" s="221"/>
      <c r="H5165" s="221"/>
    </row>
    <row r="5166" spans="7:8" x14ac:dyDescent="0.25">
      <c r="G5166" s="221"/>
      <c r="H5166" s="221"/>
    </row>
    <row r="5167" spans="7:8" x14ac:dyDescent="0.25">
      <c r="G5167" s="221"/>
      <c r="H5167" s="221"/>
    </row>
    <row r="5168" spans="7:8" x14ac:dyDescent="0.25">
      <c r="G5168" s="221"/>
      <c r="H5168" s="221"/>
    </row>
    <row r="5169" spans="7:8" x14ac:dyDescent="0.25">
      <c r="G5169" s="221"/>
      <c r="H5169" s="221"/>
    </row>
    <row r="5170" spans="7:8" x14ac:dyDescent="0.25">
      <c r="G5170" s="221"/>
      <c r="H5170" s="221"/>
    </row>
    <row r="5171" spans="7:8" x14ac:dyDescent="0.25">
      <c r="G5171" s="221"/>
      <c r="H5171" s="221"/>
    </row>
    <row r="5172" spans="7:8" x14ac:dyDescent="0.25">
      <c r="G5172" s="221"/>
      <c r="H5172" s="221"/>
    </row>
    <row r="5173" spans="7:8" x14ac:dyDescent="0.25">
      <c r="G5173" s="221"/>
      <c r="H5173" s="221"/>
    </row>
    <row r="5174" spans="7:8" x14ac:dyDescent="0.25">
      <c r="G5174" s="221"/>
      <c r="H5174" s="221"/>
    </row>
    <row r="5175" spans="7:8" x14ac:dyDescent="0.25">
      <c r="G5175" s="221"/>
      <c r="H5175" s="221"/>
    </row>
    <row r="5176" spans="7:8" x14ac:dyDescent="0.25">
      <c r="G5176" s="221"/>
      <c r="H5176" s="221"/>
    </row>
    <row r="5177" spans="7:8" x14ac:dyDescent="0.25">
      <c r="G5177" s="221"/>
      <c r="H5177" s="221"/>
    </row>
    <row r="5178" spans="7:8" x14ac:dyDescent="0.25">
      <c r="G5178" s="221"/>
      <c r="H5178" s="221"/>
    </row>
    <row r="5179" spans="7:8" x14ac:dyDescent="0.25">
      <c r="G5179" s="221"/>
      <c r="H5179" s="221"/>
    </row>
    <row r="5180" spans="7:8" x14ac:dyDescent="0.25">
      <c r="G5180" s="221"/>
      <c r="H5180" s="221"/>
    </row>
    <row r="5181" spans="7:8" x14ac:dyDescent="0.25">
      <c r="G5181" s="221"/>
      <c r="H5181" s="221"/>
    </row>
    <row r="5182" spans="7:8" x14ac:dyDescent="0.25">
      <c r="G5182" s="221"/>
      <c r="H5182" s="221"/>
    </row>
    <row r="5183" spans="7:8" x14ac:dyDescent="0.25">
      <c r="G5183" s="221"/>
      <c r="H5183" s="221"/>
    </row>
    <row r="5184" spans="7:8" x14ac:dyDescent="0.25">
      <c r="G5184" s="221"/>
      <c r="H5184" s="221"/>
    </row>
    <row r="5185" spans="7:8" x14ac:dyDescent="0.25">
      <c r="G5185" s="221"/>
      <c r="H5185" s="221"/>
    </row>
    <row r="5186" spans="7:8" x14ac:dyDescent="0.25">
      <c r="G5186" s="221"/>
      <c r="H5186" s="221"/>
    </row>
    <row r="5187" spans="7:8" x14ac:dyDescent="0.25">
      <c r="G5187" s="221"/>
      <c r="H5187" s="221"/>
    </row>
    <row r="5188" spans="7:8" x14ac:dyDescent="0.25">
      <c r="G5188" s="221"/>
      <c r="H5188" s="221"/>
    </row>
    <row r="5189" spans="7:8" x14ac:dyDescent="0.25">
      <c r="G5189" s="221"/>
      <c r="H5189" s="221"/>
    </row>
    <row r="5190" spans="7:8" x14ac:dyDescent="0.25">
      <c r="G5190" s="221"/>
      <c r="H5190" s="221"/>
    </row>
    <row r="5191" spans="7:8" x14ac:dyDescent="0.25">
      <c r="G5191" s="221"/>
      <c r="H5191" s="221"/>
    </row>
    <row r="5192" spans="7:8" x14ac:dyDescent="0.25">
      <c r="G5192" s="221"/>
      <c r="H5192" s="221"/>
    </row>
    <row r="5193" spans="7:8" x14ac:dyDescent="0.25">
      <c r="G5193" s="221"/>
      <c r="H5193" s="221"/>
    </row>
    <row r="5194" spans="7:8" x14ac:dyDescent="0.25">
      <c r="G5194" s="221"/>
      <c r="H5194" s="221"/>
    </row>
    <row r="5195" spans="7:8" x14ac:dyDescent="0.25">
      <c r="G5195" s="221"/>
      <c r="H5195" s="221"/>
    </row>
    <row r="5196" spans="7:8" x14ac:dyDescent="0.25">
      <c r="G5196" s="221"/>
      <c r="H5196" s="221"/>
    </row>
    <row r="5197" spans="7:8" x14ac:dyDescent="0.25">
      <c r="G5197" s="221"/>
      <c r="H5197" s="221"/>
    </row>
    <row r="5198" spans="7:8" x14ac:dyDescent="0.25">
      <c r="G5198" s="221"/>
      <c r="H5198" s="221"/>
    </row>
    <row r="5199" spans="7:8" x14ac:dyDescent="0.25">
      <c r="G5199" s="221"/>
      <c r="H5199" s="221"/>
    </row>
    <row r="5200" spans="7:8" x14ac:dyDescent="0.25">
      <c r="G5200" s="221"/>
      <c r="H5200" s="221"/>
    </row>
    <row r="5201" spans="7:8" x14ac:dyDescent="0.25">
      <c r="G5201" s="221"/>
      <c r="H5201" s="221"/>
    </row>
    <row r="5202" spans="7:8" x14ac:dyDescent="0.25">
      <c r="G5202" s="221"/>
      <c r="H5202" s="221"/>
    </row>
    <row r="5203" spans="7:8" x14ac:dyDescent="0.25">
      <c r="G5203" s="221"/>
      <c r="H5203" s="221"/>
    </row>
    <row r="5204" spans="7:8" x14ac:dyDescent="0.25">
      <c r="G5204" s="221"/>
      <c r="H5204" s="221"/>
    </row>
    <row r="5205" spans="7:8" x14ac:dyDescent="0.25">
      <c r="G5205" s="221"/>
      <c r="H5205" s="221"/>
    </row>
    <row r="5206" spans="7:8" x14ac:dyDescent="0.25">
      <c r="G5206" s="221"/>
      <c r="H5206" s="221"/>
    </row>
    <row r="5207" spans="7:8" x14ac:dyDescent="0.25">
      <c r="G5207" s="221"/>
      <c r="H5207" s="221"/>
    </row>
    <row r="5208" spans="7:8" x14ac:dyDescent="0.25">
      <c r="G5208" s="221"/>
      <c r="H5208" s="221"/>
    </row>
    <row r="5209" spans="7:8" x14ac:dyDescent="0.25">
      <c r="G5209" s="221"/>
      <c r="H5209" s="221"/>
    </row>
    <row r="5210" spans="7:8" x14ac:dyDescent="0.25">
      <c r="G5210" s="221"/>
      <c r="H5210" s="221"/>
    </row>
    <row r="5211" spans="7:8" x14ac:dyDescent="0.25">
      <c r="G5211" s="221"/>
      <c r="H5211" s="221"/>
    </row>
    <row r="5212" spans="7:8" x14ac:dyDescent="0.25">
      <c r="G5212" s="221"/>
      <c r="H5212" s="221"/>
    </row>
    <row r="5213" spans="7:8" x14ac:dyDescent="0.25">
      <c r="G5213" s="221"/>
      <c r="H5213" s="221"/>
    </row>
    <row r="5214" spans="7:8" x14ac:dyDescent="0.25">
      <c r="G5214" s="221"/>
      <c r="H5214" s="221"/>
    </row>
    <row r="5215" spans="7:8" x14ac:dyDescent="0.25">
      <c r="G5215" s="221"/>
      <c r="H5215" s="221"/>
    </row>
    <row r="5216" spans="7:8" x14ac:dyDescent="0.25">
      <c r="G5216" s="221"/>
      <c r="H5216" s="221"/>
    </row>
    <row r="5217" spans="7:8" x14ac:dyDescent="0.25">
      <c r="G5217" s="221"/>
      <c r="H5217" s="221"/>
    </row>
    <row r="5218" spans="7:8" x14ac:dyDescent="0.25">
      <c r="G5218" s="221"/>
      <c r="H5218" s="221"/>
    </row>
    <row r="5219" spans="7:8" x14ac:dyDescent="0.25">
      <c r="G5219" s="221"/>
      <c r="H5219" s="221"/>
    </row>
    <row r="5220" spans="7:8" x14ac:dyDescent="0.25">
      <c r="G5220" s="221"/>
      <c r="H5220" s="221"/>
    </row>
    <row r="5221" spans="7:8" x14ac:dyDescent="0.25">
      <c r="G5221" s="221"/>
      <c r="H5221" s="221"/>
    </row>
    <row r="5222" spans="7:8" x14ac:dyDescent="0.25">
      <c r="G5222" s="221"/>
      <c r="H5222" s="221"/>
    </row>
    <row r="5223" spans="7:8" x14ac:dyDescent="0.25">
      <c r="G5223" s="221"/>
      <c r="H5223" s="221"/>
    </row>
    <row r="5224" spans="7:8" x14ac:dyDescent="0.25">
      <c r="G5224" s="221"/>
      <c r="H5224" s="221"/>
    </row>
    <row r="5225" spans="7:8" x14ac:dyDescent="0.25">
      <c r="G5225" s="221"/>
      <c r="H5225" s="221"/>
    </row>
    <row r="5226" spans="7:8" x14ac:dyDescent="0.25">
      <c r="G5226" s="221"/>
      <c r="H5226" s="221"/>
    </row>
    <row r="5227" spans="7:8" x14ac:dyDescent="0.25">
      <c r="G5227" s="221"/>
      <c r="H5227" s="221"/>
    </row>
    <row r="5228" spans="7:8" x14ac:dyDescent="0.25">
      <c r="G5228" s="221"/>
      <c r="H5228" s="221"/>
    </row>
    <row r="5229" spans="7:8" x14ac:dyDescent="0.25">
      <c r="G5229" s="221"/>
      <c r="H5229" s="221"/>
    </row>
    <row r="5230" spans="7:8" x14ac:dyDescent="0.25">
      <c r="G5230" s="221"/>
      <c r="H5230" s="221"/>
    </row>
    <row r="5231" spans="7:8" x14ac:dyDescent="0.25">
      <c r="G5231" s="221"/>
      <c r="H5231" s="221"/>
    </row>
    <row r="5232" spans="7:8" x14ac:dyDescent="0.25">
      <c r="G5232" s="221"/>
      <c r="H5232" s="221"/>
    </row>
    <row r="5233" spans="7:8" x14ac:dyDescent="0.25">
      <c r="G5233" s="221"/>
      <c r="H5233" s="221"/>
    </row>
    <row r="5234" spans="7:8" x14ac:dyDescent="0.25">
      <c r="G5234" s="221"/>
      <c r="H5234" s="221"/>
    </row>
    <row r="5235" spans="7:8" x14ac:dyDescent="0.25">
      <c r="G5235" s="221"/>
      <c r="H5235" s="221"/>
    </row>
    <row r="5236" spans="7:8" x14ac:dyDescent="0.25">
      <c r="G5236" s="221"/>
      <c r="H5236" s="221"/>
    </row>
    <row r="5237" spans="7:8" x14ac:dyDescent="0.25">
      <c r="G5237" s="221"/>
      <c r="H5237" s="221"/>
    </row>
    <row r="5238" spans="7:8" x14ac:dyDescent="0.25">
      <c r="G5238" s="221"/>
      <c r="H5238" s="221"/>
    </row>
    <row r="5239" spans="7:8" x14ac:dyDescent="0.25">
      <c r="G5239" s="221"/>
      <c r="H5239" s="221"/>
    </row>
    <row r="5240" spans="7:8" x14ac:dyDescent="0.25">
      <c r="G5240" s="221"/>
      <c r="H5240" s="221"/>
    </row>
    <row r="5241" spans="7:8" x14ac:dyDescent="0.25">
      <c r="G5241" s="221"/>
      <c r="H5241" s="221"/>
    </row>
    <row r="5242" spans="7:8" x14ac:dyDescent="0.25">
      <c r="G5242" s="221"/>
      <c r="H5242" s="221"/>
    </row>
    <row r="5243" spans="7:8" x14ac:dyDescent="0.25">
      <c r="G5243" s="221"/>
      <c r="H5243" s="221"/>
    </row>
    <row r="5244" spans="7:8" x14ac:dyDescent="0.25">
      <c r="G5244" s="221"/>
      <c r="H5244" s="221"/>
    </row>
    <row r="5245" spans="7:8" x14ac:dyDescent="0.25">
      <c r="G5245" s="221"/>
      <c r="H5245" s="221"/>
    </row>
    <row r="5246" spans="7:8" x14ac:dyDescent="0.25">
      <c r="G5246" s="221"/>
      <c r="H5246" s="221"/>
    </row>
    <row r="5247" spans="7:8" x14ac:dyDescent="0.25">
      <c r="G5247" s="221"/>
      <c r="H5247" s="221"/>
    </row>
    <row r="5248" spans="7:8" x14ac:dyDescent="0.25">
      <c r="G5248" s="221"/>
      <c r="H5248" s="221"/>
    </row>
    <row r="5249" spans="7:8" x14ac:dyDescent="0.25">
      <c r="G5249" s="221"/>
      <c r="H5249" s="221"/>
    </row>
    <row r="5250" spans="7:8" x14ac:dyDescent="0.25">
      <c r="G5250" s="221"/>
      <c r="H5250" s="221"/>
    </row>
    <row r="5251" spans="7:8" x14ac:dyDescent="0.25">
      <c r="G5251" s="221"/>
      <c r="H5251" s="221"/>
    </row>
    <row r="5252" spans="7:8" x14ac:dyDescent="0.25">
      <c r="G5252" s="221"/>
      <c r="H5252" s="221"/>
    </row>
    <row r="5253" spans="7:8" x14ac:dyDescent="0.25">
      <c r="G5253" s="221"/>
      <c r="H5253" s="221"/>
    </row>
    <row r="5254" spans="7:8" x14ac:dyDescent="0.25">
      <c r="G5254" s="221"/>
      <c r="H5254" s="221"/>
    </row>
    <row r="5255" spans="7:8" x14ac:dyDescent="0.25">
      <c r="G5255" s="221"/>
      <c r="H5255" s="221"/>
    </row>
    <row r="5256" spans="7:8" x14ac:dyDescent="0.25">
      <c r="G5256" s="221"/>
      <c r="H5256" s="221"/>
    </row>
    <row r="5257" spans="7:8" x14ac:dyDescent="0.25">
      <c r="G5257" s="221"/>
      <c r="H5257" s="221"/>
    </row>
    <row r="5258" spans="7:8" x14ac:dyDescent="0.25">
      <c r="G5258" s="221"/>
      <c r="H5258" s="221"/>
    </row>
    <row r="5259" spans="7:8" x14ac:dyDescent="0.25">
      <c r="G5259" s="221"/>
      <c r="H5259" s="221"/>
    </row>
    <row r="5260" spans="7:8" x14ac:dyDescent="0.25">
      <c r="G5260" s="221"/>
      <c r="H5260" s="221"/>
    </row>
    <row r="5261" spans="7:8" x14ac:dyDescent="0.25">
      <c r="G5261" s="221"/>
      <c r="H5261" s="221"/>
    </row>
    <row r="5262" spans="7:8" x14ac:dyDescent="0.25">
      <c r="G5262" s="221"/>
      <c r="H5262" s="221"/>
    </row>
    <row r="5263" spans="7:8" x14ac:dyDescent="0.25">
      <c r="G5263" s="221"/>
      <c r="H5263" s="221"/>
    </row>
    <row r="5264" spans="7:8" x14ac:dyDescent="0.25">
      <c r="G5264" s="221"/>
      <c r="H5264" s="221"/>
    </row>
    <row r="5265" spans="7:8" x14ac:dyDescent="0.25">
      <c r="G5265" s="221"/>
      <c r="H5265" s="221"/>
    </row>
    <row r="5266" spans="7:8" x14ac:dyDescent="0.25">
      <c r="G5266" s="221"/>
      <c r="H5266" s="221"/>
    </row>
    <row r="5267" spans="7:8" x14ac:dyDescent="0.25">
      <c r="G5267" s="221"/>
      <c r="H5267" s="221"/>
    </row>
    <row r="5268" spans="7:8" x14ac:dyDescent="0.25">
      <c r="G5268" s="221"/>
      <c r="H5268" s="221"/>
    </row>
    <row r="5269" spans="7:8" x14ac:dyDescent="0.25">
      <c r="G5269" s="221"/>
      <c r="H5269" s="221"/>
    </row>
    <row r="5270" spans="7:8" x14ac:dyDescent="0.25">
      <c r="G5270" s="221"/>
      <c r="H5270" s="221"/>
    </row>
    <row r="5271" spans="7:8" x14ac:dyDescent="0.25">
      <c r="G5271" s="221"/>
      <c r="H5271" s="221"/>
    </row>
    <row r="5272" spans="7:8" x14ac:dyDescent="0.25">
      <c r="G5272" s="221"/>
      <c r="H5272" s="221"/>
    </row>
    <row r="5273" spans="7:8" x14ac:dyDescent="0.25">
      <c r="G5273" s="221"/>
      <c r="H5273" s="221"/>
    </row>
    <row r="5274" spans="7:8" x14ac:dyDescent="0.25">
      <c r="G5274" s="221"/>
      <c r="H5274" s="221"/>
    </row>
    <row r="5275" spans="7:8" x14ac:dyDescent="0.25">
      <c r="G5275" s="221"/>
      <c r="H5275" s="221"/>
    </row>
    <row r="5276" spans="7:8" x14ac:dyDescent="0.25">
      <c r="G5276" s="221"/>
      <c r="H5276" s="221"/>
    </row>
    <row r="5277" spans="7:8" x14ac:dyDescent="0.25">
      <c r="G5277" s="221"/>
      <c r="H5277" s="221"/>
    </row>
    <row r="5278" spans="7:8" x14ac:dyDescent="0.25">
      <c r="G5278" s="221"/>
      <c r="H5278" s="221"/>
    </row>
    <row r="5279" spans="7:8" x14ac:dyDescent="0.25">
      <c r="G5279" s="221"/>
      <c r="H5279" s="221"/>
    </row>
    <row r="5280" spans="7:8" x14ac:dyDescent="0.25">
      <c r="G5280" s="221"/>
      <c r="H5280" s="221"/>
    </row>
    <row r="5281" spans="7:8" x14ac:dyDescent="0.25">
      <c r="G5281" s="221"/>
      <c r="H5281" s="221"/>
    </row>
    <row r="5282" spans="7:8" x14ac:dyDescent="0.25">
      <c r="G5282" s="221"/>
      <c r="H5282" s="221"/>
    </row>
    <row r="5283" spans="7:8" x14ac:dyDescent="0.25">
      <c r="G5283" s="221"/>
      <c r="H5283" s="221"/>
    </row>
    <row r="5284" spans="7:8" x14ac:dyDescent="0.25">
      <c r="G5284" s="221"/>
      <c r="H5284" s="221"/>
    </row>
    <row r="5285" spans="7:8" x14ac:dyDescent="0.25">
      <c r="G5285" s="221"/>
      <c r="H5285" s="221"/>
    </row>
    <row r="5286" spans="7:8" x14ac:dyDescent="0.25">
      <c r="G5286" s="221"/>
      <c r="H5286" s="221"/>
    </row>
    <row r="5287" spans="7:8" x14ac:dyDescent="0.25">
      <c r="G5287" s="221"/>
      <c r="H5287" s="221"/>
    </row>
    <row r="5288" spans="7:8" x14ac:dyDescent="0.25">
      <c r="G5288" s="221"/>
      <c r="H5288" s="221"/>
    </row>
    <row r="5289" spans="7:8" x14ac:dyDescent="0.25">
      <c r="G5289" s="221"/>
      <c r="H5289" s="221"/>
    </row>
    <row r="5290" spans="7:8" x14ac:dyDescent="0.25">
      <c r="G5290" s="221"/>
      <c r="H5290" s="221"/>
    </row>
    <row r="5291" spans="7:8" x14ac:dyDescent="0.25">
      <c r="G5291" s="221"/>
      <c r="H5291" s="221"/>
    </row>
    <row r="5292" spans="7:8" x14ac:dyDescent="0.25">
      <c r="G5292" s="221"/>
      <c r="H5292" s="221"/>
    </row>
    <row r="5293" spans="7:8" x14ac:dyDescent="0.25">
      <c r="G5293" s="221"/>
      <c r="H5293" s="221"/>
    </row>
    <row r="5294" spans="7:8" x14ac:dyDescent="0.25">
      <c r="G5294" s="221"/>
      <c r="H5294" s="221"/>
    </row>
    <row r="5295" spans="7:8" x14ac:dyDescent="0.25">
      <c r="G5295" s="221"/>
      <c r="H5295" s="221"/>
    </row>
    <row r="5296" spans="7:8" x14ac:dyDescent="0.25">
      <c r="G5296" s="221"/>
      <c r="H5296" s="221"/>
    </row>
    <row r="5297" spans="7:8" x14ac:dyDescent="0.25">
      <c r="G5297" s="221"/>
      <c r="H5297" s="221"/>
    </row>
    <row r="5298" spans="7:8" x14ac:dyDescent="0.25">
      <c r="G5298" s="221"/>
      <c r="H5298" s="221"/>
    </row>
    <row r="5299" spans="7:8" x14ac:dyDescent="0.25">
      <c r="G5299" s="221"/>
      <c r="H5299" s="221"/>
    </row>
    <row r="5300" spans="7:8" x14ac:dyDescent="0.25">
      <c r="G5300" s="221"/>
      <c r="H5300" s="221"/>
    </row>
    <row r="5301" spans="7:8" x14ac:dyDescent="0.25">
      <c r="G5301" s="221"/>
      <c r="H5301" s="221"/>
    </row>
    <row r="5302" spans="7:8" x14ac:dyDescent="0.25">
      <c r="G5302" s="221"/>
      <c r="H5302" s="221"/>
    </row>
    <row r="5303" spans="7:8" x14ac:dyDescent="0.25">
      <c r="G5303" s="221"/>
      <c r="H5303" s="221"/>
    </row>
    <row r="5304" spans="7:8" x14ac:dyDescent="0.25">
      <c r="G5304" s="221"/>
      <c r="H5304" s="221"/>
    </row>
    <row r="5305" spans="7:8" x14ac:dyDescent="0.25">
      <c r="G5305" s="221"/>
      <c r="H5305" s="221"/>
    </row>
    <row r="5306" spans="7:8" x14ac:dyDescent="0.25">
      <c r="G5306" s="221"/>
      <c r="H5306" s="221"/>
    </row>
    <row r="5307" spans="7:8" x14ac:dyDescent="0.25">
      <c r="G5307" s="221"/>
      <c r="H5307" s="221"/>
    </row>
    <row r="5308" spans="7:8" x14ac:dyDescent="0.25">
      <c r="G5308" s="221"/>
      <c r="H5308" s="221"/>
    </row>
    <row r="5309" spans="7:8" x14ac:dyDescent="0.25">
      <c r="G5309" s="221"/>
      <c r="H5309" s="221"/>
    </row>
    <row r="5310" spans="7:8" x14ac:dyDescent="0.25">
      <c r="G5310" s="221"/>
      <c r="H5310" s="221"/>
    </row>
    <row r="5311" spans="7:8" x14ac:dyDescent="0.25">
      <c r="G5311" s="221"/>
      <c r="H5311" s="221"/>
    </row>
    <row r="5312" spans="7:8" x14ac:dyDescent="0.25">
      <c r="G5312" s="221"/>
      <c r="H5312" s="221"/>
    </row>
    <row r="5313" spans="7:8" x14ac:dyDescent="0.25">
      <c r="G5313" s="221"/>
      <c r="H5313" s="221"/>
    </row>
    <row r="5314" spans="7:8" x14ac:dyDescent="0.25">
      <c r="G5314" s="221"/>
      <c r="H5314" s="221"/>
    </row>
    <row r="5315" spans="7:8" x14ac:dyDescent="0.25">
      <c r="G5315" s="221"/>
      <c r="H5315" s="221"/>
    </row>
    <row r="5316" spans="7:8" x14ac:dyDescent="0.25">
      <c r="G5316" s="221"/>
      <c r="H5316" s="221"/>
    </row>
    <row r="5317" spans="7:8" x14ac:dyDescent="0.25">
      <c r="G5317" s="221"/>
      <c r="H5317" s="221"/>
    </row>
    <row r="5318" spans="7:8" x14ac:dyDescent="0.25">
      <c r="G5318" s="221"/>
      <c r="H5318" s="221"/>
    </row>
    <row r="5319" spans="7:8" x14ac:dyDescent="0.25">
      <c r="G5319" s="221"/>
      <c r="H5319" s="221"/>
    </row>
    <row r="5320" spans="7:8" x14ac:dyDescent="0.25">
      <c r="G5320" s="221"/>
      <c r="H5320" s="221"/>
    </row>
    <row r="5321" spans="7:8" x14ac:dyDescent="0.25">
      <c r="G5321" s="221"/>
      <c r="H5321" s="221"/>
    </row>
    <row r="5322" spans="7:8" x14ac:dyDescent="0.25">
      <c r="G5322" s="221"/>
      <c r="H5322" s="221"/>
    </row>
    <row r="5323" spans="7:8" x14ac:dyDescent="0.25">
      <c r="G5323" s="221"/>
      <c r="H5323" s="221"/>
    </row>
    <row r="5324" spans="7:8" x14ac:dyDescent="0.25">
      <c r="G5324" s="221"/>
      <c r="H5324" s="221"/>
    </row>
    <row r="5325" spans="7:8" x14ac:dyDescent="0.25">
      <c r="G5325" s="221"/>
      <c r="H5325" s="221"/>
    </row>
    <row r="5326" spans="7:8" x14ac:dyDescent="0.25">
      <c r="G5326" s="221"/>
      <c r="H5326" s="221"/>
    </row>
    <row r="5327" spans="7:8" x14ac:dyDescent="0.25">
      <c r="G5327" s="221"/>
      <c r="H5327" s="221"/>
    </row>
    <row r="5328" spans="7:8" x14ac:dyDescent="0.25">
      <c r="G5328" s="221"/>
      <c r="H5328" s="221"/>
    </row>
    <row r="5329" spans="7:8" x14ac:dyDescent="0.25">
      <c r="G5329" s="221"/>
      <c r="H5329" s="221"/>
    </row>
    <row r="5330" spans="7:8" x14ac:dyDescent="0.25">
      <c r="G5330" s="221"/>
      <c r="H5330" s="221"/>
    </row>
    <row r="5331" spans="7:8" x14ac:dyDescent="0.25">
      <c r="G5331" s="221"/>
      <c r="H5331" s="221"/>
    </row>
    <row r="5332" spans="7:8" x14ac:dyDescent="0.25">
      <c r="G5332" s="221"/>
      <c r="H5332" s="221"/>
    </row>
    <row r="5333" spans="7:8" x14ac:dyDescent="0.25">
      <c r="G5333" s="221"/>
      <c r="H5333" s="221"/>
    </row>
    <row r="5334" spans="7:8" x14ac:dyDescent="0.25">
      <c r="G5334" s="221"/>
      <c r="H5334" s="221"/>
    </row>
    <row r="5335" spans="7:8" x14ac:dyDescent="0.25">
      <c r="G5335" s="221"/>
      <c r="H5335" s="221"/>
    </row>
    <row r="5336" spans="7:8" x14ac:dyDescent="0.25">
      <c r="G5336" s="221"/>
      <c r="H5336" s="221"/>
    </row>
    <row r="5337" spans="7:8" x14ac:dyDescent="0.25">
      <c r="G5337" s="221"/>
      <c r="H5337" s="221"/>
    </row>
    <row r="5338" spans="7:8" x14ac:dyDescent="0.25">
      <c r="G5338" s="221"/>
      <c r="H5338" s="221"/>
    </row>
    <row r="5339" spans="7:8" x14ac:dyDescent="0.25">
      <c r="G5339" s="221"/>
      <c r="H5339" s="221"/>
    </row>
    <row r="5340" spans="7:8" x14ac:dyDescent="0.25">
      <c r="G5340" s="221"/>
      <c r="H5340" s="221"/>
    </row>
    <row r="5341" spans="7:8" x14ac:dyDescent="0.25">
      <c r="G5341" s="221"/>
      <c r="H5341" s="221"/>
    </row>
    <row r="5342" spans="7:8" x14ac:dyDescent="0.25">
      <c r="G5342" s="221"/>
      <c r="H5342" s="221"/>
    </row>
    <row r="5343" spans="7:8" x14ac:dyDescent="0.25">
      <c r="G5343" s="221"/>
      <c r="H5343" s="221"/>
    </row>
    <row r="5344" spans="7:8" x14ac:dyDescent="0.25">
      <c r="G5344" s="221"/>
      <c r="H5344" s="221"/>
    </row>
    <row r="5345" spans="7:8" x14ac:dyDescent="0.25">
      <c r="G5345" s="221"/>
      <c r="H5345" s="221"/>
    </row>
    <row r="5346" spans="7:8" x14ac:dyDescent="0.25">
      <c r="G5346" s="221"/>
      <c r="H5346" s="221"/>
    </row>
    <row r="5347" spans="7:8" x14ac:dyDescent="0.25">
      <c r="G5347" s="221"/>
      <c r="H5347" s="221"/>
    </row>
    <row r="5348" spans="7:8" x14ac:dyDescent="0.25">
      <c r="G5348" s="221"/>
      <c r="H5348" s="221"/>
    </row>
    <row r="5349" spans="7:8" x14ac:dyDescent="0.25">
      <c r="G5349" s="221"/>
      <c r="H5349" s="221"/>
    </row>
    <row r="5350" spans="7:8" x14ac:dyDescent="0.25">
      <c r="G5350" s="221"/>
      <c r="H5350" s="221"/>
    </row>
    <row r="5351" spans="7:8" x14ac:dyDescent="0.25">
      <c r="G5351" s="221"/>
      <c r="H5351" s="221"/>
    </row>
    <row r="5352" spans="7:8" x14ac:dyDescent="0.25">
      <c r="G5352" s="221"/>
      <c r="H5352" s="221"/>
    </row>
    <row r="5353" spans="7:8" x14ac:dyDescent="0.25">
      <c r="G5353" s="221"/>
      <c r="H5353" s="221"/>
    </row>
    <row r="5354" spans="7:8" x14ac:dyDescent="0.25">
      <c r="G5354" s="221"/>
      <c r="H5354" s="221"/>
    </row>
    <row r="5355" spans="7:8" x14ac:dyDescent="0.25">
      <c r="G5355" s="221"/>
      <c r="H5355" s="221"/>
    </row>
    <row r="5356" spans="7:8" x14ac:dyDescent="0.25">
      <c r="G5356" s="221"/>
      <c r="H5356" s="221"/>
    </row>
    <row r="5357" spans="7:8" x14ac:dyDescent="0.25">
      <c r="G5357" s="221"/>
      <c r="H5357" s="221"/>
    </row>
    <row r="5358" spans="7:8" x14ac:dyDescent="0.25">
      <c r="G5358" s="221"/>
      <c r="H5358" s="221"/>
    </row>
    <row r="5359" spans="7:8" x14ac:dyDescent="0.25">
      <c r="G5359" s="221"/>
      <c r="H5359" s="221"/>
    </row>
    <row r="5360" spans="7:8" x14ac:dyDescent="0.25">
      <c r="G5360" s="221"/>
      <c r="H5360" s="221"/>
    </row>
    <row r="5361" spans="7:8" x14ac:dyDescent="0.25">
      <c r="G5361" s="221"/>
      <c r="H5361" s="221"/>
    </row>
    <row r="5362" spans="7:8" x14ac:dyDescent="0.25">
      <c r="G5362" s="221"/>
      <c r="H5362" s="221"/>
    </row>
    <row r="5363" spans="7:8" x14ac:dyDescent="0.25">
      <c r="G5363" s="221"/>
      <c r="H5363" s="221"/>
    </row>
    <row r="5364" spans="7:8" x14ac:dyDescent="0.25">
      <c r="G5364" s="221"/>
      <c r="H5364" s="221"/>
    </row>
    <row r="5365" spans="7:8" x14ac:dyDescent="0.25">
      <c r="G5365" s="221"/>
      <c r="H5365" s="221"/>
    </row>
    <row r="5366" spans="7:8" x14ac:dyDescent="0.25">
      <c r="G5366" s="221"/>
      <c r="H5366" s="221"/>
    </row>
    <row r="5367" spans="7:8" x14ac:dyDescent="0.25">
      <c r="G5367" s="221"/>
      <c r="H5367" s="221"/>
    </row>
    <row r="5368" spans="7:8" x14ac:dyDescent="0.25">
      <c r="G5368" s="221"/>
      <c r="H5368" s="221"/>
    </row>
    <row r="5369" spans="7:8" x14ac:dyDescent="0.25">
      <c r="G5369" s="221"/>
      <c r="H5369" s="221"/>
    </row>
    <row r="5370" spans="7:8" x14ac:dyDescent="0.25">
      <c r="G5370" s="221"/>
      <c r="H5370" s="221"/>
    </row>
    <row r="5371" spans="7:8" x14ac:dyDescent="0.25">
      <c r="G5371" s="221"/>
      <c r="H5371" s="221"/>
    </row>
    <row r="5372" spans="7:8" x14ac:dyDescent="0.25">
      <c r="G5372" s="221"/>
      <c r="H5372" s="221"/>
    </row>
    <row r="5373" spans="7:8" x14ac:dyDescent="0.25">
      <c r="G5373" s="221"/>
      <c r="H5373" s="221"/>
    </row>
    <row r="5374" spans="7:8" x14ac:dyDescent="0.25">
      <c r="G5374" s="221"/>
      <c r="H5374" s="221"/>
    </row>
    <row r="5375" spans="7:8" x14ac:dyDescent="0.25">
      <c r="G5375" s="221"/>
      <c r="H5375" s="221"/>
    </row>
    <row r="5376" spans="7:8" x14ac:dyDescent="0.25">
      <c r="G5376" s="221"/>
      <c r="H5376" s="221"/>
    </row>
    <row r="5377" spans="7:8" x14ac:dyDescent="0.25">
      <c r="G5377" s="221"/>
      <c r="H5377" s="221"/>
    </row>
    <row r="5378" spans="7:8" x14ac:dyDescent="0.25">
      <c r="G5378" s="221"/>
      <c r="H5378" s="221"/>
    </row>
    <row r="5379" spans="7:8" x14ac:dyDescent="0.25">
      <c r="G5379" s="221"/>
      <c r="H5379" s="221"/>
    </row>
    <row r="5380" spans="7:8" x14ac:dyDescent="0.25">
      <c r="G5380" s="221"/>
      <c r="H5380" s="221"/>
    </row>
    <row r="5381" spans="7:8" x14ac:dyDescent="0.25">
      <c r="G5381" s="221"/>
      <c r="H5381" s="221"/>
    </row>
    <row r="5382" spans="7:8" x14ac:dyDescent="0.25">
      <c r="G5382" s="221"/>
      <c r="H5382" s="221"/>
    </row>
    <row r="5383" spans="7:8" x14ac:dyDescent="0.25">
      <c r="G5383" s="221"/>
      <c r="H5383" s="221"/>
    </row>
    <row r="5384" spans="7:8" x14ac:dyDescent="0.25">
      <c r="G5384" s="221"/>
      <c r="H5384" s="221"/>
    </row>
    <row r="5385" spans="7:8" x14ac:dyDescent="0.25">
      <c r="G5385" s="221"/>
      <c r="H5385" s="221"/>
    </row>
    <row r="5386" spans="7:8" x14ac:dyDescent="0.25">
      <c r="G5386" s="221"/>
      <c r="H5386" s="221"/>
    </row>
    <row r="5387" spans="7:8" x14ac:dyDescent="0.25">
      <c r="G5387" s="221"/>
      <c r="H5387" s="221"/>
    </row>
    <row r="5388" spans="7:8" x14ac:dyDescent="0.25">
      <c r="G5388" s="221"/>
      <c r="H5388" s="221"/>
    </row>
    <row r="5389" spans="7:8" x14ac:dyDescent="0.25">
      <c r="G5389" s="221"/>
      <c r="H5389" s="221"/>
    </row>
    <row r="5390" spans="7:8" x14ac:dyDescent="0.25">
      <c r="G5390" s="221"/>
      <c r="H5390" s="221"/>
    </row>
    <row r="5391" spans="7:8" x14ac:dyDescent="0.25">
      <c r="G5391" s="221"/>
      <c r="H5391" s="221"/>
    </row>
    <row r="5392" spans="7:8" x14ac:dyDescent="0.25">
      <c r="G5392" s="221"/>
      <c r="H5392" s="221"/>
    </row>
    <row r="5393" spans="7:8" x14ac:dyDescent="0.25">
      <c r="G5393" s="221"/>
      <c r="H5393" s="221"/>
    </row>
    <row r="5394" spans="7:8" x14ac:dyDescent="0.25">
      <c r="G5394" s="221"/>
      <c r="H5394" s="221"/>
    </row>
    <row r="5395" spans="7:8" x14ac:dyDescent="0.25">
      <c r="G5395" s="221"/>
      <c r="H5395" s="221"/>
    </row>
    <row r="5396" spans="7:8" x14ac:dyDescent="0.25">
      <c r="G5396" s="221"/>
      <c r="H5396" s="221"/>
    </row>
    <row r="5397" spans="7:8" x14ac:dyDescent="0.25">
      <c r="G5397" s="221"/>
      <c r="H5397" s="221"/>
    </row>
    <row r="5398" spans="7:8" x14ac:dyDescent="0.25">
      <c r="G5398" s="221"/>
      <c r="H5398" s="221"/>
    </row>
    <row r="5399" spans="7:8" x14ac:dyDescent="0.25">
      <c r="G5399" s="221"/>
      <c r="H5399" s="221"/>
    </row>
    <row r="5400" spans="7:8" x14ac:dyDescent="0.25">
      <c r="G5400" s="221"/>
      <c r="H5400" s="221"/>
    </row>
    <row r="5401" spans="7:8" x14ac:dyDescent="0.25">
      <c r="G5401" s="221"/>
      <c r="H5401" s="221"/>
    </row>
    <row r="5402" spans="7:8" x14ac:dyDescent="0.25">
      <c r="G5402" s="221"/>
      <c r="H5402" s="221"/>
    </row>
    <row r="5403" spans="7:8" x14ac:dyDescent="0.25">
      <c r="G5403" s="221"/>
      <c r="H5403" s="221"/>
    </row>
    <row r="5404" spans="7:8" x14ac:dyDescent="0.25">
      <c r="G5404" s="221"/>
      <c r="H5404" s="221"/>
    </row>
    <row r="5405" spans="7:8" x14ac:dyDescent="0.25">
      <c r="G5405" s="221"/>
      <c r="H5405" s="221"/>
    </row>
    <row r="5406" spans="7:8" x14ac:dyDescent="0.25">
      <c r="G5406" s="221"/>
      <c r="H5406" s="221"/>
    </row>
    <row r="5407" spans="7:8" x14ac:dyDescent="0.25">
      <c r="G5407" s="221"/>
      <c r="H5407" s="221"/>
    </row>
    <row r="5408" spans="7:8" x14ac:dyDescent="0.25">
      <c r="G5408" s="221"/>
      <c r="H5408" s="221"/>
    </row>
    <row r="5409" spans="7:8" x14ac:dyDescent="0.25">
      <c r="G5409" s="221"/>
      <c r="H5409" s="221"/>
    </row>
    <row r="5410" spans="7:8" x14ac:dyDescent="0.25">
      <c r="G5410" s="221"/>
      <c r="H5410" s="221"/>
    </row>
    <row r="5411" spans="7:8" x14ac:dyDescent="0.25">
      <c r="G5411" s="221"/>
      <c r="H5411" s="221"/>
    </row>
    <row r="5412" spans="7:8" x14ac:dyDescent="0.25">
      <c r="G5412" s="221"/>
      <c r="H5412" s="221"/>
    </row>
    <row r="5413" spans="7:8" x14ac:dyDescent="0.25">
      <c r="G5413" s="221"/>
      <c r="H5413" s="221"/>
    </row>
    <row r="5414" spans="7:8" x14ac:dyDescent="0.25">
      <c r="G5414" s="221"/>
      <c r="H5414" s="221"/>
    </row>
    <row r="5415" spans="7:8" x14ac:dyDescent="0.25">
      <c r="G5415" s="221"/>
      <c r="H5415" s="221"/>
    </row>
    <row r="5416" spans="7:8" x14ac:dyDescent="0.25">
      <c r="G5416" s="221"/>
      <c r="H5416" s="221"/>
    </row>
    <row r="5417" spans="7:8" x14ac:dyDescent="0.25">
      <c r="G5417" s="221"/>
      <c r="H5417" s="221"/>
    </row>
    <row r="5418" spans="7:8" x14ac:dyDescent="0.25">
      <c r="G5418" s="221"/>
      <c r="H5418" s="221"/>
    </row>
    <row r="5419" spans="7:8" x14ac:dyDescent="0.25">
      <c r="G5419" s="221"/>
      <c r="H5419" s="221"/>
    </row>
    <row r="5420" spans="7:8" x14ac:dyDescent="0.25">
      <c r="G5420" s="221"/>
      <c r="H5420" s="221"/>
    </row>
    <row r="5421" spans="7:8" x14ac:dyDescent="0.25">
      <c r="G5421" s="221"/>
      <c r="H5421" s="221"/>
    </row>
    <row r="5422" spans="7:8" x14ac:dyDescent="0.25">
      <c r="G5422" s="221"/>
      <c r="H5422" s="221"/>
    </row>
    <row r="5423" spans="7:8" x14ac:dyDescent="0.25">
      <c r="G5423" s="221"/>
      <c r="H5423" s="221"/>
    </row>
    <row r="5424" spans="7:8" x14ac:dyDescent="0.25">
      <c r="G5424" s="221"/>
      <c r="H5424" s="221"/>
    </row>
    <row r="5425" spans="7:8" x14ac:dyDescent="0.25">
      <c r="G5425" s="221"/>
      <c r="H5425" s="221"/>
    </row>
    <row r="5426" spans="7:8" x14ac:dyDescent="0.25">
      <c r="G5426" s="221"/>
      <c r="H5426" s="221"/>
    </row>
    <row r="5427" spans="7:8" x14ac:dyDescent="0.25">
      <c r="G5427" s="221"/>
      <c r="H5427" s="221"/>
    </row>
    <row r="5428" spans="7:8" x14ac:dyDescent="0.25">
      <c r="G5428" s="221"/>
      <c r="H5428" s="221"/>
    </row>
    <row r="5429" spans="7:8" x14ac:dyDescent="0.25">
      <c r="G5429" s="221"/>
      <c r="H5429" s="221"/>
    </row>
    <row r="5430" spans="7:8" x14ac:dyDescent="0.25">
      <c r="G5430" s="221"/>
      <c r="H5430" s="221"/>
    </row>
    <row r="5431" spans="7:8" x14ac:dyDescent="0.25">
      <c r="G5431" s="221"/>
      <c r="H5431" s="221"/>
    </row>
    <row r="5432" spans="7:8" x14ac:dyDescent="0.25">
      <c r="G5432" s="221"/>
      <c r="H5432" s="221"/>
    </row>
    <row r="5433" spans="7:8" x14ac:dyDescent="0.25">
      <c r="G5433" s="221"/>
      <c r="H5433" s="221"/>
    </row>
    <row r="5434" spans="7:8" x14ac:dyDescent="0.25">
      <c r="G5434" s="221"/>
      <c r="H5434" s="221"/>
    </row>
    <row r="5435" spans="7:8" x14ac:dyDescent="0.25">
      <c r="G5435" s="221"/>
      <c r="H5435" s="221"/>
    </row>
    <row r="5436" spans="7:8" x14ac:dyDescent="0.25">
      <c r="G5436" s="221"/>
      <c r="H5436" s="221"/>
    </row>
    <row r="5437" spans="7:8" x14ac:dyDescent="0.25">
      <c r="G5437" s="221"/>
      <c r="H5437" s="221"/>
    </row>
    <row r="5438" spans="7:8" x14ac:dyDescent="0.25">
      <c r="G5438" s="221"/>
      <c r="H5438" s="221"/>
    </row>
    <row r="5439" spans="7:8" x14ac:dyDescent="0.25">
      <c r="G5439" s="221"/>
      <c r="H5439" s="221"/>
    </row>
    <row r="5440" spans="7:8" x14ac:dyDescent="0.25">
      <c r="G5440" s="221"/>
      <c r="H5440" s="221"/>
    </row>
    <row r="5441" spans="7:8" x14ac:dyDescent="0.25">
      <c r="G5441" s="221"/>
      <c r="H5441" s="221"/>
    </row>
    <row r="5442" spans="7:8" x14ac:dyDescent="0.25">
      <c r="G5442" s="221"/>
      <c r="H5442" s="221"/>
    </row>
    <row r="5443" spans="7:8" x14ac:dyDescent="0.25">
      <c r="G5443" s="221"/>
      <c r="H5443" s="221"/>
    </row>
    <row r="5444" spans="7:8" x14ac:dyDescent="0.25">
      <c r="G5444" s="221"/>
      <c r="H5444" s="221"/>
    </row>
    <row r="5445" spans="7:8" x14ac:dyDescent="0.25">
      <c r="G5445" s="221"/>
      <c r="H5445" s="221"/>
    </row>
    <row r="5446" spans="7:8" x14ac:dyDescent="0.25">
      <c r="G5446" s="221"/>
      <c r="H5446" s="221"/>
    </row>
    <row r="5447" spans="7:8" x14ac:dyDescent="0.25">
      <c r="G5447" s="221"/>
      <c r="H5447" s="221"/>
    </row>
    <row r="5448" spans="7:8" x14ac:dyDescent="0.25">
      <c r="G5448" s="221"/>
      <c r="H5448" s="221"/>
    </row>
    <row r="5449" spans="7:8" x14ac:dyDescent="0.25">
      <c r="G5449" s="221"/>
      <c r="H5449" s="221"/>
    </row>
    <row r="5450" spans="7:8" x14ac:dyDescent="0.25">
      <c r="G5450" s="221"/>
      <c r="H5450" s="221"/>
    </row>
    <row r="5451" spans="7:8" x14ac:dyDescent="0.25">
      <c r="G5451" s="221"/>
      <c r="H5451" s="221"/>
    </row>
    <row r="5452" spans="7:8" x14ac:dyDescent="0.25">
      <c r="G5452" s="221"/>
      <c r="H5452" s="221"/>
    </row>
    <row r="5453" spans="7:8" x14ac:dyDescent="0.25">
      <c r="G5453" s="221"/>
      <c r="H5453" s="221"/>
    </row>
    <row r="5454" spans="7:8" x14ac:dyDescent="0.25">
      <c r="G5454" s="221"/>
      <c r="H5454" s="221"/>
    </row>
    <row r="5455" spans="7:8" x14ac:dyDescent="0.25">
      <c r="G5455" s="221"/>
      <c r="H5455" s="221"/>
    </row>
    <row r="5456" spans="7:8" x14ac:dyDescent="0.25">
      <c r="G5456" s="221"/>
      <c r="H5456" s="221"/>
    </row>
    <row r="5457" spans="7:8" x14ac:dyDescent="0.25">
      <c r="G5457" s="221"/>
      <c r="H5457" s="221"/>
    </row>
    <row r="5458" spans="7:8" x14ac:dyDescent="0.25">
      <c r="G5458" s="221"/>
      <c r="H5458" s="221"/>
    </row>
    <row r="5459" spans="7:8" x14ac:dyDescent="0.25">
      <c r="G5459" s="221"/>
      <c r="H5459" s="221"/>
    </row>
    <row r="5460" spans="7:8" x14ac:dyDescent="0.25">
      <c r="G5460" s="221"/>
      <c r="H5460" s="221"/>
    </row>
    <row r="5461" spans="7:8" x14ac:dyDescent="0.25">
      <c r="G5461" s="221"/>
      <c r="H5461" s="221"/>
    </row>
    <row r="5462" spans="7:8" x14ac:dyDescent="0.25">
      <c r="G5462" s="221"/>
      <c r="H5462" s="221"/>
    </row>
    <row r="5463" spans="7:8" x14ac:dyDescent="0.25">
      <c r="G5463" s="221"/>
      <c r="H5463" s="221"/>
    </row>
    <row r="5464" spans="7:8" x14ac:dyDescent="0.25">
      <c r="G5464" s="221"/>
      <c r="H5464" s="221"/>
    </row>
    <row r="5465" spans="7:8" x14ac:dyDescent="0.25">
      <c r="G5465" s="221"/>
      <c r="H5465" s="221"/>
    </row>
    <row r="5466" spans="7:8" x14ac:dyDescent="0.25">
      <c r="G5466" s="221"/>
      <c r="H5466" s="221"/>
    </row>
    <row r="5467" spans="7:8" x14ac:dyDescent="0.25">
      <c r="G5467" s="221"/>
      <c r="H5467" s="221"/>
    </row>
    <row r="5468" spans="7:8" x14ac:dyDescent="0.25">
      <c r="G5468" s="221"/>
      <c r="H5468" s="221"/>
    </row>
    <row r="5469" spans="7:8" x14ac:dyDescent="0.25">
      <c r="G5469" s="221"/>
      <c r="H5469" s="221"/>
    </row>
    <row r="5470" spans="7:8" x14ac:dyDescent="0.25">
      <c r="G5470" s="221"/>
      <c r="H5470" s="221"/>
    </row>
    <row r="5471" spans="7:8" x14ac:dyDescent="0.25">
      <c r="G5471" s="221"/>
      <c r="H5471" s="221"/>
    </row>
    <row r="5472" spans="7:8" x14ac:dyDescent="0.25">
      <c r="G5472" s="221"/>
      <c r="H5472" s="221"/>
    </row>
    <row r="5473" spans="7:8" x14ac:dyDescent="0.25">
      <c r="G5473" s="221"/>
      <c r="H5473" s="221"/>
    </row>
    <row r="5474" spans="7:8" x14ac:dyDescent="0.25">
      <c r="G5474" s="221"/>
      <c r="H5474" s="221"/>
    </row>
    <row r="5475" spans="7:8" x14ac:dyDescent="0.25">
      <c r="G5475" s="221"/>
      <c r="H5475" s="221"/>
    </row>
    <row r="5476" spans="7:8" x14ac:dyDescent="0.25">
      <c r="G5476" s="221"/>
      <c r="H5476" s="221"/>
    </row>
    <row r="5477" spans="7:8" x14ac:dyDescent="0.25">
      <c r="G5477" s="221"/>
      <c r="H5477" s="221"/>
    </row>
    <row r="5478" spans="7:8" x14ac:dyDescent="0.25">
      <c r="G5478" s="221"/>
      <c r="H5478" s="221"/>
    </row>
    <row r="5479" spans="7:8" x14ac:dyDescent="0.25">
      <c r="G5479" s="221"/>
      <c r="H5479" s="221"/>
    </row>
    <row r="5480" spans="7:8" x14ac:dyDescent="0.25">
      <c r="G5480" s="221"/>
      <c r="H5480" s="221"/>
    </row>
    <row r="5481" spans="7:8" x14ac:dyDescent="0.25">
      <c r="G5481" s="221"/>
      <c r="H5481" s="221"/>
    </row>
    <row r="5482" spans="7:8" x14ac:dyDescent="0.25">
      <c r="G5482" s="221"/>
      <c r="H5482" s="221"/>
    </row>
    <row r="5483" spans="7:8" x14ac:dyDescent="0.25">
      <c r="G5483" s="221"/>
      <c r="H5483" s="221"/>
    </row>
    <row r="5484" spans="7:8" x14ac:dyDescent="0.25">
      <c r="G5484" s="221"/>
      <c r="H5484" s="221"/>
    </row>
    <row r="5485" spans="7:8" x14ac:dyDescent="0.25">
      <c r="G5485" s="221"/>
      <c r="H5485" s="221"/>
    </row>
    <row r="5486" spans="7:8" x14ac:dyDescent="0.25">
      <c r="G5486" s="221"/>
      <c r="H5486" s="221"/>
    </row>
    <row r="5487" spans="7:8" x14ac:dyDescent="0.25">
      <c r="G5487" s="221"/>
      <c r="H5487" s="221"/>
    </row>
    <row r="5488" spans="7:8" x14ac:dyDescent="0.25">
      <c r="G5488" s="221"/>
      <c r="H5488" s="221"/>
    </row>
    <row r="5489" spans="7:8" x14ac:dyDescent="0.25">
      <c r="G5489" s="221"/>
      <c r="H5489" s="221"/>
    </row>
    <row r="5490" spans="7:8" x14ac:dyDescent="0.25">
      <c r="G5490" s="221"/>
      <c r="H5490" s="221"/>
    </row>
    <row r="5491" spans="7:8" x14ac:dyDescent="0.25">
      <c r="G5491" s="221"/>
      <c r="H5491" s="221"/>
    </row>
    <row r="5492" spans="7:8" x14ac:dyDescent="0.25">
      <c r="G5492" s="221"/>
      <c r="H5492" s="221"/>
    </row>
    <row r="5493" spans="7:8" x14ac:dyDescent="0.25">
      <c r="G5493" s="221"/>
      <c r="H5493" s="221"/>
    </row>
    <row r="5494" spans="7:8" x14ac:dyDescent="0.25">
      <c r="G5494" s="221"/>
      <c r="H5494" s="221"/>
    </row>
    <row r="5495" spans="7:8" x14ac:dyDescent="0.25">
      <c r="G5495" s="221"/>
      <c r="H5495" s="221"/>
    </row>
    <row r="5496" spans="7:8" x14ac:dyDescent="0.25">
      <c r="G5496" s="221"/>
      <c r="H5496" s="221"/>
    </row>
    <row r="5497" spans="7:8" x14ac:dyDescent="0.25">
      <c r="G5497" s="221"/>
      <c r="H5497" s="221"/>
    </row>
    <row r="5498" spans="7:8" x14ac:dyDescent="0.25">
      <c r="G5498" s="221"/>
      <c r="H5498" s="221"/>
    </row>
    <row r="5499" spans="7:8" x14ac:dyDescent="0.25">
      <c r="G5499" s="221"/>
      <c r="H5499" s="221"/>
    </row>
    <row r="5500" spans="7:8" x14ac:dyDescent="0.25">
      <c r="G5500" s="221"/>
      <c r="H5500" s="221"/>
    </row>
    <row r="5501" spans="7:8" x14ac:dyDescent="0.25">
      <c r="G5501" s="221"/>
      <c r="H5501" s="221"/>
    </row>
    <row r="5502" spans="7:8" x14ac:dyDescent="0.25">
      <c r="G5502" s="221"/>
      <c r="H5502" s="221"/>
    </row>
    <row r="5503" spans="7:8" x14ac:dyDescent="0.25">
      <c r="G5503" s="221"/>
      <c r="H5503" s="221"/>
    </row>
    <row r="5504" spans="7:8" x14ac:dyDescent="0.25">
      <c r="G5504" s="221"/>
      <c r="H5504" s="221"/>
    </row>
    <row r="5505" spans="7:8" x14ac:dyDescent="0.25">
      <c r="G5505" s="221"/>
      <c r="H5505" s="221"/>
    </row>
    <row r="5506" spans="7:8" x14ac:dyDescent="0.25">
      <c r="G5506" s="221"/>
      <c r="H5506" s="221"/>
    </row>
    <row r="5507" spans="7:8" x14ac:dyDescent="0.25">
      <c r="G5507" s="221"/>
      <c r="H5507" s="221"/>
    </row>
    <row r="5508" spans="7:8" x14ac:dyDescent="0.25">
      <c r="G5508" s="221"/>
      <c r="H5508" s="221"/>
    </row>
    <row r="5509" spans="7:8" x14ac:dyDescent="0.25">
      <c r="G5509" s="221"/>
      <c r="H5509" s="221"/>
    </row>
    <row r="5510" spans="7:8" x14ac:dyDescent="0.25">
      <c r="G5510" s="221"/>
      <c r="H5510" s="221"/>
    </row>
    <row r="5511" spans="7:8" x14ac:dyDescent="0.25">
      <c r="G5511" s="221"/>
      <c r="H5511" s="221"/>
    </row>
    <row r="5512" spans="7:8" x14ac:dyDescent="0.25">
      <c r="G5512" s="221"/>
      <c r="H5512" s="221"/>
    </row>
    <row r="5513" spans="7:8" x14ac:dyDescent="0.25">
      <c r="G5513" s="221"/>
      <c r="H5513" s="221"/>
    </row>
    <row r="5514" spans="7:8" x14ac:dyDescent="0.25">
      <c r="G5514" s="221"/>
      <c r="H5514" s="221"/>
    </row>
    <row r="5515" spans="7:8" x14ac:dyDescent="0.25">
      <c r="G5515" s="221"/>
      <c r="H5515" s="221"/>
    </row>
    <row r="5516" spans="7:8" x14ac:dyDescent="0.25">
      <c r="G5516" s="221"/>
      <c r="H5516" s="221"/>
    </row>
    <row r="5517" spans="7:8" x14ac:dyDescent="0.25">
      <c r="G5517" s="221"/>
      <c r="H5517" s="221"/>
    </row>
    <row r="5518" spans="7:8" x14ac:dyDescent="0.25">
      <c r="G5518" s="221"/>
      <c r="H5518" s="221"/>
    </row>
    <row r="5519" spans="7:8" x14ac:dyDescent="0.25">
      <c r="G5519" s="221"/>
      <c r="H5519" s="221"/>
    </row>
    <row r="5520" spans="7:8" x14ac:dyDescent="0.25">
      <c r="G5520" s="221"/>
      <c r="H5520" s="221"/>
    </row>
    <row r="5521" spans="7:8" x14ac:dyDescent="0.25">
      <c r="G5521" s="221"/>
      <c r="H5521" s="221"/>
    </row>
    <row r="5522" spans="7:8" x14ac:dyDescent="0.25">
      <c r="G5522" s="221"/>
      <c r="H5522" s="221"/>
    </row>
    <row r="5523" spans="7:8" x14ac:dyDescent="0.25">
      <c r="G5523" s="221"/>
      <c r="H5523" s="221"/>
    </row>
    <row r="5524" spans="7:8" x14ac:dyDescent="0.25">
      <c r="G5524" s="221"/>
      <c r="H5524" s="221"/>
    </row>
    <row r="5525" spans="7:8" x14ac:dyDescent="0.25">
      <c r="G5525" s="221"/>
      <c r="H5525" s="221"/>
    </row>
    <row r="5526" spans="7:8" x14ac:dyDescent="0.25">
      <c r="G5526" s="221"/>
      <c r="H5526" s="221"/>
    </row>
    <row r="5527" spans="7:8" x14ac:dyDescent="0.25">
      <c r="G5527" s="221"/>
      <c r="H5527" s="221"/>
    </row>
    <row r="5528" spans="7:8" x14ac:dyDescent="0.25">
      <c r="G5528" s="221"/>
      <c r="H5528" s="221"/>
    </row>
    <row r="5529" spans="7:8" x14ac:dyDescent="0.25">
      <c r="G5529" s="221"/>
      <c r="H5529" s="221"/>
    </row>
    <row r="5530" spans="7:8" x14ac:dyDescent="0.25">
      <c r="G5530" s="221"/>
      <c r="H5530" s="221"/>
    </row>
    <row r="5531" spans="7:8" x14ac:dyDescent="0.25">
      <c r="G5531" s="221"/>
      <c r="H5531" s="221"/>
    </row>
    <row r="5532" spans="7:8" x14ac:dyDescent="0.25">
      <c r="G5532" s="221"/>
      <c r="H5532" s="221"/>
    </row>
    <row r="5533" spans="7:8" x14ac:dyDescent="0.25">
      <c r="G5533" s="221"/>
      <c r="H5533" s="221"/>
    </row>
    <row r="5534" spans="7:8" x14ac:dyDescent="0.25">
      <c r="G5534" s="221"/>
      <c r="H5534" s="221"/>
    </row>
    <row r="5535" spans="7:8" x14ac:dyDescent="0.25">
      <c r="G5535" s="221"/>
      <c r="H5535" s="221"/>
    </row>
    <row r="5536" spans="7:8" x14ac:dyDescent="0.25">
      <c r="G5536" s="221"/>
      <c r="H5536" s="221"/>
    </row>
    <row r="5537" spans="7:8" x14ac:dyDescent="0.25">
      <c r="G5537" s="221"/>
      <c r="H5537" s="221"/>
    </row>
    <row r="5538" spans="7:8" x14ac:dyDescent="0.25">
      <c r="G5538" s="221"/>
      <c r="H5538" s="221"/>
    </row>
    <row r="5539" spans="7:8" x14ac:dyDescent="0.25">
      <c r="G5539" s="221"/>
      <c r="H5539" s="221"/>
    </row>
    <row r="5540" spans="7:8" x14ac:dyDescent="0.25">
      <c r="G5540" s="221"/>
      <c r="H5540" s="221"/>
    </row>
    <row r="5541" spans="7:8" x14ac:dyDescent="0.25">
      <c r="G5541" s="221"/>
      <c r="H5541" s="221"/>
    </row>
    <row r="5542" spans="7:8" x14ac:dyDescent="0.25">
      <c r="G5542" s="221"/>
      <c r="H5542" s="221"/>
    </row>
    <row r="5543" spans="7:8" x14ac:dyDescent="0.25">
      <c r="G5543" s="221"/>
      <c r="H5543" s="221"/>
    </row>
    <row r="5544" spans="7:8" x14ac:dyDescent="0.25">
      <c r="G5544" s="221"/>
      <c r="H5544" s="221"/>
    </row>
    <row r="5545" spans="7:8" x14ac:dyDescent="0.25">
      <c r="G5545" s="221"/>
      <c r="H5545" s="221"/>
    </row>
    <row r="5546" spans="7:8" x14ac:dyDescent="0.25">
      <c r="G5546" s="221"/>
      <c r="H5546" s="221"/>
    </row>
    <row r="5547" spans="7:8" x14ac:dyDescent="0.25">
      <c r="G5547" s="221"/>
      <c r="H5547" s="221"/>
    </row>
    <row r="5548" spans="7:8" x14ac:dyDescent="0.25">
      <c r="G5548" s="221"/>
      <c r="H5548" s="221"/>
    </row>
    <row r="5549" spans="7:8" x14ac:dyDescent="0.25">
      <c r="G5549" s="221"/>
      <c r="H5549" s="221"/>
    </row>
    <row r="5550" spans="7:8" x14ac:dyDescent="0.25">
      <c r="G5550" s="221"/>
      <c r="H5550" s="221"/>
    </row>
    <row r="5551" spans="7:8" x14ac:dyDescent="0.25">
      <c r="G5551" s="221"/>
      <c r="H5551" s="221"/>
    </row>
    <row r="5552" spans="7:8" x14ac:dyDescent="0.25">
      <c r="G5552" s="221"/>
      <c r="H5552" s="221"/>
    </row>
    <row r="5553" spans="7:8" x14ac:dyDescent="0.25">
      <c r="G5553" s="221"/>
      <c r="H5553" s="221"/>
    </row>
    <row r="5554" spans="7:8" x14ac:dyDescent="0.25">
      <c r="G5554" s="221"/>
      <c r="H5554" s="221"/>
    </row>
    <row r="5555" spans="7:8" x14ac:dyDescent="0.25">
      <c r="G5555" s="221"/>
      <c r="H5555" s="221"/>
    </row>
    <row r="5556" spans="7:8" x14ac:dyDescent="0.25">
      <c r="G5556" s="221"/>
      <c r="H5556" s="221"/>
    </row>
    <row r="5557" spans="7:8" x14ac:dyDescent="0.25">
      <c r="G5557" s="221"/>
      <c r="H5557" s="221"/>
    </row>
    <row r="5558" spans="7:8" x14ac:dyDescent="0.25">
      <c r="G5558" s="221"/>
      <c r="H5558" s="221"/>
    </row>
    <row r="5559" spans="7:8" x14ac:dyDescent="0.25">
      <c r="G5559" s="221"/>
      <c r="H5559" s="221"/>
    </row>
    <row r="5560" spans="7:8" x14ac:dyDescent="0.25">
      <c r="G5560" s="221"/>
      <c r="H5560" s="221"/>
    </row>
    <row r="5561" spans="7:8" x14ac:dyDescent="0.25">
      <c r="G5561" s="221"/>
      <c r="H5561" s="221"/>
    </row>
    <row r="5562" spans="7:8" x14ac:dyDescent="0.25">
      <c r="G5562" s="221"/>
      <c r="H5562" s="221"/>
    </row>
    <row r="5563" spans="7:8" x14ac:dyDescent="0.25">
      <c r="G5563" s="221"/>
      <c r="H5563" s="221"/>
    </row>
    <row r="5564" spans="7:8" x14ac:dyDescent="0.25">
      <c r="G5564" s="221"/>
      <c r="H5564" s="221"/>
    </row>
    <row r="5565" spans="7:8" x14ac:dyDescent="0.25">
      <c r="G5565" s="221"/>
      <c r="H5565" s="221"/>
    </row>
    <row r="5566" spans="7:8" x14ac:dyDescent="0.25">
      <c r="G5566" s="221"/>
      <c r="H5566" s="221"/>
    </row>
    <row r="5567" spans="7:8" x14ac:dyDescent="0.25">
      <c r="G5567" s="221"/>
      <c r="H5567" s="221"/>
    </row>
    <row r="5568" spans="7:8" x14ac:dyDescent="0.25">
      <c r="G5568" s="221"/>
      <c r="H5568" s="221"/>
    </row>
    <row r="5569" spans="7:8" x14ac:dyDescent="0.25">
      <c r="G5569" s="221"/>
      <c r="H5569" s="221"/>
    </row>
    <row r="5570" spans="7:8" x14ac:dyDescent="0.25">
      <c r="G5570" s="221"/>
      <c r="H5570" s="221"/>
    </row>
    <row r="5571" spans="7:8" x14ac:dyDescent="0.25">
      <c r="G5571" s="221"/>
      <c r="H5571" s="221"/>
    </row>
    <row r="5572" spans="7:8" x14ac:dyDescent="0.25">
      <c r="G5572" s="221"/>
      <c r="H5572" s="221"/>
    </row>
    <row r="5573" spans="7:8" x14ac:dyDescent="0.25">
      <c r="G5573" s="221"/>
      <c r="H5573" s="221"/>
    </row>
    <row r="5574" spans="7:8" x14ac:dyDescent="0.25">
      <c r="G5574" s="221"/>
      <c r="H5574" s="221"/>
    </row>
    <row r="5575" spans="7:8" x14ac:dyDescent="0.25">
      <c r="G5575" s="221"/>
      <c r="H5575" s="221"/>
    </row>
    <row r="5576" spans="7:8" x14ac:dyDescent="0.25">
      <c r="G5576" s="221"/>
      <c r="H5576" s="221"/>
    </row>
    <row r="5577" spans="7:8" x14ac:dyDescent="0.25">
      <c r="G5577" s="221"/>
      <c r="H5577" s="221"/>
    </row>
    <row r="5578" spans="7:8" x14ac:dyDescent="0.25">
      <c r="G5578" s="221"/>
      <c r="H5578" s="221"/>
    </row>
    <row r="5579" spans="7:8" x14ac:dyDescent="0.25">
      <c r="G5579" s="221"/>
      <c r="H5579" s="221"/>
    </row>
    <row r="5580" spans="7:8" x14ac:dyDescent="0.25">
      <c r="G5580" s="221"/>
      <c r="H5580" s="221"/>
    </row>
    <row r="5581" spans="7:8" x14ac:dyDescent="0.25">
      <c r="G5581" s="221"/>
      <c r="H5581" s="221"/>
    </row>
    <row r="5582" spans="7:8" x14ac:dyDescent="0.25">
      <c r="G5582" s="221"/>
      <c r="H5582" s="221"/>
    </row>
    <row r="5583" spans="7:8" x14ac:dyDescent="0.25">
      <c r="G5583" s="221"/>
      <c r="H5583" s="221"/>
    </row>
    <row r="5584" spans="7:8" x14ac:dyDescent="0.25">
      <c r="G5584" s="221"/>
      <c r="H5584" s="221"/>
    </row>
    <row r="5585" spans="7:8" x14ac:dyDescent="0.25">
      <c r="G5585" s="221"/>
      <c r="H5585" s="221"/>
    </row>
    <row r="5586" spans="7:8" x14ac:dyDescent="0.25">
      <c r="G5586" s="221"/>
      <c r="H5586" s="221"/>
    </row>
    <row r="5587" spans="7:8" x14ac:dyDescent="0.25">
      <c r="G5587" s="221"/>
      <c r="H5587" s="221"/>
    </row>
    <row r="5588" spans="7:8" x14ac:dyDescent="0.25">
      <c r="G5588" s="221"/>
      <c r="H5588" s="221"/>
    </row>
    <row r="5589" spans="7:8" x14ac:dyDescent="0.25">
      <c r="G5589" s="221"/>
      <c r="H5589" s="221"/>
    </row>
    <row r="5590" spans="7:8" x14ac:dyDescent="0.25">
      <c r="G5590" s="221"/>
      <c r="H5590" s="221"/>
    </row>
    <row r="5591" spans="7:8" x14ac:dyDescent="0.25">
      <c r="G5591" s="221"/>
      <c r="H5591" s="221"/>
    </row>
    <row r="5592" spans="7:8" x14ac:dyDescent="0.25">
      <c r="G5592" s="221"/>
      <c r="H5592" s="221"/>
    </row>
    <row r="5593" spans="7:8" x14ac:dyDescent="0.25">
      <c r="G5593" s="221"/>
      <c r="H5593" s="221"/>
    </row>
    <row r="5594" spans="7:8" x14ac:dyDescent="0.25">
      <c r="G5594" s="221"/>
      <c r="H5594" s="221"/>
    </row>
    <row r="5595" spans="7:8" x14ac:dyDescent="0.25">
      <c r="G5595" s="221"/>
      <c r="H5595" s="221"/>
    </row>
    <row r="5596" spans="7:8" x14ac:dyDescent="0.25">
      <c r="G5596" s="221"/>
      <c r="H5596" s="221"/>
    </row>
    <row r="5597" spans="7:8" x14ac:dyDescent="0.25">
      <c r="G5597" s="221"/>
      <c r="H5597" s="221"/>
    </row>
    <row r="5598" spans="7:8" x14ac:dyDescent="0.25">
      <c r="G5598" s="221"/>
      <c r="H5598" s="221"/>
    </row>
    <row r="5599" spans="7:8" x14ac:dyDescent="0.25">
      <c r="G5599" s="221"/>
      <c r="H5599" s="221"/>
    </row>
    <row r="5600" spans="7:8" x14ac:dyDescent="0.25">
      <c r="G5600" s="221"/>
      <c r="H5600" s="221"/>
    </row>
    <row r="5601" spans="7:8" x14ac:dyDescent="0.25">
      <c r="G5601" s="221"/>
      <c r="H5601" s="221"/>
    </row>
    <row r="5602" spans="7:8" x14ac:dyDescent="0.25">
      <c r="G5602" s="221"/>
      <c r="H5602" s="221"/>
    </row>
    <row r="5603" spans="7:8" x14ac:dyDescent="0.25">
      <c r="G5603" s="221"/>
      <c r="H5603" s="221"/>
    </row>
    <row r="5604" spans="7:8" x14ac:dyDescent="0.25">
      <c r="G5604" s="221"/>
      <c r="H5604" s="221"/>
    </row>
    <row r="5605" spans="7:8" x14ac:dyDescent="0.25">
      <c r="G5605" s="221"/>
      <c r="H5605" s="221"/>
    </row>
    <row r="5606" spans="7:8" x14ac:dyDescent="0.25">
      <c r="G5606" s="221"/>
      <c r="H5606" s="221"/>
    </row>
    <row r="5607" spans="7:8" x14ac:dyDescent="0.25">
      <c r="G5607" s="221"/>
      <c r="H5607" s="221"/>
    </row>
    <row r="5608" spans="7:8" x14ac:dyDescent="0.25">
      <c r="G5608" s="221"/>
      <c r="H5608" s="221"/>
    </row>
    <row r="5609" spans="7:8" x14ac:dyDescent="0.25">
      <c r="G5609" s="221"/>
      <c r="H5609" s="221"/>
    </row>
    <row r="5610" spans="7:8" x14ac:dyDescent="0.25">
      <c r="G5610" s="221"/>
      <c r="H5610" s="221"/>
    </row>
    <row r="5611" spans="7:8" x14ac:dyDescent="0.25">
      <c r="G5611" s="221"/>
      <c r="H5611" s="221"/>
    </row>
    <row r="5612" spans="7:8" x14ac:dyDescent="0.25">
      <c r="G5612" s="221"/>
      <c r="H5612" s="221"/>
    </row>
    <row r="5613" spans="7:8" x14ac:dyDescent="0.25">
      <c r="G5613" s="221"/>
      <c r="H5613" s="221"/>
    </row>
    <row r="5614" spans="7:8" x14ac:dyDescent="0.25">
      <c r="G5614" s="221"/>
      <c r="H5614" s="221"/>
    </row>
    <row r="5615" spans="7:8" x14ac:dyDescent="0.25">
      <c r="G5615" s="221"/>
      <c r="H5615" s="221"/>
    </row>
    <row r="5616" spans="7:8" x14ac:dyDescent="0.25">
      <c r="G5616" s="221"/>
      <c r="H5616" s="221"/>
    </row>
    <row r="5617" spans="7:8" x14ac:dyDescent="0.25">
      <c r="G5617" s="221"/>
      <c r="H5617" s="221"/>
    </row>
    <row r="5618" spans="7:8" x14ac:dyDescent="0.25">
      <c r="G5618" s="221"/>
      <c r="H5618" s="221"/>
    </row>
    <row r="5619" spans="7:8" x14ac:dyDescent="0.25">
      <c r="G5619" s="221"/>
      <c r="H5619" s="221"/>
    </row>
    <row r="5620" spans="7:8" x14ac:dyDescent="0.25">
      <c r="G5620" s="221"/>
      <c r="H5620" s="221"/>
    </row>
    <row r="5621" spans="7:8" x14ac:dyDescent="0.25">
      <c r="G5621" s="221"/>
      <c r="H5621" s="221"/>
    </row>
    <row r="5622" spans="7:8" x14ac:dyDescent="0.25">
      <c r="G5622" s="221"/>
      <c r="H5622" s="221"/>
    </row>
    <row r="5623" spans="7:8" x14ac:dyDescent="0.25">
      <c r="G5623" s="221"/>
      <c r="H5623" s="221"/>
    </row>
    <row r="5624" spans="7:8" x14ac:dyDescent="0.25">
      <c r="G5624" s="221"/>
      <c r="H5624" s="221"/>
    </row>
    <row r="5625" spans="7:8" x14ac:dyDescent="0.25">
      <c r="G5625" s="221"/>
      <c r="H5625" s="221"/>
    </row>
    <row r="5626" spans="7:8" x14ac:dyDescent="0.25">
      <c r="G5626" s="221"/>
      <c r="H5626" s="221"/>
    </row>
    <row r="5627" spans="7:8" x14ac:dyDescent="0.25">
      <c r="G5627" s="221"/>
      <c r="H5627" s="221"/>
    </row>
    <row r="5628" spans="7:8" x14ac:dyDescent="0.25">
      <c r="G5628" s="221"/>
      <c r="H5628" s="221"/>
    </row>
    <row r="5629" spans="7:8" x14ac:dyDescent="0.25">
      <c r="G5629" s="221"/>
      <c r="H5629" s="221"/>
    </row>
    <row r="5630" spans="7:8" x14ac:dyDescent="0.25">
      <c r="G5630" s="221"/>
      <c r="H5630" s="221"/>
    </row>
    <row r="5631" spans="7:8" x14ac:dyDescent="0.25">
      <c r="G5631" s="221"/>
      <c r="H5631" s="221"/>
    </row>
    <row r="5632" spans="7:8" x14ac:dyDescent="0.25">
      <c r="G5632" s="221"/>
      <c r="H5632" s="221"/>
    </row>
    <row r="5633" spans="7:8" x14ac:dyDescent="0.25">
      <c r="G5633" s="221"/>
      <c r="H5633" s="221"/>
    </row>
    <row r="5634" spans="7:8" x14ac:dyDescent="0.25">
      <c r="G5634" s="221"/>
      <c r="H5634" s="221"/>
    </row>
    <row r="5635" spans="7:8" x14ac:dyDescent="0.25">
      <c r="G5635" s="221"/>
      <c r="H5635" s="221"/>
    </row>
    <row r="5636" spans="7:8" x14ac:dyDescent="0.25">
      <c r="G5636" s="221"/>
      <c r="H5636" s="221"/>
    </row>
    <row r="5637" spans="7:8" x14ac:dyDescent="0.25">
      <c r="G5637" s="221"/>
      <c r="H5637" s="221"/>
    </row>
    <row r="5638" spans="7:8" x14ac:dyDescent="0.25">
      <c r="G5638" s="221"/>
      <c r="H5638" s="221"/>
    </row>
    <row r="5639" spans="7:8" x14ac:dyDescent="0.25">
      <c r="G5639" s="221"/>
      <c r="H5639" s="221"/>
    </row>
    <row r="5640" spans="7:8" x14ac:dyDescent="0.25">
      <c r="G5640" s="221"/>
      <c r="H5640" s="221"/>
    </row>
    <row r="5641" spans="7:8" x14ac:dyDescent="0.25">
      <c r="G5641" s="221"/>
      <c r="H5641" s="221"/>
    </row>
    <row r="5642" spans="7:8" x14ac:dyDescent="0.25">
      <c r="G5642" s="221"/>
      <c r="H5642" s="221"/>
    </row>
    <row r="5643" spans="7:8" x14ac:dyDescent="0.25">
      <c r="G5643" s="221"/>
      <c r="H5643" s="221"/>
    </row>
    <row r="5644" spans="7:8" x14ac:dyDescent="0.25">
      <c r="G5644" s="221"/>
      <c r="H5644" s="221"/>
    </row>
    <row r="5645" spans="7:8" x14ac:dyDescent="0.25">
      <c r="G5645" s="221"/>
      <c r="H5645" s="221"/>
    </row>
    <row r="5646" spans="7:8" x14ac:dyDescent="0.25">
      <c r="G5646" s="221"/>
      <c r="H5646" s="221"/>
    </row>
    <row r="5647" spans="7:8" x14ac:dyDescent="0.25">
      <c r="G5647" s="221"/>
      <c r="H5647" s="221"/>
    </row>
    <row r="5648" spans="7:8" x14ac:dyDescent="0.25">
      <c r="G5648" s="221"/>
      <c r="H5648" s="221"/>
    </row>
    <row r="5649" spans="7:8" x14ac:dyDescent="0.25">
      <c r="G5649" s="221"/>
      <c r="H5649" s="221"/>
    </row>
    <row r="5650" spans="7:8" x14ac:dyDescent="0.25">
      <c r="G5650" s="221"/>
      <c r="H5650" s="221"/>
    </row>
    <row r="5651" spans="7:8" x14ac:dyDescent="0.25">
      <c r="G5651" s="221"/>
      <c r="H5651" s="221"/>
    </row>
    <row r="5652" spans="7:8" x14ac:dyDescent="0.25">
      <c r="G5652" s="221"/>
      <c r="H5652" s="221"/>
    </row>
    <row r="5653" spans="7:8" x14ac:dyDescent="0.25">
      <c r="G5653" s="221"/>
      <c r="H5653" s="221"/>
    </row>
    <row r="5654" spans="7:8" x14ac:dyDescent="0.25">
      <c r="G5654" s="221"/>
      <c r="H5654" s="221"/>
    </row>
    <row r="5655" spans="7:8" x14ac:dyDescent="0.25">
      <c r="G5655" s="221"/>
      <c r="H5655" s="221"/>
    </row>
    <row r="5656" spans="7:8" x14ac:dyDescent="0.25">
      <c r="G5656" s="221"/>
      <c r="H5656" s="221"/>
    </row>
    <row r="5657" spans="7:8" x14ac:dyDescent="0.25">
      <c r="G5657" s="221"/>
      <c r="H5657" s="221"/>
    </row>
    <row r="5658" spans="7:8" x14ac:dyDescent="0.25">
      <c r="G5658" s="221"/>
      <c r="H5658" s="221"/>
    </row>
    <row r="5659" spans="7:8" x14ac:dyDescent="0.25">
      <c r="G5659" s="221"/>
      <c r="H5659" s="221"/>
    </row>
    <row r="5660" spans="7:8" x14ac:dyDescent="0.25">
      <c r="G5660" s="221"/>
      <c r="H5660" s="221"/>
    </row>
    <row r="5661" spans="7:8" x14ac:dyDescent="0.25">
      <c r="G5661" s="221"/>
      <c r="H5661" s="221"/>
    </row>
    <row r="5662" spans="7:8" x14ac:dyDescent="0.25">
      <c r="G5662" s="221"/>
      <c r="H5662" s="221"/>
    </row>
    <row r="5663" spans="7:8" x14ac:dyDescent="0.25">
      <c r="G5663" s="221"/>
      <c r="H5663" s="221"/>
    </row>
    <row r="5664" spans="7:8" x14ac:dyDescent="0.25">
      <c r="G5664" s="221"/>
      <c r="H5664" s="221"/>
    </row>
    <row r="5665" spans="7:8" x14ac:dyDescent="0.25">
      <c r="G5665" s="221"/>
      <c r="H5665" s="221"/>
    </row>
    <row r="5666" spans="7:8" x14ac:dyDescent="0.25">
      <c r="G5666" s="221"/>
      <c r="H5666" s="221"/>
    </row>
    <row r="5667" spans="7:8" x14ac:dyDescent="0.25">
      <c r="G5667" s="221"/>
      <c r="H5667" s="221"/>
    </row>
    <row r="5668" spans="7:8" x14ac:dyDescent="0.25">
      <c r="G5668" s="221"/>
      <c r="H5668" s="221"/>
    </row>
    <row r="5669" spans="7:8" x14ac:dyDescent="0.25">
      <c r="G5669" s="221"/>
      <c r="H5669" s="221"/>
    </row>
    <row r="5670" spans="7:8" x14ac:dyDescent="0.25">
      <c r="G5670" s="221"/>
      <c r="H5670" s="221"/>
    </row>
    <row r="5671" spans="7:8" x14ac:dyDescent="0.25">
      <c r="G5671" s="221"/>
      <c r="H5671" s="221"/>
    </row>
    <row r="5672" spans="7:8" x14ac:dyDescent="0.25">
      <c r="G5672" s="221"/>
      <c r="H5672" s="221"/>
    </row>
    <row r="5673" spans="7:8" x14ac:dyDescent="0.25">
      <c r="G5673" s="221"/>
      <c r="H5673" s="221"/>
    </row>
    <row r="5674" spans="7:8" x14ac:dyDescent="0.25">
      <c r="G5674" s="221"/>
      <c r="H5674" s="221"/>
    </row>
    <row r="5675" spans="7:8" x14ac:dyDescent="0.25">
      <c r="G5675" s="221"/>
      <c r="H5675" s="221"/>
    </row>
    <row r="5676" spans="7:8" x14ac:dyDescent="0.25">
      <c r="G5676" s="221"/>
      <c r="H5676" s="221"/>
    </row>
    <row r="5677" spans="7:8" x14ac:dyDescent="0.25">
      <c r="G5677" s="221"/>
      <c r="H5677" s="221"/>
    </row>
    <row r="5678" spans="7:8" x14ac:dyDescent="0.25">
      <c r="G5678" s="221"/>
      <c r="H5678" s="221"/>
    </row>
    <row r="5679" spans="7:8" x14ac:dyDescent="0.25">
      <c r="G5679" s="221"/>
      <c r="H5679" s="221"/>
    </row>
    <row r="5680" spans="7:8" x14ac:dyDescent="0.25">
      <c r="G5680" s="221"/>
      <c r="H5680" s="221"/>
    </row>
    <row r="5681" spans="7:8" x14ac:dyDescent="0.25">
      <c r="G5681" s="221"/>
      <c r="H5681" s="221"/>
    </row>
    <row r="5682" spans="7:8" x14ac:dyDescent="0.25">
      <c r="G5682" s="221"/>
      <c r="H5682" s="221"/>
    </row>
    <row r="5683" spans="7:8" x14ac:dyDescent="0.25">
      <c r="G5683" s="221"/>
      <c r="H5683" s="221"/>
    </row>
    <row r="5684" spans="7:8" x14ac:dyDescent="0.25">
      <c r="G5684" s="221"/>
      <c r="H5684" s="221"/>
    </row>
    <row r="5685" spans="7:8" x14ac:dyDescent="0.25">
      <c r="G5685" s="221"/>
      <c r="H5685" s="221"/>
    </row>
    <row r="5686" spans="7:8" x14ac:dyDescent="0.25">
      <c r="G5686" s="221"/>
      <c r="H5686" s="221"/>
    </row>
    <row r="5687" spans="7:8" x14ac:dyDescent="0.25">
      <c r="G5687" s="221"/>
      <c r="H5687" s="221"/>
    </row>
    <row r="5688" spans="7:8" x14ac:dyDescent="0.25">
      <c r="G5688" s="221"/>
      <c r="H5688" s="221"/>
    </row>
    <row r="5689" spans="7:8" x14ac:dyDescent="0.25">
      <c r="G5689" s="221"/>
      <c r="H5689" s="221"/>
    </row>
    <row r="5690" spans="7:8" x14ac:dyDescent="0.25">
      <c r="G5690" s="221"/>
      <c r="H5690" s="221"/>
    </row>
    <row r="5691" spans="7:8" x14ac:dyDescent="0.25">
      <c r="G5691" s="221"/>
      <c r="H5691" s="221"/>
    </row>
    <row r="5692" spans="7:8" x14ac:dyDescent="0.25">
      <c r="G5692" s="221"/>
      <c r="H5692" s="221"/>
    </row>
    <row r="5693" spans="7:8" x14ac:dyDescent="0.25">
      <c r="G5693" s="221"/>
      <c r="H5693" s="221"/>
    </row>
    <row r="5694" spans="7:8" x14ac:dyDescent="0.25">
      <c r="G5694" s="221"/>
      <c r="H5694" s="221"/>
    </row>
    <row r="5695" spans="7:8" x14ac:dyDescent="0.25">
      <c r="G5695" s="221"/>
      <c r="H5695" s="221"/>
    </row>
    <row r="5696" spans="7:8" x14ac:dyDescent="0.25">
      <c r="G5696" s="221"/>
      <c r="H5696" s="221"/>
    </row>
    <row r="5697" spans="7:8" x14ac:dyDescent="0.25">
      <c r="G5697" s="221"/>
      <c r="H5697" s="221"/>
    </row>
    <row r="5698" spans="7:8" x14ac:dyDescent="0.25">
      <c r="G5698" s="221"/>
      <c r="H5698" s="221"/>
    </row>
    <row r="5699" spans="7:8" x14ac:dyDescent="0.25">
      <c r="G5699" s="221"/>
      <c r="H5699" s="221"/>
    </row>
    <row r="5700" spans="7:8" x14ac:dyDescent="0.25">
      <c r="G5700" s="221"/>
      <c r="H5700" s="221"/>
    </row>
    <row r="5701" spans="7:8" x14ac:dyDescent="0.25">
      <c r="G5701" s="221"/>
      <c r="H5701" s="221"/>
    </row>
    <row r="5702" spans="7:8" x14ac:dyDescent="0.25">
      <c r="G5702" s="221"/>
      <c r="H5702" s="221"/>
    </row>
    <row r="5703" spans="7:8" x14ac:dyDescent="0.25">
      <c r="G5703" s="221"/>
      <c r="H5703" s="221"/>
    </row>
    <row r="5704" spans="7:8" x14ac:dyDescent="0.25">
      <c r="G5704" s="221"/>
      <c r="H5704" s="221"/>
    </row>
    <row r="5705" spans="7:8" x14ac:dyDescent="0.25">
      <c r="G5705" s="221"/>
      <c r="H5705" s="221"/>
    </row>
    <row r="5706" spans="7:8" x14ac:dyDescent="0.25">
      <c r="G5706" s="221"/>
      <c r="H5706" s="221"/>
    </row>
    <row r="5707" spans="7:8" x14ac:dyDescent="0.25">
      <c r="G5707" s="221"/>
      <c r="H5707" s="221"/>
    </row>
    <row r="5708" spans="7:8" x14ac:dyDescent="0.25">
      <c r="G5708" s="221"/>
      <c r="H5708" s="221"/>
    </row>
    <row r="5709" spans="7:8" x14ac:dyDescent="0.25">
      <c r="G5709" s="221"/>
      <c r="H5709" s="221"/>
    </row>
    <row r="5710" spans="7:8" x14ac:dyDescent="0.25">
      <c r="G5710" s="221"/>
      <c r="H5710" s="221"/>
    </row>
    <row r="5711" spans="7:8" x14ac:dyDescent="0.25">
      <c r="G5711" s="221"/>
      <c r="H5711" s="221"/>
    </row>
    <row r="5712" spans="7:8" x14ac:dyDescent="0.25">
      <c r="G5712" s="221"/>
      <c r="H5712" s="221"/>
    </row>
    <row r="5713" spans="7:8" x14ac:dyDescent="0.25">
      <c r="G5713" s="221"/>
      <c r="H5713" s="221"/>
    </row>
    <row r="5714" spans="7:8" x14ac:dyDescent="0.25">
      <c r="G5714" s="221"/>
      <c r="H5714" s="221"/>
    </row>
    <row r="5715" spans="7:8" x14ac:dyDescent="0.25">
      <c r="G5715" s="221"/>
      <c r="H5715" s="221"/>
    </row>
    <row r="5716" spans="7:8" x14ac:dyDescent="0.25">
      <c r="G5716" s="221"/>
      <c r="H5716" s="221"/>
    </row>
    <row r="5717" spans="7:8" x14ac:dyDescent="0.25">
      <c r="G5717" s="221"/>
      <c r="H5717" s="221"/>
    </row>
    <row r="5718" spans="7:8" x14ac:dyDescent="0.25">
      <c r="G5718" s="221"/>
      <c r="H5718" s="221"/>
    </row>
    <row r="5719" spans="7:8" x14ac:dyDescent="0.25">
      <c r="G5719" s="221"/>
      <c r="H5719" s="221"/>
    </row>
    <row r="5720" spans="7:8" x14ac:dyDescent="0.25">
      <c r="G5720" s="221"/>
      <c r="H5720" s="221"/>
    </row>
    <row r="5721" spans="7:8" x14ac:dyDescent="0.25">
      <c r="G5721" s="221"/>
      <c r="H5721" s="221"/>
    </row>
    <row r="5722" spans="7:8" x14ac:dyDescent="0.25">
      <c r="G5722" s="221"/>
      <c r="H5722" s="221"/>
    </row>
    <row r="5723" spans="7:8" x14ac:dyDescent="0.25">
      <c r="G5723" s="221"/>
      <c r="H5723" s="221"/>
    </row>
    <row r="5724" spans="7:8" x14ac:dyDescent="0.25">
      <c r="G5724" s="221"/>
      <c r="H5724" s="221"/>
    </row>
    <row r="5725" spans="7:8" x14ac:dyDescent="0.25">
      <c r="G5725" s="221"/>
      <c r="H5725" s="221"/>
    </row>
    <row r="5726" spans="7:8" x14ac:dyDescent="0.25">
      <c r="G5726" s="221"/>
      <c r="H5726" s="221"/>
    </row>
    <row r="5727" spans="7:8" x14ac:dyDescent="0.25">
      <c r="G5727" s="221"/>
      <c r="H5727" s="221"/>
    </row>
    <row r="5728" spans="7:8" x14ac:dyDescent="0.25">
      <c r="G5728" s="221"/>
      <c r="H5728" s="221"/>
    </row>
    <row r="5729" spans="7:8" x14ac:dyDescent="0.25">
      <c r="G5729" s="221"/>
      <c r="H5729" s="221"/>
    </row>
    <row r="5730" spans="7:8" x14ac:dyDescent="0.25">
      <c r="G5730" s="221"/>
      <c r="H5730" s="221"/>
    </row>
    <row r="5731" spans="7:8" x14ac:dyDescent="0.25">
      <c r="G5731" s="221"/>
      <c r="H5731" s="221"/>
    </row>
    <row r="5732" spans="7:8" x14ac:dyDescent="0.25">
      <c r="G5732" s="221"/>
      <c r="H5732" s="221"/>
    </row>
    <row r="5733" spans="7:8" x14ac:dyDescent="0.25">
      <c r="G5733" s="221"/>
      <c r="H5733" s="221"/>
    </row>
    <row r="5734" spans="7:8" x14ac:dyDescent="0.25">
      <c r="G5734" s="221"/>
      <c r="H5734" s="221"/>
    </row>
    <row r="5735" spans="7:8" x14ac:dyDescent="0.25">
      <c r="G5735" s="221"/>
      <c r="H5735" s="221"/>
    </row>
    <row r="5736" spans="7:8" x14ac:dyDescent="0.25">
      <c r="G5736" s="221"/>
      <c r="H5736" s="221"/>
    </row>
    <row r="5737" spans="7:8" x14ac:dyDescent="0.25">
      <c r="G5737" s="221"/>
      <c r="H5737" s="221"/>
    </row>
    <row r="5738" spans="7:8" x14ac:dyDescent="0.25">
      <c r="G5738" s="221"/>
      <c r="H5738" s="221"/>
    </row>
    <row r="5739" spans="7:8" x14ac:dyDescent="0.25">
      <c r="G5739" s="221"/>
      <c r="H5739" s="221"/>
    </row>
    <row r="5740" spans="7:8" x14ac:dyDescent="0.25">
      <c r="G5740" s="221"/>
      <c r="H5740" s="221"/>
    </row>
    <row r="5741" spans="7:8" x14ac:dyDescent="0.25">
      <c r="G5741" s="221"/>
      <c r="H5741" s="221"/>
    </row>
    <row r="5742" spans="7:8" x14ac:dyDescent="0.25">
      <c r="G5742" s="221"/>
      <c r="H5742" s="221"/>
    </row>
    <row r="5743" spans="7:8" x14ac:dyDescent="0.25">
      <c r="G5743" s="221"/>
      <c r="H5743" s="221"/>
    </row>
    <row r="5744" spans="7:8" x14ac:dyDescent="0.25">
      <c r="G5744" s="221"/>
      <c r="H5744" s="221"/>
    </row>
    <row r="5745" spans="7:8" x14ac:dyDescent="0.25">
      <c r="G5745" s="221"/>
      <c r="H5745" s="221"/>
    </row>
    <row r="5746" spans="7:8" x14ac:dyDescent="0.25">
      <c r="G5746" s="221"/>
      <c r="H5746" s="221"/>
    </row>
    <row r="5747" spans="7:8" x14ac:dyDescent="0.25">
      <c r="G5747" s="221"/>
      <c r="H5747" s="221"/>
    </row>
    <row r="5748" spans="7:8" x14ac:dyDescent="0.25">
      <c r="G5748" s="221"/>
      <c r="H5748" s="221"/>
    </row>
    <row r="5749" spans="7:8" x14ac:dyDescent="0.25">
      <c r="G5749" s="221"/>
      <c r="H5749" s="221"/>
    </row>
    <row r="5750" spans="7:8" x14ac:dyDescent="0.25">
      <c r="G5750" s="221"/>
      <c r="H5750" s="221"/>
    </row>
    <row r="5751" spans="7:8" x14ac:dyDescent="0.25">
      <c r="G5751" s="221"/>
      <c r="H5751" s="221"/>
    </row>
    <row r="5752" spans="7:8" x14ac:dyDescent="0.25">
      <c r="G5752" s="221"/>
      <c r="H5752" s="221"/>
    </row>
    <row r="5753" spans="7:8" x14ac:dyDescent="0.25">
      <c r="G5753" s="221"/>
      <c r="H5753" s="221"/>
    </row>
    <row r="5754" spans="7:8" x14ac:dyDescent="0.25">
      <c r="G5754" s="221"/>
      <c r="H5754" s="221"/>
    </row>
    <row r="5755" spans="7:8" x14ac:dyDescent="0.25">
      <c r="G5755" s="221"/>
      <c r="H5755" s="221"/>
    </row>
    <row r="5756" spans="7:8" x14ac:dyDescent="0.25">
      <c r="G5756" s="221"/>
      <c r="H5756" s="221"/>
    </row>
    <row r="5757" spans="7:8" x14ac:dyDescent="0.25">
      <c r="G5757" s="221"/>
      <c r="H5757" s="221"/>
    </row>
    <row r="5758" spans="7:8" x14ac:dyDescent="0.25">
      <c r="G5758" s="221"/>
      <c r="H5758" s="221"/>
    </row>
    <row r="5759" spans="7:8" x14ac:dyDescent="0.25">
      <c r="G5759" s="221"/>
      <c r="H5759" s="221"/>
    </row>
    <row r="5760" spans="7:8" x14ac:dyDescent="0.25">
      <c r="G5760" s="221"/>
      <c r="H5760" s="221"/>
    </row>
    <row r="5761" spans="7:8" x14ac:dyDescent="0.25">
      <c r="G5761" s="221"/>
      <c r="H5761" s="221"/>
    </row>
    <row r="5762" spans="7:8" x14ac:dyDescent="0.25">
      <c r="G5762" s="221"/>
      <c r="H5762" s="221"/>
    </row>
    <row r="5763" spans="7:8" x14ac:dyDescent="0.25">
      <c r="G5763" s="221"/>
      <c r="H5763" s="221"/>
    </row>
    <row r="5764" spans="7:8" x14ac:dyDescent="0.25">
      <c r="G5764" s="221"/>
      <c r="H5764" s="221"/>
    </row>
    <row r="5765" spans="7:8" x14ac:dyDescent="0.25">
      <c r="G5765" s="221"/>
      <c r="H5765" s="221"/>
    </row>
    <row r="5766" spans="7:8" x14ac:dyDescent="0.25">
      <c r="G5766" s="221"/>
      <c r="H5766" s="221"/>
    </row>
    <row r="5767" spans="7:8" x14ac:dyDescent="0.25">
      <c r="G5767" s="221"/>
      <c r="H5767" s="221"/>
    </row>
    <row r="5768" spans="7:8" x14ac:dyDescent="0.25">
      <c r="G5768" s="221"/>
      <c r="H5768" s="221"/>
    </row>
    <row r="5769" spans="7:8" x14ac:dyDescent="0.25">
      <c r="G5769" s="221"/>
      <c r="H5769" s="221"/>
    </row>
    <row r="5770" spans="7:8" x14ac:dyDescent="0.25">
      <c r="G5770" s="221"/>
      <c r="H5770" s="221"/>
    </row>
    <row r="5771" spans="7:8" x14ac:dyDescent="0.25">
      <c r="G5771" s="221"/>
      <c r="H5771" s="221"/>
    </row>
    <row r="5772" spans="7:8" x14ac:dyDescent="0.25">
      <c r="G5772" s="221"/>
      <c r="H5772" s="221"/>
    </row>
    <row r="5773" spans="7:8" x14ac:dyDescent="0.25">
      <c r="G5773" s="221"/>
      <c r="H5773" s="221"/>
    </row>
    <row r="5774" spans="7:8" x14ac:dyDescent="0.25">
      <c r="G5774" s="221"/>
      <c r="H5774" s="221"/>
    </row>
    <row r="5775" spans="7:8" x14ac:dyDescent="0.25">
      <c r="G5775" s="221"/>
      <c r="H5775" s="221"/>
    </row>
    <row r="5776" spans="7:8" x14ac:dyDescent="0.25">
      <c r="G5776" s="221"/>
      <c r="H5776" s="221"/>
    </row>
    <row r="5777" spans="7:8" x14ac:dyDescent="0.25">
      <c r="G5777" s="221"/>
      <c r="H5777" s="221"/>
    </row>
    <row r="5778" spans="7:8" x14ac:dyDescent="0.25">
      <c r="G5778" s="221"/>
      <c r="H5778" s="221"/>
    </row>
    <row r="5779" spans="7:8" x14ac:dyDescent="0.25">
      <c r="G5779" s="221"/>
      <c r="H5779" s="221"/>
    </row>
    <row r="5780" spans="7:8" x14ac:dyDescent="0.25">
      <c r="G5780" s="221"/>
      <c r="H5780" s="221"/>
    </row>
    <row r="5781" spans="7:8" x14ac:dyDescent="0.25">
      <c r="G5781" s="221"/>
      <c r="H5781" s="221"/>
    </row>
    <row r="5782" spans="7:8" x14ac:dyDescent="0.25">
      <c r="G5782" s="221"/>
      <c r="H5782" s="221"/>
    </row>
    <row r="5783" spans="7:8" x14ac:dyDescent="0.25">
      <c r="G5783" s="221"/>
      <c r="H5783" s="221"/>
    </row>
    <row r="5784" spans="7:8" x14ac:dyDescent="0.25">
      <c r="G5784" s="221"/>
      <c r="H5784" s="221"/>
    </row>
    <row r="5785" spans="7:8" x14ac:dyDescent="0.25">
      <c r="G5785" s="221"/>
      <c r="H5785" s="221"/>
    </row>
    <row r="5786" spans="7:8" x14ac:dyDescent="0.25">
      <c r="G5786" s="221"/>
      <c r="H5786" s="221"/>
    </row>
    <row r="5787" spans="7:8" x14ac:dyDescent="0.25">
      <c r="G5787" s="221"/>
      <c r="H5787" s="221"/>
    </row>
    <row r="5788" spans="7:8" x14ac:dyDescent="0.25">
      <c r="G5788" s="221"/>
      <c r="H5788" s="221"/>
    </row>
    <row r="5789" spans="7:8" x14ac:dyDescent="0.25">
      <c r="G5789" s="221"/>
      <c r="H5789" s="221"/>
    </row>
    <row r="5790" spans="7:8" x14ac:dyDescent="0.25">
      <c r="G5790" s="221"/>
      <c r="H5790" s="221"/>
    </row>
    <row r="5791" spans="7:8" x14ac:dyDescent="0.25">
      <c r="G5791" s="221"/>
      <c r="H5791" s="221"/>
    </row>
    <row r="5792" spans="7:8" x14ac:dyDescent="0.25">
      <c r="G5792" s="221"/>
      <c r="H5792" s="221"/>
    </row>
    <row r="5793" spans="7:8" x14ac:dyDescent="0.25">
      <c r="G5793" s="221"/>
      <c r="H5793" s="221"/>
    </row>
    <row r="5794" spans="7:8" x14ac:dyDescent="0.25">
      <c r="G5794" s="221"/>
      <c r="H5794" s="221"/>
    </row>
    <row r="5795" spans="7:8" x14ac:dyDescent="0.25">
      <c r="G5795" s="221"/>
      <c r="H5795" s="221"/>
    </row>
    <row r="5796" spans="7:8" x14ac:dyDescent="0.25">
      <c r="G5796" s="221"/>
      <c r="H5796" s="221"/>
    </row>
    <row r="5797" spans="7:8" x14ac:dyDescent="0.25">
      <c r="G5797" s="221"/>
      <c r="H5797" s="221"/>
    </row>
    <row r="5798" spans="7:8" x14ac:dyDescent="0.25">
      <c r="G5798" s="221"/>
      <c r="H5798" s="221"/>
    </row>
    <row r="5799" spans="7:8" x14ac:dyDescent="0.25">
      <c r="G5799" s="221"/>
      <c r="H5799" s="221"/>
    </row>
    <row r="5800" spans="7:8" x14ac:dyDescent="0.25">
      <c r="G5800" s="221"/>
      <c r="H5800" s="221"/>
    </row>
    <row r="5801" spans="7:8" x14ac:dyDescent="0.25">
      <c r="G5801" s="221"/>
      <c r="H5801" s="221"/>
    </row>
    <row r="5802" spans="7:8" x14ac:dyDescent="0.25">
      <c r="G5802" s="221"/>
      <c r="H5802" s="221"/>
    </row>
    <row r="5803" spans="7:8" x14ac:dyDescent="0.25">
      <c r="G5803" s="221"/>
      <c r="H5803" s="221"/>
    </row>
    <row r="5804" spans="7:8" x14ac:dyDescent="0.25">
      <c r="G5804" s="221"/>
      <c r="H5804" s="221"/>
    </row>
    <row r="5805" spans="7:8" x14ac:dyDescent="0.25">
      <c r="G5805" s="221"/>
      <c r="H5805" s="221"/>
    </row>
    <row r="5806" spans="7:8" x14ac:dyDescent="0.25">
      <c r="G5806" s="221"/>
      <c r="H5806" s="221"/>
    </row>
    <row r="5807" spans="7:8" x14ac:dyDescent="0.25">
      <c r="G5807" s="221"/>
      <c r="H5807" s="221"/>
    </row>
    <row r="5808" spans="7:8" x14ac:dyDescent="0.25">
      <c r="G5808" s="221"/>
      <c r="H5808" s="221"/>
    </row>
    <row r="5809" spans="7:8" x14ac:dyDescent="0.25">
      <c r="G5809" s="221"/>
      <c r="H5809" s="221"/>
    </row>
    <row r="5810" spans="7:8" x14ac:dyDescent="0.25">
      <c r="G5810" s="221"/>
      <c r="H5810" s="221"/>
    </row>
    <row r="5811" spans="7:8" x14ac:dyDescent="0.25">
      <c r="G5811" s="221"/>
      <c r="H5811" s="221"/>
    </row>
    <row r="5812" spans="7:8" x14ac:dyDescent="0.25">
      <c r="G5812" s="221"/>
      <c r="H5812" s="221"/>
    </row>
    <row r="5813" spans="7:8" x14ac:dyDescent="0.25">
      <c r="G5813" s="221"/>
      <c r="H5813" s="221"/>
    </row>
    <row r="5814" spans="7:8" x14ac:dyDescent="0.25">
      <c r="G5814" s="221"/>
      <c r="H5814" s="221"/>
    </row>
    <row r="5815" spans="7:8" x14ac:dyDescent="0.25">
      <c r="G5815" s="221"/>
      <c r="H5815" s="221"/>
    </row>
    <row r="5816" spans="7:8" x14ac:dyDescent="0.25">
      <c r="G5816" s="221"/>
      <c r="H5816" s="221"/>
    </row>
    <row r="5817" spans="7:8" x14ac:dyDescent="0.25">
      <c r="G5817" s="221"/>
      <c r="H5817" s="221"/>
    </row>
    <row r="5818" spans="7:8" x14ac:dyDescent="0.25">
      <c r="G5818" s="221"/>
      <c r="H5818" s="221"/>
    </row>
    <row r="5819" spans="7:8" x14ac:dyDescent="0.25">
      <c r="G5819" s="221"/>
      <c r="H5819" s="221"/>
    </row>
    <row r="5820" spans="7:8" x14ac:dyDescent="0.25">
      <c r="G5820" s="221"/>
      <c r="H5820" s="221"/>
    </row>
    <row r="5821" spans="7:8" x14ac:dyDescent="0.25">
      <c r="G5821" s="221"/>
      <c r="H5821" s="221"/>
    </row>
    <row r="5822" spans="7:8" x14ac:dyDescent="0.25">
      <c r="G5822" s="221"/>
      <c r="H5822" s="221"/>
    </row>
    <row r="5823" spans="7:8" x14ac:dyDescent="0.25">
      <c r="G5823" s="221"/>
      <c r="H5823" s="221"/>
    </row>
    <row r="5824" spans="7:8" x14ac:dyDescent="0.25">
      <c r="G5824" s="221"/>
      <c r="H5824" s="221"/>
    </row>
    <row r="5825" spans="7:8" x14ac:dyDescent="0.25">
      <c r="G5825" s="221"/>
      <c r="H5825" s="221"/>
    </row>
    <row r="5826" spans="7:8" x14ac:dyDescent="0.25">
      <c r="G5826" s="221"/>
      <c r="H5826" s="221"/>
    </row>
    <row r="5827" spans="7:8" x14ac:dyDescent="0.25">
      <c r="G5827" s="221"/>
      <c r="H5827" s="221"/>
    </row>
    <row r="5828" spans="7:8" x14ac:dyDescent="0.25">
      <c r="G5828" s="221"/>
      <c r="H5828" s="221"/>
    </row>
    <row r="5829" spans="7:8" x14ac:dyDescent="0.25">
      <c r="G5829" s="221"/>
      <c r="H5829" s="221"/>
    </row>
    <row r="5830" spans="7:8" x14ac:dyDescent="0.25">
      <c r="G5830" s="221"/>
      <c r="H5830" s="221"/>
    </row>
    <row r="5831" spans="7:8" x14ac:dyDescent="0.25">
      <c r="G5831" s="221"/>
      <c r="H5831" s="221"/>
    </row>
    <row r="5832" spans="7:8" x14ac:dyDescent="0.25">
      <c r="G5832" s="221"/>
      <c r="H5832" s="221"/>
    </row>
    <row r="5833" spans="7:8" x14ac:dyDescent="0.25">
      <c r="G5833" s="221"/>
      <c r="H5833" s="221"/>
    </row>
    <row r="5834" spans="7:8" x14ac:dyDescent="0.25">
      <c r="G5834" s="221"/>
      <c r="H5834" s="221"/>
    </row>
    <row r="5835" spans="7:8" x14ac:dyDescent="0.25">
      <c r="G5835" s="221"/>
      <c r="H5835" s="221"/>
    </row>
    <row r="5836" spans="7:8" x14ac:dyDescent="0.25">
      <c r="G5836" s="221"/>
      <c r="H5836" s="221"/>
    </row>
    <row r="5837" spans="7:8" x14ac:dyDescent="0.25">
      <c r="G5837" s="221"/>
      <c r="H5837" s="221"/>
    </row>
    <row r="5838" spans="7:8" x14ac:dyDescent="0.25">
      <c r="G5838" s="221"/>
      <c r="H5838" s="221"/>
    </row>
    <row r="5839" spans="7:8" x14ac:dyDescent="0.25">
      <c r="G5839" s="221"/>
      <c r="H5839" s="221"/>
    </row>
    <row r="5840" spans="7:8" x14ac:dyDescent="0.25">
      <c r="G5840" s="221"/>
      <c r="H5840" s="221"/>
    </row>
    <row r="5841" spans="7:8" x14ac:dyDescent="0.25">
      <c r="G5841" s="221"/>
      <c r="H5841" s="221"/>
    </row>
    <row r="5842" spans="7:8" x14ac:dyDescent="0.25">
      <c r="G5842" s="221"/>
      <c r="H5842" s="221"/>
    </row>
    <row r="5843" spans="7:8" x14ac:dyDescent="0.25">
      <c r="G5843" s="221"/>
      <c r="H5843" s="221"/>
    </row>
    <row r="5844" spans="7:8" x14ac:dyDescent="0.25">
      <c r="G5844" s="221"/>
      <c r="H5844" s="221"/>
    </row>
    <row r="5845" spans="7:8" x14ac:dyDescent="0.25">
      <c r="G5845" s="221"/>
      <c r="H5845" s="221"/>
    </row>
    <row r="5846" spans="7:8" x14ac:dyDescent="0.25">
      <c r="G5846" s="221"/>
      <c r="H5846" s="221"/>
    </row>
    <row r="5847" spans="7:8" x14ac:dyDescent="0.25">
      <c r="G5847" s="221"/>
      <c r="H5847" s="221"/>
    </row>
    <row r="5848" spans="7:8" x14ac:dyDescent="0.25">
      <c r="G5848" s="221"/>
      <c r="H5848" s="221"/>
    </row>
    <row r="5849" spans="7:8" x14ac:dyDescent="0.25">
      <c r="G5849" s="221"/>
      <c r="H5849" s="221"/>
    </row>
    <row r="5850" spans="7:8" x14ac:dyDescent="0.25">
      <c r="G5850" s="221"/>
      <c r="H5850" s="221"/>
    </row>
    <row r="5851" spans="7:8" x14ac:dyDescent="0.25">
      <c r="G5851" s="221"/>
      <c r="H5851" s="221"/>
    </row>
    <row r="5852" spans="7:8" x14ac:dyDescent="0.25">
      <c r="G5852" s="221"/>
      <c r="H5852" s="221"/>
    </row>
    <row r="5853" spans="7:8" x14ac:dyDescent="0.25">
      <c r="G5853" s="221"/>
      <c r="H5853" s="221"/>
    </row>
    <row r="5854" spans="7:8" x14ac:dyDescent="0.25">
      <c r="G5854" s="221"/>
      <c r="H5854" s="221"/>
    </row>
    <row r="5855" spans="7:8" x14ac:dyDescent="0.25">
      <c r="G5855" s="221"/>
      <c r="H5855" s="221"/>
    </row>
    <row r="5856" spans="7:8" x14ac:dyDescent="0.25">
      <c r="G5856" s="221"/>
      <c r="H5856" s="221"/>
    </row>
    <row r="5857" spans="7:8" x14ac:dyDescent="0.25">
      <c r="G5857" s="221"/>
      <c r="H5857" s="221"/>
    </row>
    <row r="5858" spans="7:8" x14ac:dyDescent="0.25">
      <c r="G5858" s="221"/>
      <c r="H5858" s="221"/>
    </row>
    <row r="5859" spans="7:8" x14ac:dyDescent="0.25">
      <c r="G5859" s="221"/>
      <c r="H5859" s="221"/>
    </row>
    <row r="5860" spans="7:8" x14ac:dyDescent="0.25">
      <c r="G5860" s="221"/>
      <c r="H5860" s="221"/>
    </row>
    <row r="5861" spans="7:8" x14ac:dyDescent="0.25">
      <c r="G5861" s="221"/>
      <c r="H5861" s="221"/>
    </row>
    <row r="5862" spans="7:8" x14ac:dyDescent="0.25">
      <c r="G5862" s="221"/>
      <c r="H5862" s="221"/>
    </row>
    <row r="5863" spans="7:8" x14ac:dyDescent="0.25">
      <c r="G5863" s="221"/>
      <c r="H5863" s="221"/>
    </row>
    <row r="5864" spans="7:8" x14ac:dyDescent="0.25">
      <c r="G5864" s="221"/>
      <c r="H5864" s="221"/>
    </row>
    <row r="5865" spans="7:8" x14ac:dyDescent="0.25">
      <c r="G5865" s="221"/>
      <c r="H5865" s="221"/>
    </row>
    <row r="5866" spans="7:8" x14ac:dyDescent="0.25">
      <c r="G5866" s="221"/>
      <c r="H5866" s="221"/>
    </row>
    <row r="5867" spans="7:8" x14ac:dyDescent="0.25">
      <c r="G5867" s="221"/>
      <c r="H5867" s="221"/>
    </row>
    <row r="5868" spans="7:8" x14ac:dyDescent="0.25">
      <c r="G5868" s="221"/>
      <c r="H5868" s="221"/>
    </row>
    <row r="5869" spans="7:8" x14ac:dyDescent="0.25">
      <c r="G5869" s="221"/>
      <c r="H5869" s="221"/>
    </row>
    <row r="5870" spans="7:8" x14ac:dyDescent="0.25">
      <c r="G5870" s="221"/>
      <c r="H5870" s="221"/>
    </row>
    <row r="5871" spans="7:8" x14ac:dyDescent="0.25">
      <c r="G5871" s="221"/>
      <c r="H5871" s="221"/>
    </row>
    <row r="5872" spans="7:8" x14ac:dyDescent="0.25">
      <c r="G5872" s="221"/>
      <c r="H5872" s="221"/>
    </row>
    <row r="5873" spans="7:8" x14ac:dyDescent="0.25">
      <c r="G5873" s="221"/>
      <c r="H5873" s="221"/>
    </row>
    <row r="5874" spans="7:8" x14ac:dyDescent="0.25">
      <c r="G5874" s="221"/>
      <c r="H5874" s="221"/>
    </row>
    <row r="5875" spans="7:8" x14ac:dyDescent="0.25">
      <c r="G5875" s="221"/>
      <c r="H5875" s="221"/>
    </row>
    <row r="5876" spans="7:8" x14ac:dyDescent="0.25">
      <c r="G5876" s="221"/>
      <c r="H5876" s="221"/>
    </row>
    <row r="5877" spans="7:8" x14ac:dyDescent="0.25">
      <c r="G5877" s="221"/>
      <c r="H5877" s="221"/>
    </row>
    <row r="5878" spans="7:8" x14ac:dyDescent="0.25">
      <c r="G5878" s="221"/>
      <c r="H5878" s="221"/>
    </row>
    <row r="5879" spans="7:8" x14ac:dyDescent="0.25">
      <c r="G5879" s="221"/>
      <c r="H5879" s="221"/>
    </row>
    <row r="5880" spans="7:8" x14ac:dyDescent="0.25">
      <c r="G5880" s="221"/>
      <c r="H5880" s="221"/>
    </row>
    <row r="5881" spans="7:8" x14ac:dyDescent="0.25">
      <c r="G5881" s="221"/>
      <c r="H5881" s="221"/>
    </row>
    <row r="5882" spans="7:8" x14ac:dyDescent="0.25">
      <c r="G5882" s="221"/>
      <c r="H5882" s="221"/>
    </row>
    <row r="5883" spans="7:8" x14ac:dyDescent="0.25">
      <c r="G5883" s="221"/>
      <c r="H5883" s="221"/>
    </row>
    <row r="5884" spans="7:8" x14ac:dyDescent="0.25">
      <c r="G5884" s="221"/>
      <c r="H5884" s="221"/>
    </row>
    <row r="5885" spans="7:8" x14ac:dyDescent="0.25">
      <c r="G5885" s="221"/>
      <c r="H5885" s="221"/>
    </row>
    <row r="5886" spans="7:8" x14ac:dyDescent="0.25">
      <c r="G5886" s="221"/>
      <c r="H5886" s="221"/>
    </row>
    <row r="5887" spans="7:8" x14ac:dyDescent="0.25">
      <c r="G5887" s="221"/>
      <c r="H5887" s="221"/>
    </row>
    <row r="5888" spans="7:8" x14ac:dyDescent="0.25">
      <c r="G5888" s="221"/>
      <c r="H5888" s="221"/>
    </row>
    <row r="5889" spans="7:8" x14ac:dyDescent="0.25">
      <c r="G5889" s="221"/>
      <c r="H5889" s="221"/>
    </row>
    <row r="5890" spans="7:8" x14ac:dyDescent="0.25">
      <c r="G5890" s="221"/>
      <c r="H5890" s="221"/>
    </row>
    <row r="5891" spans="7:8" x14ac:dyDescent="0.25">
      <c r="G5891" s="221"/>
      <c r="H5891" s="221"/>
    </row>
    <row r="5892" spans="7:8" x14ac:dyDescent="0.25">
      <c r="G5892" s="221"/>
      <c r="H5892" s="221"/>
    </row>
    <row r="5893" spans="7:8" x14ac:dyDescent="0.25">
      <c r="G5893" s="221"/>
      <c r="H5893" s="221"/>
    </row>
    <row r="5894" spans="7:8" x14ac:dyDescent="0.25">
      <c r="G5894" s="221"/>
      <c r="H5894" s="221"/>
    </row>
    <row r="5895" spans="7:8" x14ac:dyDescent="0.25">
      <c r="G5895" s="221"/>
      <c r="H5895" s="221"/>
    </row>
    <row r="5896" spans="7:8" x14ac:dyDescent="0.25">
      <c r="G5896" s="221"/>
      <c r="H5896" s="221"/>
    </row>
    <row r="5897" spans="7:8" x14ac:dyDescent="0.25">
      <c r="G5897" s="221"/>
      <c r="H5897" s="221"/>
    </row>
    <row r="5898" spans="7:8" x14ac:dyDescent="0.25">
      <c r="G5898" s="221"/>
      <c r="H5898" s="221"/>
    </row>
    <row r="5899" spans="7:8" x14ac:dyDescent="0.25">
      <c r="G5899" s="221"/>
      <c r="H5899" s="221"/>
    </row>
    <row r="5900" spans="7:8" x14ac:dyDescent="0.25">
      <c r="G5900" s="221"/>
      <c r="H5900" s="221"/>
    </row>
    <row r="5901" spans="7:8" x14ac:dyDescent="0.25">
      <c r="G5901" s="221"/>
      <c r="H5901" s="221"/>
    </row>
    <row r="5902" spans="7:8" x14ac:dyDescent="0.25">
      <c r="G5902" s="221"/>
      <c r="H5902" s="221"/>
    </row>
    <row r="5903" spans="7:8" x14ac:dyDescent="0.25">
      <c r="G5903" s="221"/>
      <c r="H5903" s="221"/>
    </row>
    <row r="5904" spans="7:8" x14ac:dyDescent="0.25">
      <c r="G5904" s="221"/>
      <c r="H5904" s="221"/>
    </row>
    <row r="5905" spans="7:8" x14ac:dyDescent="0.25">
      <c r="G5905" s="221"/>
      <c r="H5905" s="221"/>
    </row>
    <row r="5906" spans="7:8" x14ac:dyDescent="0.25">
      <c r="G5906" s="221"/>
      <c r="H5906" s="221"/>
    </row>
    <row r="5907" spans="7:8" x14ac:dyDescent="0.25">
      <c r="G5907" s="221"/>
      <c r="H5907" s="221"/>
    </row>
    <row r="5908" spans="7:8" x14ac:dyDescent="0.25">
      <c r="G5908" s="221"/>
      <c r="H5908" s="221"/>
    </row>
    <row r="5909" spans="7:8" x14ac:dyDescent="0.25">
      <c r="G5909" s="221"/>
      <c r="H5909" s="221"/>
    </row>
    <row r="5910" spans="7:8" x14ac:dyDescent="0.25">
      <c r="G5910" s="221"/>
      <c r="H5910" s="221"/>
    </row>
    <row r="5911" spans="7:8" x14ac:dyDescent="0.25">
      <c r="G5911" s="221"/>
      <c r="H5911" s="221"/>
    </row>
    <row r="5912" spans="7:8" x14ac:dyDescent="0.25">
      <c r="G5912" s="221"/>
      <c r="H5912" s="221"/>
    </row>
    <row r="5913" spans="7:8" x14ac:dyDescent="0.25">
      <c r="G5913" s="221"/>
      <c r="H5913" s="221"/>
    </row>
    <row r="5914" spans="7:8" x14ac:dyDescent="0.25">
      <c r="G5914" s="221"/>
      <c r="H5914" s="221"/>
    </row>
    <row r="5915" spans="7:8" x14ac:dyDescent="0.25">
      <c r="G5915" s="221"/>
      <c r="H5915" s="221"/>
    </row>
    <row r="5916" spans="7:8" x14ac:dyDescent="0.25">
      <c r="G5916" s="221"/>
      <c r="H5916" s="221"/>
    </row>
    <row r="5917" spans="7:8" x14ac:dyDescent="0.25">
      <c r="G5917" s="221"/>
      <c r="H5917" s="221"/>
    </row>
    <row r="5918" spans="7:8" x14ac:dyDescent="0.25">
      <c r="G5918" s="221"/>
      <c r="H5918" s="221"/>
    </row>
    <row r="5919" spans="7:8" x14ac:dyDescent="0.25">
      <c r="G5919" s="221"/>
      <c r="H5919" s="221"/>
    </row>
    <row r="5920" spans="7:8" x14ac:dyDescent="0.25">
      <c r="G5920" s="221"/>
      <c r="H5920" s="221"/>
    </row>
    <row r="5921" spans="7:8" x14ac:dyDescent="0.25">
      <c r="G5921" s="221"/>
      <c r="H5921" s="221"/>
    </row>
    <row r="5922" spans="7:8" x14ac:dyDescent="0.25">
      <c r="G5922" s="221"/>
      <c r="H5922" s="221"/>
    </row>
    <row r="5923" spans="7:8" x14ac:dyDescent="0.25">
      <c r="G5923" s="221"/>
      <c r="H5923" s="221"/>
    </row>
    <row r="5924" spans="7:8" x14ac:dyDescent="0.25">
      <c r="G5924" s="221"/>
      <c r="H5924" s="221"/>
    </row>
    <row r="5925" spans="7:8" x14ac:dyDescent="0.25">
      <c r="G5925" s="221"/>
      <c r="H5925" s="221"/>
    </row>
    <row r="5926" spans="7:8" x14ac:dyDescent="0.25">
      <c r="G5926" s="221"/>
      <c r="H5926" s="221"/>
    </row>
    <row r="5927" spans="7:8" x14ac:dyDescent="0.25">
      <c r="G5927" s="221"/>
      <c r="H5927" s="221"/>
    </row>
    <row r="5928" spans="7:8" x14ac:dyDescent="0.25">
      <c r="G5928" s="221"/>
      <c r="H5928" s="221"/>
    </row>
    <row r="5929" spans="7:8" x14ac:dyDescent="0.25">
      <c r="G5929" s="221"/>
      <c r="H5929" s="221"/>
    </row>
    <row r="5930" spans="7:8" x14ac:dyDescent="0.25">
      <c r="G5930" s="221"/>
      <c r="H5930" s="221"/>
    </row>
    <row r="5931" spans="7:8" x14ac:dyDescent="0.25">
      <c r="G5931" s="221"/>
      <c r="H5931" s="221"/>
    </row>
    <row r="5932" spans="7:8" x14ac:dyDescent="0.25">
      <c r="G5932" s="221"/>
      <c r="H5932" s="221"/>
    </row>
    <row r="5933" spans="7:8" x14ac:dyDescent="0.25">
      <c r="G5933" s="221"/>
      <c r="H5933" s="221"/>
    </row>
    <row r="5934" spans="7:8" x14ac:dyDescent="0.25">
      <c r="G5934" s="221"/>
      <c r="H5934" s="221"/>
    </row>
    <row r="5935" spans="7:8" x14ac:dyDescent="0.25">
      <c r="G5935" s="221"/>
      <c r="H5935" s="221"/>
    </row>
    <row r="5936" spans="7:8" x14ac:dyDescent="0.25">
      <c r="G5936" s="221"/>
      <c r="H5936" s="221"/>
    </row>
    <row r="5937" spans="7:8" x14ac:dyDescent="0.25">
      <c r="G5937" s="221"/>
      <c r="H5937" s="221"/>
    </row>
    <row r="5938" spans="7:8" x14ac:dyDescent="0.25">
      <c r="G5938" s="221"/>
      <c r="H5938" s="221"/>
    </row>
    <row r="5939" spans="7:8" x14ac:dyDescent="0.25">
      <c r="G5939" s="221"/>
      <c r="H5939" s="221"/>
    </row>
    <row r="5940" spans="7:8" x14ac:dyDescent="0.25">
      <c r="G5940" s="221"/>
      <c r="H5940" s="221"/>
    </row>
    <row r="5941" spans="7:8" x14ac:dyDescent="0.25">
      <c r="G5941" s="221"/>
      <c r="H5941" s="221"/>
    </row>
    <row r="5942" spans="7:8" x14ac:dyDescent="0.25">
      <c r="G5942" s="221"/>
      <c r="H5942" s="221"/>
    </row>
    <row r="5943" spans="7:8" x14ac:dyDescent="0.25">
      <c r="G5943" s="221"/>
      <c r="H5943" s="221"/>
    </row>
    <row r="5944" spans="7:8" x14ac:dyDescent="0.25">
      <c r="G5944" s="221"/>
      <c r="H5944" s="221"/>
    </row>
    <row r="5945" spans="7:8" x14ac:dyDescent="0.25">
      <c r="G5945" s="221"/>
      <c r="H5945" s="221"/>
    </row>
    <row r="5946" spans="7:8" x14ac:dyDescent="0.25">
      <c r="G5946" s="221"/>
      <c r="H5946" s="221"/>
    </row>
    <row r="5947" spans="7:8" x14ac:dyDescent="0.25">
      <c r="G5947" s="221"/>
      <c r="H5947" s="221"/>
    </row>
    <row r="5948" spans="7:8" x14ac:dyDescent="0.25">
      <c r="G5948" s="221"/>
      <c r="H5948" s="221"/>
    </row>
    <row r="5949" spans="7:8" x14ac:dyDescent="0.25">
      <c r="G5949" s="221"/>
      <c r="H5949" s="221"/>
    </row>
    <row r="5950" spans="7:8" x14ac:dyDescent="0.25">
      <c r="G5950" s="221"/>
      <c r="H5950" s="221"/>
    </row>
    <row r="5951" spans="7:8" x14ac:dyDescent="0.25">
      <c r="G5951" s="221"/>
      <c r="H5951" s="221"/>
    </row>
    <row r="5952" spans="7:8" x14ac:dyDescent="0.25">
      <c r="G5952" s="221"/>
      <c r="H5952" s="221"/>
    </row>
    <row r="5953" spans="7:8" x14ac:dyDescent="0.25">
      <c r="G5953" s="221"/>
      <c r="H5953" s="221"/>
    </row>
    <row r="5954" spans="7:8" x14ac:dyDescent="0.25">
      <c r="G5954" s="221"/>
      <c r="H5954" s="221"/>
    </row>
    <row r="5955" spans="7:8" x14ac:dyDescent="0.25">
      <c r="G5955" s="221"/>
      <c r="H5955" s="221"/>
    </row>
    <row r="5956" spans="7:8" x14ac:dyDescent="0.25">
      <c r="G5956" s="221"/>
      <c r="H5956" s="221"/>
    </row>
    <row r="5957" spans="7:8" x14ac:dyDescent="0.25">
      <c r="G5957" s="221"/>
      <c r="H5957" s="221"/>
    </row>
    <row r="5958" spans="7:8" x14ac:dyDescent="0.25">
      <c r="G5958" s="221"/>
      <c r="H5958" s="221"/>
    </row>
    <row r="5959" spans="7:8" x14ac:dyDescent="0.25">
      <c r="G5959" s="221"/>
      <c r="H5959" s="221"/>
    </row>
    <row r="5960" spans="7:8" x14ac:dyDescent="0.25">
      <c r="G5960" s="221"/>
      <c r="H5960" s="221"/>
    </row>
    <row r="5961" spans="7:8" x14ac:dyDescent="0.25">
      <c r="G5961" s="221"/>
      <c r="H5961" s="221"/>
    </row>
    <row r="5962" spans="7:8" x14ac:dyDescent="0.25">
      <c r="G5962" s="221"/>
      <c r="H5962" s="221"/>
    </row>
    <row r="5963" spans="7:8" x14ac:dyDescent="0.25">
      <c r="G5963" s="221"/>
      <c r="H5963" s="221"/>
    </row>
    <row r="5964" spans="7:8" x14ac:dyDescent="0.25">
      <c r="G5964" s="221"/>
      <c r="H5964" s="221"/>
    </row>
    <row r="5965" spans="7:8" x14ac:dyDescent="0.25">
      <c r="G5965" s="221"/>
      <c r="H5965" s="221"/>
    </row>
    <row r="5966" spans="7:8" x14ac:dyDescent="0.25">
      <c r="G5966" s="221"/>
      <c r="H5966" s="221"/>
    </row>
    <row r="5967" spans="7:8" x14ac:dyDescent="0.25">
      <c r="G5967" s="221"/>
      <c r="H5967" s="221"/>
    </row>
    <row r="5968" spans="7:8" x14ac:dyDescent="0.25">
      <c r="G5968" s="221"/>
      <c r="H5968" s="221"/>
    </row>
    <row r="5969" spans="7:8" x14ac:dyDescent="0.25">
      <c r="G5969" s="221"/>
      <c r="H5969" s="221"/>
    </row>
    <row r="5970" spans="7:8" x14ac:dyDescent="0.25">
      <c r="G5970" s="221"/>
      <c r="H5970" s="221"/>
    </row>
    <row r="5971" spans="7:8" x14ac:dyDescent="0.25">
      <c r="G5971" s="221"/>
      <c r="H5971" s="221"/>
    </row>
    <row r="5972" spans="7:8" x14ac:dyDescent="0.25">
      <c r="G5972" s="221"/>
      <c r="H5972" s="221"/>
    </row>
    <row r="5973" spans="7:8" x14ac:dyDescent="0.25">
      <c r="G5973" s="221"/>
      <c r="H5973" s="221"/>
    </row>
    <row r="5974" spans="7:8" x14ac:dyDescent="0.25">
      <c r="G5974" s="221"/>
      <c r="H5974" s="221"/>
    </row>
    <row r="5975" spans="7:8" x14ac:dyDescent="0.25">
      <c r="G5975" s="221"/>
      <c r="H5975" s="221"/>
    </row>
    <row r="5976" spans="7:8" x14ac:dyDescent="0.25">
      <c r="G5976" s="221"/>
      <c r="H5976" s="221"/>
    </row>
    <row r="5977" spans="7:8" x14ac:dyDescent="0.25">
      <c r="G5977" s="221"/>
      <c r="H5977" s="221"/>
    </row>
    <row r="5978" spans="7:8" x14ac:dyDescent="0.25">
      <c r="G5978" s="221"/>
      <c r="H5978" s="221"/>
    </row>
    <row r="5979" spans="7:8" x14ac:dyDescent="0.25">
      <c r="G5979" s="221"/>
      <c r="H5979" s="221"/>
    </row>
    <row r="5980" spans="7:8" x14ac:dyDescent="0.25">
      <c r="G5980" s="221"/>
      <c r="H5980" s="221"/>
    </row>
    <row r="5981" spans="7:8" x14ac:dyDescent="0.25">
      <c r="G5981" s="221"/>
      <c r="H5981" s="221"/>
    </row>
    <row r="5982" spans="7:8" x14ac:dyDescent="0.25">
      <c r="G5982" s="221"/>
      <c r="H5982" s="221"/>
    </row>
    <row r="5983" spans="7:8" x14ac:dyDescent="0.25">
      <c r="G5983" s="221"/>
      <c r="H5983" s="221"/>
    </row>
    <row r="5984" spans="7:8" x14ac:dyDescent="0.25">
      <c r="G5984" s="221"/>
      <c r="H5984" s="221"/>
    </row>
    <row r="5985" spans="7:8" x14ac:dyDescent="0.25">
      <c r="G5985" s="221"/>
      <c r="H5985" s="221"/>
    </row>
    <row r="5986" spans="7:8" x14ac:dyDescent="0.25">
      <c r="G5986" s="221"/>
      <c r="H5986" s="221"/>
    </row>
    <row r="5987" spans="7:8" x14ac:dyDescent="0.25">
      <c r="G5987" s="221"/>
      <c r="H5987" s="221"/>
    </row>
    <row r="5988" spans="7:8" x14ac:dyDescent="0.25">
      <c r="G5988" s="221"/>
      <c r="H5988" s="221"/>
    </row>
    <row r="5989" spans="7:8" x14ac:dyDescent="0.25">
      <c r="G5989" s="221"/>
      <c r="H5989" s="221"/>
    </row>
    <row r="5990" spans="7:8" x14ac:dyDescent="0.25">
      <c r="G5990" s="221"/>
      <c r="H5990" s="221"/>
    </row>
    <row r="5991" spans="7:8" x14ac:dyDescent="0.25">
      <c r="G5991" s="221"/>
      <c r="H5991" s="221"/>
    </row>
    <row r="5992" spans="7:8" x14ac:dyDescent="0.25">
      <c r="G5992" s="221"/>
      <c r="H5992" s="221"/>
    </row>
    <row r="5993" spans="7:8" x14ac:dyDescent="0.25">
      <c r="G5993" s="221"/>
      <c r="H5993" s="221"/>
    </row>
    <row r="5994" spans="7:8" x14ac:dyDescent="0.25">
      <c r="G5994" s="221"/>
      <c r="H5994" s="221"/>
    </row>
    <row r="5995" spans="7:8" x14ac:dyDescent="0.25">
      <c r="G5995" s="221"/>
      <c r="H5995" s="221"/>
    </row>
    <row r="5996" spans="7:8" x14ac:dyDescent="0.25">
      <c r="G5996" s="221"/>
      <c r="H5996" s="221"/>
    </row>
    <row r="5997" spans="7:8" x14ac:dyDescent="0.25">
      <c r="G5997" s="221"/>
      <c r="H5997" s="221"/>
    </row>
    <row r="5998" spans="7:8" x14ac:dyDescent="0.25">
      <c r="G5998" s="221"/>
      <c r="H5998" s="221"/>
    </row>
    <row r="5999" spans="7:8" x14ac:dyDescent="0.25">
      <c r="G5999" s="221"/>
      <c r="H5999" s="221"/>
    </row>
    <row r="6000" spans="7:8" x14ac:dyDescent="0.25">
      <c r="G6000" s="221"/>
      <c r="H6000" s="221"/>
    </row>
    <row r="6001" spans="7:8" x14ac:dyDescent="0.25">
      <c r="G6001" s="221"/>
      <c r="H6001" s="221"/>
    </row>
    <row r="6002" spans="7:8" x14ac:dyDescent="0.25">
      <c r="G6002" s="221"/>
      <c r="H6002" s="221"/>
    </row>
    <row r="6003" spans="7:8" x14ac:dyDescent="0.25">
      <c r="G6003" s="221"/>
      <c r="H6003" s="221"/>
    </row>
    <row r="6004" spans="7:8" x14ac:dyDescent="0.25">
      <c r="G6004" s="221"/>
      <c r="H6004" s="221"/>
    </row>
    <row r="6005" spans="7:8" x14ac:dyDescent="0.25">
      <c r="G6005" s="221"/>
      <c r="H6005" s="221"/>
    </row>
    <row r="6006" spans="7:8" x14ac:dyDescent="0.25">
      <c r="G6006" s="221"/>
      <c r="H6006" s="221"/>
    </row>
    <row r="6007" spans="7:8" x14ac:dyDescent="0.25">
      <c r="G6007" s="221"/>
      <c r="H6007" s="221"/>
    </row>
    <row r="6008" spans="7:8" x14ac:dyDescent="0.25">
      <c r="G6008" s="221"/>
      <c r="H6008" s="221"/>
    </row>
    <row r="6009" spans="7:8" x14ac:dyDescent="0.25">
      <c r="G6009" s="221"/>
      <c r="H6009" s="221"/>
    </row>
    <row r="6010" spans="7:8" x14ac:dyDescent="0.25">
      <c r="G6010" s="221"/>
      <c r="H6010" s="221"/>
    </row>
    <row r="6011" spans="7:8" x14ac:dyDescent="0.25">
      <c r="G6011" s="221"/>
      <c r="H6011" s="221"/>
    </row>
    <row r="6012" spans="7:8" x14ac:dyDescent="0.25">
      <c r="G6012" s="221"/>
      <c r="H6012" s="221"/>
    </row>
    <row r="6013" spans="7:8" x14ac:dyDescent="0.25">
      <c r="G6013" s="221"/>
      <c r="H6013" s="221"/>
    </row>
    <row r="6014" spans="7:8" x14ac:dyDescent="0.25">
      <c r="G6014" s="221"/>
      <c r="H6014" s="221"/>
    </row>
    <row r="6015" spans="7:8" x14ac:dyDescent="0.25">
      <c r="G6015" s="221"/>
      <c r="H6015" s="221"/>
    </row>
    <row r="6016" spans="7:8" x14ac:dyDescent="0.25">
      <c r="G6016" s="221"/>
      <c r="H6016" s="221"/>
    </row>
    <row r="6017" spans="7:8" x14ac:dyDescent="0.25">
      <c r="G6017" s="221"/>
      <c r="H6017" s="221"/>
    </row>
    <row r="6018" spans="7:8" x14ac:dyDescent="0.25">
      <c r="G6018" s="221"/>
      <c r="H6018" s="221"/>
    </row>
    <row r="6019" spans="7:8" x14ac:dyDescent="0.25">
      <c r="G6019" s="221"/>
      <c r="H6019" s="221"/>
    </row>
    <row r="6020" spans="7:8" x14ac:dyDescent="0.25">
      <c r="G6020" s="221"/>
      <c r="H6020" s="221"/>
    </row>
    <row r="6021" spans="7:8" x14ac:dyDescent="0.25">
      <c r="G6021" s="221"/>
      <c r="H6021" s="221"/>
    </row>
    <row r="6022" spans="7:8" x14ac:dyDescent="0.25">
      <c r="G6022" s="221"/>
      <c r="H6022" s="221"/>
    </row>
    <row r="6023" spans="7:8" x14ac:dyDescent="0.25">
      <c r="G6023" s="221"/>
      <c r="H6023" s="221"/>
    </row>
    <row r="6024" spans="7:8" x14ac:dyDescent="0.25">
      <c r="G6024" s="221"/>
      <c r="H6024" s="221"/>
    </row>
    <row r="6025" spans="7:8" x14ac:dyDescent="0.25">
      <c r="G6025" s="221"/>
      <c r="H6025" s="221"/>
    </row>
    <row r="6026" spans="7:8" x14ac:dyDescent="0.25">
      <c r="G6026" s="221"/>
      <c r="H6026" s="221"/>
    </row>
    <row r="6027" spans="7:8" x14ac:dyDescent="0.25">
      <c r="G6027" s="221"/>
      <c r="H6027" s="221"/>
    </row>
    <row r="6028" spans="7:8" x14ac:dyDescent="0.25">
      <c r="G6028" s="221"/>
      <c r="H6028" s="221"/>
    </row>
    <row r="6029" spans="7:8" x14ac:dyDescent="0.25">
      <c r="G6029" s="221"/>
      <c r="H6029" s="221"/>
    </row>
    <row r="6030" spans="7:8" x14ac:dyDescent="0.25">
      <c r="G6030" s="221"/>
      <c r="H6030" s="221"/>
    </row>
    <row r="6031" spans="7:8" x14ac:dyDescent="0.25">
      <c r="G6031" s="221"/>
      <c r="H6031" s="221"/>
    </row>
    <row r="6032" spans="7:8" x14ac:dyDescent="0.25">
      <c r="G6032" s="221"/>
      <c r="H6032" s="221"/>
    </row>
    <row r="6033" spans="7:8" x14ac:dyDescent="0.25">
      <c r="G6033" s="221"/>
      <c r="H6033" s="221"/>
    </row>
    <row r="6034" spans="7:8" x14ac:dyDescent="0.25">
      <c r="G6034" s="221"/>
      <c r="H6034" s="221"/>
    </row>
    <row r="6035" spans="7:8" x14ac:dyDescent="0.25">
      <c r="G6035" s="221"/>
      <c r="H6035" s="221"/>
    </row>
    <row r="6036" spans="7:8" x14ac:dyDescent="0.25">
      <c r="G6036" s="221"/>
      <c r="H6036" s="221"/>
    </row>
    <row r="6037" spans="7:8" x14ac:dyDescent="0.25">
      <c r="G6037" s="221"/>
      <c r="H6037" s="221"/>
    </row>
    <row r="6038" spans="7:8" x14ac:dyDescent="0.25">
      <c r="G6038" s="221"/>
      <c r="H6038" s="221"/>
    </row>
    <row r="6039" spans="7:8" x14ac:dyDescent="0.25">
      <c r="G6039" s="221"/>
      <c r="H6039" s="221"/>
    </row>
    <row r="6040" spans="7:8" x14ac:dyDescent="0.25">
      <c r="G6040" s="221"/>
      <c r="H6040" s="221"/>
    </row>
    <row r="6041" spans="7:8" x14ac:dyDescent="0.25">
      <c r="G6041" s="221"/>
      <c r="H6041" s="221"/>
    </row>
    <row r="6042" spans="7:8" x14ac:dyDescent="0.25">
      <c r="G6042" s="221"/>
      <c r="H6042" s="221"/>
    </row>
    <row r="6043" spans="7:8" x14ac:dyDescent="0.25">
      <c r="G6043" s="221"/>
      <c r="H6043" s="221"/>
    </row>
    <row r="6044" spans="7:8" x14ac:dyDescent="0.25">
      <c r="G6044" s="221"/>
      <c r="H6044" s="221"/>
    </row>
    <row r="6045" spans="7:8" x14ac:dyDescent="0.25">
      <c r="G6045" s="221"/>
      <c r="H6045" s="221"/>
    </row>
    <row r="6046" spans="7:8" x14ac:dyDescent="0.25">
      <c r="G6046" s="221"/>
      <c r="H6046" s="221"/>
    </row>
    <row r="6047" spans="7:8" x14ac:dyDescent="0.25">
      <c r="G6047" s="221"/>
      <c r="H6047" s="221"/>
    </row>
    <row r="6048" spans="7:8" x14ac:dyDescent="0.25">
      <c r="G6048" s="221"/>
      <c r="H6048" s="221"/>
    </row>
    <row r="6049" spans="7:8" x14ac:dyDescent="0.25">
      <c r="G6049" s="221"/>
      <c r="H6049" s="221"/>
    </row>
    <row r="6050" spans="7:8" x14ac:dyDescent="0.25">
      <c r="G6050" s="221"/>
      <c r="H6050" s="221"/>
    </row>
    <row r="6051" spans="7:8" x14ac:dyDescent="0.25">
      <c r="G6051" s="221"/>
      <c r="H6051" s="221"/>
    </row>
    <row r="6052" spans="7:8" x14ac:dyDescent="0.25">
      <c r="G6052" s="221"/>
      <c r="H6052" s="221"/>
    </row>
    <row r="6053" spans="7:8" x14ac:dyDescent="0.25">
      <c r="G6053" s="221"/>
      <c r="H6053" s="221"/>
    </row>
    <row r="6054" spans="7:8" x14ac:dyDescent="0.25">
      <c r="G6054" s="221"/>
      <c r="H6054" s="221"/>
    </row>
    <row r="6055" spans="7:8" x14ac:dyDescent="0.25">
      <c r="G6055" s="221"/>
      <c r="H6055" s="221"/>
    </row>
    <row r="6056" spans="7:8" x14ac:dyDescent="0.25">
      <c r="G6056" s="221"/>
      <c r="H6056" s="221"/>
    </row>
    <row r="6057" spans="7:8" x14ac:dyDescent="0.25">
      <c r="G6057" s="221"/>
      <c r="H6057" s="221"/>
    </row>
    <row r="6058" spans="7:8" x14ac:dyDescent="0.25">
      <c r="G6058" s="221"/>
      <c r="H6058" s="221"/>
    </row>
    <row r="6059" spans="7:8" x14ac:dyDescent="0.25">
      <c r="G6059" s="221"/>
      <c r="H6059" s="221"/>
    </row>
    <row r="6060" spans="7:8" x14ac:dyDescent="0.25">
      <c r="G6060" s="221"/>
      <c r="H6060" s="221"/>
    </row>
    <row r="6061" spans="7:8" x14ac:dyDescent="0.25">
      <c r="G6061" s="221"/>
      <c r="H6061" s="221"/>
    </row>
    <row r="6062" spans="7:8" x14ac:dyDescent="0.25">
      <c r="G6062" s="221"/>
      <c r="H6062" s="221"/>
    </row>
    <row r="6063" spans="7:8" x14ac:dyDescent="0.25">
      <c r="G6063" s="221"/>
      <c r="H6063" s="221"/>
    </row>
    <row r="6064" spans="7:8" x14ac:dyDescent="0.25">
      <c r="G6064" s="221"/>
      <c r="H6064" s="221"/>
    </row>
    <row r="6065" spans="7:8" x14ac:dyDescent="0.25">
      <c r="G6065" s="221"/>
      <c r="H6065" s="221"/>
    </row>
    <row r="6066" spans="7:8" x14ac:dyDescent="0.25">
      <c r="G6066" s="221"/>
      <c r="H6066" s="221"/>
    </row>
    <row r="6067" spans="7:8" x14ac:dyDescent="0.25">
      <c r="G6067" s="221"/>
      <c r="H6067" s="221"/>
    </row>
    <row r="6068" spans="7:8" x14ac:dyDescent="0.25">
      <c r="G6068" s="221"/>
      <c r="H6068" s="221"/>
    </row>
    <row r="6069" spans="7:8" x14ac:dyDescent="0.25">
      <c r="G6069" s="221"/>
      <c r="H6069" s="221"/>
    </row>
    <row r="6070" spans="7:8" x14ac:dyDescent="0.25">
      <c r="G6070" s="221"/>
      <c r="H6070" s="221"/>
    </row>
    <row r="6071" spans="7:8" x14ac:dyDescent="0.25">
      <c r="G6071" s="221"/>
      <c r="H6071" s="221"/>
    </row>
    <row r="6072" spans="7:8" x14ac:dyDescent="0.25">
      <c r="G6072" s="221"/>
      <c r="H6072" s="221"/>
    </row>
    <row r="6073" spans="7:8" x14ac:dyDescent="0.25">
      <c r="G6073" s="221"/>
      <c r="H6073" s="221"/>
    </row>
    <row r="6074" spans="7:8" x14ac:dyDescent="0.25">
      <c r="G6074" s="221"/>
      <c r="H6074" s="221"/>
    </row>
    <row r="6075" spans="7:8" x14ac:dyDescent="0.25">
      <c r="G6075" s="221"/>
      <c r="H6075" s="221"/>
    </row>
    <row r="6076" spans="7:8" x14ac:dyDescent="0.25">
      <c r="G6076" s="221"/>
      <c r="H6076" s="221"/>
    </row>
    <row r="6077" spans="7:8" x14ac:dyDescent="0.25">
      <c r="G6077" s="221"/>
      <c r="H6077" s="221"/>
    </row>
    <row r="6078" spans="7:8" x14ac:dyDescent="0.25">
      <c r="G6078" s="221"/>
      <c r="H6078" s="221"/>
    </row>
    <row r="6079" spans="7:8" x14ac:dyDescent="0.25">
      <c r="G6079" s="221"/>
      <c r="H6079" s="221"/>
    </row>
    <row r="6080" spans="7:8" x14ac:dyDescent="0.25">
      <c r="G6080" s="221"/>
      <c r="H6080" s="221"/>
    </row>
    <row r="6081" spans="7:8" x14ac:dyDescent="0.25">
      <c r="G6081" s="221"/>
      <c r="H6081" s="221"/>
    </row>
    <row r="6082" spans="7:8" x14ac:dyDescent="0.25">
      <c r="G6082" s="221"/>
      <c r="H6082" s="221"/>
    </row>
    <row r="6083" spans="7:8" x14ac:dyDescent="0.25">
      <c r="G6083" s="221"/>
      <c r="H6083" s="221"/>
    </row>
    <row r="6084" spans="7:8" x14ac:dyDescent="0.25">
      <c r="G6084" s="221"/>
      <c r="H6084" s="221"/>
    </row>
    <row r="6085" spans="7:8" x14ac:dyDescent="0.25">
      <c r="G6085" s="221"/>
      <c r="H6085" s="221"/>
    </row>
    <row r="6086" spans="7:8" x14ac:dyDescent="0.25">
      <c r="G6086" s="221"/>
      <c r="H6086" s="221"/>
    </row>
    <row r="6087" spans="7:8" x14ac:dyDescent="0.25">
      <c r="G6087" s="221"/>
      <c r="H6087" s="221"/>
    </row>
    <row r="6088" spans="7:8" x14ac:dyDescent="0.25">
      <c r="G6088" s="221"/>
      <c r="H6088" s="221"/>
    </row>
    <row r="6089" spans="7:8" x14ac:dyDescent="0.25">
      <c r="G6089" s="221"/>
      <c r="H6089" s="221"/>
    </row>
    <row r="6090" spans="7:8" x14ac:dyDescent="0.25">
      <c r="G6090" s="221"/>
      <c r="H6090" s="221"/>
    </row>
    <row r="6091" spans="7:8" x14ac:dyDescent="0.25">
      <c r="G6091" s="221"/>
      <c r="H6091" s="221"/>
    </row>
    <row r="6092" spans="7:8" x14ac:dyDescent="0.25">
      <c r="G6092" s="221"/>
      <c r="H6092" s="221"/>
    </row>
    <row r="6093" spans="7:8" x14ac:dyDescent="0.25">
      <c r="G6093" s="221"/>
      <c r="H6093" s="221"/>
    </row>
    <row r="6094" spans="7:8" x14ac:dyDescent="0.25">
      <c r="G6094" s="221"/>
      <c r="H6094" s="221"/>
    </row>
    <row r="6095" spans="7:8" x14ac:dyDescent="0.25">
      <c r="G6095" s="221"/>
      <c r="H6095" s="221"/>
    </row>
    <row r="6096" spans="7:8" x14ac:dyDescent="0.25">
      <c r="G6096" s="221"/>
      <c r="H6096" s="221"/>
    </row>
    <row r="6097" spans="7:8" x14ac:dyDescent="0.25">
      <c r="G6097" s="221"/>
      <c r="H6097" s="221"/>
    </row>
    <row r="6098" spans="7:8" x14ac:dyDescent="0.25">
      <c r="G6098" s="221"/>
      <c r="H6098" s="221"/>
    </row>
    <row r="6099" spans="7:8" x14ac:dyDescent="0.25">
      <c r="G6099" s="221"/>
      <c r="H6099" s="221"/>
    </row>
    <row r="6100" spans="7:8" x14ac:dyDescent="0.25">
      <c r="G6100" s="221"/>
      <c r="H6100" s="221"/>
    </row>
    <row r="6101" spans="7:8" x14ac:dyDescent="0.25">
      <c r="G6101" s="221"/>
      <c r="H6101" s="221"/>
    </row>
    <row r="6102" spans="7:8" x14ac:dyDescent="0.25">
      <c r="G6102" s="221"/>
      <c r="H6102" s="221"/>
    </row>
    <row r="6103" spans="7:8" x14ac:dyDescent="0.25">
      <c r="G6103" s="221"/>
      <c r="H6103" s="221"/>
    </row>
    <row r="6104" spans="7:8" x14ac:dyDescent="0.25">
      <c r="G6104" s="221"/>
      <c r="H6104" s="221"/>
    </row>
    <row r="6105" spans="7:8" x14ac:dyDescent="0.25">
      <c r="G6105" s="221"/>
      <c r="H6105" s="221"/>
    </row>
    <row r="6106" spans="7:8" x14ac:dyDescent="0.25">
      <c r="G6106" s="221"/>
      <c r="H6106" s="221"/>
    </row>
    <row r="6107" spans="7:8" x14ac:dyDescent="0.25">
      <c r="G6107" s="221"/>
      <c r="H6107" s="221"/>
    </row>
    <row r="6108" spans="7:8" x14ac:dyDescent="0.25">
      <c r="G6108" s="221"/>
      <c r="H6108" s="221"/>
    </row>
    <row r="6109" spans="7:8" x14ac:dyDescent="0.25">
      <c r="G6109" s="221"/>
      <c r="H6109" s="221"/>
    </row>
    <row r="6110" spans="7:8" x14ac:dyDescent="0.25">
      <c r="G6110" s="221"/>
      <c r="H6110" s="221"/>
    </row>
    <row r="6111" spans="7:8" x14ac:dyDescent="0.25">
      <c r="G6111" s="221"/>
      <c r="H6111" s="221"/>
    </row>
    <row r="6112" spans="7:8" x14ac:dyDescent="0.25">
      <c r="G6112" s="221"/>
      <c r="H6112" s="221"/>
    </row>
    <row r="6113" spans="7:8" x14ac:dyDescent="0.25">
      <c r="G6113" s="221"/>
      <c r="H6113" s="221"/>
    </row>
    <row r="6114" spans="7:8" x14ac:dyDescent="0.25">
      <c r="G6114" s="221"/>
      <c r="H6114" s="221"/>
    </row>
    <row r="6115" spans="7:8" x14ac:dyDescent="0.25">
      <c r="G6115" s="221"/>
      <c r="H6115" s="221"/>
    </row>
    <row r="6116" spans="7:8" x14ac:dyDescent="0.25">
      <c r="G6116" s="221"/>
      <c r="H6116" s="221"/>
    </row>
    <row r="6117" spans="7:8" x14ac:dyDescent="0.25">
      <c r="G6117" s="221"/>
      <c r="H6117" s="221"/>
    </row>
    <row r="6118" spans="7:8" x14ac:dyDescent="0.25">
      <c r="G6118" s="221"/>
      <c r="H6118" s="221"/>
    </row>
    <row r="6119" spans="7:8" x14ac:dyDescent="0.25">
      <c r="G6119" s="221"/>
      <c r="H6119" s="221"/>
    </row>
    <row r="6120" spans="7:8" x14ac:dyDescent="0.25">
      <c r="G6120" s="221"/>
      <c r="H6120" s="221"/>
    </row>
    <row r="6121" spans="7:8" x14ac:dyDescent="0.25">
      <c r="G6121" s="221"/>
      <c r="H6121" s="221"/>
    </row>
    <row r="6122" spans="7:8" x14ac:dyDescent="0.25">
      <c r="G6122" s="221"/>
      <c r="H6122" s="221"/>
    </row>
    <row r="6123" spans="7:8" x14ac:dyDescent="0.25">
      <c r="G6123" s="221"/>
      <c r="H6123" s="221"/>
    </row>
    <row r="6124" spans="7:8" x14ac:dyDescent="0.25">
      <c r="G6124" s="221"/>
      <c r="H6124" s="221"/>
    </row>
    <row r="6125" spans="7:8" x14ac:dyDescent="0.25">
      <c r="G6125" s="221"/>
      <c r="H6125" s="221"/>
    </row>
    <row r="6126" spans="7:8" x14ac:dyDescent="0.25">
      <c r="G6126" s="221"/>
      <c r="H6126" s="221"/>
    </row>
    <row r="6127" spans="7:8" x14ac:dyDescent="0.25">
      <c r="G6127" s="221"/>
      <c r="H6127" s="221"/>
    </row>
    <row r="6128" spans="7:8" x14ac:dyDescent="0.25">
      <c r="G6128" s="221"/>
      <c r="H6128" s="221"/>
    </row>
    <row r="6129" spans="7:8" x14ac:dyDescent="0.25">
      <c r="G6129" s="221"/>
      <c r="H6129" s="221"/>
    </row>
    <row r="6130" spans="7:8" x14ac:dyDescent="0.25">
      <c r="G6130" s="221"/>
      <c r="H6130" s="221"/>
    </row>
    <row r="6131" spans="7:8" x14ac:dyDescent="0.25">
      <c r="G6131" s="221"/>
      <c r="H6131" s="221"/>
    </row>
    <row r="6132" spans="7:8" x14ac:dyDescent="0.25">
      <c r="G6132" s="221"/>
      <c r="H6132" s="221"/>
    </row>
    <row r="6133" spans="7:8" x14ac:dyDescent="0.25">
      <c r="G6133" s="221"/>
      <c r="H6133" s="221"/>
    </row>
    <row r="6134" spans="7:8" x14ac:dyDescent="0.25">
      <c r="G6134" s="221"/>
      <c r="H6134" s="221"/>
    </row>
    <row r="6135" spans="7:8" x14ac:dyDescent="0.25">
      <c r="G6135" s="221"/>
      <c r="H6135" s="221"/>
    </row>
    <row r="6136" spans="7:8" x14ac:dyDescent="0.25">
      <c r="G6136" s="221"/>
      <c r="H6136" s="221"/>
    </row>
    <row r="6137" spans="7:8" x14ac:dyDescent="0.25">
      <c r="G6137" s="221"/>
      <c r="H6137" s="221"/>
    </row>
    <row r="6138" spans="7:8" x14ac:dyDescent="0.25">
      <c r="G6138" s="221"/>
      <c r="H6138" s="221"/>
    </row>
    <row r="6139" spans="7:8" x14ac:dyDescent="0.25">
      <c r="G6139" s="221"/>
      <c r="H6139" s="221"/>
    </row>
    <row r="6140" spans="7:8" x14ac:dyDescent="0.25">
      <c r="G6140" s="221"/>
      <c r="H6140" s="221"/>
    </row>
    <row r="6141" spans="7:8" x14ac:dyDescent="0.25">
      <c r="G6141" s="221"/>
      <c r="H6141" s="221"/>
    </row>
    <row r="6142" spans="7:8" x14ac:dyDescent="0.25">
      <c r="G6142" s="221"/>
      <c r="H6142" s="221"/>
    </row>
    <row r="6143" spans="7:8" x14ac:dyDescent="0.25">
      <c r="G6143" s="221"/>
      <c r="H6143" s="221"/>
    </row>
    <row r="6144" spans="7:8" x14ac:dyDescent="0.25">
      <c r="G6144" s="221"/>
      <c r="H6144" s="221"/>
    </row>
    <row r="6145" spans="7:8" x14ac:dyDescent="0.25">
      <c r="G6145" s="221"/>
      <c r="H6145" s="221"/>
    </row>
    <row r="6146" spans="7:8" x14ac:dyDescent="0.25">
      <c r="G6146" s="221"/>
      <c r="H6146" s="221"/>
    </row>
    <row r="6147" spans="7:8" x14ac:dyDescent="0.25">
      <c r="G6147" s="221"/>
      <c r="H6147" s="221"/>
    </row>
    <row r="6148" spans="7:8" x14ac:dyDescent="0.25">
      <c r="G6148" s="221"/>
      <c r="H6148" s="221"/>
    </row>
    <row r="6149" spans="7:8" x14ac:dyDescent="0.25">
      <c r="G6149" s="221"/>
      <c r="H6149" s="221"/>
    </row>
    <row r="6150" spans="7:8" x14ac:dyDescent="0.25">
      <c r="G6150" s="221"/>
      <c r="H6150" s="221"/>
    </row>
    <row r="6151" spans="7:8" x14ac:dyDescent="0.25">
      <c r="G6151" s="221"/>
      <c r="H6151" s="221"/>
    </row>
    <row r="6152" spans="7:8" x14ac:dyDescent="0.25">
      <c r="G6152" s="221"/>
      <c r="H6152" s="221"/>
    </row>
    <row r="6153" spans="7:8" x14ac:dyDescent="0.25">
      <c r="G6153" s="221"/>
      <c r="H6153" s="221"/>
    </row>
    <row r="6154" spans="7:8" x14ac:dyDescent="0.25">
      <c r="G6154" s="221"/>
      <c r="H6154" s="221"/>
    </row>
    <row r="6155" spans="7:8" x14ac:dyDescent="0.25">
      <c r="G6155" s="221"/>
      <c r="H6155" s="221"/>
    </row>
    <row r="6156" spans="7:8" x14ac:dyDescent="0.25">
      <c r="G6156" s="221"/>
      <c r="H6156" s="221"/>
    </row>
    <row r="6157" spans="7:8" x14ac:dyDescent="0.25">
      <c r="G6157" s="221"/>
      <c r="H6157" s="221"/>
    </row>
    <row r="6158" spans="7:8" x14ac:dyDescent="0.25">
      <c r="G6158" s="221"/>
      <c r="H6158" s="221"/>
    </row>
    <row r="6159" spans="7:8" x14ac:dyDescent="0.25">
      <c r="G6159" s="221"/>
      <c r="H6159" s="221"/>
    </row>
    <row r="6160" spans="7:8" x14ac:dyDescent="0.25">
      <c r="G6160" s="221"/>
      <c r="H6160" s="221"/>
    </row>
    <row r="6161" spans="7:8" x14ac:dyDescent="0.25">
      <c r="G6161" s="221"/>
      <c r="H6161" s="221"/>
    </row>
    <row r="6162" spans="7:8" x14ac:dyDescent="0.25">
      <c r="G6162" s="221"/>
      <c r="H6162" s="221"/>
    </row>
    <row r="6163" spans="7:8" x14ac:dyDescent="0.25">
      <c r="G6163" s="221"/>
      <c r="H6163" s="221"/>
    </row>
    <row r="6164" spans="7:8" x14ac:dyDescent="0.25">
      <c r="G6164" s="221"/>
      <c r="H6164" s="221"/>
    </row>
    <row r="6165" spans="7:8" x14ac:dyDescent="0.25">
      <c r="G6165" s="221"/>
      <c r="H6165" s="221"/>
    </row>
    <row r="6166" spans="7:8" x14ac:dyDescent="0.25">
      <c r="G6166" s="221"/>
      <c r="H6166" s="221"/>
    </row>
    <row r="6167" spans="7:8" x14ac:dyDescent="0.25">
      <c r="G6167" s="221"/>
      <c r="H6167" s="221"/>
    </row>
    <row r="6168" spans="7:8" x14ac:dyDescent="0.25">
      <c r="G6168" s="221"/>
      <c r="H6168" s="221"/>
    </row>
    <row r="6169" spans="7:8" x14ac:dyDescent="0.25">
      <c r="G6169" s="221"/>
      <c r="H6169" s="221"/>
    </row>
    <row r="6170" spans="7:8" x14ac:dyDescent="0.25">
      <c r="G6170" s="221"/>
      <c r="H6170" s="221"/>
    </row>
    <row r="6171" spans="7:8" x14ac:dyDescent="0.25">
      <c r="G6171" s="221"/>
      <c r="H6171" s="221"/>
    </row>
    <row r="6172" spans="7:8" x14ac:dyDescent="0.25">
      <c r="G6172" s="221"/>
      <c r="H6172" s="221"/>
    </row>
    <row r="6173" spans="7:8" x14ac:dyDescent="0.25">
      <c r="G6173" s="221"/>
      <c r="H6173" s="221"/>
    </row>
    <row r="6174" spans="7:8" x14ac:dyDescent="0.25">
      <c r="G6174" s="221"/>
      <c r="H6174" s="221"/>
    </row>
    <row r="6175" spans="7:8" x14ac:dyDescent="0.25">
      <c r="G6175" s="221"/>
      <c r="H6175" s="221"/>
    </row>
    <row r="6176" spans="7:8" x14ac:dyDescent="0.25">
      <c r="G6176" s="221"/>
      <c r="H6176" s="221"/>
    </row>
    <row r="6177" spans="7:8" x14ac:dyDescent="0.25">
      <c r="G6177" s="221"/>
      <c r="H6177" s="221"/>
    </row>
    <row r="6178" spans="7:8" x14ac:dyDescent="0.25">
      <c r="G6178" s="221"/>
      <c r="H6178" s="221"/>
    </row>
    <row r="6179" spans="7:8" x14ac:dyDescent="0.25">
      <c r="G6179" s="221"/>
      <c r="H6179" s="221"/>
    </row>
    <row r="6180" spans="7:8" x14ac:dyDescent="0.25">
      <c r="G6180" s="221"/>
      <c r="H6180" s="221"/>
    </row>
    <row r="6181" spans="7:8" x14ac:dyDescent="0.25">
      <c r="G6181" s="221"/>
      <c r="H6181" s="221"/>
    </row>
    <row r="6182" spans="7:8" x14ac:dyDescent="0.25">
      <c r="G6182" s="221"/>
      <c r="H6182" s="221"/>
    </row>
    <row r="6183" spans="7:8" x14ac:dyDescent="0.25">
      <c r="G6183" s="221"/>
      <c r="H6183" s="221"/>
    </row>
    <row r="6184" spans="7:8" x14ac:dyDescent="0.25">
      <c r="G6184" s="221"/>
      <c r="H6184" s="221"/>
    </row>
    <row r="6185" spans="7:8" x14ac:dyDescent="0.25">
      <c r="G6185" s="221"/>
      <c r="H6185" s="221"/>
    </row>
    <row r="6186" spans="7:8" x14ac:dyDescent="0.25">
      <c r="G6186" s="221"/>
      <c r="H6186" s="221"/>
    </row>
    <row r="6187" spans="7:8" x14ac:dyDescent="0.25">
      <c r="G6187" s="221"/>
      <c r="H6187" s="221"/>
    </row>
    <row r="6188" spans="7:8" x14ac:dyDescent="0.25">
      <c r="G6188" s="221"/>
      <c r="H6188" s="221"/>
    </row>
    <row r="6189" spans="7:8" x14ac:dyDescent="0.25">
      <c r="G6189" s="221"/>
      <c r="H6189" s="221"/>
    </row>
    <row r="6190" spans="7:8" x14ac:dyDescent="0.25">
      <c r="G6190" s="221"/>
      <c r="H6190" s="221"/>
    </row>
    <row r="6191" spans="7:8" x14ac:dyDescent="0.25">
      <c r="G6191" s="221"/>
      <c r="H6191" s="221"/>
    </row>
    <row r="6192" spans="7:8" x14ac:dyDescent="0.25">
      <c r="G6192" s="221"/>
      <c r="H6192" s="221"/>
    </row>
    <row r="6193" spans="7:8" x14ac:dyDescent="0.25">
      <c r="G6193" s="221"/>
      <c r="H6193" s="221"/>
    </row>
    <row r="6194" spans="7:8" x14ac:dyDescent="0.25">
      <c r="G6194" s="221"/>
      <c r="H6194" s="221"/>
    </row>
    <row r="6195" spans="7:8" x14ac:dyDescent="0.25">
      <c r="G6195" s="221"/>
      <c r="H6195" s="221"/>
    </row>
    <row r="6196" spans="7:8" x14ac:dyDescent="0.25">
      <c r="G6196" s="221"/>
      <c r="H6196" s="221"/>
    </row>
    <row r="6197" spans="7:8" x14ac:dyDescent="0.25">
      <c r="G6197" s="221"/>
      <c r="H6197" s="221"/>
    </row>
    <row r="6198" spans="7:8" x14ac:dyDescent="0.25">
      <c r="G6198" s="221"/>
      <c r="H6198" s="221"/>
    </row>
    <row r="6199" spans="7:8" x14ac:dyDescent="0.25">
      <c r="G6199" s="221"/>
      <c r="H6199" s="221"/>
    </row>
    <row r="6200" spans="7:8" x14ac:dyDescent="0.25">
      <c r="G6200" s="221"/>
      <c r="H6200" s="221"/>
    </row>
    <row r="6201" spans="7:8" x14ac:dyDescent="0.25">
      <c r="G6201" s="221"/>
      <c r="H6201" s="221"/>
    </row>
    <row r="6202" spans="7:8" x14ac:dyDescent="0.25">
      <c r="G6202" s="221"/>
      <c r="H6202" s="221"/>
    </row>
    <row r="6203" spans="7:8" x14ac:dyDescent="0.25">
      <c r="G6203" s="221"/>
      <c r="H6203" s="221"/>
    </row>
    <row r="6204" spans="7:8" x14ac:dyDescent="0.25">
      <c r="G6204" s="221"/>
      <c r="H6204" s="221"/>
    </row>
    <row r="6205" spans="7:8" x14ac:dyDescent="0.25">
      <c r="G6205" s="221"/>
      <c r="H6205" s="221"/>
    </row>
    <row r="6206" spans="7:8" x14ac:dyDescent="0.25">
      <c r="G6206" s="221"/>
      <c r="H6206" s="221"/>
    </row>
    <row r="6207" spans="7:8" x14ac:dyDescent="0.25">
      <c r="G6207" s="221"/>
      <c r="H6207" s="221"/>
    </row>
    <row r="6208" spans="7:8" x14ac:dyDescent="0.25">
      <c r="G6208" s="221"/>
      <c r="H6208" s="221"/>
    </row>
    <row r="6209" spans="7:8" x14ac:dyDescent="0.25">
      <c r="G6209" s="221"/>
      <c r="H6209" s="221"/>
    </row>
    <row r="6210" spans="7:8" x14ac:dyDescent="0.25">
      <c r="G6210" s="221"/>
      <c r="H6210" s="221"/>
    </row>
    <row r="6211" spans="7:8" x14ac:dyDescent="0.25">
      <c r="G6211" s="221"/>
      <c r="H6211" s="221"/>
    </row>
    <row r="6212" spans="7:8" x14ac:dyDescent="0.25">
      <c r="G6212" s="221"/>
      <c r="H6212" s="221"/>
    </row>
    <row r="6213" spans="7:8" x14ac:dyDescent="0.25">
      <c r="G6213" s="221"/>
      <c r="H6213" s="221"/>
    </row>
    <row r="6214" spans="7:8" x14ac:dyDescent="0.25">
      <c r="G6214" s="221"/>
      <c r="H6214" s="221"/>
    </row>
    <row r="6215" spans="7:8" x14ac:dyDescent="0.25">
      <c r="G6215" s="221"/>
      <c r="H6215" s="221"/>
    </row>
    <row r="6216" spans="7:8" x14ac:dyDescent="0.25">
      <c r="G6216" s="221"/>
      <c r="H6216" s="221"/>
    </row>
    <row r="6217" spans="7:8" x14ac:dyDescent="0.25">
      <c r="G6217" s="221"/>
      <c r="H6217" s="221"/>
    </row>
    <row r="6218" spans="7:8" x14ac:dyDescent="0.25">
      <c r="G6218" s="221"/>
      <c r="H6218" s="221"/>
    </row>
    <row r="6219" spans="7:8" x14ac:dyDescent="0.25">
      <c r="G6219" s="221"/>
      <c r="H6219" s="221"/>
    </row>
    <row r="6220" spans="7:8" x14ac:dyDescent="0.25">
      <c r="G6220" s="221"/>
      <c r="H6220" s="221"/>
    </row>
    <row r="6221" spans="7:8" x14ac:dyDescent="0.25">
      <c r="G6221" s="221"/>
      <c r="H6221" s="221"/>
    </row>
    <row r="6222" spans="7:8" x14ac:dyDescent="0.25">
      <c r="G6222" s="221"/>
      <c r="H6222" s="221"/>
    </row>
    <row r="6223" spans="7:8" x14ac:dyDescent="0.25">
      <c r="G6223" s="221"/>
      <c r="H6223" s="221"/>
    </row>
    <row r="6224" spans="7:8" x14ac:dyDescent="0.25">
      <c r="G6224" s="221"/>
      <c r="H6224" s="221"/>
    </row>
    <row r="6225" spans="7:8" x14ac:dyDescent="0.25">
      <c r="G6225" s="221"/>
      <c r="H6225" s="221"/>
    </row>
    <row r="6226" spans="7:8" x14ac:dyDescent="0.25">
      <c r="G6226" s="221"/>
      <c r="H6226" s="221"/>
    </row>
    <row r="6227" spans="7:8" x14ac:dyDescent="0.25">
      <c r="G6227" s="221"/>
      <c r="H6227" s="221"/>
    </row>
    <row r="6228" spans="7:8" x14ac:dyDescent="0.25">
      <c r="G6228" s="221"/>
      <c r="H6228" s="221"/>
    </row>
    <row r="6229" spans="7:8" x14ac:dyDescent="0.25">
      <c r="G6229" s="221"/>
      <c r="H6229" s="221"/>
    </row>
    <row r="6230" spans="7:8" x14ac:dyDescent="0.25">
      <c r="G6230" s="221"/>
      <c r="H6230" s="221"/>
    </row>
    <row r="6231" spans="7:8" x14ac:dyDescent="0.25">
      <c r="G6231" s="221"/>
      <c r="H6231" s="221"/>
    </row>
    <row r="6232" spans="7:8" x14ac:dyDescent="0.25">
      <c r="G6232" s="221"/>
      <c r="H6232" s="221"/>
    </row>
    <row r="6233" spans="7:8" x14ac:dyDescent="0.25">
      <c r="G6233" s="221"/>
      <c r="H6233" s="221"/>
    </row>
    <row r="6234" spans="7:8" x14ac:dyDescent="0.25">
      <c r="G6234" s="221"/>
      <c r="H6234" s="221"/>
    </row>
    <row r="6235" spans="7:8" x14ac:dyDescent="0.25">
      <c r="G6235" s="221"/>
      <c r="H6235" s="221"/>
    </row>
    <row r="6236" spans="7:8" x14ac:dyDescent="0.25">
      <c r="G6236" s="221"/>
      <c r="H6236" s="221"/>
    </row>
    <row r="6237" spans="7:8" x14ac:dyDescent="0.25">
      <c r="G6237" s="221"/>
      <c r="H6237" s="221"/>
    </row>
    <row r="6238" spans="7:8" x14ac:dyDescent="0.25">
      <c r="G6238" s="221"/>
      <c r="H6238" s="221"/>
    </row>
    <row r="6239" spans="7:8" x14ac:dyDescent="0.25">
      <c r="G6239" s="221"/>
      <c r="H6239" s="221"/>
    </row>
    <row r="6240" spans="7:8" x14ac:dyDescent="0.25">
      <c r="G6240" s="221"/>
      <c r="H6240" s="221"/>
    </row>
    <row r="6241" spans="7:8" x14ac:dyDescent="0.25">
      <c r="G6241" s="221"/>
      <c r="H6241" s="221"/>
    </row>
    <row r="6242" spans="7:8" x14ac:dyDescent="0.25">
      <c r="G6242" s="221"/>
      <c r="H6242" s="221"/>
    </row>
    <row r="6243" spans="7:8" x14ac:dyDescent="0.25">
      <c r="G6243" s="221"/>
      <c r="H6243" s="221"/>
    </row>
    <row r="6244" spans="7:8" x14ac:dyDescent="0.25">
      <c r="G6244" s="221"/>
      <c r="H6244" s="221"/>
    </row>
    <row r="6245" spans="7:8" x14ac:dyDescent="0.25">
      <c r="G6245" s="221"/>
      <c r="H6245" s="221"/>
    </row>
    <row r="6246" spans="7:8" x14ac:dyDescent="0.25">
      <c r="G6246" s="221"/>
      <c r="H6246" s="221"/>
    </row>
    <row r="6247" spans="7:8" x14ac:dyDescent="0.25">
      <c r="G6247" s="221"/>
      <c r="H6247" s="221"/>
    </row>
    <row r="6248" spans="7:8" x14ac:dyDescent="0.25">
      <c r="G6248" s="221"/>
      <c r="H6248" s="221"/>
    </row>
    <row r="6249" spans="7:8" x14ac:dyDescent="0.25">
      <c r="G6249" s="221"/>
      <c r="H6249" s="221"/>
    </row>
    <row r="6250" spans="7:8" x14ac:dyDescent="0.25">
      <c r="G6250" s="221"/>
      <c r="H6250" s="221"/>
    </row>
    <row r="6251" spans="7:8" x14ac:dyDescent="0.25">
      <c r="G6251" s="221"/>
      <c r="H6251" s="221"/>
    </row>
    <row r="6252" spans="7:8" x14ac:dyDescent="0.25">
      <c r="G6252" s="221"/>
      <c r="H6252" s="221"/>
    </row>
    <row r="6253" spans="7:8" x14ac:dyDescent="0.25">
      <c r="G6253" s="221"/>
      <c r="H6253" s="221"/>
    </row>
    <row r="6254" spans="7:8" x14ac:dyDescent="0.25">
      <c r="G6254" s="221"/>
      <c r="H6254" s="221"/>
    </row>
    <row r="6255" spans="7:8" x14ac:dyDescent="0.25">
      <c r="G6255" s="221"/>
      <c r="H6255" s="221"/>
    </row>
    <row r="6256" spans="7:8" x14ac:dyDescent="0.25">
      <c r="G6256" s="221"/>
      <c r="H6256" s="221"/>
    </row>
    <row r="6257" spans="7:8" x14ac:dyDescent="0.25">
      <c r="G6257" s="221"/>
      <c r="H6257" s="221"/>
    </row>
    <row r="6258" spans="7:8" x14ac:dyDescent="0.25">
      <c r="G6258" s="221"/>
      <c r="H6258" s="221"/>
    </row>
    <row r="6259" spans="7:8" x14ac:dyDescent="0.25">
      <c r="G6259" s="221"/>
      <c r="H6259" s="221"/>
    </row>
    <row r="6260" spans="7:8" x14ac:dyDescent="0.25">
      <c r="G6260" s="221"/>
      <c r="H6260" s="221"/>
    </row>
    <row r="6261" spans="7:8" x14ac:dyDescent="0.25">
      <c r="G6261" s="221"/>
      <c r="H6261" s="221"/>
    </row>
    <row r="6262" spans="7:8" x14ac:dyDescent="0.25">
      <c r="G6262" s="221"/>
      <c r="H6262" s="221"/>
    </row>
    <row r="6263" spans="7:8" x14ac:dyDescent="0.25">
      <c r="G6263" s="221"/>
      <c r="H6263" s="221"/>
    </row>
    <row r="6264" spans="7:8" x14ac:dyDescent="0.25">
      <c r="G6264" s="221"/>
      <c r="H6264" s="221"/>
    </row>
    <row r="6265" spans="7:8" x14ac:dyDescent="0.25">
      <c r="G6265" s="221"/>
      <c r="H6265" s="221"/>
    </row>
    <row r="6266" spans="7:8" x14ac:dyDescent="0.25">
      <c r="G6266" s="221"/>
      <c r="H6266" s="221"/>
    </row>
    <row r="6267" spans="7:8" x14ac:dyDescent="0.25">
      <c r="G6267" s="221"/>
      <c r="H6267" s="221"/>
    </row>
    <row r="6268" spans="7:8" x14ac:dyDescent="0.25">
      <c r="G6268" s="221"/>
      <c r="H6268" s="221"/>
    </row>
    <row r="6269" spans="7:8" x14ac:dyDescent="0.25">
      <c r="G6269" s="221"/>
      <c r="H6269" s="221"/>
    </row>
    <row r="6270" spans="7:8" x14ac:dyDescent="0.25">
      <c r="G6270" s="221"/>
      <c r="H6270" s="221"/>
    </row>
    <row r="6271" spans="7:8" x14ac:dyDescent="0.25">
      <c r="G6271" s="221"/>
      <c r="H6271" s="221"/>
    </row>
    <row r="6272" spans="7:8" x14ac:dyDescent="0.25">
      <c r="G6272" s="221"/>
      <c r="H6272" s="221"/>
    </row>
    <row r="6273" spans="7:8" x14ac:dyDescent="0.25">
      <c r="G6273" s="221"/>
      <c r="H6273" s="221"/>
    </row>
    <row r="6274" spans="7:8" x14ac:dyDescent="0.25">
      <c r="G6274" s="221"/>
      <c r="H6274" s="221"/>
    </row>
    <row r="6275" spans="7:8" x14ac:dyDescent="0.25">
      <c r="G6275" s="221"/>
      <c r="H6275" s="221"/>
    </row>
    <row r="6276" spans="7:8" x14ac:dyDescent="0.25">
      <c r="G6276" s="221"/>
      <c r="H6276" s="221"/>
    </row>
    <row r="6277" spans="7:8" x14ac:dyDescent="0.25">
      <c r="G6277" s="221"/>
      <c r="H6277" s="221"/>
    </row>
    <row r="6278" spans="7:8" x14ac:dyDescent="0.25">
      <c r="G6278" s="221"/>
      <c r="H6278" s="221"/>
    </row>
    <row r="6279" spans="7:8" x14ac:dyDescent="0.25">
      <c r="G6279" s="221"/>
      <c r="H6279" s="221"/>
    </row>
    <row r="6280" spans="7:8" x14ac:dyDescent="0.25">
      <c r="G6280" s="221"/>
      <c r="H6280" s="221"/>
    </row>
    <row r="6281" spans="7:8" x14ac:dyDescent="0.25">
      <c r="G6281" s="221"/>
      <c r="H6281" s="221"/>
    </row>
    <row r="6282" spans="7:8" x14ac:dyDescent="0.25">
      <c r="G6282" s="221"/>
      <c r="H6282" s="221"/>
    </row>
    <row r="6283" spans="7:8" x14ac:dyDescent="0.25">
      <c r="G6283" s="221"/>
      <c r="H6283" s="221"/>
    </row>
    <row r="6284" spans="7:8" x14ac:dyDescent="0.25">
      <c r="G6284" s="221"/>
      <c r="H6284" s="221"/>
    </row>
    <row r="6285" spans="7:8" x14ac:dyDescent="0.25">
      <c r="G6285" s="221"/>
      <c r="H6285" s="221"/>
    </row>
    <row r="6286" spans="7:8" x14ac:dyDescent="0.25">
      <c r="G6286" s="221"/>
      <c r="H6286" s="221"/>
    </row>
    <row r="6287" spans="7:8" x14ac:dyDescent="0.25">
      <c r="G6287" s="221"/>
      <c r="H6287" s="221"/>
    </row>
    <row r="6288" spans="7:8" x14ac:dyDescent="0.25">
      <c r="G6288" s="221"/>
      <c r="H6288" s="221"/>
    </row>
    <row r="6289" spans="7:8" x14ac:dyDescent="0.25">
      <c r="G6289" s="221"/>
      <c r="H6289" s="221"/>
    </row>
    <row r="6290" spans="7:8" x14ac:dyDescent="0.25">
      <c r="G6290" s="221"/>
      <c r="H6290" s="221"/>
    </row>
    <row r="6291" spans="7:8" x14ac:dyDescent="0.25">
      <c r="G6291" s="221"/>
      <c r="H6291" s="221"/>
    </row>
    <row r="6292" spans="7:8" x14ac:dyDescent="0.25">
      <c r="G6292" s="221"/>
      <c r="H6292" s="221"/>
    </row>
    <row r="6293" spans="7:8" x14ac:dyDescent="0.25">
      <c r="G6293" s="221"/>
      <c r="H6293" s="221"/>
    </row>
    <row r="6294" spans="7:8" x14ac:dyDescent="0.25">
      <c r="G6294" s="221"/>
      <c r="H6294" s="221"/>
    </row>
    <row r="6295" spans="7:8" x14ac:dyDescent="0.25">
      <c r="G6295" s="221"/>
      <c r="H6295" s="221"/>
    </row>
    <row r="6296" spans="7:8" x14ac:dyDescent="0.25">
      <c r="G6296" s="221"/>
      <c r="H6296" s="221"/>
    </row>
    <row r="6297" spans="7:8" x14ac:dyDescent="0.25">
      <c r="G6297" s="221"/>
      <c r="H6297" s="221"/>
    </row>
    <row r="6298" spans="7:8" x14ac:dyDescent="0.25">
      <c r="G6298" s="221"/>
      <c r="H6298" s="221"/>
    </row>
    <row r="6299" spans="7:8" x14ac:dyDescent="0.25">
      <c r="G6299" s="221"/>
      <c r="H6299" s="221"/>
    </row>
    <row r="6300" spans="7:8" x14ac:dyDescent="0.25">
      <c r="G6300" s="221"/>
      <c r="H6300" s="221"/>
    </row>
    <row r="6301" spans="7:8" x14ac:dyDescent="0.25">
      <c r="G6301" s="221"/>
      <c r="H6301" s="221"/>
    </row>
    <row r="6302" spans="7:8" x14ac:dyDescent="0.25">
      <c r="G6302" s="221"/>
      <c r="H6302" s="221"/>
    </row>
    <row r="6303" spans="7:8" x14ac:dyDescent="0.25">
      <c r="G6303" s="221"/>
      <c r="H6303" s="221"/>
    </row>
    <row r="6304" spans="7:8" x14ac:dyDescent="0.25">
      <c r="G6304" s="221"/>
      <c r="H6304" s="221"/>
    </row>
    <row r="6305" spans="7:8" x14ac:dyDescent="0.25">
      <c r="G6305" s="221"/>
      <c r="H6305" s="221"/>
    </row>
    <row r="6306" spans="7:8" x14ac:dyDescent="0.25">
      <c r="G6306" s="221"/>
      <c r="H6306" s="221"/>
    </row>
    <row r="6307" spans="7:8" x14ac:dyDescent="0.25">
      <c r="G6307" s="221"/>
      <c r="H6307" s="221"/>
    </row>
    <row r="6308" spans="7:8" x14ac:dyDescent="0.25">
      <c r="G6308" s="221"/>
      <c r="H6308" s="221"/>
    </row>
    <row r="6309" spans="7:8" x14ac:dyDescent="0.25">
      <c r="G6309" s="221"/>
      <c r="H6309" s="221"/>
    </row>
    <row r="6310" spans="7:8" x14ac:dyDescent="0.25">
      <c r="G6310" s="221"/>
      <c r="H6310" s="221"/>
    </row>
    <row r="6311" spans="7:8" x14ac:dyDescent="0.25">
      <c r="G6311" s="221"/>
      <c r="H6311" s="221"/>
    </row>
    <row r="6312" spans="7:8" x14ac:dyDescent="0.25">
      <c r="G6312" s="221"/>
      <c r="H6312" s="221"/>
    </row>
    <row r="6313" spans="7:8" x14ac:dyDescent="0.25">
      <c r="G6313" s="221"/>
      <c r="H6313" s="221"/>
    </row>
    <row r="6314" spans="7:8" x14ac:dyDescent="0.25">
      <c r="G6314" s="221"/>
      <c r="H6314" s="221"/>
    </row>
    <row r="6315" spans="7:8" x14ac:dyDescent="0.25">
      <c r="G6315" s="221"/>
      <c r="H6315" s="221"/>
    </row>
    <row r="6316" spans="7:8" x14ac:dyDescent="0.25">
      <c r="G6316" s="221"/>
      <c r="H6316" s="221"/>
    </row>
    <row r="6317" spans="7:8" x14ac:dyDescent="0.25">
      <c r="G6317" s="221"/>
      <c r="H6317" s="221"/>
    </row>
    <row r="6318" spans="7:8" x14ac:dyDescent="0.25">
      <c r="G6318" s="221"/>
      <c r="H6318" s="221"/>
    </row>
    <row r="6319" spans="7:8" x14ac:dyDescent="0.25">
      <c r="G6319" s="221"/>
      <c r="H6319" s="221"/>
    </row>
    <row r="6320" spans="7:8" x14ac:dyDescent="0.25">
      <c r="G6320" s="221"/>
      <c r="H6320" s="221"/>
    </row>
    <row r="6321" spans="7:8" x14ac:dyDescent="0.25">
      <c r="G6321" s="221"/>
      <c r="H6321" s="221"/>
    </row>
    <row r="6322" spans="7:8" x14ac:dyDescent="0.25">
      <c r="G6322" s="221"/>
      <c r="H6322" s="221"/>
    </row>
    <row r="6323" spans="7:8" x14ac:dyDescent="0.25">
      <c r="G6323" s="221"/>
      <c r="H6323" s="221"/>
    </row>
    <row r="6324" spans="7:8" x14ac:dyDescent="0.25">
      <c r="G6324" s="221"/>
      <c r="H6324" s="221"/>
    </row>
    <row r="6325" spans="7:8" x14ac:dyDescent="0.25">
      <c r="G6325" s="221"/>
      <c r="H6325" s="221"/>
    </row>
    <row r="6326" spans="7:8" x14ac:dyDescent="0.25">
      <c r="G6326" s="221"/>
      <c r="H6326" s="221"/>
    </row>
    <row r="6327" spans="7:8" x14ac:dyDescent="0.25">
      <c r="G6327" s="221"/>
      <c r="H6327" s="221"/>
    </row>
    <row r="6328" spans="7:8" x14ac:dyDescent="0.25">
      <c r="G6328" s="221"/>
      <c r="H6328" s="221"/>
    </row>
    <row r="6329" spans="7:8" x14ac:dyDescent="0.25">
      <c r="G6329" s="221"/>
      <c r="H6329" s="221"/>
    </row>
    <row r="6330" spans="7:8" x14ac:dyDescent="0.25">
      <c r="G6330" s="221"/>
      <c r="H6330" s="221"/>
    </row>
    <row r="6331" spans="7:8" x14ac:dyDescent="0.25">
      <c r="G6331" s="221"/>
      <c r="H6331" s="221"/>
    </row>
    <row r="6332" spans="7:8" x14ac:dyDescent="0.25">
      <c r="G6332" s="221"/>
      <c r="H6332" s="221"/>
    </row>
    <row r="6333" spans="7:8" x14ac:dyDescent="0.25">
      <c r="G6333" s="221"/>
      <c r="H6333" s="221"/>
    </row>
    <row r="6334" spans="7:8" x14ac:dyDescent="0.25">
      <c r="G6334" s="221"/>
      <c r="H6334" s="221"/>
    </row>
    <row r="6335" spans="7:8" x14ac:dyDescent="0.25">
      <c r="G6335" s="221"/>
      <c r="H6335" s="221"/>
    </row>
    <row r="6336" spans="7:8" x14ac:dyDescent="0.25">
      <c r="G6336" s="221"/>
      <c r="H6336" s="221"/>
    </row>
    <row r="6337" spans="7:8" x14ac:dyDescent="0.25">
      <c r="G6337" s="221"/>
      <c r="H6337" s="221"/>
    </row>
    <row r="6338" spans="7:8" x14ac:dyDescent="0.25">
      <c r="G6338" s="221"/>
      <c r="H6338" s="221"/>
    </row>
    <row r="6339" spans="7:8" x14ac:dyDescent="0.25">
      <c r="G6339" s="221"/>
      <c r="H6339" s="221"/>
    </row>
    <row r="6340" spans="7:8" x14ac:dyDescent="0.25">
      <c r="G6340" s="221"/>
      <c r="H6340" s="221"/>
    </row>
    <row r="6341" spans="7:8" x14ac:dyDescent="0.25">
      <c r="G6341" s="221"/>
      <c r="H6341" s="221"/>
    </row>
    <row r="6342" spans="7:8" x14ac:dyDescent="0.25">
      <c r="G6342" s="221"/>
      <c r="H6342" s="221"/>
    </row>
    <row r="6343" spans="7:8" x14ac:dyDescent="0.25">
      <c r="G6343" s="221"/>
      <c r="H6343" s="221"/>
    </row>
    <row r="6344" spans="7:8" x14ac:dyDescent="0.25">
      <c r="G6344" s="221"/>
      <c r="H6344" s="221"/>
    </row>
    <row r="6345" spans="7:8" x14ac:dyDescent="0.25">
      <c r="G6345" s="221"/>
      <c r="H6345" s="221"/>
    </row>
    <row r="6346" spans="7:8" x14ac:dyDescent="0.25">
      <c r="G6346" s="221"/>
      <c r="H6346" s="221"/>
    </row>
    <row r="6347" spans="7:8" x14ac:dyDescent="0.25">
      <c r="G6347" s="221"/>
      <c r="H6347" s="221"/>
    </row>
    <row r="6348" spans="7:8" x14ac:dyDescent="0.25">
      <c r="G6348" s="221"/>
      <c r="H6348" s="221"/>
    </row>
    <row r="6349" spans="7:8" x14ac:dyDescent="0.25">
      <c r="G6349" s="221"/>
      <c r="H6349" s="221"/>
    </row>
    <row r="6350" spans="7:8" x14ac:dyDescent="0.25">
      <c r="G6350" s="221"/>
      <c r="H6350" s="221"/>
    </row>
    <row r="6351" spans="7:8" x14ac:dyDescent="0.25">
      <c r="G6351" s="221"/>
      <c r="H6351" s="221"/>
    </row>
    <row r="6352" spans="7:8" x14ac:dyDescent="0.25">
      <c r="G6352" s="221"/>
      <c r="H6352" s="221"/>
    </row>
    <row r="6353" spans="7:8" x14ac:dyDescent="0.25">
      <c r="G6353" s="221"/>
      <c r="H6353" s="221"/>
    </row>
    <row r="6354" spans="7:8" x14ac:dyDescent="0.25">
      <c r="G6354" s="221"/>
      <c r="H6354" s="221"/>
    </row>
    <row r="6355" spans="7:8" x14ac:dyDescent="0.25">
      <c r="G6355" s="221"/>
      <c r="H6355" s="221"/>
    </row>
    <row r="6356" spans="7:8" x14ac:dyDescent="0.25">
      <c r="G6356" s="221"/>
      <c r="H6356" s="221"/>
    </row>
    <row r="6357" spans="7:8" x14ac:dyDescent="0.25">
      <c r="G6357" s="221"/>
      <c r="H6357" s="221"/>
    </row>
    <row r="6358" spans="7:8" x14ac:dyDescent="0.25">
      <c r="G6358" s="221"/>
      <c r="H6358" s="221"/>
    </row>
    <row r="6359" spans="7:8" x14ac:dyDescent="0.25">
      <c r="G6359" s="221"/>
      <c r="H6359" s="221"/>
    </row>
    <row r="6360" spans="7:8" x14ac:dyDescent="0.25">
      <c r="G6360" s="221"/>
      <c r="H6360" s="221"/>
    </row>
    <row r="6361" spans="7:8" x14ac:dyDescent="0.25">
      <c r="G6361" s="221"/>
      <c r="H6361" s="221"/>
    </row>
    <row r="6362" spans="7:8" x14ac:dyDescent="0.25">
      <c r="G6362" s="221"/>
      <c r="H6362" s="221"/>
    </row>
    <row r="6363" spans="7:8" x14ac:dyDescent="0.25">
      <c r="G6363" s="221"/>
      <c r="H6363" s="221"/>
    </row>
    <row r="6364" spans="7:8" x14ac:dyDescent="0.25">
      <c r="G6364" s="221"/>
      <c r="H6364" s="221"/>
    </row>
    <row r="6365" spans="7:8" x14ac:dyDescent="0.25">
      <c r="G6365" s="221"/>
      <c r="H6365" s="221"/>
    </row>
    <row r="6366" spans="7:8" x14ac:dyDescent="0.25">
      <c r="G6366" s="221"/>
      <c r="H6366" s="221"/>
    </row>
    <row r="6367" spans="7:8" x14ac:dyDescent="0.25">
      <c r="G6367" s="221"/>
      <c r="H6367" s="221"/>
    </row>
    <row r="6368" spans="7:8" x14ac:dyDescent="0.25">
      <c r="G6368" s="221"/>
      <c r="H6368" s="221"/>
    </row>
    <row r="6369" spans="7:8" x14ac:dyDescent="0.25">
      <c r="G6369" s="221"/>
      <c r="H6369" s="221"/>
    </row>
    <row r="6370" spans="7:8" x14ac:dyDescent="0.25">
      <c r="G6370" s="221"/>
      <c r="H6370" s="221"/>
    </row>
    <row r="6371" spans="7:8" x14ac:dyDescent="0.25">
      <c r="G6371" s="221"/>
      <c r="H6371" s="221"/>
    </row>
    <row r="6372" spans="7:8" x14ac:dyDescent="0.25">
      <c r="G6372" s="221"/>
      <c r="H6372" s="221"/>
    </row>
    <row r="6373" spans="7:8" x14ac:dyDescent="0.25">
      <c r="G6373" s="221"/>
      <c r="H6373" s="221"/>
    </row>
    <row r="6374" spans="7:8" x14ac:dyDescent="0.25">
      <c r="G6374" s="221"/>
      <c r="H6374" s="221"/>
    </row>
    <row r="6375" spans="7:8" x14ac:dyDescent="0.25">
      <c r="G6375" s="221"/>
      <c r="H6375" s="221"/>
    </row>
    <row r="6376" spans="7:8" x14ac:dyDescent="0.25">
      <c r="G6376" s="221"/>
      <c r="H6376" s="221"/>
    </row>
    <row r="6377" spans="7:8" x14ac:dyDescent="0.25">
      <c r="G6377" s="221"/>
      <c r="H6377" s="221"/>
    </row>
    <row r="6378" spans="7:8" x14ac:dyDescent="0.25">
      <c r="G6378" s="221"/>
      <c r="H6378" s="221"/>
    </row>
    <row r="6379" spans="7:8" x14ac:dyDescent="0.25">
      <c r="G6379" s="221"/>
      <c r="H6379" s="221"/>
    </row>
    <row r="6380" spans="7:8" x14ac:dyDescent="0.25">
      <c r="G6380" s="221"/>
      <c r="H6380" s="221"/>
    </row>
    <row r="6381" spans="7:8" x14ac:dyDescent="0.25">
      <c r="G6381" s="221"/>
      <c r="H6381" s="221"/>
    </row>
    <row r="6382" spans="7:8" x14ac:dyDescent="0.25">
      <c r="G6382" s="221"/>
      <c r="H6382" s="221"/>
    </row>
    <row r="6383" spans="7:8" x14ac:dyDescent="0.25">
      <c r="G6383" s="221"/>
      <c r="H6383" s="221"/>
    </row>
    <row r="6384" spans="7:8" x14ac:dyDescent="0.25">
      <c r="G6384" s="221"/>
      <c r="H6384" s="221"/>
    </row>
    <row r="6385" spans="7:8" x14ac:dyDescent="0.25">
      <c r="G6385" s="221"/>
      <c r="H6385" s="221"/>
    </row>
    <row r="6386" spans="7:8" x14ac:dyDescent="0.25">
      <c r="G6386" s="221"/>
      <c r="H6386" s="221"/>
    </row>
    <row r="6387" spans="7:8" x14ac:dyDescent="0.25">
      <c r="G6387" s="221"/>
      <c r="H6387" s="221"/>
    </row>
    <row r="6388" spans="7:8" x14ac:dyDescent="0.25">
      <c r="G6388" s="221"/>
      <c r="H6388" s="221"/>
    </row>
    <row r="6389" spans="7:8" x14ac:dyDescent="0.25">
      <c r="G6389" s="221"/>
      <c r="H6389" s="221"/>
    </row>
    <row r="6390" spans="7:8" x14ac:dyDescent="0.25">
      <c r="G6390" s="221"/>
      <c r="H6390" s="221"/>
    </row>
    <row r="6391" spans="7:8" x14ac:dyDescent="0.25">
      <c r="G6391" s="221"/>
      <c r="H6391" s="221"/>
    </row>
    <row r="6392" spans="7:8" x14ac:dyDescent="0.25">
      <c r="G6392" s="221"/>
      <c r="H6392" s="221"/>
    </row>
    <row r="6393" spans="7:8" x14ac:dyDescent="0.25">
      <c r="G6393" s="221"/>
      <c r="H6393" s="221"/>
    </row>
    <row r="6394" spans="7:8" x14ac:dyDescent="0.25">
      <c r="G6394" s="221"/>
      <c r="H6394" s="221"/>
    </row>
    <row r="6395" spans="7:8" x14ac:dyDescent="0.25">
      <c r="G6395" s="221"/>
      <c r="H6395" s="221"/>
    </row>
    <row r="6396" spans="7:8" x14ac:dyDescent="0.25">
      <c r="G6396" s="221"/>
      <c r="H6396" s="221"/>
    </row>
    <row r="6397" spans="7:8" x14ac:dyDescent="0.25">
      <c r="G6397" s="221"/>
      <c r="H6397" s="221"/>
    </row>
    <row r="6398" spans="7:8" x14ac:dyDescent="0.25">
      <c r="G6398" s="221"/>
      <c r="H6398" s="221"/>
    </row>
    <row r="6399" spans="7:8" x14ac:dyDescent="0.25">
      <c r="G6399" s="221"/>
      <c r="H6399" s="221"/>
    </row>
    <row r="6400" spans="7:8" x14ac:dyDescent="0.25">
      <c r="G6400" s="221"/>
      <c r="H6400" s="221"/>
    </row>
    <row r="6401" spans="7:8" x14ac:dyDescent="0.25">
      <c r="G6401" s="221"/>
      <c r="H6401" s="221"/>
    </row>
    <row r="6402" spans="7:8" x14ac:dyDescent="0.25">
      <c r="G6402" s="221"/>
      <c r="H6402" s="221"/>
    </row>
    <row r="6403" spans="7:8" x14ac:dyDescent="0.25">
      <c r="G6403" s="221"/>
      <c r="H6403" s="221"/>
    </row>
    <row r="6404" spans="7:8" x14ac:dyDescent="0.25">
      <c r="G6404" s="221"/>
      <c r="H6404" s="221"/>
    </row>
    <row r="6405" spans="7:8" x14ac:dyDescent="0.25">
      <c r="G6405" s="221"/>
      <c r="H6405" s="221"/>
    </row>
    <row r="6406" spans="7:8" x14ac:dyDescent="0.25">
      <c r="G6406" s="221"/>
      <c r="H6406" s="221"/>
    </row>
    <row r="6407" spans="7:8" x14ac:dyDescent="0.25">
      <c r="G6407" s="221"/>
      <c r="H6407" s="221"/>
    </row>
    <row r="6408" spans="7:8" x14ac:dyDescent="0.25">
      <c r="G6408" s="221"/>
      <c r="H6408" s="221"/>
    </row>
    <row r="6409" spans="7:8" x14ac:dyDescent="0.25">
      <c r="G6409" s="221"/>
      <c r="H6409" s="221"/>
    </row>
    <row r="6410" spans="7:8" x14ac:dyDescent="0.25">
      <c r="G6410" s="221"/>
      <c r="H6410" s="221"/>
    </row>
    <row r="6411" spans="7:8" x14ac:dyDescent="0.25">
      <c r="G6411" s="221"/>
      <c r="H6411" s="221"/>
    </row>
    <row r="6412" spans="7:8" x14ac:dyDescent="0.25">
      <c r="G6412" s="221"/>
      <c r="H6412" s="221"/>
    </row>
    <row r="6413" spans="7:8" x14ac:dyDescent="0.25">
      <c r="G6413" s="221"/>
      <c r="H6413" s="221"/>
    </row>
    <row r="6414" spans="7:8" x14ac:dyDescent="0.25">
      <c r="G6414" s="221"/>
      <c r="H6414" s="221"/>
    </row>
    <row r="6415" spans="7:8" x14ac:dyDescent="0.25">
      <c r="G6415" s="221"/>
      <c r="H6415" s="221"/>
    </row>
    <row r="6416" spans="7:8" x14ac:dyDescent="0.25">
      <c r="G6416" s="221"/>
      <c r="H6416" s="221"/>
    </row>
    <row r="6417" spans="7:8" x14ac:dyDescent="0.25">
      <c r="G6417" s="221"/>
      <c r="H6417" s="221"/>
    </row>
    <row r="6418" spans="7:8" x14ac:dyDescent="0.25">
      <c r="G6418" s="221"/>
      <c r="H6418" s="221"/>
    </row>
    <row r="6419" spans="7:8" x14ac:dyDescent="0.25">
      <c r="G6419" s="221"/>
      <c r="H6419" s="221"/>
    </row>
    <row r="6420" spans="7:8" x14ac:dyDescent="0.25">
      <c r="G6420" s="221"/>
      <c r="H6420" s="221"/>
    </row>
    <row r="6421" spans="7:8" x14ac:dyDescent="0.25">
      <c r="G6421" s="221"/>
      <c r="H6421" s="221"/>
    </row>
    <row r="6422" spans="7:8" x14ac:dyDescent="0.25">
      <c r="G6422" s="221"/>
      <c r="H6422" s="221"/>
    </row>
    <row r="6423" spans="7:8" x14ac:dyDescent="0.25">
      <c r="G6423" s="221"/>
      <c r="H6423" s="221"/>
    </row>
    <row r="6424" spans="7:8" x14ac:dyDescent="0.25">
      <c r="G6424" s="221"/>
      <c r="H6424" s="221"/>
    </row>
    <row r="6425" spans="7:8" x14ac:dyDescent="0.25">
      <c r="G6425" s="221"/>
      <c r="H6425" s="221"/>
    </row>
    <row r="6426" spans="7:8" x14ac:dyDescent="0.25">
      <c r="G6426" s="221"/>
      <c r="H6426" s="221"/>
    </row>
    <row r="6427" spans="7:8" x14ac:dyDescent="0.25">
      <c r="G6427" s="221"/>
      <c r="H6427" s="221"/>
    </row>
    <row r="6428" spans="7:8" x14ac:dyDescent="0.25">
      <c r="G6428" s="221"/>
      <c r="H6428" s="221"/>
    </row>
    <row r="6429" spans="7:8" x14ac:dyDescent="0.25">
      <c r="G6429" s="221"/>
      <c r="H6429" s="221"/>
    </row>
    <row r="6430" spans="7:8" x14ac:dyDescent="0.25">
      <c r="G6430" s="221"/>
      <c r="H6430" s="221"/>
    </row>
    <row r="6431" spans="7:8" x14ac:dyDescent="0.25">
      <c r="G6431" s="221"/>
      <c r="H6431" s="221"/>
    </row>
    <row r="6432" spans="7:8" x14ac:dyDescent="0.25">
      <c r="G6432" s="221"/>
      <c r="H6432" s="221"/>
    </row>
    <row r="6433" spans="7:8" x14ac:dyDescent="0.25">
      <c r="G6433" s="221"/>
      <c r="H6433" s="221"/>
    </row>
    <row r="6434" spans="7:8" x14ac:dyDescent="0.25">
      <c r="G6434" s="221"/>
      <c r="H6434" s="221"/>
    </row>
    <row r="6435" spans="7:8" x14ac:dyDescent="0.25">
      <c r="G6435" s="221"/>
      <c r="H6435" s="221"/>
    </row>
    <row r="6436" spans="7:8" x14ac:dyDescent="0.25">
      <c r="G6436" s="221"/>
      <c r="H6436" s="221"/>
    </row>
    <row r="6437" spans="7:8" x14ac:dyDescent="0.25">
      <c r="G6437" s="221"/>
      <c r="H6437" s="221"/>
    </row>
    <row r="6438" spans="7:8" x14ac:dyDescent="0.25">
      <c r="G6438" s="221"/>
      <c r="H6438" s="221"/>
    </row>
    <row r="6439" spans="7:8" x14ac:dyDescent="0.25">
      <c r="G6439" s="221"/>
      <c r="H6439" s="221"/>
    </row>
    <row r="6440" spans="7:8" x14ac:dyDescent="0.25">
      <c r="G6440" s="221"/>
      <c r="H6440" s="221"/>
    </row>
    <row r="6441" spans="7:8" x14ac:dyDescent="0.25">
      <c r="G6441" s="221"/>
      <c r="H6441" s="221"/>
    </row>
    <row r="6442" spans="7:8" x14ac:dyDescent="0.25">
      <c r="G6442" s="221"/>
      <c r="H6442" s="221"/>
    </row>
    <row r="6443" spans="7:8" x14ac:dyDescent="0.25">
      <c r="G6443" s="221"/>
      <c r="H6443" s="221"/>
    </row>
    <row r="6444" spans="7:8" x14ac:dyDescent="0.25">
      <c r="G6444" s="221"/>
      <c r="H6444" s="221"/>
    </row>
    <row r="6445" spans="7:8" x14ac:dyDescent="0.25">
      <c r="G6445" s="221"/>
      <c r="H6445" s="221"/>
    </row>
    <row r="6446" spans="7:8" x14ac:dyDescent="0.25">
      <c r="G6446" s="221"/>
      <c r="H6446" s="221"/>
    </row>
    <row r="6447" spans="7:8" x14ac:dyDescent="0.25">
      <c r="G6447" s="221"/>
      <c r="H6447" s="221"/>
    </row>
    <row r="6448" spans="7:8" x14ac:dyDescent="0.25">
      <c r="G6448" s="221"/>
      <c r="H6448" s="221"/>
    </row>
    <row r="6449" spans="7:8" x14ac:dyDescent="0.25">
      <c r="G6449" s="221"/>
      <c r="H6449" s="221"/>
    </row>
    <row r="6450" spans="7:8" x14ac:dyDescent="0.25">
      <c r="G6450" s="221"/>
      <c r="H6450" s="221"/>
    </row>
    <row r="6451" spans="7:8" x14ac:dyDescent="0.25">
      <c r="G6451" s="221"/>
      <c r="H6451" s="221"/>
    </row>
    <row r="6452" spans="7:8" x14ac:dyDescent="0.25">
      <c r="G6452" s="221"/>
      <c r="H6452" s="221"/>
    </row>
    <row r="6453" spans="7:8" x14ac:dyDescent="0.25">
      <c r="G6453" s="221"/>
      <c r="H6453" s="221"/>
    </row>
    <row r="6454" spans="7:8" x14ac:dyDescent="0.25">
      <c r="G6454" s="221"/>
      <c r="H6454" s="221"/>
    </row>
    <row r="6455" spans="7:8" x14ac:dyDescent="0.25">
      <c r="G6455" s="221"/>
      <c r="H6455" s="221"/>
    </row>
    <row r="6456" spans="7:8" x14ac:dyDescent="0.25">
      <c r="G6456" s="221"/>
      <c r="H6456" s="221"/>
    </row>
    <row r="6457" spans="7:8" x14ac:dyDescent="0.25">
      <c r="G6457" s="221"/>
      <c r="H6457" s="221"/>
    </row>
    <row r="6458" spans="7:8" x14ac:dyDescent="0.25">
      <c r="G6458" s="221"/>
      <c r="H6458" s="221"/>
    </row>
    <row r="6459" spans="7:8" x14ac:dyDescent="0.25">
      <c r="G6459" s="221"/>
      <c r="H6459" s="221"/>
    </row>
    <row r="6460" spans="7:8" x14ac:dyDescent="0.25">
      <c r="G6460" s="221"/>
      <c r="H6460" s="221"/>
    </row>
    <row r="6461" spans="7:8" x14ac:dyDescent="0.25">
      <c r="G6461" s="221"/>
      <c r="H6461" s="221"/>
    </row>
    <row r="6462" spans="7:8" x14ac:dyDescent="0.25">
      <c r="G6462" s="221"/>
      <c r="H6462" s="221"/>
    </row>
    <row r="6463" spans="7:8" x14ac:dyDescent="0.25">
      <c r="G6463" s="221"/>
      <c r="H6463" s="221"/>
    </row>
    <row r="6464" spans="7:8" x14ac:dyDescent="0.25">
      <c r="G6464" s="221"/>
      <c r="H6464" s="221"/>
    </row>
    <row r="6465" spans="7:8" x14ac:dyDescent="0.25">
      <c r="G6465" s="221"/>
      <c r="H6465" s="221"/>
    </row>
    <row r="6466" spans="7:8" x14ac:dyDescent="0.25">
      <c r="G6466" s="221"/>
      <c r="H6466" s="221"/>
    </row>
    <row r="6467" spans="7:8" x14ac:dyDescent="0.25">
      <c r="G6467" s="221"/>
      <c r="H6467" s="221"/>
    </row>
    <row r="6468" spans="7:8" x14ac:dyDescent="0.25">
      <c r="G6468" s="221"/>
      <c r="H6468" s="221"/>
    </row>
    <row r="6469" spans="7:8" x14ac:dyDescent="0.25">
      <c r="G6469" s="221"/>
      <c r="H6469" s="221"/>
    </row>
    <row r="6470" spans="7:8" x14ac:dyDescent="0.25">
      <c r="G6470" s="221"/>
      <c r="H6470" s="221"/>
    </row>
    <row r="6471" spans="7:8" x14ac:dyDescent="0.25">
      <c r="G6471" s="221"/>
      <c r="H6471" s="221"/>
    </row>
    <row r="6472" spans="7:8" x14ac:dyDescent="0.25">
      <c r="G6472" s="221"/>
      <c r="H6472" s="221"/>
    </row>
    <row r="6473" spans="7:8" x14ac:dyDescent="0.25">
      <c r="G6473" s="221"/>
      <c r="H6473" s="221"/>
    </row>
    <row r="6474" spans="7:8" x14ac:dyDescent="0.25">
      <c r="G6474" s="221"/>
      <c r="H6474" s="221"/>
    </row>
    <row r="6475" spans="7:8" x14ac:dyDescent="0.25">
      <c r="G6475" s="221"/>
      <c r="H6475" s="221"/>
    </row>
    <row r="6476" spans="7:8" x14ac:dyDescent="0.25">
      <c r="G6476" s="221"/>
      <c r="H6476" s="221"/>
    </row>
    <row r="6477" spans="7:8" x14ac:dyDescent="0.25">
      <c r="G6477" s="221"/>
      <c r="H6477" s="221"/>
    </row>
    <row r="6478" spans="7:8" x14ac:dyDescent="0.25">
      <c r="G6478" s="221"/>
      <c r="H6478" s="221"/>
    </row>
    <row r="6479" spans="7:8" x14ac:dyDescent="0.25">
      <c r="G6479" s="221"/>
      <c r="H6479" s="221"/>
    </row>
    <row r="6480" spans="7:8" x14ac:dyDescent="0.25">
      <c r="G6480" s="221"/>
      <c r="H6480" s="221"/>
    </row>
    <row r="6481" spans="7:8" x14ac:dyDescent="0.25">
      <c r="G6481" s="221"/>
      <c r="H6481" s="221"/>
    </row>
    <row r="6482" spans="7:8" x14ac:dyDescent="0.25">
      <c r="G6482" s="221"/>
      <c r="H6482" s="221"/>
    </row>
    <row r="6483" spans="7:8" x14ac:dyDescent="0.25">
      <c r="G6483" s="221"/>
      <c r="H6483" s="221"/>
    </row>
    <row r="6484" spans="7:8" x14ac:dyDescent="0.25">
      <c r="G6484" s="221"/>
      <c r="H6484" s="221"/>
    </row>
    <row r="6485" spans="7:8" x14ac:dyDescent="0.25">
      <c r="G6485" s="221"/>
      <c r="H6485" s="221"/>
    </row>
    <row r="6486" spans="7:8" x14ac:dyDescent="0.25">
      <c r="G6486" s="221"/>
      <c r="H6486" s="221"/>
    </row>
    <row r="6487" spans="7:8" x14ac:dyDescent="0.25">
      <c r="G6487" s="221"/>
      <c r="H6487" s="221"/>
    </row>
    <row r="6488" spans="7:8" x14ac:dyDescent="0.25">
      <c r="G6488" s="221"/>
      <c r="H6488" s="221"/>
    </row>
    <row r="6489" spans="7:8" x14ac:dyDescent="0.25">
      <c r="G6489" s="221"/>
      <c r="H6489" s="221"/>
    </row>
    <row r="6490" spans="7:8" x14ac:dyDescent="0.25">
      <c r="G6490" s="221"/>
      <c r="H6490" s="221"/>
    </row>
    <row r="6491" spans="7:8" x14ac:dyDescent="0.25">
      <c r="G6491" s="221"/>
      <c r="H6491" s="221"/>
    </row>
    <row r="6492" spans="7:8" x14ac:dyDescent="0.25">
      <c r="G6492" s="221"/>
      <c r="H6492" s="221"/>
    </row>
    <row r="6493" spans="7:8" x14ac:dyDescent="0.25">
      <c r="G6493" s="221"/>
      <c r="H6493" s="221"/>
    </row>
    <row r="6494" spans="7:8" x14ac:dyDescent="0.25">
      <c r="G6494" s="221"/>
      <c r="H6494" s="221"/>
    </row>
    <row r="6495" spans="7:8" x14ac:dyDescent="0.25">
      <c r="G6495" s="221"/>
      <c r="H6495" s="221"/>
    </row>
    <row r="6496" spans="7:8" x14ac:dyDescent="0.25">
      <c r="G6496" s="221"/>
      <c r="H6496" s="221"/>
    </row>
    <row r="6497" spans="7:8" x14ac:dyDescent="0.25">
      <c r="G6497" s="221"/>
      <c r="H6497" s="221"/>
    </row>
    <row r="6498" spans="7:8" x14ac:dyDescent="0.25">
      <c r="G6498" s="221"/>
      <c r="H6498" s="221"/>
    </row>
    <row r="6499" spans="7:8" x14ac:dyDescent="0.25">
      <c r="G6499" s="221"/>
      <c r="H6499" s="221"/>
    </row>
    <row r="6500" spans="7:8" x14ac:dyDescent="0.25">
      <c r="G6500" s="221"/>
      <c r="H6500" s="221"/>
    </row>
    <row r="6501" spans="7:8" x14ac:dyDescent="0.25">
      <c r="G6501" s="221"/>
      <c r="H6501" s="221"/>
    </row>
    <row r="6502" spans="7:8" x14ac:dyDescent="0.25">
      <c r="G6502" s="221"/>
      <c r="H6502" s="221"/>
    </row>
    <row r="6503" spans="7:8" x14ac:dyDescent="0.25">
      <c r="G6503" s="221"/>
      <c r="H6503" s="221"/>
    </row>
    <row r="6504" spans="7:8" x14ac:dyDescent="0.25">
      <c r="G6504" s="221"/>
      <c r="H6504" s="221"/>
    </row>
    <row r="6505" spans="7:8" x14ac:dyDescent="0.25">
      <c r="G6505" s="221"/>
      <c r="H6505" s="221"/>
    </row>
    <row r="6506" spans="7:8" x14ac:dyDescent="0.25">
      <c r="G6506" s="221"/>
      <c r="H6506" s="221"/>
    </row>
    <row r="6507" spans="7:8" x14ac:dyDescent="0.25">
      <c r="G6507" s="221"/>
      <c r="H6507" s="221"/>
    </row>
    <row r="6508" spans="7:8" x14ac:dyDescent="0.25">
      <c r="G6508" s="221"/>
      <c r="H6508" s="221"/>
    </row>
    <row r="6509" spans="7:8" x14ac:dyDescent="0.25">
      <c r="G6509" s="221"/>
      <c r="H6509" s="221"/>
    </row>
    <row r="6510" spans="7:8" x14ac:dyDescent="0.25">
      <c r="G6510" s="221"/>
      <c r="H6510" s="221"/>
    </row>
    <row r="6511" spans="7:8" x14ac:dyDescent="0.25">
      <c r="G6511" s="221"/>
      <c r="H6511" s="221"/>
    </row>
    <row r="6512" spans="7:8" x14ac:dyDescent="0.25">
      <c r="G6512" s="221"/>
      <c r="H6512" s="221"/>
    </row>
    <row r="6513" spans="7:8" x14ac:dyDescent="0.25">
      <c r="G6513" s="221"/>
      <c r="H6513" s="221"/>
    </row>
    <row r="6514" spans="7:8" x14ac:dyDescent="0.25">
      <c r="G6514" s="221"/>
      <c r="H6514" s="221"/>
    </row>
    <row r="6515" spans="7:8" x14ac:dyDescent="0.25">
      <c r="G6515" s="221"/>
      <c r="H6515" s="221"/>
    </row>
    <row r="6516" spans="7:8" x14ac:dyDescent="0.25">
      <c r="G6516" s="221"/>
      <c r="H6516" s="221"/>
    </row>
    <row r="6517" spans="7:8" x14ac:dyDescent="0.25">
      <c r="G6517" s="221"/>
      <c r="H6517" s="221"/>
    </row>
    <row r="6518" spans="7:8" x14ac:dyDescent="0.25">
      <c r="G6518" s="221"/>
      <c r="H6518" s="221"/>
    </row>
    <row r="6519" spans="7:8" x14ac:dyDescent="0.25">
      <c r="G6519" s="221"/>
      <c r="H6519" s="221"/>
    </row>
    <row r="6520" spans="7:8" x14ac:dyDescent="0.25">
      <c r="G6520" s="221"/>
      <c r="H6520" s="221"/>
    </row>
    <row r="6521" spans="7:8" x14ac:dyDescent="0.25">
      <c r="G6521" s="221"/>
      <c r="H6521" s="221"/>
    </row>
    <row r="6522" spans="7:8" x14ac:dyDescent="0.25">
      <c r="G6522" s="221"/>
      <c r="H6522" s="221"/>
    </row>
    <row r="6523" spans="7:8" x14ac:dyDescent="0.25">
      <c r="G6523" s="221"/>
      <c r="H6523" s="221"/>
    </row>
    <row r="6524" spans="7:8" x14ac:dyDescent="0.25">
      <c r="G6524" s="221"/>
      <c r="H6524" s="221"/>
    </row>
    <row r="6525" spans="7:8" x14ac:dyDescent="0.25">
      <c r="G6525" s="221"/>
      <c r="H6525" s="221"/>
    </row>
    <row r="6526" spans="7:8" x14ac:dyDescent="0.25">
      <c r="G6526" s="221"/>
      <c r="H6526" s="221"/>
    </row>
    <row r="6527" spans="7:8" x14ac:dyDescent="0.25">
      <c r="G6527" s="221"/>
      <c r="H6527" s="221"/>
    </row>
    <row r="6528" spans="7:8" x14ac:dyDescent="0.25">
      <c r="G6528" s="221"/>
      <c r="H6528" s="221"/>
    </row>
    <row r="6529" spans="7:8" x14ac:dyDescent="0.25">
      <c r="G6529" s="221"/>
      <c r="H6529" s="221"/>
    </row>
    <row r="6530" spans="7:8" x14ac:dyDescent="0.25">
      <c r="G6530" s="221"/>
      <c r="H6530" s="221"/>
    </row>
    <row r="6531" spans="7:8" x14ac:dyDescent="0.25">
      <c r="G6531" s="221"/>
      <c r="H6531" s="221"/>
    </row>
    <row r="6532" spans="7:8" x14ac:dyDescent="0.25">
      <c r="G6532" s="221"/>
      <c r="H6532" s="221"/>
    </row>
    <row r="6533" spans="7:8" x14ac:dyDescent="0.25">
      <c r="G6533" s="221"/>
      <c r="H6533" s="221"/>
    </row>
    <row r="6534" spans="7:8" x14ac:dyDescent="0.25">
      <c r="G6534" s="221"/>
      <c r="H6534" s="221"/>
    </row>
    <row r="6535" spans="7:8" x14ac:dyDescent="0.25">
      <c r="G6535" s="221"/>
      <c r="H6535" s="221"/>
    </row>
    <row r="6536" spans="7:8" x14ac:dyDescent="0.25">
      <c r="G6536" s="221"/>
      <c r="H6536" s="221"/>
    </row>
    <row r="6537" spans="7:8" x14ac:dyDescent="0.25">
      <c r="G6537" s="221"/>
      <c r="H6537" s="221"/>
    </row>
    <row r="6538" spans="7:8" x14ac:dyDescent="0.25">
      <c r="G6538" s="221"/>
      <c r="H6538" s="221"/>
    </row>
    <row r="6539" spans="7:8" x14ac:dyDescent="0.25">
      <c r="G6539" s="221"/>
      <c r="H6539" s="221"/>
    </row>
    <row r="6540" spans="7:8" x14ac:dyDescent="0.25">
      <c r="G6540" s="221"/>
      <c r="H6540" s="221"/>
    </row>
    <row r="6541" spans="7:8" x14ac:dyDescent="0.25">
      <c r="G6541" s="221"/>
      <c r="H6541" s="221"/>
    </row>
    <row r="6542" spans="7:8" x14ac:dyDescent="0.25">
      <c r="G6542" s="221"/>
      <c r="H6542" s="221"/>
    </row>
    <row r="6543" spans="7:8" x14ac:dyDescent="0.25">
      <c r="G6543" s="221"/>
      <c r="H6543" s="221"/>
    </row>
    <row r="6544" spans="7:8" x14ac:dyDescent="0.25">
      <c r="G6544" s="221"/>
      <c r="H6544" s="221"/>
    </row>
    <row r="6545" spans="7:8" x14ac:dyDescent="0.25">
      <c r="G6545" s="221"/>
      <c r="H6545" s="221"/>
    </row>
    <row r="6546" spans="7:8" x14ac:dyDescent="0.25">
      <c r="G6546" s="221"/>
      <c r="H6546" s="221"/>
    </row>
    <row r="6547" spans="7:8" x14ac:dyDescent="0.25">
      <c r="G6547" s="221"/>
      <c r="H6547" s="221"/>
    </row>
    <row r="6548" spans="7:8" x14ac:dyDescent="0.25">
      <c r="G6548" s="221"/>
      <c r="H6548" s="221"/>
    </row>
    <row r="6549" spans="7:8" x14ac:dyDescent="0.25">
      <c r="G6549" s="221"/>
      <c r="H6549" s="221"/>
    </row>
    <row r="6550" spans="7:8" x14ac:dyDescent="0.25">
      <c r="G6550" s="221"/>
      <c r="H6550" s="221"/>
    </row>
    <row r="6551" spans="7:8" x14ac:dyDescent="0.25">
      <c r="G6551" s="221"/>
      <c r="H6551" s="221"/>
    </row>
    <row r="6552" spans="7:8" x14ac:dyDescent="0.25">
      <c r="G6552" s="221"/>
      <c r="H6552" s="221"/>
    </row>
    <row r="6553" spans="7:8" x14ac:dyDescent="0.25">
      <c r="G6553" s="221"/>
      <c r="H6553" s="221"/>
    </row>
    <row r="6554" spans="7:8" x14ac:dyDescent="0.25">
      <c r="G6554" s="221"/>
      <c r="H6554" s="221"/>
    </row>
    <row r="6555" spans="7:8" x14ac:dyDescent="0.25">
      <c r="G6555" s="221"/>
      <c r="H6555" s="221"/>
    </row>
    <row r="6556" spans="7:8" x14ac:dyDescent="0.25">
      <c r="G6556" s="221"/>
      <c r="H6556" s="221"/>
    </row>
    <row r="6557" spans="7:8" x14ac:dyDescent="0.25">
      <c r="G6557" s="221"/>
      <c r="H6557" s="221"/>
    </row>
    <row r="6558" spans="7:8" x14ac:dyDescent="0.25">
      <c r="G6558" s="221"/>
      <c r="H6558" s="221"/>
    </row>
    <row r="6559" spans="7:8" x14ac:dyDescent="0.25">
      <c r="G6559" s="221"/>
      <c r="H6559" s="221"/>
    </row>
    <row r="6560" spans="7:8" x14ac:dyDescent="0.25">
      <c r="G6560" s="221"/>
      <c r="H6560" s="221"/>
    </row>
    <row r="6561" spans="7:8" x14ac:dyDescent="0.25">
      <c r="G6561" s="221"/>
      <c r="H6561" s="221"/>
    </row>
    <row r="6562" spans="7:8" x14ac:dyDescent="0.25">
      <c r="G6562" s="221"/>
      <c r="H6562" s="221"/>
    </row>
    <row r="6563" spans="7:8" x14ac:dyDescent="0.25">
      <c r="G6563" s="221"/>
      <c r="H6563" s="221"/>
    </row>
    <row r="6564" spans="7:8" x14ac:dyDescent="0.25">
      <c r="G6564" s="221"/>
      <c r="H6564" s="221"/>
    </row>
    <row r="6565" spans="7:8" x14ac:dyDescent="0.25">
      <c r="G6565" s="221"/>
      <c r="H6565" s="221"/>
    </row>
    <row r="6566" spans="7:8" x14ac:dyDescent="0.25">
      <c r="G6566" s="221"/>
      <c r="H6566" s="221"/>
    </row>
    <row r="6567" spans="7:8" x14ac:dyDescent="0.25">
      <c r="G6567" s="221"/>
      <c r="H6567" s="221"/>
    </row>
    <row r="6568" spans="7:8" x14ac:dyDescent="0.25">
      <c r="G6568" s="221"/>
      <c r="H6568" s="221"/>
    </row>
    <row r="6569" spans="7:8" x14ac:dyDescent="0.25">
      <c r="G6569" s="221"/>
      <c r="H6569" s="221"/>
    </row>
    <row r="6570" spans="7:8" x14ac:dyDescent="0.25">
      <c r="G6570" s="221"/>
      <c r="H6570" s="221"/>
    </row>
    <row r="6571" spans="7:8" x14ac:dyDescent="0.25">
      <c r="G6571" s="221"/>
      <c r="H6571" s="221"/>
    </row>
    <row r="6572" spans="7:8" x14ac:dyDescent="0.25">
      <c r="G6572" s="221"/>
      <c r="H6572" s="221"/>
    </row>
    <row r="6573" spans="7:8" x14ac:dyDescent="0.25">
      <c r="G6573" s="221"/>
      <c r="H6573" s="221"/>
    </row>
    <row r="6574" spans="7:8" x14ac:dyDescent="0.25">
      <c r="G6574" s="221"/>
      <c r="H6574" s="221"/>
    </row>
    <row r="6575" spans="7:8" x14ac:dyDescent="0.25">
      <c r="G6575" s="221"/>
      <c r="H6575" s="221"/>
    </row>
    <row r="6576" spans="7:8" x14ac:dyDescent="0.25">
      <c r="G6576" s="221"/>
      <c r="H6576" s="221"/>
    </row>
    <row r="6577" spans="7:8" x14ac:dyDescent="0.25">
      <c r="G6577" s="221"/>
      <c r="H6577" s="221"/>
    </row>
    <row r="6578" spans="7:8" x14ac:dyDescent="0.25">
      <c r="G6578" s="221"/>
      <c r="H6578" s="221"/>
    </row>
    <row r="6579" spans="7:8" x14ac:dyDescent="0.25">
      <c r="G6579" s="221"/>
      <c r="H6579" s="221"/>
    </row>
    <row r="6580" spans="7:8" x14ac:dyDescent="0.25">
      <c r="G6580" s="221"/>
      <c r="H6580" s="221"/>
    </row>
    <row r="6581" spans="7:8" x14ac:dyDescent="0.25">
      <c r="G6581" s="221"/>
      <c r="H6581" s="221"/>
    </row>
    <row r="6582" spans="7:8" x14ac:dyDescent="0.25">
      <c r="G6582" s="221"/>
      <c r="H6582" s="221"/>
    </row>
    <row r="6583" spans="7:8" x14ac:dyDescent="0.25">
      <c r="G6583" s="221"/>
      <c r="H6583" s="221"/>
    </row>
    <row r="6584" spans="7:8" x14ac:dyDescent="0.25">
      <c r="G6584" s="221"/>
      <c r="H6584" s="221"/>
    </row>
    <row r="6585" spans="7:8" x14ac:dyDescent="0.25">
      <c r="G6585" s="221"/>
      <c r="H6585" s="221"/>
    </row>
    <row r="6586" spans="7:8" x14ac:dyDescent="0.25">
      <c r="G6586" s="221"/>
      <c r="H6586" s="221"/>
    </row>
    <row r="6587" spans="7:8" x14ac:dyDescent="0.25">
      <c r="G6587" s="221"/>
      <c r="H6587" s="221"/>
    </row>
    <row r="6588" spans="7:8" x14ac:dyDescent="0.25">
      <c r="G6588" s="221"/>
      <c r="H6588" s="221"/>
    </row>
    <row r="6589" spans="7:8" x14ac:dyDescent="0.25">
      <c r="G6589" s="221"/>
      <c r="H6589" s="221"/>
    </row>
    <row r="6590" spans="7:8" x14ac:dyDescent="0.25">
      <c r="G6590" s="221"/>
      <c r="H6590" s="221"/>
    </row>
    <row r="6591" spans="7:8" x14ac:dyDescent="0.25">
      <c r="G6591" s="221"/>
      <c r="H6591" s="221"/>
    </row>
    <row r="6592" spans="7:8" x14ac:dyDescent="0.25">
      <c r="G6592" s="221"/>
      <c r="H6592" s="221"/>
    </row>
    <row r="6593" spans="7:8" x14ac:dyDescent="0.25">
      <c r="G6593" s="221"/>
      <c r="H6593" s="221"/>
    </row>
    <row r="6594" spans="7:8" x14ac:dyDescent="0.25">
      <c r="G6594" s="221"/>
      <c r="H6594" s="221"/>
    </row>
    <row r="6595" spans="7:8" x14ac:dyDescent="0.25">
      <c r="G6595" s="221"/>
      <c r="H6595" s="221"/>
    </row>
    <row r="6596" spans="7:8" x14ac:dyDescent="0.25">
      <c r="G6596" s="221"/>
      <c r="H6596" s="221"/>
    </row>
    <row r="6597" spans="7:8" x14ac:dyDescent="0.25">
      <c r="G6597" s="221"/>
      <c r="H6597" s="221"/>
    </row>
    <row r="6598" spans="7:8" x14ac:dyDescent="0.25">
      <c r="G6598" s="221"/>
      <c r="H6598" s="221"/>
    </row>
    <row r="6599" spans="7:8" x14ac:dyDescent="0.25">
      <c r="G6599" s="221"/>
      <c r="H6599" s="221"/>
    </row>
    <row r="6600" spans="7:8" x14ac:dyDescent="0.25">
      <c r="G6600" s="221"/>
      <c r="H6600" s="221"/>
    </row>
    <row r="6601" spans="7:8" x14ac:dyDescent="0.25">
      <c r="G6601" s="221"/>
      <c r="H6601" s="221"/>
    </row>
    <row r="6602" spans="7:8" x14ac:dyDescent="0.25">
      <c r="G6602" s="221"/>
      <c r="H6602" s="221"/>
    </row>
    <row r="6603" spans="7:8" x14ac:dyDescent="0.25">
      <c r="G6603" s="221"/>
      <c r="H6603" s="221"/>
    </row>
    <row r="6604" spans="7:8" x14ac:dyDescent="0.25">
      <c r="G6604" s="221"/>
      <c r="H6604" s="221"/>
    </row>
    <row r="6605" spans="7:8" x14ac:dyDescent="0.25">
      <c r="G6605" s="221"/>
      <c r="H6605" s="221"/>
    </row>
    <row r="6606" spans="7:8" x14ac:dyDescent="0.25">
      <c r="G6606" s="221"/>
      <c r="H6606" s="221"/>
    </row>
    <row r="6607" spans="7:8" x14ac:dyDescent="0.25">
      <c r="G6607" s="221"/>
      <c r="H6607" s="221"/>
    </row>
    <row r="6608" spans="7:8" x14ac:dyDescent="0.25">
      <c r="G6608" s="221"/>
      <c r="H6608" s="221"/>
    </row>
    <row r="6609" spans="7:8" x14ac:dyDescent="0.25">
      <c r="G6609" s="221"/>
      <c r="H6609" s="221"/>
    </row>
    <row r="6610" spans="7:8" x14ac:dyDescent="0.25">
      <c r="G6610" s="221"/>
      <c r="H6610" s="221"/>
    </row>
    <row r="6611" spans="7:8" x14ac:dyDescent="0.25">
      <c r="G6611" s="221"/>
      <c r="H6611" s="221"/>
    </row>
    <row r="6612" spans="7:8" x14ac:dyDescent="0.25">
      <c r="G6612" s="221"/>
      <c r="H6612" s="221"/>
    </row>
    <row r="6613" spans="7:8" x14ac:dyDescent="0.25">
      <c r="G6613" s="221"/>
      <c r="H6613" s="221"/>
    </row>
    <row r="6614" spans="7:8" x14ac:dyDescent="0.25">
      <c r="G6614" s="221"/>
      <c r="H6614" s="221"/>
    </row>
    <row r="6615" spans="7:8" x14ac:dyDescent="0.25">
      <c r="G6615" s="221"/>
      <c r="H6615" s="221"/>
    </row>
    <row r="6616" spans="7:8" x14ac:dyDescent="0.25">
      <c r="G6616" s="221"/>
      <c r="H6616" s="221"/>
    </row>
    <row r="6617" spans="7:8" x14ac:dyDescent="0.25">
      <c r="G6617" s="221"/>
      <c r="H6617" s="221"/>
    </row>
    <row r="6618" spans="7:8" x14ac:dyDescent="0.25">
      <c r="G6618" s="221"/>
      <c r="H6618" s="221"/>
    </row>
    <row r="6619" spans="7:8" x14ac:dyDescent="0.25">
      <c r="G6619" s="221"/>
      <c r="H6619" s="221"/>
    </row>
    <row r="6620" spans="7:8" x14ac:dyDescent="0.25">
      <c r="G6620" s="221"/>
      <c r="H6620" s="221"/>
    </row>
    <row r="6621" spans="7:8" x14ac:dyDescent="0.25">
      <c r="G6621" s="221"/>
      <c r="H6621" s="221"/>
    </row>
    <row r="6622" spans="7:8" x14ac:dyDescent="0.25">
      <c r="G6622" s="221"/>
      <c r="H6622" s="221"/>
    </row>
    <row r="6623" spans="7:8" x14ac:dyDescent="0.25">
      <c r="G6623" s="221"/>
      <c r="H6623" s="221"/>
    </row>
    <row r="6624" spans="7:8" x14ac:dyDescent="0.25">
      <c r="G6624" s="221"/>
      <c r="H6624" s="221"/>
    </row>
    <row r="6625" spans="7:8" x14ac:dyDescent="0.25">
      <c r="G6625" s="221"/>
      <c r="H6625" s="221"/>
    </row>
    <row r="6626" spans="7:8" x14ac:dyDescent="0.25">
      <c r="G6626" s="221"/>
      <c r="H6626" s="221"/>
    </row>
    <row r="6627" spans="7:8" x14ac:dyDescent="0.25">
      <c r="G6627" s="221"/>
      <c r="H6627" s="221"/>
    </row>
    <row r="6628" spans="7:8" x14ac:dyDescent="0.25">
      <c r="G6628" s="221"/>
      <c r="H6628" s="221"/>
    </row>
    <row r="6629" spans="7:8" x14ac:dyDescent="0.25">
      <c r="G6629" s="221"/>
      <c r="H6629" s="221"/>
    </row>
    <row r="6630" spans="7:8" x14ac:dyDescent="0.25">
      <c r="G6630" s="221"/>
      <c r="H6630" s="221"/>
    </row>
    <row r="6631" spans="7:8" x14ac:dyDescent="0.25">
      <c r="G6631" s="221"/>
      <c r="H6631" s="221"/>
    </row>
    <row r="6632" spans="7:8" x14ac:dyDescent="0.25">
      <c r="G6632" s="221"/>
      <c r="H6632" s="221"/>
    </row>
    <row r="6633" spans="7:8" x14ac:dyDescent="0.25">
      <c r="G6633" s="221"/>
      <c r="H6633" s="221"/>
    </row>
    <row r="6634" spans="7:8" x14ac:dyDescent="0.25">
      <c r="G6634" s="221"/>
      <c r="H6634" s="221"/>
    </row>
    <row r="6635" spans="7:8" x14ac:dyDescent="0.25">
      <c r="G6635" s="221"/>
      <c r="H6635" s="221"/>
    </row>
    <row r="6636" spans="7:8" x14ac:dyDescent="0.25">
      <c r="G6636" s="221"/>
      <c r="H6636" s="221"/>
    </row>
    <row r="6637" spans="7:8" x14ac:dyDescent="0.25">
      <c r="G6637" s="221"/>
      <c r="H6637" s="221"/>
    </row>
    <row r="6638" spans="7:8" x14ac:dyDescent="0.25">
      <c r="G6638" s="221"/>
      <c r="H6638" s="221"/>
    </row>
    <row r="6639" spans="7:8" x14ac:dyDescent="0.25">
      <c r="G6639" s="221"/>
      <c r="H6639" s="221"/>
    </row>
    <row r="6640" spans="7:8" x14ac:dyDescent="0.25">
      <c r="G6640" s="221"/>
      <c r="H6640" s="221"/>
    </row>
    <row r="6641" spans="7:8" x14ac:dyDescent="0.25">
      <c r="G6641" s="221"/>
      <c r="H6641" s="221"/>
    </row>
    <row r="6642" spans="7:8" x14ac:dyDescent="0.25">
      <c r="G6642" s="221"/>
      <c r="H6642" s="221"/>
    </row>
    <row r="6643" spans="7:8" x14ac:dyDescent="0.25">
      <c r="G6643" s="221"/>
      <c r="H6643" s="221"/>
    </row>
    <row r="6644" spans="7:8" x14ac:dyDescent="0.25">
      <c r="G6644" s="221"/>
      <c r="H6644" s="221"/>
    </row>
    <row r="6645" spans="7:8" x14ac:dyDescent="0.25">
      <c r="G6645" s="221"/>
      <c r="H6645" s="221"/>
    </row>
    <row r="6646" spans="7:8" x14ac:dyDescent="0.25">
      <c r="G6646" s="221"/>
      <c r="H6646" s="221"/>
    </row>
    <row r="6647" spans="7:8" x14ac:dyDescent="0.25">
      <c r="G6647" s="221"/>
      <c r="H6647" s="221"/>
    </row>
    <row r="6648" spans="7:8" x14ac:dyDescent="0.25">
      <c r="G6648" s="221"/>
      <c r="H6648" s="221"/>
    </row>
    <row r="6649" spans="7:8" x14ac:dyDescent="0.25">
      <c r="G6649" s="221"/>
      <c r="H6649" s="221"/>
    </row>
    <row r="6650" spans="7:8" x14ac:dyDescent="0.25">
      <c r="G6650" s="221"/>
      <c r="H6650" s="221"/>
    </row>
    <row r="6651" spans="7:8" x14ac:dyDescent="0.25">
      <c r="G6651" s="221"/>
      <c r="H6651" s="221"/>
    </row>
    <row r="6652" spans="7:8" x14ac:dyDescent="0.25">
      <c r="G6652" s="221"/>
      <c r="H6652" s="221"/>
    </row>
    <row r="6653" spans="7:8" x14ac:dyDescent="0.25">
      <c r="G6653" s="221"/>
      <c r="H6653" s="221"/>
    </row>
    <row r="6654" spans="7:8" x14ac:dyDescent="0.25">
      <c r="G6654" s="221"/>
      <c r="H6654" s="221"/>
    </row>
    <row r="6655" spans="7:8" x14ac:dyDescent="0.25">
      <c r="G6655" s="221"/>
      <c r="H6655" s="221"/>
    </row>
    <row r="6656" spans="7:8" x14ac:dyDescent="0.25">
      <c r="G6656" s="221"/>
      <c r="H6656" s="221"/>
    </row>
    <row r="6657" spans="7:8" x14ac:dyDescent="0.25">
      <c r="G6657" s="221"/>
      <c r="H6657" s="221"/>
    </row>
    <row r="6658" spans="7:8" x14ac:dyDescent="0.25">
      <c r="G6658" s="221"/>
      <c r="H6658" s="221"/>
    </row>
    <row r="6659" spans="7:8" x14ac:dyDescent="0.25">
      <c r="G6659" s="221"/>
      <c r="H6659" s="221"/>
    </row>
    <row r="6660" spans="7:8" x14ac:dyDescent="0.25">
      <c r="G6660" s="221"/>
      <c r="H6660" s="221"/>
    </row>
    <row r="6661" spans="7:8" x14ac:dyDescent="0.25">
      <c r="G6661" s="221"/>
      <c r="H6661" s="221"/>
    </row>
    <row r="6662" spans="7:8" x14ac:dyDescent="0.25">
      <c r="G6662" s="221"/>
      <c r="H6662" s="221"/>
    </row>
    <row r="6663" spans="7:8" x14ac:dyDescent="0.25">
      <c r="G6663" s="221"/>
      <c r="H6663" s="221"/>
    </row>
    <row r="6664" spans="7:8" x14ac:dyDescent="0.25">
      <c r="G6664" s="221"/>
      <c r="H6664" s="221"/>
    </row>
    <row r="6665" spans="7:8" x14ac:dyDescent="0.25">
      <c r="G6665" s="221"/>
      <c r="H6665" s="221"/>
    </row>
    <row r="6666" spans="7:8" x14ac:dyDescent="0.25">
      <c r="G6666" s="221"/>
      <c r="H6666" s="221"/>
    </row>
    <row r="6667" spans="7:8" x14ac:dyDescent="0.25">
      <c r="G6667" s="221"/>
      <c r="H6667" s="221"/>
    </row>
    <row r="6668" spans="7:8" x14ac:dyDescent="0.25">
      <c r="G6668" s="221"/>
      <c r="H6668" s="221"/>
    </row>
    <row r="6669" spans="7:8" x14ac:dyDescent="0.25">
      <c r="G6669" s="221"/>
      <c r="H6669" s="221"/>
    </row>
    <row r="6670" spans="7:8" x14ac:dyDescent="0.25">
      <c r="G6670" s="221"/>
      <c r="H6670" s="221"/>
    </row>
    <row r="6671" spans="7:8" x14ac:dyDescent="0.25">
      <c r="G6671" s="221"/>
      <c r="H6671" s="221"/>
    </row>
    <row r="6672" spans="7:8" x14ac:dyDescent="0.25">
      <c r="G6672" s="221"/>
      <c r="H6672" s="221"/>
    </row>
    <row r="6673" spans="7:8" x14ac:dyDescent="0.25">
      <c r="G6673" s="221"/>
      <c r="H6673" s="221"/>
    </row>
    <row r="6674" spans="7:8" x14ac:dyDescent="0.25">
      <c r="G6674" s="221"/>
      <c r="H6674" s="221"/>
    </row>
    <row r="6675" spans="7:8" x14ac:dyDescent="0.25">
      <c r="G6675" s="221"/>
      <c r="H6675" s="221"/>
    </row>
    <row r="6676" spans="7:8" x14ac:dyDescent="0.25">
      <c r="G6676" s="221"/>
      <c r="H6676" s="221"/>
    </row>
    <row r="6677" spans="7:8" x14ac:dyDescent="0.25">
      <c r="G6677" s="221"/>
      <c r="H6677" s="221"/>
    </row>
    <row r="6678" spans="7:8" x14ac:dyDescent="0.25">
      <c r="G6678" s="221"/>
      <c r="H6678" s="221"/>
    </row>
    <row r="6679" spans="7:8" x14ac:dyDescent="0.25">
      <c r="G6679" s="221"/>
      <c r="H6679" s="221"/>
    </row>
    <row r="6680" spans="7:8" x14ac:dyDescent="0.25">
      <c r="G6680" s="221"/>
      <c r="H6680" s="221"/>
    </row>
    <row r="6681" spans="7:8" x14ac:dyDescent="0.25">
      <c r="G6681" s="221"/>
      <c r="H6681" s="221"/>
    </row>
    <row r="6682" spans="7:8" x14ac:dyDescent="0.25">
      <c r="G6682" s="221"/>
      <c r="H6682" s="221"/>
    </row>
    <row r="6683" spans="7:8" x14ac:dyDescent="0.25">
      <c r="G6683" s="221"/>
      <c r="H6683" s="221"/>
    </row>
    <row r="6684" spans="7:8" x14ac:dyDescent="0.25">
      <c r="G6684" s="221"/>
      <c r="H6684" s="221"/>
    </row>
    <row r="6685" spans="7:8" x14ac:dyDescent="0.25">
      <c r="G6685" s="221"/>
      <c r="H6685" s="221"/>
    </row>
    <row r="6686" spans="7:8" x14ac:dyDescent="0.25">
      <c r="G6686" s="221"/>
      <c r="H6686" s="221"/>
    </row>
    <row r="6687" spans="7:8" x14ac:dyDescent="0.25">
      <c r="G6687" s="221"/>
      <c r="H6687" s="221"/>
    </row>
    <row r="6688" spans="7:8" x14ac:dyDescent="0.25">
      <c r="G6688" s="221"/>
      <c r="H6688" s="221"/>
    </row>
    <row r="6689" spans="7:8" x14ac:dyDescent="0.25">
      <c r="G6689" s="221"/>
      <c r="H6689" s="221"/>
    </row>
    <row r="6690" spans="7:8" x14ac:dyDescent="0.25">
      <c r="G6690" s="221"/>
      <c r="H6690" s="221"/>
    </row>
    <row r="6691" spans="7:8" x14ac:dyDescent="0.25">
      <c r="G6691" s="221"/>
      <c r="H6691" s="221"/>
    </row>
    <row r="6692" spans="7:8" x14ac:dyDescent="0.25">
      <c r="G6692" s="221"/>
      <c r="H6692" s="221"/>
    </row>
    <row r="6693" spans="7:8" x14ac:dyDescent="0.25">
      <c r="G6693" s="221"/>
      <c r="H6693" s="221"/>
    </row>
    <row r="6694" spans="7:8" x14ac:dyDescent="0.25">
      <c r="G6694" s="221"/>
      <c r="H6694" s="221"/>
    </row>
    <row r="6695" spans="7:8" x14ac:dyDescent="0.25">
      <c r="G6695" s="221"/>
      <c r="H6695" s="221"/>
    </row>
    <row r="6696" spans="7:8" x14ac:dyDescent="0.25">
      <c r="G6696" s="221"/>
      <c r="H6696" s="221"/>
    </row>
    <row r="6697" spans="7:8" x14ac:dyDescent="0.25">
      <c r="G6697" s="221"/>
      <c r="H6697" s="221"/>
    </row>
    <row r="6698" spans="7:8" x14ac:dyDescent="0.25">
      <c r="G6698" s="221"/>
      <c r="H6698" s="221"/>
    </row>
    <row r="6699" spans="7:8" x14ac:dyDescent="0.25">
      <c r="G6699" s="221"/>
      <c r="H6699" s="221"/>
    </row>
    <row r="6700" spans="7:8" x14ac:dyDescent="0.25">
      <c r="G6700" s="221"/>
      <c r="H6700" s="221"/>
    </row>
    <row r="6701" spans="7:8" x14ac:dyDescent="0.25">
      <c r="G6701" s="221"/>
      <c r="H6701" s="221"/>
    </row>
    <row r="6702" spans="7:8" x14ac:dyDescent="0.25">
      <c r="G6702" s="221"/>
      <c r="H6702" s="221"/>
    </row>
    <row r="6703" spans="7:8" x14ac:dyDescent="0.25">
      <c r="G6703" s="221"/>
      <c r="H6703" s="221"/>
    </row>
    <row r="6704" spans="7:8" x14ac:dyDescent="0.25">
      <c r="G6704" s="221"/>
      <c r="H6704" s="221"/>
    </row>
    <row r="6705" spans="7:8" x14ac:dyDescent="0.25">
      <c r="G6705" s="221"/>
      <c r="H6705" s="221"/>
    </row>
    <row r="6706" spans="7:8" x14ac:dyDescent="0.25">
      <c r="G6706" s="221"/>
      <c r="H6706" s="221"/>
    </row>
    <row r="6707" spans="7:8" x14ac:dyDescent="0.25">
      <c r="G6707" s="221"/>
      <c r="H6707" s="221"/>
    </row>
    <row r="6708" spans="7:8" x14ac:dyDescent="0.25">
      <c r="G6708" s="221"/>
      <c r="H6708" s="221"/>
    </row>
    <row r="6709" spans="7:8" x14ac:dyDescent="0.25">
      <c r="G6709" s="221"/>
      <c r="H6709" s="221"/>
    </row>
    <row r="6710" spans="7:8" x14ac:dyDescent="0.25">
      <c r="G6710" s="221"/>
      <c r="H6710" s="221"/>
    </row>
    <row r="6711" spans="7:8" x14ac:dyDescent="0.25">
      <c r="G6711" s="221"/>
      <c r="H6711" s="221"/>
    </row>
    <row r="6712" spans="7:8" x14ac:dyDescent="0.25">
      <c r="G6712" s="221"/>
      <c r="H6712" s="221"/>
    </row>
    <row r="6713" spans="7:8" x14ac:dyDescent="0.25">
      <c r="G6713" s="221"/>
      <c r="H6713" s="221"/>
    </row>
    <row r="6714" spans="7:8" x14ac:dyDescent="0.25">
      <c r="G6714" s="221"/>
      <c r="H6714" s="221"/>
    </row>
    <row r="6715" spans="7:8" x14ac:dyDescent="0.25">
      <c r="G6715" s="221"/>
      <c r="H6715" s="221"/>
    </row>
    <row r="6716" spans="7:8" x14ac:dyDescent="0.25">
      <c r="G6716" s="221"/>
      <c r="H6716" s="221"/>
    </row>
    <row r="6717" spans="7:8" x14ac:dyDescent="0.25">
      <c r="G6717" s="221"/>
      <c r="H6717" s="221"/>
    </row>
    <row r="6718" spans="7:8" x14ac:dyDescent="0.25">
      <c r="G6718" s="221"/>
      <c r="H6718" s="221"/>
    </row>
    <row r="6719" spans="7:8" x14ac:dyDescent="0.25">
      <c r="G6719" s="221"/>
      <c r="H6719" s="221"/>
    </row>
    <row r="6720" spans="7:8" x14ac:dyDescent="0.25">
      <c r="G6720" s="221"/>
      <c r="H6720" s="221"/>
    </row>
    <row r="6721" spans="7:8" x14ac:dyDescent="0.25">
      <c r="G6721" s="221"/>
      <c r="H6721" s="221"/>
    </row>
    <row r="6722" spans="7:8" x14ac:dyDescent="0.25">
      <c r="G6722" s="221"/>
      <c r="H6722" s="221"/>
    </row>
    <row r="6723" spans="7:8" x14ac:dyDescent="0.25">
      <c r="G6723" s="221"/>
      <c r="H6723" s="221"/>
    </row>
    <row r="6724" spans="7:8" x14ac:dyDescent="0.25">
      <c r="G6724" s="221"/>
      <c r="H6724" s="221"/>
    </row>
    <row r="6725" spans="7:8" x14ac:dyDescent="0.25">
      <c r="G6725" s="221"/>
      <c r="H6725" s="221"/>
    </row>
    <row r="6726" spans="7:8" x14ac:dyDescent="0.25">
      <c r="G6726" s="221"/>
      <c r="H6726" s="221"/>
    </row>
    <row r="6727" spans="7:8" x14ac:dyDescent="0.25">
      <c r="G6727" s="221"/>
      <c r="H6727" s="221"/>
    </row>
    <row r="6728" spans="7:8" x14ac:dyDescent="0.25">
      <c r="G6728" s="221"/>
      <c r="H6728" s="221"/>
    </row>
    <row r="6729" spans="7:8" x14ac:dyDescent="0.25">
      <c r="G6729" s="221"/>
      <c r="H6729" s="221"/>
    </row>
    <row r="6730" spans="7:8" x14ac:dyDescent="0.25">
      <c r="G6730" s="221"/>
      <c r="H6730" s="221"/>
    </row>
    <row r="6731" spans="7:8" x14ac:dyDescent="0.25">
      <c r="G6731" s="221"/>
      <c r="H6731" s="221"/>
    </row>
    <row r="6732" spans="7:8" x14ac:dyDescent="0.25">
      <c r="G6732" s="221"/>
      <c r="H6732" s="221"/>
    </row>
    <row r="6733" spans="7:8" x14ac:dyDescent="0.25">
      <c r="G6733" s="221"/>
      <c r="H6733" s="221"/>
    </row>
    <row r="6734" spans="7:8" x14ac:dyDescent="0.25">
      <c r="G6734" s="221"/>
      <c r="H6734" s="221"/>
    </row>
    <row r="6735" spans="7:8" x14ac:dyDescent="0.25">
      <c r="G6735" s="221"/>
      <c r="H6735" s="221"/>
    </row>
    <row r="6736" spans="7:8" x14ac:dyDescent="0.25">
      <c r="G6736" s="221"/>
      <c r="H6736" s="221"/>
    </row>
    <row r="6737" spans="7:8" x14ac:dyDescent="0.25">
      <c r="G6737" s="221"/>
      <c r="H6737" s="221"/>
    </row>
    <row r="6738" spans="7:8" x14ac:dyDescent="0.25">
      <c r="G6738" s="221"/>
      <c r="H6738" s="221"/>
    </row>
    <row r="6739" spans="7:8" x14ac:dyDescent="0.25">
      <c r="G6739" s="221"/>
      <c r="H6739" s="221"/>
    </row>
    <row r="6740" spans="7:8" x14ac:dyDescent="0.25">
      <c r="G6740" s="221"/>
      <c r="H6740" s="221"/>
    </row>
    <row r="6741" spans="7:8" x14ac:dyDescent="0.25">
      <c r="G6741" s="221"/>
      <c r="H6741" s="221"/>
    </row>
    <row r="6742" spans="7:8" x14ac:dyDescent="0.25">
      <c r="G6742" s="221"/>
      <c r="H6742" s="221"/>
    </row>
    <row r="6743" spans="7:8" x14ac:dyDescent="0.25">
      <c r="G6743" s="221"/>
      <c r="H6743" s="221"/>
    </row>
    <row r="6744" spans="7:8" x14ac:dyDescent="0.25">
      <c r="G6744" s="221"/>
      <c r="H6744" s="221"/>
    </row>
    <row r="6745" spans="7:8" x14ac:dyDescent="0.25">
      <c r="G6745" s="221"/>
      <c r="H6745" s="221"/>
    </row>
    <row r="6746" spans="7:8" x14ac:dyDescent="0.25">
      <c r="G6746" s="221"/>
      <c r="H6746" s="221"/>
    </row>
    <row r="6747" spans="7:8" x14ac:dyDescent="0.25">
      <c r="G6747" s="221"/>
      <c r="H6747" s="221"/>
    </row>
    <row r="6748" spans="7:8" x14ac:dyDescent="0.25">
      <c r="G6748" s="221"/>
      <c r="H6748" s="221"/>
    </row>
    <row r="6749" spans="7:8" x14ac:dyDescent="0.25">
      <c r="G6749" s="221"/>
      <c r="H6749" s="221"/>
    </row>
    <row r="6750" spans="7:8" x14ac:dyDescent="0.25">
      <c r="G6750" s="221"/>
      <c r="H6750" s="221"/>
    </row>
    <row r="6751" spans="7:8" x14ac:dyDescent="0.25">
      <c r="G6751" s="221"/>
      <c r="H6751" s="221"/>
    </row>
    <row r="6752" spans="7:8" x14ac:dyDescent="0.25">
      <c r="G6752" s="221"/>
      <c r="H6752" s="221"/>
    </row>
    <row r="6753" spans="7:8" x14ac:dyDescent="0.25">
      <c r="G6753" s="221"/>
      <c r="H6753" s="221"/>
    </row>
    <row r="6754" spans="7:8" x14ac:dyDescent="0.25">
      <c r="G6754" s="221"/>
      <c r="H6754" s="221"/>
    </row>
    <row r="6755" spans="7:8" x14ac:dyDescent="0.25">
      <c r="G6755" s="221"/>
      <c r="H6755" s="221"/>
    </row>
    <row r="6756" spans="7:8" x14ac:dyDescent="0.25">
      <c r="G6756" s="221"/>
      <c r="H6756" s="221"/>
    </row>
    <row r="6757" spans="7:8" x14ac:dyDescent="0.25">
      <c r="G6757" s="221"/>
      <c r="H6757" s="221"/>
    </row>
    <row r="6758" spans="7:8" x14ac:dyDescent="0.25">
      <c r="G6758" s="221"/>
      <c r="H6758" s="221"/>
    </row>
    <row r="6759" spans="7:8" x14ac:dyDescent="0.25">
      <c r="G6759" s="221"/>
      <c r="H6759" s="221"/>
    </row>
    <row r="6760" spans="7:8" x14ac:dyDescent="0.25">
      <c r="G6760" s="221"/>
      <c r="H6760" s="221"/>
    </row>
    <row r="6761" spans="7:8" x14ac:dyDescent="0.25">
      <c r="G6761" s="221"/>
      <c r="H6761" s="221"/>
    </row>
    <row r="6762" spans="7:8" x14ac:dyDescent="0.25">
      <c r="G6762" s="221"/>
      <c r="H6762" s="221"/>
    </row>
    <row r="6763" spans="7:8" x14ac:dyDescent="0.25">
      <c r="G6763" s="221"/>
      <c r="H6763" s="221"/>
    </row>
    <row r="6764" spans="7:8" x14ac:dyDescent="0.25">
      <c r="G6764" s="221"/>
      <c r="H6764" s="221"/>
    </row>
    <row r="6765" spans="7:8" x14ac:dyDescent="0.25">
      <c r="G6765" s="221"/>
      <c r="H6765" s="221"/>
    </row>
    <row r="6766" spans="7:8" x14ac:dyDescent="0.25">
      <c r="G6766" s="221"/>
      <c r="H6766" s="221"/>
    </row>
    <row r="6767" spans="7:8" x14ac:dyDescent="0.25">
      <c r="G6767" s="221"/>
      <c r="H6767" s="221"/>
    </row>
    <row r="6768" spans="7:8" x14ac:dyDescent="0.25">
      <c r="G6768" s="221"/>
      <c r="H6768" s="221"/>
    </row>
    <row r="6769" spans="7:8" x14ac:dyDescent="0.25">
      <c r="G6769" s="221"/>
      <c r="H6769" s="221"/>
    </row>
    <row r="6770" spans="7:8" x14ac:dyDescent="0.25">
      <c r="G6770" s="221"/>
      <c r="H6770" s="221"/>
    </row>
    <row r="6771" spans="7:8" x14ac:dyDescent="0.25">
      <c r="G6771" s="221"/>
      <c r="H6771" s="221"/>
    </row>
    <row r="6772" spans="7:8" x14ac:dyDescent="0.25">
      <c r="G6772" s="221"/>
      <c r="H6772" s="221"/>
    </row>
    <row r="6773" spans="7:8" x14ac:dyDescent="0.25">
      <c r="G6773" s="221"/>
      <c r="H6773" s="221"/>
    </row>
    <row r="6774" spans="7:8" x14ac:dyDescent="0.25">
      <c r="G6774" s="221"/>
      <c r="H6774" s="221"/>
    </row>
    <row r="6775" spans="7:8" x14ac:dyDescent="0.25">
      <c r="G6775" s="221"/>
      <c r="H6775" s="221"/>
    </row>
    <row r="6776" spans="7:8" x14ac:dyDescent="0.25">
      <c r="G6776" s="221"/>
      <c r="H6776" s="221"/>
    </row>
    <row r="6777" spans="7:8" x14ac:dyDescent="0.25">
      <c r="G6777" s="221"/>
      <c r="H6777" s="221"/>
    </row>
    <row r="6778" spans="7:8" x14ac:dyDescent="0.25">
      <c r="G6778" s="221"/>
      <c r="H6778" s="221"/>
    </row>
    <row r="6779" spans="7:8" x14ac:dyDescent="0.25">
      <c r="G6779" s="221"/>
      <c r="H6779" s="221"/>
    </row>
    <row r="6780" spans="7:8" x14ac:dyDescent="0.25">
      <c r="G6780" s="221"/>
      <c r="H6780" s="221"/>
    </row>
    <row r="6781" spans="7:8" x14ac:dyDescent="0.25">
      <c r="G6781" s="221"/>
      <c r="H6781" s="221"/>
    </row>
    <row r="6782" spans="7:8" x14ac:dyDescent="0.25">
      <c r="G6782" s="221"/>
      <c r="H6782" s="221"/>
    </row>
    <row r="6783" spans="7:8" x14ac:dyDescent="0.25">
      <c r="G6783" s="221"/>
      <c r="H6783" s="221"/>
    </row>
    <row r="6784" spans="7:8" x14ac:dyDescent="0.25">
      <c r="G6784" s="221"/>
      <c r="H6784" s="221"/>
    </row>
    <row r="6785" spans="7:8" x14ac:dyDescent="0.25">
      <c r="G6785" s="221"/>
      <c r="H6785" s="221"/>
    </row>
    <row r="6786" spans="7:8" x14ac:dyDescent="0.25">
      <c r="G6786" s="221"/>
      <c r="H6786" s="221"/>
    </row>
    <row r="6787" spans="7:8" x14ac:dyDescent="0.25">
      <c r="G6787" s="221"/>
      <c r="H6787" s="221"/>
    </row>
    <row r="6788" spans="7:8" x14ac:dyDescent="0.25">
      <c r="G6788" s="221"/>
      <c r="H6788" s="221"/>
    </row>
    <row r="6789" spans="7:8" x14ac:dyDescent="0.25">
      <c r="G6789" s="221"/>
      <c r="H6789" s="221"/>
    </row>
    <row r="6790" spans="7:8" x14ac:dyDescent="0.25">
      <c r="G6790" s="221"/>
      <c r="H6790" s="221"/>
    </row>
    <row r="6791" spans="7:8" x14ac:dyDescent="0.25">
      <c r="G6791" s="221"/>
      <c r="H6791" s="221"/>
    </row>
    <row r="6792" spans="7:8" x14ac:dyDescent="0.25">
      <c r="G6792" s="221"/>
      <c r="H6792" s="221"/>
    </row>
    <row r="6793" spans="7:8" x14ac:dyDescent="0.25">
      <c r="G6793" s="221"/>
      <c r="H6793" s="221"/>
    </row>
    <row r="6794" spans="7:8" x14ac:dyDescent="0.25">
      <c r="G6794" s="221"/>
      <c r="H6794" s="221"/>
    </row>
    <row r="6795" spans="7:8" x14ac:dyDescent="0.25">
      <c r="G6795" s="221"/>
      <c r="H6795" s="221"/>
    </row>
    <row r="6796" spans="7:8" x14ac:dyDescent="0.25">
      <c r="G6796" s="221"/>
      <c r="H6796" s="221"/>
    </row>
    <row r="6797" spans="7:8" x14ac:dyDescent="0.25">
      <c r="G6797" s="221"/>
      <c r="H6797" s="221"/>
    </row>
    <row r="6798" spans="7:8" x14ac:dyDescent="0.25">
      <c r="G6798" s="221"/>
      <c r="H6798" s="221"/>
    </row>
    <row r="6799" spans="7:8" x14ac:dyDescent="0.25">
      <c r="G6799" s="221"/>
      <c r="H6799" s="221"/>
    </row>
    <row r="6800" spans="7:8" x14ac:dyDescent="0.25">
      <c r="G6800" s="221"/>
      <c r="H6800" s="221"/>
    </row>
    <row r="6801" spans="7:8" x14ac:dyDescent="0.25">
      <c r="G6801" s="221"/>
      <c r="H6801" s="221"/>
    </row>
    <row r="6802" spans="7:8" x14ac:dyDescent="0.25">
      <c r="G6802" s="221"/>
      <c r="H6802" s="221"/>
    </row>
    <row r="6803" spans="7:8" x14ac:dyDescent="0.25">
      <c r="G6803" s="221"/>
      <c r="H6803" s="221"/>
    </row>
    <row r="6804" spans="7:8" x14ac:dyDescent="0.25">
      <c r="G6804" s="221"/>
      <c r="H6804" s="221"/>
    </row>
    <row r="6805" spans="7:8" x14ac:dyDescent="0.25">
      <c r="G6805" s="221"/>
      <c r="H6805" s="221"/>
    </row>
    <row r="6806" spans="7:8" x14ac:dyDescent="0.25">
      <c r="G6806" s="221"/>
      <c r="H6806" s="221"/>
    </row>
    <row r="6807" spans="7:8" x14ac:dyDescent="0.25">
      <c r="G6807" s="221"/>
      <c r="H6807" s="221"/>
    </row>
    <row r="6808" spans="7:8" x14ac:dyDescent="0.25">
      <c r="G6808" s="221"/>
      <c r="H6808" s="221"/>
    </row>
    <row r="6809" spans="7:8" x14ac:dyDescent="0.25">
      <c r="G6809" s="221"/>
      <c r="H6809" s="221"/>
    </row>
    <row r="6810" spans="7:8" x14ac:dyDescent="0.25">
      <c r="G6810" s="221"/>
      <c r="H6810" s="221"/>
    </row>
    <row r="6811" spans="7:8" x14ac:dyDescent="0.25">
      <c r="G6811" s="221"/>
      <c r="H6811" s="221"/>
    </row>
    <row r="6812" spans="7:8" x14ac:dyDescent="0.25">
      <c r="G6812" s="221"/>
      <c r="H6812" s="221"/>
    </row>
    <row r="6813" spans="7:8" x14ac:dyDescent="0.25">
      <c r="G6813" s="221"/>
      <c r="H6813" s="221"/>
    </row>
    <row r="6814" spans="7:8" x14ac:dyDescent="0.25">
      <c r="G6814" s="221"/>
      <c r="H6814" s="221"/>
    </row>
    <row r="6815" spans="7:8" x14ac:dyDescent="0.25">
      <c r="G6815" s="221"/>
      <c r="H6815" s="221"/>
    </row>
    <row r="6816" spans="7:8" x14ac:dyDescent="0.25">
      <c r="G6816" s="221"/>
      <c r="H6816" s="221"/>
    </row>
    <row r="6817" spans="7:8" x14ac:dyDescent="0.25">
      <c r="G6817" s="221"/>
      <c r="H6817" s="221"/>
    </row>
    <row r="6818" spans="7:8" x14ac:dyDescent="0.25">
      <c r="G6818" s="221"/>
      <c r="H6818" s="221"/>
    </row>
    <row r="6819" spans="7:8" x14ac:dyDescent="0.25">
      <c r="G6819" s="221"/>
      <c r="H6819" s="221"/>
    </row>
    <row r="6820" spans="7:8" x14ac:dyDescent="0.25">
      <c r="G6820" s="221"/>
      <c r="H6820" s="221"/>
    </row>
    <row r="6821" spans="7:8" x14ac:dyDescent="0.25">
      <c r="G6821" s="221"/>
      <c r="H6821" s="221"/>
    </row>
    <row r="6822" spans="7:8" x14ac:dyDescent="0.25">
      <c r="G6822" s="221"/>
      <c r="H6822" s="221"/>
    </row>
    <row r="6823" spans="7:8" x14ac:dyDescent="0.25">
      <c r="G6823" s="221"/>
      <c r="H6823" s="221"/>
    </row>
    <row r="6824" spans="7:8" x14ac:dyDescent="0.25">
      <c r="G6824" s="221"/>
      <c r="H6824" s="221"/>
    </row>
    <row r="6825" spans="7:8" x14ac:dyDescent="0.25">
      <c r="G6825" s="221"/>
      <c r="H6825" s="221"/>
    </row>
    <row r="6826" spans="7:8" x14ac:dyDescent="0.25">
      <c r="G6826" s="221"/>
      <c r="H6826" s="221"/>
    </row>
    <row r="6827" spans="7:8" x14ac:dyDescent="0.25">
      <c r="G6827" s="221"/>
      <c r="H6827" s="221"/>
    </row>
    <row r="6828" spans="7:8" x14ac:dyDescent="0.25">
      <c r="G6828" s="221"/>
      <c r="H6828" s="221"/>
    </row>
    <row r="6829" spans="7:8" x14ac:dyDescent="0.25">
      <c r="G6829" s="221"/>
      <c r="H6829" s="221"/>
    </row>
    <row r="6830" spans="7:8" x14ac:dyDescent="0.25">
      <c r="G6830" s="221"/>
      <c r="H6830" s="221"/>
    </row>
    <row r="6831" spans="7:8" x14ac:dyDescent="0.25">
      <c r="G6831" s="221"/>
      <c r="H6831" s="221"/>
    </row>
    <row r="6832" spans="7:8" x14ac:dyDescent="0.25">
      <c r="G6832" s="221"/>
      <c r="H6832" s="221"/>
    </row>
    <row r="6833" spans="7:8" x14ac:dyDescent="0.25">
      <c r="G6833" s="221"/>
      <c r="H6833" s="221"/>
    </row>
    <row r="6834" spans="7:8" x14ac:dyDescent="0.25">
      <c r="G6834" s="221"/>
      <c r="H6834" s="221"/>
    </row>
    <row r="6835" spans="7:8" x14ac:dyDescent="0.25">
      <c r="G6835" s="221"/>
      <c r="H6835" s="221"/>
    </row>
    <row r="6836" spans="7:8" x14ac:dyDescent="0.25">
      <c r="G6836" s="221"/>
      <c r="H6836" s="221"/>
    </row>
    <row r="6837" spans="7:8" x14ac:dyDescent="0.25">
      <c r="G6837" s="221"/>
      <c r="H6837" s="221"/>
    </row>
    <row r="6838" spans="7:8" x14ac:dyDescent="0.25">
      <c r="G6838" s="221"/>
      <c r="H6838" s="221"/>
    </row>
    <row r="6839" spans="7:8" x14ac:dyDescent="0.25">
      <c r="G6839" s="221"/>
      <c r="H6839" s="221"/>
    </row>
    <row r="6840" spans="7:8" x14ac:dyDescent="0.25">
      <c r="G6840" s="221"/>
      <c r="H6840" s="221"/>
    </row>
    <row r="6841" spans="7:8" x14ac:dyDescent="0.25">
      <c r="G6841" s="221"/>
      <c r="H6841" s="221"/>
    </row>
    <row r="6842" spans="7:8" x14ac:dyDescent="0.25">
      <c r="G6842" s="221"/>
      <c r="H6842" s="221"/>
    </row>
    <row r="6843" spans="7:8" x14ac:dyDescent="0.25">
      <c r="G6843" s="221"/>
      <c r="H6843" s="221"/>
    </row>
    <row r="6844" spans="7:8" x14ac:dyDescent="0.25">
      <c r="G6844" s="221"/>
      <c r="H6844" s="221"/>
    </row>
    <row r="6845" spans="7:8" x14ac:dyDescent="0.25">
      <c r="G6845" s="221"/>
      <c r="H6845" s="221"/>
    </row>
    <row r="6846" spans="7:8" x14ac:dyDescent="0.25">
      <c r="G6846" s="221"/>
      <c r="H6846" s="221"/>
    </row>
    <row r="6847" spans="7:8" x14ac:dyDescent="0.25">
      <c r="G6847" s="221"/>
      <c r="H6847" s="221"/>
    </row>
    <row r="6848" spans="7:8" x14ac:dyDescent="0.25">
      <c r="G6848" s="221"/>
      <c r="H6848" s="221"/>
    </row>
    <row r="6849" spans="7:8" x14ac:dyDescent="0.25">
      <c r="G6849" s="221"/>
      <c r="H6849" s="221"/>
    </row>
    <row r="6850" spans="7:8" x14ac:dyDescent="0.25">
      <c r="G6850" s="221"/>
      <c r="H6850" s="221"/>
    </row>
    <row r="6851" spans="7:8" x14ac:dyDescent="0.25">
      <c r="G6851" s="221"/>
      <c r="H6851" s="221"/>
    </row>
    <row r="6852" spans="7:8" x14ac:dyDescent="0.25">
      <c r="G6852" s="221"/>
      <c r="H6852" s="221"/>
    </row>
    <row r="6853" spans="7:8" x14ac:dyDescent="0.25">
      <c r="G6853" s="221"/>
      <c r="H6853" s="221"/>
    </row>
    <row r="6854" spans="7:8" x14ac:dyDescent="0.25">
      <c r="G6854" s="221"/>
      <c r="H6854" s="221"/>
    </row>
    <row r="6855" spans="7:8" x14ac:dyDescent="0.25">
      <c r="G6855" s="221"/>
      <c r="H6855" s="221"/>
    </row>
    <row r="6856" spans="7:8" x14ac:dyDescent="0.25">
      <c r="G6856" s="221"/>
      <c r="H6856" s="221"/>
    </row>
    <row r="6857" spans="7:8" x14ac:dyDescent="0.25">
      <c r="G6857" s="221"/>
      <c r="H6857" s="221"/>
    </row>
    <row r="6858" spans="7:8" x14ac:dyDescent="0.25">
      <c r="G6858" s="221"/>
      <c r="H6858" s="221"/>
    </row>
    <row r="6859" spans="7:8" x14ac:dyDescent="0.25">
      <c r="G6859" s="221"/>
      <c r="H6859" s="221"/>
    </row>
    <row r="6860" spans="7:8" x14ac:dyDescent="0.25">
      <c r="G6860" s="221"/>
      <c r="H6860" s="221"/>
    </row>
    <row r="6861" spans="7:8" x14ac:dyDescent="0.25">
      <c r="G6861" s="221"/>
      <c r="H6861" s="221"/>
    </row>
    <row r="6862" spans="7:8" x14ac:dyDescent="0.25">
      <c r="G6862" s="221"/>
      <c r="H6862" s="221"/>
    </row>
    <row r="6863" spans="7:8" x14ac:dyDescent="0.25">
      <c r="G6863" s="221"/>
      <c r="H6863" s="221"/>
    </row>
    <row r="6864" spans="7:8" x14ac:dyDescent="0.25">
      <c r="G6864" s="221"/>
      <c r="H6864" s="221"/>
    </row>
    <row r="6865" spans="7:8" x14ac:dyDescent="0.25">
      <c r="G6865" s="221"/>
      <c r="H6865" s="221"/>
    </row>
    <row r="6866" spans="7:8" x14ac:dyDescent="0.25">
      <c r="G6866" s="221"/>
      <c r="H6866" s="221"/>
    </row>
    <row r="6867" spans="7:8" x14ac:dyDescent="0.25">
      <c r="G6867" s="221"/>
      <c r="H6867" s="221"/>
    </row>
    <row r="6868" spans="7:8" x14ac:dyDescent="0.25">
      <c r="G6868" s="221"/>
      <c r="H6868" s="221"/>
    </row>
    <row r="6869" spans="7:8" x14ac:dyDescent="0.25">
      <c r="G6869" s="221"/>
      <c r="H6869" s="221"/>
    </row>
    <row r="6870" spans="7:8" x14ac:dyDescent="0.25">
      <c r="G6870" s="221"/>
      <c r="H6870" s="221"/>
    </row>
    <row r="6871" spans="7:8" x14ac:dyDescent="0.25">
      <c r="G6871" s="221"/>
      <c r="H6871" s="221"/>
    </row>
    <row r="6872" spans="7:8" x14ac:dyDescent="0.25">
      <c r="G6872" s="221"/>
      <c r="H6872" s="221"/>
    </row>
    <row r="6873" spans="7:8" x14ac:dyDescent="0.25">
      <c r="G6873" s="221"/>
      <c r="H6873" s="221"/>
    </row>
    <row r="6874" spans="7:8" x14ac:dyDescent="0.25">
      <c r="G6874" s="221"/>
      <c r="H6874" s="221"/>
    </row>
    <row r="6875" spans="7:8" x14ac:dyDescent="0.25">
      <c r="G6875" s="221"/>
      <c r="H6875" s="221"/>
    </row>
    <row r="6876" spans="7:8" x14ac:dyDescent="0.25">
      <c r="G6876" s="221"/>
      <c r="H6876" s="221"/>
    </row>
    <row r="6877" spans="7:8" x14ac:dyDescent="0.25">
      <c r="G6877" s="221"/>
      <c r="H6877" s="221"/>
    </row>
    <row r="6878" spans="7:8" x14ac:dyDescent="0.25">
      <c r="G6878" s="221"/>
      <c r="H6878" s="221"/>
    </row>
    <row r="6879" spans="7:8" x14ac:dyDescent="0.25">
      <c r="G6879" s="221"/>
      <c r="H6879" s="221"/>
    </row>
    <row r="6880" spans="7:8" x14ac:dyDescent="0.25">
      <c r="G6880" s="221"/>
      <c r="H6880" s="221"/>
    </row>
    <row r="6881" spans="7:8" x14ac:dyDescent="0.25">
      <c r="G6881" s="221"/>
      <c r="H6881" s="221"/>
    </row>
    <row r="6882" spans="7:8" x14ac:dyDescent="0.25">
      <c r="G6882" s="221"/>
      <c r="H6882" s="221"/>
    </row>
    <row r="6883" spans="7:8" x14ac:dyDescent="0.25">
      <c r="G6883" s="221"/>
      <c r="H6883" s="221"/>
    </row>
    <row r="6884" spans="7:8" x14ac:dyDescent="0.25">
      <c r="G6884" s="221"/>
      <c r="H6884" s="221"/>
    </row>
    <row r="6885" spans="7:8" x14ac:dyDescent="0.25">
      <c r="G6885" s="221"/>
      <c r="H6885" s="221"/>
    </row>
    <row r="6886" spans="7:8" x14ac:dyDescent="0.25">
      <c r="G6886" s="221"/>
      <c r="H6886" s="221"/>
    </row>
    <row r="6887" spans="7:8" x14ac:dyDescent="0.25">
      <c r="G6887" s="221"/>
      <c r="H6887" s="221"/>
    </row>
    <row r="6888" spans="7:8" x14ac:dyDescent="0.25">
      <c r="G6888" s="221"/>
      <c r="H6888" s="221"/>
    </row>
    <row r="6889" spans="7:8" x14ac:dyDescent="0.25">
      <c r="G6889" s="221"/>
      <c r="H6889" s="221"/>
    </row>
    <row r="6890" spans="7:8" x14ac:dyDescent="0.25">
      <c r="G6890" s="221"/>
      <c r="H6890" s="221"/>
    </row>
    <row r="6891" spans="7:8" x14ac:dyDescent="0.25">
      <c r="G6891" s="221"/>
      <c r="H6891" s="221"/>
    </row>
    <row r="6892" spans="7:8" x14ac:dyDescent="0.25">
      <c r="G6892" s="221"/>
      <c r="H6892" s="221"/>
    </row>
    <row r="6893" spans="7:8" x14ac:dyDescent="0.25">
      <c r="G6893" s="221"/>
      <c r="H6893" s="221"/>
    </row>
    <row r="6894" spans="7:8" x14ac:dyDescent="0.25">
      <c r="G6894" s="221"/>
      <c r="H6894" s="221"/>
    </row>
    <row r="6895" spans="7:8" x14ac:dyDescent="0.25">
      <c r="G6895" s="221"/>
      <c r="H6895" s="221"/>
    </row>
    <row r="6896" spans="7:8" x14ac:dyDescent="0.25">
      <c r="G6896" s="221"/>
      <c r="H6896" s="221"/>
    </row>
    <row r="6897" spans="7:8" x14ac:dyDescent="0.25">
      <c r="G6897" s="221"/>
      <c r="H6897" s="221"/>
    </row>
    <row r="6898" spans="7:8" x14ac:dyDescent="0.25">
      <c r="G6898" s="221"/>
      <c r="H6898" s="221"/>
    </row>
    <row r="6899" spans="7:8" x14ac:dyDescent="0.25">
      <c r="G6899" s="221"/>
      <c r="H6899" s="221"/>
    </row>
    <row r="6900" spans="7:8" x14ac:dyDescent="0.25">
      <c r="G6900" s="221"/>
      <c r="H6900" s="221"/>
    </row>
    <row r="6901" spans="7:8" x14ac:dyDescent="0.25">
      <c r="G6901" s="221"/>
      <c r="H6901" s="221"/>
    </row>
    <row r="6902" spans="7:8" x14ac:dyDescent="0.25">
      <c r="G6902" s="221"/>
      <c r="H6902" s="221"/>
    </row>
    <row r="6903" spans="7:8" x14ac:dyDescent="0.25">
      <c r="G6903" s="221"/>
      <c r="H6903" s="221"/>
    </row>
    <row r="6904" spans="7:8" x14ac:dyDescent="0.25">
      <c r="G6904" s="221"/>
      <c r="H6904" s="221"/>
    </row>
    <row r="6905" spans="7:8" x14ac:dyDescent="0.25">
      <c r="G6905" s="221"/>
      <c r="H6905" s="221"/>
    </row>
    <row r="6906" spans="7:8" x14ac:dyDescent="0.25">
      <c r="G6906" s="221"/>
      <c r="H6906" s="221"/>
    </row>
    <row r="6907" spans="7:8" x14ac:dyDescent="0.25">
      <c r="G6907" s="221"/>
      <c r="H6907" s="221"/>
    </row>
    <row r="6908" spans="7:8" x14ac:dyDescent="0.25">
      <c r="G6908" s="221"/>
      <c r="H6908" s="221"/>
    </row>
    <row r="6909" spans="7:8" x14ac:dyDescent="0.25">
      <c r="G6909" s="221"/>
      <c r="H6909" s="221"/>
    </row>
    <row r="6910" spans="7:8" x14ac:dyDescent="0.25">
      <c r="G6910" s="221"/>
      <c r="H6910" s="221"/>
    </row>
    <row r="6911" spans="7:8" x14ac:dyDescent="0.25">
      <c r="G6911" s="221"/>
      <c r="H6911" s="221"/>
    </row>
    <row r="6912" spans="7:8" x14ac:dyDescent="0.25">
      <c r="G6912" s="221"/>
      <c r="H6912" s="221"/>
    </row>
    <row r="6913" spans="7:8" x14ac:dyDescent="0.25">
      <c r="G6913" s="221"/>
      <c r="H6913" s="221"/>
    </row>
    <row r="6914" spans="7:8" x14ac:dyDescent="0.25">
      <c r="G6914" s="221"/>
      <c r="H6914" s="221"/>
    </row>
    <row r="6915" spans="7:8" x14ac:dyDescent="0.25">
      <c r="G6915" s="221"/>
      <c r="H6915" s="221"/>
    </row>
    <row r="6916" spans="7:8" x14ac:dyDescent="0.25">
      <c r="G6916" s="221"/>
      <c r="H6916" s="221"/>
    </row>
    <row r="6917" spans="7:8" x14ac:dyDescent="0.25">
      <c r="G6917" s="221"/>
      <c r="H6917" s="221"/>
    </row>
    <row r="6918" spans="7:8" x14ac:dyDescent="0.25">
      <c r="G6918" s="221"/>
      <c r="H6918" s="221"/>
    </row>
    <row r="6919" spans="7:8" x14ac:dyDescent="0.25">
      <c r="G6919" s="221"/>
      <c r="H6919" s="221"/>
    </row>
    <row r="6920" spans="7:8" x14ac:dyDescent="0.25">
      <c r="G6920" s="221"/>
      <c r="H6920" s="221"/>
    </row>
    <row r="6921" spans="7:8" x14ac:dyDescent="0.25">
      <c r="G6921" s="221"/>
      <c r="H6921" s="221"/>
    </row>
    <row r="6922" spans="7:8" x14ac:dyDescent="0.25">
      <c r="G6922" s="221"/>
      <c r="H6922" s="221"/>
    </row>
    <row r="6923" spans="7:8" x14ac:dyDescent="0.25">
      <c r="G6923" s="221"/>
      <c r="H6923" s="221"/>
    </row>
    <row r="6924" spans="7:8" x14ac:dyDescent="0.25">
      <c r="G6924" s="221"/>
      <c r="H6924" s="221"/>
    </row>
    <row r="6925" spans="7:8" x14ac:dyDescent="0.25">
      <c r="G6925" s="221"/>
      <c r="H6925" s="221"/>
    </row>
    <row r="6926" spans="7:8" x14ac:dyDescent="0.25">
      <c r="G6926" s="221"/>
      <c r="H6926" s="221"/>
    </row>
    <row r="6927" spans="7:8" x14ac:dyDescent="0.25">
      <c r="G6927" s="221"/>
      <c r="H6927" s="221"/>
    </row>
    <row r="6928" spans="7:8" x14ac:dyDescent="0.25">
      <c r="G6928" s="221"/>
      <c r="H6928" s="221"/>
    </row>
    <row r="6929" spans="7:8" x14ac:dyDescent="0.25">
      <c r="G6929" s="221"/>
      <c r="H6929" s="221"/>
    </row>
    <row r="6930" spans="7:8" x14ac:dyDescent="0.25">
      <c r="G6930" s="221"/>
      <c r="H6930" s="221"/>
    </row>
    <row r="6931" spans="7:8" x14ac:dyDescent="0.25">
      <c r="G6931" s="221"/>
      <c r="H6931" s="221"/>
    </row>
    <row r="6932" spans="7:8" x14ac:dyDescent="0.25">
      <c r="G6932" s="221"/>
      <c r="H6932" s="221"/>
    </row>
    <row r="6933" spans="7:8" x14ac:dyDescent="0.25">
      <c r="G6933" s="221"/>
      <c r="H6933" s="221"/>
    </row>
    <row r="6934" spans="7:8" x14ac:dyDescent="0.25">
      <c r="G6934" s="221"/>
      <c r="H6934" s="221"/>
    </row>
    <row r="6935" spans="7:8" x14ac:dyDescent="0.25">
      <c r="G6935" s="221"/>
      <c r="H6935" s="221"/>
    </row>
    <row r="6936" spans="7:8" x14ac:dyDescent="0.25">
      <c r="G6936" s="221"/>
      <c r="H6936" s="221"/>
    </row>
    <row r="6937" spans="7:8" x14ac:dyDescent="0.25">
      <c r="G6937" s="221"/>
      <c r="H6937" s="221"/>
    </row>
    <row r="6938" spans="7:8" x14ac:dyDescent="0.25">
      <c r="G6938" s="221"/>
      <c r="H6938" s="221"/>
    </row>
    <row r="6939" spans="7:8" x14ac:dyDescent="0.25">
      <c r="G6939" s="221"/>
      <c r="H6939" s="221"/>
    </row>
    <row r="6940" spans="7:8" x14ac:dyDescent="0.25">
      <c r="G6940" s="221"/>
      <c r="H6940" s="221"/>
    </row>
    <row r="6941" spans="7:8" x14ac:dyDescent="0.25">
      <c r="G6941" s="221"/>
      <c r="H6941" s="221"/>
    </row>
    <row r="6942" spans="7:8" x14ac:dyDescent="0.25">
      <c r="G6942" s="221"/>
      <c r="H6942" s="221"/>
    </row>
    <row r="6943" spans="7:8" x14ac:dyDescent="0.25">
      <c r="G6943" s="221"/>
      <c r="H6943" s="221"/>
    </row>
    <row r="6944" spans="7:8" x14ac:dyDescent="0.25">
      <c r="G6944" s="221"/>
      <c r="H6944" s="221"/>
    </row>
    <row r="6945" spans="7:8" x14ac:dyDescent="0.25">
      <c r="G6945" s="221"/>
      <c r="H6945" s="221"/>
    </row>
    <row r="6946" spans="7:8" x14ac:dyDescent="0.25">
      <c r="G6946" s="221"/>
      <c r="H6946" s="221"/>
    </row>
    <row r="6947" spans="7:8" x14ac:dyDescent="0.25">
      <c r="G6947" s="221"/>
      <c r="H6947" s="221"/>
    </row>
    <row r="6948" spans="7:8" x14ac:dyDescent="0.25">
      <c r="G6948" s="221"/>
      <c r="H6948" s="221"/>
    </row>
    <row r="6949" spans="7:8" x14ac:dyDescent="0.25">
      <c r="G6949" s="221"/>
      <c r="H6949" s="221"/>
    </row>
    <row r="6950" spans="7:8" x14ac:dyDescent="0.25">
      <c r="G6950" s="221"/>
      <c r="H6950" s="221"/>
    </row>
    <row r="6951" spans="7:8" x14ac:dyDescent="0.25">
      <c r="G6951" s="221"/>
      <c r="H6951" s="221"/>
    </row>
    <row r="6952" spans="7:8" x14ac:dyDescent="0.25">
      <c r="G6952" s="221"/>
      <c r="H6952" s="221"/>
    </row>
    <row r="6953" spans="7:8" x14ac:dyDescent="0.25">
      <c r="G6953" s="221"/>
      <c r="H6953" s="221"/>
    </row>
    <row r="6954" spans="7:8" x14ac:dyDescent="0.25">
      <c r="G6954" s="221"/>
      <c r="H6954" s="221"/>
    </row>
    <row r="6955" spans="7:8" x14ac:dyDescent="0.25">
      <c r="G6955" s="221"/>
      <c r="H6955" s="221"/>
    </row>
    <row r="6956" spans="7:8" x14ac:dyDescent="0.25">
      <c r="G6956" s="221"/>
      <c r="H6956" s="221"/>
    </row>
    <row r="6957" spans="7:8" x14ac:dyDescent="0.25">
      <c r="G6957" s="221"/>
      <c r="H6957" s="221"/>
    </row>
    <row r="6958" spans="7:8" x14ac:dyDescent="0.25">
      <c r="G6958" s="221"/>
      <c r="H6958" s="221"/>
    </row>
    <row r="6959" spans="7:8" x14ac:dyDescent="0.25">
      <c r="G6959" s="221"/>
      <c r="H6959" s="221"/>
    </row>
    <row r="6960" spans="7:8" x14ac:dyDescent="0.25">
      <c r="G6960" s="221"/>
      <c r="H6960" s="221"/>
    </row>
    <row r="6961" spans="7:8" x14ac:dyDescent="0.25">
      <c r="G6961" s="221"/>
      <c r="H6961" s="221"/>
    </row>
    <row r="6962" spans="7:8" x14ac:dyDescent="0.25">
      <c r="G6962" s="221"/>
      <c r="H6962" s="221"/>
    </row>
    <row r="6963" spans="7:8" x14ac:dyDescent="0.25">
      <c r="G6963" s="221"/>
      <c r="H6963" s="221"/>
    </row>
    <row r="6964" spans="7:8" x14ac:dyDescent="0.25">
      <c r="G6964" s="221"/>
      <c r="H6964" s="221"/>
    </row>
    <row r="6965" spans="7:8" x14ac:dyDescent="0.25">
      <c r="G6965" s="221"/>
      <c r="H6965" s="221"/>
    </row>
    <row r="6966" spans="7:8" x14ac:dyDescent="0.25">
      <c r="G6966" s="221"/>
      <c r="H6966" s="221"/>
    </row>
    <row r="6967" spans="7:8" x14ac:dyDescent="0.25">
      <c r="G6967" s="221"/>
      <c r="H6967" s="221"/>
    </row>
    <row r="6968" spans="7:8" x14ac:dyDescent="0.25">
      <c r="G6968" s="221"/>
      <c r="H6968" s="221"/>
    </row>
    <row r="6969" spans="7:8" x14ac:dyDescent="0.25">
      <c r="G6969" s="221"/>
      <c r="H6969" s="221"/>
    </row>
    <row r="6970" spans="7:8" x14ac:dyDescent="0.25">
      <c r="G6970" s="221"/>
      <c r="H6970" s="221"/>
    </row>
    <row r="6971" spans="7:8" x14ac:dyDescent="0.25">
      <c r="G6971" s="221"/>
      <c r="H6971" s="221"/>
    </row>
    <row r="6972" spans="7:8" x14ac:dyDescent="0.25">
      <c r="G6972" s="221"/>
      <c r="H6972" s="221"/>
    </row>
    <row r="6973" spans="7:8" x14ac:dyDescent="0.25">
      <c r="G6973" s="221"/>
      <c r="H6973" s="221"/>
    </row>
    <row r="6974" spans="7:8" x14ac:dyDescent="0.25">
      <c r="G6974" s="221"/>
      <c r="H6974" s="221"/>
    </row>
    <row r="6975" spans="7:8" x14ac:dyDescent="0.25">
      <c r="G6975" s="221"/>
      <c r="H6975" s="221"/>
    </row>
    <row r="6976" spans="7:8" x14ac:dyDescent="0.25">
      <c r="G6976" s="221"/>
      <c r="H6976" s="221"/>
    </row>
    <row r="6977" spans="7:8" x14ac:dyDescent="0.25">
      <c r="G6977" s="221"/>
      <c r="H6977" s="221"/>
    </row>
    <row r="6978" spans="7:8" x14ac:dyDescent="0.25">
      <c r="G6978" s="221"/>
      <c r="H6978" s="221"/>
    </row>
    <row r="6979" spans="7:8" x14ac:dyDescent="0.25">
      <c r="G6979" s="221"/>
      <c r="H6979" s="221"/>
    </row>
    <row r="6980" spans="7:8" x14ac:dyDescent="0.25">
      <c r="G6980" s="221"/>
      <c r="H6980" s="221"/>
    </row>
    <row r="6981" spans="7:8" x14ac:dyDescent="0.25">
      <c r="G6981" s="221"/>
      <c r="H6981" s="221"/>
    </row>
    <row r="6982" spans="7:8" x14ac:dyDescent="0.25">
      <c r="G6982" s="221"/>
      <c r="H6982" s="221"/>
    </row>
    <row r="6983" spans="7:8" x14ac:dyDescent="0.25">
      <c r="G6983" s="221"/>
      <c r="H6983" s="221"/>
    </row>
    <row r="6984" spans="7:8" x14ac:dyDescent="0.25">
      <c r="G6984" s="221"/>
      <c r="H6984" s="221"/>
    </row>
    <row r="6985" spans="7:8" x14ac:dyDescent="0.25">
      <c r="G6985" s="221"/>
      <c r="H6985" s="221"/>
    </row>
    <row r="6986" spans="7:8" x14ac:dyDescent="0.25">
      <c r="G6986" s="221"/>
      <c r="H6986" s="221"/>
    </row>
    <row r="6987" spans="7:8" x14ac:dyDescent="0.25">
      <c r="G6987" s="221"/>
      <c r="H6987" s="221"/>
    </row>
    <row r="6988" spans="7:8" x14ac:dyDescent="0.25">
      <c r="G6988" s="221"/>
      <c r="H6988" s="221"/>
    </row>
    <row r="6989" spans="7:8" x14ac:dyDescent="0.25">
      <c r="G6989" s="221"/>
      <c r="H6989" s="221"/>
    </row>
    <row r="6990" spans="7:8" x14ac:dyDescent="0.25">
      <c r="G6990" s="221"/>
      <c r="H6990" s="221"/>
    </row>
    <row r="6991" spans="7:8" x14ac:dyDescent="0.25">
      <c r="G6991" s="221"/>
      <c r="H6991" s="221"/>
    </row>
    <row r="6992" spans="7:8" x14ac:dyDescent="0.25">
      <c r="G6992" s="221"/>
      <c r="H6992" s="221"/>
    </row>
    <row r="6993" spans="7:8" x14ac:dyDescent="0.25">
      <c r="G6993" s="221"/>
      <c r="H6993" s="221"/>
    </row>
    <row r="6994" spans="7:8" x14ac:dyDescent="0.25">
      <c r="G6994" s="221"/>
      <c r="H6994" s="221"/>
    </row>
    <row r="6995" spans="7:8" x14ac:dyDescent="0.25">
      <c r="G6995" s="221"/>
      <c r="H6995" s="221"/>
    </row>
    <row r="6996" spans="7:8" x14ac:dyDescent="0.25">
      <c r="G6996" s="221"/>
      <c r="H6996" s="221"/>
    </row>
    <row r="6997" spans="7:8" x14ac:dyDescent="0.25">
      <c r="G6997" s="221"/>
      <c r="H6997" s="221"/>
    </row>
    <row r="6998" spans="7:8" x14ac:dyDescent="0.25">
      <c r="G6998" s="221"/>
      <c r="H6998" s="221"/>
    </row>
    <row r="6999" spans="7:8" x14ac:dyDescent="0.25">
      <c r="G6999" s="221"/>
      <c r="H6999" s="221"/>
    </row>
    <row r="7000" spans="7:8" x14ac:dyDescent="0.25">
      <c r="G7000" s="221"/>
      <c r="H7000" s="221"/>
    </row>
    <row r="7001" spans="7:8" x14ac:dyDescent="0.25">
      <c r="G7001" s="221"/>
      <c r="H7001" s="221"/>
    </row>
    <row r="7002" spans="7:8" x14ac:dyDescent="0.25">
      <c r="G7002" s="221"/>
      <c r="H7002" s="221"/>
    </row>
    <row r="7003" spans="7:8" x14ac:dyDescent="0.25">
      <c r="G7003" s="221"/>
      <c r="H7003" s="221"/>
    </row>
    <row r="7004" spans="7:8" x14ac:dyDescent="0.25">
      <c r="G7004" s="221"/>
      <c r="H7004" s="221"/>
    </row>
    <row r="7005" spans="7:8" x14ac:dyDescent="0.25">
      <c r="G7005" s="221"/>
      <c r="H7005" s="221"/>
    </row>
    <row r="7006" spans="7:8" x14ac:dyDescent="0.25">
      <c r="G7006" s="221"/>
      <c r="H7006" s="221"/>
    </row>
    <row r="7007" spans="7:8" x14ac:dyDescent="0.25">
      <c r="G7007" s="221"/>
      <c r="H7007" s="221"/>
    </row>
    <row r="7008" spans="7:8" x14ac:dyDescent="0.25">
      <c r="G7008" s="221"/>
      <c r="H7008" s="221"/>
    </row>
    <row r="7009" spans="7:8" x14ac:dyDescent="0.25">
      <c r="G7009" s="221"/>
      <c r="H7009" s="221"/>
    </row>
    <row r="7010" spans="7:8" x14ac:dyDescent="0.25">
      <c r="G7010" s="221"/>
      <c r="H7010" s="221"/>
    </row>
    <row r="7011" spans="7:8" x14ac:dyDescent="0.25">
      <c r="G7011" s="221"/>
      <c r="H7011" s="221"/>
    </row>
    <row r="7012" spans="7:8" x14ac:dyDescent="0.25">
      <c r="G7012" s="221"/>
      <c r="H7012" s="221"/>
    </row>
    <row r="7013" spans="7:8" x14ac:dyDescent="0.25">
      <c r="G7013" s="221"/>
      <c r="H7013" s="221"/>
    </row>
    <row r="7014" spans="7:8" x14ac:dyDescent="0.25">
      <c r="G7014" s="221"/>
      <c r="H7014" s="221"/>
    </row>
    <row r="7015" spans="7:8" x14ac:dyDescent="0.25">
      <c r="G7015" s="221"/>
      <c r="H7015" s="221"/>
    </row>
    <row r="7016" spans="7:8" x14ac:dyDescent="0.25">
      <c r="G7016" s="221"/>
      <c r="H7016" s="221"/>
    </row>
    <row r="7017" spans="7:8" x14ac:dyDescent="0.25">
      <c r="G7017" s="221"/>
      <c r="H7017" s="221"/>
    </row>
    <row r="7018" spans="7:8" x14ac:dyDescent="0.25">
      <c r="G7018" s="221"/>
      <c r="H7018" s="221"/>
    </row>
    <row r="7019" spans="7:8" x14ac:dyDescent="0.25">
      <c r="G7019" s="221"/>
      <c r="H7019" s="221"/>
    </row>
    <row r="7020" spans="7:8" x14ac:dyDescent="0.25">
      <c r="G7020" s="221"/>
      <c r="H7020" s="221"/>
    </row>
    <row r="7021" spans="7:8" x14ac:dyDescent="0.25">
      <c r="G7021" s="221"/>
      <c r="H7021" s="221"/>
    </row>
    <row r="7022" spans="7:8" x14ac:dyDescent="0.25">
      <c r="G7022" s="221"/>
      <c r="H7022" s="221"/>
    </row>
    <row r="7023" spans="7:8" x14ac:dyDescent="0.25">
      <c r="G7023" s="221"/>
      <c r="H7023" s="221"/>
    </row>
    <row r="7024" spans="7:8" x14ac:dyDescent="0.25">
      <c r="G7024" s="221"/>
      <c r="H7024" s="221"/>
    </row>
    <row r="7025" spans="7:8" x14ac:dyDescent="0.25">
      <c r="G7025" s="221"/>
      <c r="H7025" s="221"/>
    </row>
    <row r="7026" spans="7:8" x14ac:dyDescent="0.25">
      <c r="G7026" s="221"/>
      <c r="H7026" s="221"/>
    </row>
    <row r="7027" spans="7:8" x14ac:dyDescent="0.25">
      <c r="G7027" s="221"/>
      <c r="H7027" s="221"/>
    </row>
    <row r="7028" spans="7:8" x14ac:dyDescent="0.25">
      <c r="G7028" s="221"/>
      <c r="H7028" s="221"/>
    </row>
    <row r="7029" spans="7:8" x14ac:dyDescent="0.25">
      <c r="G7029" s="221"/>
      <c r="H7029" s="221"/>
    </row>
    <row r="7030" spans="7:8" x14ac:dyDescent="0.25">
      <c r="G7030" s="221"/>
      <c r="H7030" s="221"/>
    </row>
    <row r="7031" spans="7:8" x14ac:dyDescent="0.25">
      <c r="G7031" s="221"/>
      <c r="H7031" s="221"/>
    </row>
    <row r="7032" spans="7:8" x14ac:dyDescent="0.25">
      <c r="G7032" s="221"/>
      <c r="H7032" s="221"/>
    </row>
    <row r="7033" spans="7:8" x14ac:dyDescent="0.25">
      <c r="G7033" s="221"/>
      <c r="H7033" s="221"/>
    </row>
    <row r="7034" spans="7:8" x14ac:dyDescent="0.25">
      <c r="G7034" s="221"/>
      <c r="H7034" s="221"/>
    </row>
    <row r="7035" spans="7:8" x14ac:dyDescent="0.25">
      <c r="G7035" s="221"/>
      <c r="H7035" s="221"/>
    </row>
    <row r="7036" spans="7:8" x14ac:dyDescent="0.25">
      <c r="G7036" s="221"/>
      <c r="H7036" s="221"/>
    </row>
    <row r="7037" spans="7:8" x14ac:dyDescent="0.25">
      <c r="G7037" s="221"/>
      <c r="H7037" s="221"/>
    </row>
    <row r="7038" spans="7:8" x14ac:dyDescent="0.25">
      <c r="G7038" s="221"/>
      <c r="H7038" s="221"/>
    </row>
    <row r="7039" spans="7:8" x14ac:dyDescent="0.25">
      <c r="G7039" s="221"/>
      <c r="H7039" s="221"/>
    </row>
    <row r="7040" spans="7:8" x14ac:dyDescent="0.25">
      <c r="G7040" s="221"/>
      <c r="H7040" s="221"/>
    </row>
    <row r="7041" spans="7:8" x14ac:dyDescent="0.25">
      <c r="G7041" s="221"/>
      <c r="H7041" s="221"/>
    </row>
    <row r="7042" spans="7:8" x14ac:dyDescent="0.25">
      <c r="G7042" s="221"/>
      <c r="H7042" s="221"/>
    </row>
    <row r="7043" spans="7:8" x14ac:dyDescent="0.25">
      <c r="G7043" s="221"/>
      <c r="H7043" s="221"/>
    </row>
    <row r="7044" spans="7:8" x14ac:dyDescent="0.25">
      <c r="G7044" s="221"/>
      <c r="H7044" s="221"/>
    </row>
    <row r="7045" spans="7:8" x14ac:dyDescent="0.25">
      <c r="G7045" s="221"/>
      <c r="H7045" s="221"/>
    </row>
    <row r="7046" spans="7:8" x14ac:dyDescent="0.25">
      <c r="G7046" s="221"/>
      <c r="H7046" s="221"/>
    </row>
    <row r="7047" spans="7:8" x14ac:dyDescent="0.25">
      <c r="G7047" s="221"/>
      <c r="H7047" s="221"/>
    </row>
    <row r="7048" spans="7:8" x14ac:dyDescent="0.25">
      <c r="G7048" s="221"/>
      <c r="H7048" s="221"/>
    </row>
    <row r="7049" spans="7:8" x14ac:dyDescent="0.25">
      <c r="G7049" s="221"/>
      <c r="H7049" s="221"/>
    </row>
    <row r="7050" spans="7:8" x14ac:dyDescent="0.25">
      <c r="G7050" s="221"/>
      <c r="H7050" s="221"/>
    </row>
    <row r="7051" spans="7:8" x14ac:dyDescent="0.25">
      <c r="G7051" s="221"/>
      <c r="H7051" s="221"/>
    </row>
    <row r="7052" spans="7:8" x14ac:dyDescent="0.25">
      <c r="G7052" s="221"/>
      <c r="H7052" s="221"/>
    </row>
    <row r="7053" spans="7:8" x14ac:dyDescent="0.25">
      <c r="G7053" s="221"/>
      <c r="H7053" s="221"/>
    </row>
    <row r="7054" spans="7:8" x14ac:dyDescent="0.25">
      <c r="G7054" s="221"/>
      <c r="H7054" s="221"/>
    </row>
    <row r="7055" spans="7:8" x14ac:dyDescent="0.25">
      <c r="G7055" s="221"/>
      <c r="H7055" s="221"/>
    </row>
    <row r="7056" spans="7:8" x14ac:dyDescent="0.25">
      <c r="G7056" s="221"/>
      <c r="H7056" s="221"/>
    </row>
    <row r="7057" spans="7:8" x14ac:dyDescent="0.25">
      <c r="G7057" s="221"/>
      <c r="H7057" s="221"/>
    </row>
    <row r="7058" spans="7:8" x14ac:dyDescent="0.25">
      <c r="G7058" s="221"/>
      <c r="H7058" s="221"/>
    </row>
    <row r="7059" spans="7:8" x14ac:dyDescent="0.25">
      <c r="G7059" s="221"/>
      <c r="H7059" s="221"/>
    </row>
    <row r="7060" spans="7:8" x14ac:dyDescent="0.25">
      <c r="G7060" s="221"/>
      <c r="H7060" s="221"/>
    </row>
    <row r="7061" spans="7:8" x14ac:dyDescent="0.25">
      <c r="G7061" s="221"/>
      <c r="H7061" s="221"/>
    </row>
    <row r="7062" spans="7:8" x14ac:dyDescent="0.25">
      <c r="G7062" s="221"/>
      <c r="H7062" s="221"/>
    </row>
    <row r="7063" spans="7:8" x14ac:dyDescent="0.25">
      <c r="G7063" s="221"/>
      <c r="H7063" s="221"/>
    </row>
    <row r="7064" spans="7:8" x14ac:dyDescent="0.25">
      <c r="G7064" s="221"/>
      <c r="H7064" s="221"/>
    </row>
    <row r="7065" spans="7:8" x14ac:dyDescent="0.25">
      <c r="G7065" s="221"/>
      <c r="H7065" s="221"/>
    </row>
    <row r="7066" spans="7:8" x14ac:dyDescent="0.25">
      <c r="G7066" s="221"/>
      <c r="H7066" s="221"/>
    </row>
    <row r="7067" spans="7:8" x14ac:dyDescent="0.25">
      <c r="G7067" s="221"/>
      <c r="H7067" s="221"/>
    </row>
    <row r="7068" spans="7:8" x14ac:dyDescent="0.25">
      <c r="G7068" s="221"/>
      <c r="H7068" s="221"/>
    </row>
    <row r="7069" spans="7:8" x14ac:dyDescent="0.25">
      <c r="G7069" s="221"/>
      <c r="H7069" s="221"/>
    </row>
    <row r="7070" spans="7:8" x14ac:dyDescent="0.25">
      <c r="G7070" s="221"/>
      <c r="H7070" s="221"/>
    </row>
    <row r="7071" spans="7:8" x14ac:dyDescent="0.25">
      <c r="G7071" s="221"/>
      <c r="H7071" s="221"/>
    </row>
    <row r="7072" spans="7:8" x14ac:dyDescent="0.25">
      <c r="G7072" s="221"/>
      <c r="H7072" s="221"/>
    </row>
    <row r="7073" spans="7:8" x14ac:dyDescent="0.25">
      <c r="G7073" s="221"/>
      <c r="H7073" s="221"/>
    </row>
    <row r="7074" spans="7:8" x14ac:dyDescent="0.25">
      <c r="G7074" s="221"/>
      <c r="H7074" s="221"/>
    </row>
    <row r="7075" spans="7:8" x14ac:dyDescent="0.25">
      <c r="G7075" s="221"/>
      <c r="H7075" s="221"/>
    </row>
    <row r="7076" spans="7:8" x14ac:dyDescent="0.25">
      <c r="G7076" s="221"/>
      <c r="H7076" s="221"/>
    </row>
    <row r="7077" spans="7:8" x14ac:dyDescent="0.25">
      <c r="G7077" s="221"/>
      <c r="H7077" s="221"/>
    </row>
    <row r="7078" spans="7:8" x14ac:dyDescent="0.25">
      <c r="G7078" s="221"/>
      <c r="H7078" s="221"/>
    </row>
    <row r="7079" spans="7:8" x14ac:dyDescent="0.25">
      <c r="G7079" s="221"/>
      <c r="H7079" s="221"/>
    </row>
    <row r="7080" spans="7:8" x14ac:dyDescent="0.25">
      <c r="G7080" s="221"/>
      <c r="H7080" s="221"/>
    </row>
    <row r="7081" spans="7:8" x14ac:dyDescent="0.25">
      <c r="G7081" s="221"/>
      <c r="H7081" s="221"/>
    </row>
    <row r="7082" spans="7:8" x14ac:dyDescent="0.25">
      <c r="G7082" s="221"/>
      <c r="H7082" s="221"/>
    </row>
    <row r="7083" spans="7:8" x14ac:dyDescent="0.25">
      <c r="G7083" s="221"/>
      <c r="H7083" s="221"/>
    </row>
    <row r="7084" spans="7:8" x14ac:dyDescent="0.25">
      <c r="G7084" s="221"/>
      <c r="H7084" s="221"/>
    </row>
    <row r="7085" spans="7:8" x14ac:dyDescent="0.25">
      <c r="G7085" s="221"/>
      <c r="H7085" s="221"/>
    </row>
    <row r="7086" spans="7:8" x14ac:dyDescent="0.25">
      <c r="G7086" s="221"/>
      <c r="H7086" s="221"/>
    </row>
    <row r="7087" spans="7:8" x14ac:dyDescent="0.25">
      <c r="G7087" s="221"/>
      <c r="H7087" s="221"/>
    </row>
    <row r="7088" spans="7:8" x14ac:dyDescent="0.25">
      <c r="G7088" s="221"/>
      <c r="H7088" s="221"/>
    </row>
    <row r="7089" spans="7:8" x14ac:dyDescent="0.25">
      <c r="G7089" s="221"/>
      <c r="H7089" s="221"/>
    </row>
    <row r="7090" spans="7:8" x14ac:dyDescent="0.25">
      <c r="G7090" s="221"/>
      <c r="H7090" s="221"/>
    </row>
    <row r="7091" spans="7:8" x14ac:dyDescent="0.25">
      <c r="G7091" s="221"/>
      <c r="H7091" s="221"/>
    </row>
    <row r="7092" spans="7:8" x14ac:dyDescent="0.25">
      <c r="G7092" s="221"/>
      <c r="H7092" s="221"/>
    </row>
    <row r="7093" spans="7:8" x14ac:dyDescent="0.25">
      <c r="G7093" s="221"/>
      <c r="H7093" s="221"/>
    </row>
    <row r="7094" spans="7:8" x14ac:dyDescent="0.25">
      <c r="G7094" s="221"/>
      <c r="H7094" s="221"/>
    </row>
    <row r="7095" spans="7:8" x14ac:dyDescent="0.25">
      <c r="G7095" s="221"/>
      <c r="H7095" s="221"/>
    </row>
    <row r="7096" spans="7:8" x14ac:dyDescent="0.25">
      <c r="G7096" s="221"/>
      <c r="H7096" s="221"/>
    </row>
    <row r="7097" spans="7:8" x14ac:dyDescent="0.25">
      <c r="G7097" s="221"/>
      <c r="H7097" s="221"/>
    </row>
    <row r="7098" spans="7:8" x14ac:dyDescent="0.25">
      <c r="G7098" s="221"/>
      <c r="H7098" s="221"/>
    </row>
    <row r="7099" spans="7:8" x14ac:dyDescent="0.25">
      <c r="G7099" s="221"/>
      <c r="H7099" s="221"/>
    </row>
    <row r="7100" spans="7:8" x14ac:dyDescent="0.25">
      <c r="G7100" s="221"/>
      <c r="H7100" s="221"/>
    </row>
    <row r="7101" spans="7:8" x14ac:dyDescent="0.25">
      <c r="G7101" s="221"/>
      <c r="H7101" s="221"/>
    </row>
    <row r="7102" spans="7:8" x14ac:dyDescent="0.25">
      <c r="G7102" s="221"/>
      <c r="H7102" s="221"/>
    </row>
    <row r="7103" spans="7:8" x14ac:dyDescent="0.25">
      <c r="G7103" s="221"/>
      <c r="H7103" s="221"/>
    </row>
    <row r="7104" spans="7:8" x14ac:dyDescent="0.25">
      <c r="G7104" s="221"/>
      <c r="H7104" s="221"/>
    </row>
    <row r="7105" spans="7:8" x14ac:dyDescent="0.25">
      <c r="G7105" s="221"/>
      <c r="H7105" s="221"/>
    </row>
    <row r="7106" spans="7:8" x14ac:dyDescent="0.25">
      <c r="G7106" s="221"/>
      <c r="H7106" s="221"/>
    </row>
    <row r="7107" spans="7:8" x14ac:dyDescent="0.25">
      <c r="G7107" s="221"/>
      <c r="H7107" s="221"/>
    </row>
    <row r="7108" spans="7:8" x14ac:dyDescent="0.25">
      <c r="G7108" s="221"/>
      <c r="H7108" s="221"/>
    </row>
    <row r="7109" spans="7:8" x14ac:dyDescent="0.25">
      <c r="G7109" s="221"/>
      <c r="H7109" s="221"/>
    </row>
    <row r="7110" spans="7:8" x14ac:dyDescent="0.25">
      <c r="G7110" s="221"/>
      <c r="H7110" s="221"/>
    </row>
    <row r="7111" spans="7:8" x14ac:dyDescent="0.25">
      <c r="G7111" s="221"/>
      <c r="H7111" s="221"/>
    </row>
    <row r="7112" spans="7:8" x14ac:dyDescent="0.25">
      <c r="G7112" s="221"/>
      <c r="H7112" s="221"/>
    </row>
    <row r="7113" spans="7:8" x14ac:dyDescent="0.25">
      <c r="G7113" s="221"/>
      <c r="H7113" s="221"/>
    </row>
    <row r="7114" spans="7:8" x14ac:dyDescent="0.25">
      <c r="G7114" s="221"/>
      <c r="H7114" s="221"/>
    </row>
    <row r="7115" spans="7:8" x14ac:dyDescent="0.25">
      <c r="G7115" s="221"/>
      <c r="H7115" s="221"/>
    </row>
    <row r="7116" spans="7:8" x14ac:dyDescent="0.25">
      <c r="G7116" s="221"/>
      <c r="H7116" s="221"/>
    </row>
    <row r="7117" spans="7:8" x14ac:dyDescent="0.25">
      <c r="G7117" s="221"/>
      <c r="H7117" s="221"/>
    </row>
    <row r="7118" spans="7:8" x14ac:dyDescent="0.25">
      <c r="G7118" s="221"/>
      <c r="H7118" s="221"/>
    </row>
    <row r="7119" spans="7:8" x14ac:dyDescent="0.25">
      <c r="G7119" s="221"/>
      <c r="H7119" s="221"/>
    </row>
    <row r="7120" spans="7:8" x14ac:dyDescent="0.25">
      <c r="G7120" s="221"/>
      <c r="H7120" s="221"/>
    </row>
    <row r="7121" spans="7:8" x14ac:dyDescent="0.25">
      <c r="G7121" s="221"/>
      <c r="H7121" s="221"/>
    </row>
    <row r="7122" spans="7:8" x14ac:dyDescent="0.25">
      <c r="G7122" s="221"/>
      <c r="H7122" s="221"/>
    </row>
    <row r="7123" spans="7:8" x14ac:dyDescent="0.25">
      <c r="G7123" s="221"/>
      <c r="H7123" s="221"/>
    </row>
    <row r="7124" spans="7:8" x14ac:dyDescent="0.25">
      <c r="G7124" s="221"/>
      <c r="H7124" s="221"/>
    </row>
    <row r="7125" spans="7:8" x14ac:dyDescent="0.25">
      <c r="G7125" s="221"/>
      <c r="H7125" s="221"/>
    </row>
    <row r="7126" spans="7:8" x14ac:dyDescent="0.25">
      <c r="G7126" s="221"/>
      <c r="H7126" s="221"/>
    </row>
    <row r="7127" spans="7:8" x14ac:dyDescent="0.25">
      <c r="G7127" s="221"/>
      <c r="H7127" s="221"/>
    </row>
    <row r="7128" spans="7:8" x14ac:dyDescent="0.25">
      <c r="G7128" s="221"/>
      <c r="H7128" s="221"/>
    </row>
    <row r="7129" spans="7:8" x14ac:dyDescent="0.25">
      <c r="G7129" s="221"/>
      <c r="H7129" s="221"/>
    </row>
    <row r="7130" spans="7:8" x14ac:dyDescent="0.25">
      <c r="G7130" s="221"/>
      <c r="H7130" s="221"/>
    </row>
    <row r="7131" spans="7:8" x14ac:dyDescent="0.25">
      <c r="G7131" s="221"/>
      <c r="H7131" s="221"/>
    </row>
    <row r="7132" spans="7:8" x14ac:dyDescent="0.25">
      <c r="G7132" s="221"/>
      <c r="H7132" s="221"/>
    </row>
    <row r="7133" spans="7:8" x14ac:dyDescent="0.25">
      <c r="G7133" s="221"/>
      <c r="H7133" s="221"/>
    </row>
    <row r="7134" spans="7:8" x14ac:dyDescent="0.25">
      <c r="G7134" s="221"/>
      <c r="H7134" s="221"/>
    </row>
    <row r="7135" spans="7:8" x14ac:dyDescent="0.25">
      <c r="G7135" s="221"/>
      <c r="H7135" s="221"/>
    </row>
    <row r="7136" spans="7:8" x14ac:dyDescent="0.25">
      <c r="G7136" s="221"/>
      <c r="H7136" s="221"/>
    </row>
    <row r="7137" spans="7:8" x14ac:dyDescent="0.25">
      <c r="G7137" s="221"/>
      <c r="H7137" s="221"/>
    </row>
    <row r="7138" spans="7:8" x14ac:dyDescent="0.25">
      <c r="G7138" s="221"/>
      <c r="H7138" s="221"/>
    </row>
    <row r="7139" spans="7:8" x14ac:dyDescent="0.25">
      <c r="G7139" s="221"/>
      <c r="H7139" s="221"/>
    </row>
    <row r="7140" spans="7:8" x14ac:dyDescent="0.25">
      <c r="G7140" s="221"/>
      <c r="H7140" s="221"/>
    </row>
    <row r="7141" spans="7:8" x14ac:dyDescent="0.25">
      <c r="G7141" s="221"/>
      <c r="H7141" s="221"/>
    </row>
    <row r="7142" spans="7:8" x14ac:dyDescent="0.25">
      <c r="G7142" s="221"/>
      <c r="H7142" s="221"/>
    </row>
    <row r="7143" spans="7:8" x14ac:dyDescent="0.25">
      <c r="G7143" s="221"/>
      <c r="H7143" s="221"/>
    </row>
    <row r="7144" spans="7:8" x14ac:dyDescent="0.25">
      <c r="G7144" s="221"/>
      <c r="H7144" s="221"/>
    </row>
    <row r="7145" spans="7:8" x14ac:dyDescent="0.25">
      <c r="G7145" s="221"/>
      <c r="H7145" s="221"/>
    </row>
    <row r="7146" spans="7:8" x14ac:dyDescent="0.25">
      <c r="G7146" s="221"/>
      <c r="H7146" s="221"/>
    </row>
    <row r="7147" spans="7:8" x14ac:dyDescent="0.25">
      <c r="G7147" s="221"/>
      <c r="H7147" s="221"/>
    </row>
    <row r="7148" spans="7:8" x14ac:dyDescent="0.25">
      <c r="G7148" s="221"/>
      <c r="H7148" s="221"/>
    </row>
    <row r="7149" spans="7:8" x14ac:dyDescent="0.25">
      <c r="G7149" s="221"/>
      <c r="H7149" s="221"/>
    </row>
    <row r="7150" spans="7:8" x14ac:dyDescent="0.25">
      <c r="G7150" s="221"/>
      <c r="H7150" s="221"/>
    </row>
    <row r="7151" spans="7:8" x14ac:dyDescent="0.25">
      <c r="G7151" s="221"/>
      <c r="H7151" s="221"/>
    </row>
    <row r="7152" spans="7:8" x14ac:dyDescent="0.25">
      <c r="G7152" s="221"/>
      <c r="H7152" s="221"/>
    </row>
    <row r="7153" spans="7:8" x14ac:dyDescent="0.25">
      <c r="G7153" s="221"/>
      <c r="H7153" s="221"/>
    </row>
    <row r="7154" spans="7:8" x14ac:dyDescent="0.25">
      <c r="G7154" s="221"/>
      <c r="H7154" s="221"/>
    </row>
    <row r="7155" spans="7:8" x14ac:dyDescent="0.25">
      <c r="G7155" s="221"/>
      <c r="H7155" s="221"/>
    </row>
    <row r="7156" spans="7:8" x14ac:dyDescent="0.25">
      <c r="G7156" s="221"/>
      <c r="H7156" s="221"/>
    </row>
    <row r="7157" spans="7:8" x14ac:dyDescent="0.25">
      <c r="G7157" s="221"/>
      <c r="H7157" s="221"/>
    </row>
    <row r="7158" spans="7:8" x14ac:dyDescent="0.25">
      <c r="G7158" s="221"/>
      <c r="H7158" s="221"/>
    </row>
    <row r="7159" spans="7:8" x14ac:dyDescent="0.25">
      <c r="G7159" s="221"/>
      <c r="H7159" s="221"/>
    </row>
    <row r="7160" spans="7:8" x14ac:dyDescent="0.25">
      <c r="G7160" s="221"/>
      <c r="H7160" s="221"/>
    </row>
    <row r="7161" spans="7:8" x14ac:dyDescent="0.25">
      <c r="G7161" s="221"/>
      <c r="H7161" s="221"/>
    </row>
    <row r="7162" spans="7:8" x14ac:dyDescent="0.25">
      <c r="G7162" s="221"/>
      <c r="H7162" s="221"/>
    </row>
    <row r="7163" spans="7:8" x14ac:dyDescent="0.25">
      <c r="G7163" s="221"/>
      <c r="H7163" s="221"/>
    </row>
    <row r="7164" spans="7:8" x14ac:dyDescent="0.25">
      <c r="G7164" s="221"/>
      <c r="H7164" s="221"/>
    </row>
    <row r="7165" spans="7:8" x14ac:dyDescent="0.25">
      <c r="G7165" s="221"/>
      <c r="H7165" s="221"/>
    </row>
    <row r="7166" spans="7:8" x14ac:dyDescent="0.25">
      <c r="G7166" s="221"/>
      <c r="H7166" s="221"/>
    </row>
    <row r="7167" spans="7:8" x14ac:dyDescent="0.25">
      <c r="G7167" s="221"/>
      <c r="H7167" s="221"/>
    </row>
    <row r="7168" spans="7:8" x14ac:dyDescent="0.25">
      <c r="G7168" s="221"/>
      <c r="H7168" s="221"/>
    </row>
    <row r="7169" spans="7:8" x14ac:dyDescent="0.25">
      <c r="G7169" s="221"/>
      <c r="H7169" s="221"/>
    </row>
    <row r="7170" spans="7:8" x14ac:dyDescent="0.25">
      <c r="G7170" s="221"/>
      <c r="H7170" s="221"/>
    </row>
    <row r="7171" spans="7:8" x14ac:dyDescent="0.25">
      <c r="G7171" s="221"/>
      <c r="H7171" s="221"/>
    </row>
    <row r="7172" spans="7:8" x14ac:dyDescent="0.25">
      <c r="G7172" s="221"/>
      <c r="H7172" s="221"/>
    </row>
    <row r="7173" spans="7:8" x14ac:dyDescent="0.25">
      <c r="G7173" s="221"/>
      <c r="H7173" s="221"/>
    </row>
    <row r="7174" spans="7:8" x14ac:dyDescent="0.25">
      <c r="G7174" s="221"/>
      <c r="H7174" s="221"/>
    </row>
    <row r="7175" spans="7:8" x14ac:dyDescent="0.25">
      <c r="G7175" s="221"/>
      <c r="H7175" s="221"/>
    </row>
    <row r="7176" spans="7:8" x14ac:dyDescent="0.25">
      <c r="G7176" s="221"/>
      <c r="H7176" s="221"/>
    </row>
    <row r="7177" spans="7:8" x14ac:dyDescent="0.25">
      <c r="G7177" s="221"/>
      <c r="H7177" s="221"/>
    </row>
    <row r="7178" spans="7:8" x14ac:dyDescent="0.25">
      <c r="G7178" s="221"/>
      <c r="H7178" s="221"/>
    </row>
    <row r="7179" spans="7:8" x14ac:dyDescent="0.25">
      <c r="G7179" s="221"/>
      <c r="H7179" s="221"/>
    </row>
    <row r="7180" spans="7:8" x14ac:dyDescent="0.25">
      <c r="G7180" s="221"/>
      <c r="H7180" s="221"/>
    </row>
    <row r="7181" spans="7:8" x14ac:dyDescent="0.25">
      <c r="G7181" s="221"/>
      <c r="H7181" s="221"/>
    </row>
    <row r="7182" spans="7:8" x14ac:dyDescent="0.25">
      <c r="G7182" s="221"/>
      <c r="H7182" s="221"/>
    </row>
    <row r="7183" spans="7:8" x14ac:dyDescent="0.25">
      <c r="G7183" s="221"/>
      <c r="H7183" s="221"/>
    </row>
    <row r="7184" spans="7:8" x14ac:dyDescent="0.25">
      <c r="G7184" s="221"/>
      <c r="H7184" s="221"/>
    </row>
    <row r="7185" spans="7:8" x14ac:dyDescent="0.25">
      <c r="G7185" s="221"/>
      <c r="H7185" s="221"/>
    </row>
    <row r="7186" spans="7:8" x14ac:dyDescent="0.25">
      <c r="G7186" s="221"/>
      <c r="H7186" s="221"/>
    </row>
    <row r="7187" spans="7:8" x14ac:dyDescent="0.25">
      <c r="G7187" s="221"/>
      <c r="H7187" s="221"/>
    </row>
    <row r="7188" spans="7:8" x14ac:dyDescent="0.25">
      <c r="G7188" s="221"/>
      <c r="H7188" s="221"/>
    </row>
    <row r="7189" spans="7:8" x14ac:dyDescent="0.25">
      <c r="G7189" s="221"/>
      <c r="H7189" s="221"/>
    </row>
    <row r="7190" spans="7:8" x14ac:dyDescent="0.25">
      <c r="G7190" s="221"/>
      <c r="H7190" s="221"/>
    </row>
    <row r="7191" spans="7:8" x14ac:dyDescent="0.25">
      <c r="G7191" s="221"/>
      <c r="H7191" s="221"/>
    </row>
    <row r="7192" spans="7:8" x14ac:dyDescent="0.25">
      <c r="G7192" s="221"/>
      <c r="H7192" s="221"/>
    </row>
    <row r="7193" spans="7:8" x14ac:dyDescent="0.25">
      <c r="G7193" s="221"/>
      <c r="H7193" s="221"/>
    </row>
    <row r="7194" spans="7:8" x14ac:dyDescent="0.25">
      <c r="G7194" s="221"/>
      <c r="H7194" s="221"/>
    </row>
    <row r="7195" spans="7:8" x14ac:dyDescent="0.25">
      <c r="G7195" s="221"/>
      <c r="H7195" s="221"/>
    </row>
    <row r="7196" spans="7:8" x14ac:dyDescent="0.25">
      <c r="G7196" s="221"/>
      <c r="H7196" s="221"/>
    </row>
    <row r="7197" spans="7:8" x14ac:dyDescent="0.25">
      <c r="G7197" s="221"/>
      <c r="H7197" s="221"/>
    </row>
    <row r="7198" spans="7:8" x14ac:dyDescent="0.25">
      <c r="G7198" s="221"/>
      <c r="H7198" s="221"/>
    </row>
    <row r="7199" spans="7:8" x14ac:dyDescent="0.25">
      <c r="G7199" s="221"/>
      <c r="H7199" s="221"/>
    </row>
    <row r="7200" spans="7:8" x14ac:dyDescent="0.25">
      <c r="G7200" s="221"/>
      <c r="H7200" s="221"/>
    </row>
    <row r="7201" spans="7:8" x14ac:dyDescent="0.25">
      <c r="G7201" s="221"/>
      <c r="H7201" s="221"/>
    </row>
    <row r="7202" spans="7:8" x14ac:dyDescent="0.25">
      <c r="G7202" s="221"/>
      <c r="H7202" s="221"/>
    </row>
    <row r="7203" spans="7:8" x14ac:dyDescent="0.25">
      <c r="G7203" s="221"/>
      <c r="H7203" s="221"/>
    </row>
    <row r="7204" spans="7:8" x14ac:dyDescent="0.25">
      <c r="G7204" s="221"/>
      <c r="H7204" s="221"/>
    </row>
    <row r="7205" spans="7:8" x14ac:dyDescent="0.25">
      <c r="G7205" s="221"/>
      <c r="H7205" s="221"/>
    </row>
    <row r="7206" spans="7:8" x14ac:dyDescent="0.25">
      <c r="G7206" s="221"/>
      <c r="H7206" s="221"/>
    </row>
    <row r="7207" spans="7:8" x14ac:dyDescent="0.25">
      <c r="G7207" s="221"/>
      <c r="H7207" s="221"/>
    </row>
    <row r="7208" spans="7:8" x14ac:dyDescent="0.25">
      <c r="G7208" s="221"/>
      <c r="H7208" s="221"/>
    </row>
    <row r="7209" spans="7:8" x14ac:dyDescent="0.25">
      <c r="G7209" s="221"/>
      <c r="H7209" s="221"/>
    </row>
    <row r="7210" spans="7:8" x14ac:dyDescent="0.25">
      <c r="G7210" s="221"/>
      <c r="H7210" s="221"/>
    </row>
    <row r="7211" spans="7:8" x14ac:dyDescent="0.25">
      <c r="G7211" s="221"/>
      <c r="H7211" s="221"/>
    </row>
    <row r="7212" spans="7:8" x14ac:dyDescent="0.25">
      <c r="G7212" s="221"/>
      <c r="H7212" s="221"/>
    </row>
    <row r="7213" spans="7:8" x14ac:dyDescent="0.25">
      <c r="G7213" s="221"/>
      <c r="H7213" s="221"/>
    </row>
    <row r="7214" spans="7:8" x14ac:dyDescent="0.25">
      <c r="G7214" s="221"/>
      <c r="H7214" s="221"/>
    </row>
    <row r="7215" spans="7:8" x14ac:dyDescent="0.25">
      <c r="G7215" s="221"/>
      <c r="H7215" s="221"/>
    </row>
    <row r="7216" spans="7:8" x14ac:dyDescent="0.25">
      <c r="G7216" s="221"/>
      <c r="H7216" s="221"/>
    </row>
    <row r="7217" spans="7:8" x14ac:dyDescent="0.25">
      <c r="G7217" s="221"/>
      <c r="H7217" s="221"/>
    </row>
    <row r="7218" spans="7:8" x14ac:dyDescent="0.25">
      <c r="G7218" s="221"/>
      <c r="H7218" s="221"/>
    </row>
    <row r="7219" spans="7:8" x14ac:dyDescent="0.25">
      <c r="G7219" s="221"/>
      <c r="H7219" s="221"/>
    </row>
    <row r="7220" spans="7:8" x14ac:dyDescent="0.25">
      <c r="G7220" s="221"/>
      <c r="H7220" s="221"/>
    </row>
    <row r="7221" spans="7:8" x14ac:dyDescent="0.25">
      <c r="G7221" s="221"/>
      <c r="H7221" s="221"/>
    </row>
    <row r="7222" spans="7:8" x14ac:dyDescent="0.25">
      <c r="G7222" s="221"/>
      <c r="H7222" s="221"/>
    </row>
    <row r="7223" spans="7:8" x14ac:dyDescent="0.25">
      <c r="G7223" s="221"/>
      <c r="H7223" s="221"/>
    </row>
    <row r="7224" spans="7:8" x14ac:dyDescent="0.25">
      <c r="G7224" s="221"/>
      <c r="H7224" s="221"/>
    </row>
    <row r="7225" spans="7:8" x14ac:dyDescent="0.25">
      <c r="G7225" s="221"/>
      <c r="H7225" s="221"/>
    </row>
    <row r="7226" spans="7:8" x14ac:dyDescent="0.25">
      <c r="G7226" s="221"/>
      <c r="H7226" s="221"/>
    </row>
    <row r="7227" spans="7:8" x14ac:dyDescent="0.25">
      <c r="G7227" s="221"/>
      <c r="H7227" s="221"/>
    </row>
    <row r="7228" spans="7:8" x14ac:dyDescent="0.25">
      <c r="G7228" s="221"/>
      <c r="H7228" s="221"/>
    </row>
    <row r="7229" spans="7:8" x14ac:dyDescent="0.25">
      <c r="G7229" s="221"/>
      <c r="H7229" s="221"/>
    </row>
    <row r="7230" spans="7:8" x14ac:dyDescent="0.25">
      <c r="G7230" s="221"/>
      <c r="H7230" s="221"/>
    </row>
    <row r="7231" spans="7:8" x14ac:dyDescent="0.25">
      <c r="G7231" s="221"/>
      <c r="H7231" s="221"/>
    </row>
    <row r="7232" spans="7:8" x14ac:dyDescent="0.25">
      <c r="G7232" s="221"/>
      <c r="H7232" s="221"/>
    </row>
    <row r="7233" spans="7:8" x14ac:dyDescent="0.25">
      <c r="G7233" s="221"/>
      <c r="H7233" s="221"/>
    </row>
    <row r="7234" spans="7:8" x14ac:dyDescent="0.25">
      <c r="G7234" s="221"/>
      <c r="H7234" s="221"/>
    </row>
    <row r="7235" spans="7:8" x14ac:dyDescent="0.25">
      <c r="G7235" s="221"/>
      <c r="H7235" s="221"/>
    </row>
    <row r="7236" spans="7:8" x14ac:dyDescent="0.25">
      <c r="G7236" s="221"/>
      <c r="H7236" s="221"/>
    </row>
    <row r="7237" spans="7:8" x14ac:dyDescent="0.25">
      <c r="G7237" s="221"/>
      <c r="H7237" s="221"/>
    </row>
    <row r="7238" spans="7:8" x14ac:dyDescent="0.25">
      <c r="G7238" s="221"/>
      <c r="H7238" s="221"/>
    </row>
    <row r="7239" spans="7:8" x14ac:dyDescent="0.25">
      <c r="G7239" s="221"/>
      <c r="H7239" s="221"/>
    </row>
    <row r="7240" spans="7:8" x14ac:dyDescent="0.25">
      <c r="G7240" s="221"/>
      <c r="H7240" s="221"/>
    </row>
    <row r="7241" spans="7:8" x14ac:dyDescent="0.25">
      <c r="G7241" s="221"/>
      <c r="H7241" s="221"/>
    </row>
    <row r="7242" spans="7:8" x14ac:dyDescent="0.25">
      <c r="G7242" s="221"/>
      <c r="H7242" s="221"/>
    </row>
    <row r="7243" spans="7:8" x14ac:dyDescent="0.25">
      <c r="G7243" s="221"/>
      <c r="H7243" s="221"/>
    </row>
    <row r="7244" spans="7:8" x14ac:dyDescent="0.25">
      <c r="G7244" s="221"/>
      <c r="H7244" s="221"/>
    </row>
    <row r="7245" spans="7:8" x14ac:dyDescent="0.25">
      <c r="G7245" s="221"/>
      <c r="H7245" s="221"/>
    </row>
    <row r="7246" spans="7:8" x14ac:dyDescent="0.25">
      <c r="G7246" s="221"/>
      <c r="H7246" s="221"/>
    </row>
    <row r="7247" spans="7:8" x14ac:dyDescent="0.25">
      <c r="G7247" s="221"/>
      <c r="H7247" s="221"/>
    </row>
    <row r="7248" spans="7:8" x14ac:dyDescent="0.25">
      <c r="G7248" s="221"/>
      <c r="H7248" s="221"/>
    </row>
    <row r="7249" spans="7:8" x14ac:dyDescent="0.25">
      <c r="G7249" s="221"/>
      <c r="H7249" s="221"/>
    </row>
    <row r="7250" spans="7:8" x14ac:dyDescent="0.25">
      <c r="G7250" s="221"/>
      <c r="H7250" s="221"/>
    </row>
    <row r="7251" spans="7:8" x14ac:dyDescent="0.25">
      <c r="G7251" s="221"/>
      <c r="H7251" s="221"/>
    </row>
    <row r="7252" spans="7:8" x14ac:dyDescent="0.25">
      <c r="G7252" s="221"/>
      <c r="H7252" s="221"/>
    </row>
    <row r="7253" spans="7:8" x14ac:dyDescent="0.25">
      <c r="G7253" s="221"/>
      <c r="H7253" s="221"/>
    </row>
    <row r="7254" spans="7:8" x14ac:dyDescent="0.25">
      <c r="G7254" s="221"/>
      <c r="H7254" s="221"/>
    </row>
    <row r="7255" spans="7:8" x14ac:dyDescent="0.25">
      <c r="G7255" s="221"/>
      <c r="H7255" s="221"/>
    </row>
    <row r="7256" spans="7:8" x14ac:dyDescent="0.25">
      <c r="G7256" s="221"/>
      <c r="H7256" s="221"/>
    </row>
    <row r="7257" spans="7:8" x14ac:dyDescent="0.25">
      <c r="G7257" s="221"/>
      <c r="H7257" s="221"/>
    </row>
    <row r="7258" spans="7:8" x14ac:dyDescent="0.25">
      <c r="G7258" s="221"/>
      <c r="H7258" s="221"/>
    </row>
    <row r="7259" spans="7:8" x14ac:dyDescent="0.25">
      <c r="G7259" s="221"/>
      <c r="H7259" s="221"/>
    </row>
    <row r="7260" spans="7:8" x14ac:dyDescent="0.25">
      <c r="G7260" s="221"/>
      <c r="H7260" s="221"/>
    </row>
    <row r="7261" spans="7:8" x14ac:dyDescent="0.25">
      <c r="G7261" s="221"/>
      <c r="H7261" s="221"/>
    </row>
    <row r="7262" spans="7:8" x14ac:dyDescent="0.25">
      <c r="G7262" s="221"/>
      <c r="H7262" s="221"/>
    </row>
    <row r="7263" spans="7:8" x14ac:dyDescent="0.25">
      <c r="G7263" s="221"/>
      <c r="H7263" s="221"/>
    </row>
    <row r="7264" spans="7:8" x14ac:dyDescent="0.25">
      <c r="G7264" s="221"/>
      <c r="H7264" s="221"/>
    </row>
    <row r="7265" spans="7:8" x14ac:dyDescent="0.25">
      <c r="G7265" s="221"/>
      <c r="H7265" s="221"/>
    </row>
    <row r="7266" spans="7:8" x14ac:dyDescent="0.25">
      <c r="G7266" s="221"/>
      <c r="H7266" s="221"/>
    </row>
    <row r="7267" spans="7:8" x14ac:dyDescent="0.25">
      <c r="G7267" s="221"/>
      <c r="H7267" s="221"/>
    </row>
    <row r="7268" spans="7:8" x14ac:dyDescent="0.25">
      <c r="G7268" s="221"/>
      <c r="H7268" s="221"/>
    </row>
    <row r="7269" spans="7:8" x14ac:dyDescent="0.25">
      <c r="G7269" s="221"/>
      <c r="H7269" s="221"/>
    </row>
    <row r="7270" spans="7:8" x14ac:dyDescent="0.25">
      <c r="G7270" s="221"/>
      <c r="H7270" s="221"/>
    </row>
    <row r="7271" spans="7:8" x14ac:dyDescent="0.25">
      <c r="G7271" s="221"/>
      <c r="H7271" s="221"/>
    </row>
    <row r="7272" spans="7:8" x14ac:dyDescent="0.25">
      <c r="G7272" s="221"/>
      <c r="H7272" s="221"/>
    </row>
    <row r="7273" spans="7:8" x14ac:dyDescent="0.25">
      <c r="G7273" s="221"/>
      <c r="H7273" s="221"/>
    </row>
    <row r="7274" spans="7:8" x14ac:dyDescent="0.25">
      <c r="G7274" s="221"/>
      <c r="H7274" s="221"/>
    </row>
    <row r="7275" spans="7:8" x14ac:dyDescent="0.25">
      <c r="G7275" s="221"/>
      <c r="H7275" s="221"/>
    </row>
    <row r="7276" spans="7:8" x14ac:dyDescent="0.25">
      <c r="G7276" s="221"/>
      <c r="H7276" s="221"/>
    </row>
    <row r="7277" spans="7:8" x14ac:dyDescent="0.25">
      <c r="G7277" s="221"/>
      <c r="H7277" s="221"/>
    </row>
    <row r="7278" spans="7:8" x14ac:dyDescent="0.25">
      <c r="G7278" s="221"/>
      <c r="H7278" s="221"/>
    </row>
    <row r="7279" spans="7:8" x14ac:dyDescent="0.25">
      <c r="G7279" s="221"/>
      <c r="H7279" s="221"/>
    </row>
    <row r="7280" spans="7:8" x14ac:dyDescent="0.25">
      <c r="G7280" s="221"/>
      <c r="H7280" s="221"/>
    </row>
    <row r="7281" spans="7:8" x14ac:dyDescent="0.25">
      <c r="G7281" s="221"/>
      <c r="H7281" s="221"/>
    </row>
    <row r="7282" spans="7:8" x14ac:dyDescent="0.25">
      <c r="G7282" s="221"/>
      <c r="H7282" s="221"/>
    </row>
    <row r="7283" spans="7:8" x14ac:dyDescent="0.25">
      <c r="G7283" s="221"/>
      <c r="H7283" s="221"/>
    </row>
    <row r="7284" spans="7:8" x14ac:dyDescent="0.25">
      <c r="G7284" s="221"/>
      <c r="H7284" s="221"/>
    </row>
    <row r="7285" spans="7:8" x14ac:dyDescent="0.25">
      <c r="G7285" s="221"/>
      <c r="H7285" s="221"/>
    </row>
    <row r="7286" spans="7:8" x14ac:dyDescent="0.25">
      <c r="G7286" s="221"/>
      <c r="H7286" s="221"/>
    </row>
    <row r="7287" spans="7:8" x14ac:dyDescent="0.25">
      <c r="G7287" s="221"/>
      <c r="H7287" s="221"/>
    </row>
    <row r="7288" spans="7:8" x14ac:dyDescent="0.25">
      <c r="G7288" s="221"/>
      <c r="H7288" s="221"/>
    </row>
    <row r="7289" spans="7:8" x14ac:dyDescent="0.25">
      <c r="G7289" s="221"/>
      <c r="H7289" s="221"/>
    </row>
    <row r="7290" spans="7:8" x14ac:dyDescent="0.25">
      <c r="G7290" s="221"/>
      <c r="H7290" s="221"/>
    </row>
    <row r="7291" spans="7:8" x14ac:dyDescent="0.25">
      <c r="G7291" s="221"/>
      <c r="H7291" s="221"/>
    </row>
    <row r="7292" spans="7:8" x14ac:dyDescent="0.25">
      <c r="G7292" s="221"/>
      <c r="H7292" s="221"/>
    </row>
    <row r="7293" spans="7:8" x14ac:dyDescent="0.25">
      <c r="G7293" s="221"/>
      <c r="H7293" s="221"/>
    </row>
    <row r="7294" spans="7:8" x14ac:dyDescent="0.25">
      <c r="G7294" s="221"/>
      <c r="H7294" s="221"/>
    </row>
    <row r="7295" spans="7:8" x14ac:dyDescent="0.25">
      <c r="G7295" s="221"/>
      <c r="H7295" s="221"/>
    </row>
    <row r="7296" spans="7:8" x14ac:dyDescent="0.25">
      <c r="G7296" s="221"/>
      <c r="H7296" s="221"/>
    </row>
    <row r="7297" spans="7:8" x14ac:dyDescent="0.25">
      <c r="G7297" s="221"/>
      <c r="H7297" s="221"/>
    </row>
    <row r="7298" spans="7:8" x14ac:dyDescent="0.25">
      <c r="G7298" s="221"/>
      <c r="H7298" s="221"/>
    </row>
    <row r="7299" spans="7:8" x14ac:dyDescent="0.25">
      <c r="G7299" s="221"/>
      <c r="H7299" s="221"/>
    </row>
    <row r="7300" spans="7:8" x14ac:dyDescent="0.25">
      <c r="G7300" s="221"/>
      <c r="H7300" s="221"/>
    </row>
    <row r="7301" spans="7:8" x14ac:dyDescent="0.25">
      <c r="G7301" s="221"/>
      <c r="H7301" s="221"/>
    </row>
    <row r="7302" spans="7:8" x14ac:dyDescent="0.25">
      <c r="G7302" s="221"/>
      <c r="H7302" s="221"/>
    </row>
    <row r="7303" spans="7:8" x14ac:dyDescent="0.25">
      <c r="G7303" s="221"/>
      <c r="H7303" s="221"/>
    </row>
    <row r="7304" spans="7:8" x14ac:dyDescent="0.25">
      <c r="G7304" s="221"/>
      <c r="H7304" s="221"/>
    </row>
    <row r="7305" spans="7:8" x14ac:dyDescent="0.25">
      <c r="G7305" s="221"/>
      <c r="H7305" s="221"/>
    </row>
    <row r="7306" spans="7:8" x14ac:dyDescent="0.25">
      <c r="G7306" s="221"/>
      <c r="H7306" s="221"/>
    </row>
    <row r="7307" spans="7:8" x14ac:dyDescent="0.25">
      <c r="G7307" s="221"/>
      <c r="H7307" s="221"/>
    </row>
    <row r="7308" spans="7:8" x14ac:dyDescent="0.25">
      <c r="G7308" s="221"/>
      <c r="H7308" s="221"/>
    </row>
    <row r="7309" spans="7:8" x14ac:dyDescent="0.25">
      <c r="G7309" s="221"/>
      <c r="H7309" s="221"/>
    </row>
    <row r="7310" spans="7:8" x14ac:dyDescent="0.25">
      <c r="G7310" s="221"/>
      <c r="H7310" s="221"/>
    </row>
    <row r="7311" spans="7:8" x14ac:dyDescent="0.25">
      <c r="G7311" s="221"/>
      <c r="H7311" s="221"/>
    </row>
    <row r="7312" spans="7:8" x14ac:dyDescent="0.25">
      <c r="G7312" s="221"/>
      <c r="H7312" s="221"/>
    </row>
    <row r="7313" spans="7:8" x14ac:dyDescent="0.25">
      <c r="G7313" s="221"/>
      <c r="H7313" s="221"/>
    </row>
    <row r="7314" spans="7:8" x14ac:dyDescent="0.25">
      <c r="G7314" s="221"/>
      <c r="H7314" s="221"/>
    </row>
    <row r="7315" spans="7:8" x14ac:dyDescent="0.25">
      <c r="G7315" s="221"/>
      <c r="H7315" s="221"/>
    </row>
    <row r="7316" spans="7:8" x14ac:dyDescent="0.25">
      <c r="G7316" s="221"/>
      <c r="H7316" s="221"/>
    </row>
    <row r="7317" spans="7:8" x14ac:dyDescent="0.25">
      <c r="G7317" s="221"/>
      <c r="H7317" s="221"/>
    </row>
    <row r="7318" spans="7:8" x14ac:dyDescent="0.25">
      <c r="G7318" s="221"/>
      <c r="H7318" s="221"/>
    </row>
    <row r="7319" spans="7:8" x14ac:dyDescent="0.25">
      <c r="G7319" s="221"/>
      <c r="H7319" s="221"/>
    </row>
    <row r="7320" spans="7:8" x14ac:dyDescent="0.25">
      <c r="G7320" s="221"/>
      <c r="H7320" s="221"/>
    </row>
    <row r="7321" spans="7:8" x14ac:dyDescent="0.25">
      <c r="G7321" s="221"/>
      <c r="H7321" s="221"/>
    </row>
    <row r="7322" spans="7:8" x14ac:dyDescent="0.25">
      <c r="G7322" s="221"/>
      <c r="H7322" s="221"/>
    </row>
    <row r="7323" spans="7:8" x14ac:dyDescent="0.25">
      <c r="G7323" s="221"/>
      <c r="H7323" s="221"/>
    </row>
    <row r="7324" spans="7:8" x14ac:dyDescent="0.25">
      <c r="G7324" s="221"/>
      <c r="H7324" s="221"/>
    </row>
    <row r="7325" spans="7:8" x14ac:dyDescent="0.25">
      <c r="G7325" s="221"/>
      <c r="H7325" s="221"/>
    </row>
    <row r="7326" spans="7:8" x14ac:dyDescent="0.25">
      <c r="G7326" s="221"/>
      <c r="H7326" s="221"/>
    </row>
    <row r="7327" spans="7:8" x14ac:dyDescent="0.25">
      <c r="G7327" s="221"/>
      <c r="H7327" s="221"/>
    </row>
    <row r="7328" spans="7:8" x14ac:dyDescent="0.25">
      <c r="G7328" s="221"/>
      <c r="H7328" s="221"/>
    </row>
    <row r="7329" spans="7:8" x14ac:dyDescent="0.25">
      <c r="G7329" s="221"/>
      <c r="H7329" s="221"/>
    </row>
    <row r="7330" spans="7:8" x14ac:dyDescent="0.25">
      <c r="G7330" s="221"/>
      <c r="H7330" s="221"/>
    </row>
    <row r="7331" spans="7:8" x14ac:dyDescent="0.25">
      <c r="G7331" s="221"/>
      <c r="H7331" s="221"/>
    </row>
    <row r="7332" spans="7:8" x14ac:dyDescent="0.25">
      <c r="G7332" s="221"/>
      <c r="H7332" s="221"/>
    </row>
    <row r="7333" spans="7:8" x14ac:dyDescent="0.25">
      <c r="G7333" s="221"/>
      <c r="H7333" s="221"/>
    </row>
    <row r="7334" spans="7:8" x14ac:dyDescent="0.25">
      <c r="G7334" s="221"/>
      <c r="H7334" s="221"/>
    </row>
    <row r="7335" spans="7:8" x14ac:dyDescent="0.25">
      <c r="G7335" s="221"/>
      <c r="H7335" s="221"/>
    </row>
    <row r="7336" spans="7:8" x14ac:dyDescent="0.25">
      <c r="G7336" s="221"/>
      <c r="H7336" s="221"/>
    </row>
    <row r="7337" spans="7:8" x14ac:dyDescent="0.25">
      <c r="G7337" s="221"/>
      <c r="H7337" s="221"/>
    </row>
    <row r="7338" spans="7:8" x14ac:dyDescent="0.25">
      <c r="G7338" s="221"/>
      <c r="H7338" s="221"/>
    </row>
    <row r="7339" spans="7:8" x14ac:dyDescent="0.25">
      <c r="G7339" s="221"/>
      <c r="H7339" s="221"/>
    </row>
    <row r="7340" spans="7:8" x14ac:dyDescent="0.25">
      <c r="G7340" s="221"/>
      <c r="H7340" s="221"/>
    </row>
    <row r="7341" spans="7:8" x14ac:dyDescent="0.25">
      <c r="G7341" s="221"/>
      <c r="H7341" s="221"/>
    </row>
    <row r="7342" spans="7:8" x14ac:dyDescent="0.25">
      <c r="G7342" s="221"/>
      <c r="H7342" s="221"/>
    </row>
    <row r="7343" spans="7:8" x14ac:dyDescent="0.25">
      <c r="G7343" s="221"/>
      <c r="H7343" s="221"/>
    </row>
    <row r="7344" spans="7:8" x14ac:dyDescent="0.25">
      <c r="G7344" s="221"/>
      <c r="H7344" s="221"/>
    </row>
    <row r="7345" spans="7:8" x14ac:dyDescent="0.25">
      <c r="G7345" s="221"/>
      <c r="H7345" s="221"/>
    </row>
    <row r="7346" spans="7:8" x14ac:dyDescent="0.25">
      <c r="G7346" s="221"/>
      <c r="H7346" s="221"/>
    </row>
    <row r="7347" spans="7:8" x14ac:dyDescent="0.25">
      <c r="G7347" s="221"/>
      <c r="H7347" s="221"/>
    </row>
    <row r="7348" spans="7:8" x14ac:dyDescent="0.25">
      <c r="G7348" s="221"/>
      <c r="H7348" s="221"/>
    </row>
    <row r="7349" spans="7:8" x14ac:dyDescent="0.25">
      <c r="G7349" s="221"/>
      <c r="H7349" s="221"/>
    </row>
    <row r="7350" spans="7:8" x14ac:dyDescent="0.25">
      <c r="G7350" s="221"/>
      <c r="H7350" s="221"/>
    </row>
    <row r="7351" spans="7:8" x14ac:dyDescent="0.25">
      <c r="G7351" s="221"/>
      <c r="H7351" s="221"/>
    </row>
    <row r="7352" spans="7:8" x14ac:dyDescent="0.25">
      <c r="G7352" s="221"/>
      <c r="H7352" s="221"/>
    </row>
    <row r="7353" spans="7:8" x14ac:dyDescent="0.25">
      <c r="G7353" s="221"/>
      <c r="H7353" s="221"/>
    </row>
    <row r="7354" spans="7:8" x14ac:dyDescent="0.25">
      <c r="G7354" s="221"/>
      <c r="H7354" s="221"/>
    </row>
    <row r="7355" spans="7:8" x14ac:dyDescent="0.25">
      <c r="G7355" s="221"/>
      <c r="H7355" s="221"/>
    </row>
    <row r="7356" spans="7:8" x14ac:dyDescent="0.25">
      <c r="G7356" s="221"/>
      <c r="H7356" s="221"/>
    </row>
    <row r="7357" spans="7:8" x14ac:dyDescent="0.25">
      <c r="G7357" s="221"/>
      <c r="H7357" s="221"/>
    </row>
    <row r="7358" spans="7:8" x14ac:dyDescent="0.25">
      <c r="G7358" s="221"/>
      <c r="H7358" s="221"/>
    </row>
    <row r="7359" spans="7:8" x14ac:dyDescent="0.25">
      <c r="G7359" s="221"/>
      <c r="H7359" s="221"/>
    </row>
    <row r="7360" spans="7:8" x14ac:dyDescent="0.25">
      <c r="G7360" s="221"/>
      <c r="H7360" s="221"/>
    </row>
    <row r="7361" spans="7:8" x14ac:dyDescent="0.25">
      <c r="G7361" s="221"/>
      <c r="H7361" s="221"/>
    </row>
    <row r="7362" spans="7:8" x14ac:dyDescent="0.25">
      <c r="G7362" s="221"/>
      <c r="H7362" s="221"/>
    </row>
    <row r="7363" spans="7:8" x14ac:dyDescent="0.25">
      <c r="G7363" s="221"/>
      <c r="H7363" s="221"/>
    </row>
    <row r="7364" spans="7:8" x14ac:dyDescent="0.25">
      <c r="G7364" s="221"/>
      <c r="H7364" s="221"/>
    </row>
    <row r="7365" spans="7:8" x14ac:dyDescent="0.25">
      <c r="G7365" s="221"/>
      <c r="H7365" s="221"/>
    </row>
    <row r="7366" spans="7:8" x14ac:dyDescent="0.25">
      <c r="G7366" s="221"/>
      <c r="H7366" s="221"/>
    </row>
    <row r="7367" spans="7:8" x14ac:dyDescent="0.25">
      <c r="G7367" s="221"/>
      <c r="H7367" s="221"/>
    </row>
    <row r="7368" spans="7:8" x14ac:dyDescent="0.25">
      <c r="G7368" s="221"/>
      <c r="H7368" s="221"/>
    </row>
    <row r="7369" spans="7:8" x14ac:dyDescent="0.25">
      <c r="G7369" s="221"/>
      <c r="H7369" s="221"/>
    </row>
    <row r="7370" spans="7:8" x14ac:dyDescent="0.25">
      <c r="G7370" s="221"/>
      <c r="H7370" s="221"/>
    </row>
    <row r="7371" spans="7:8" x14ac:dyDescent="0.25">
      <c r="G7371" s="221"/>
      <c r="H7371" s="221"/>
    </row>
    <row r="7372" spans="7:8" x14ac:dyDescent="0.25">
      <c r="G7372" s="221"/>
      <c r="H7372" s="221"/>
    </row>
    <row r="7373" spans="7:8" x14ac:dyDescent="0.25">
      <c r="G7373" s="221"/>
      <c r="H7373" s="221"/>
    </row>
    <row r="7374" spans="7:8" x14ac:dyDescent="0.25">
      <c r="G7374" s="221"/>
      <c r="H7374" s="221"/>
    </row>
    <row r="7375" spans="7:8" x14ac:dyDescent="0.25">
      <c r="G7375" s="221"/>
      <c r="H7375" s="221"/>
    </row>
    <row r="7376" spans="7:8" x14ac:dyDescent="0.25">
      <c r="G7376" s="221"/>
      <c r="H7376" s="221"/>
    </row>
    <row r="7377" spans="7:8" x14ac:dyDescent="0.25">
      <c r="G7377" s="221"/>
      <c r="H7377" s="221"/>
    </row>
    <row r="7378" spans="7:8" x14ac:dyDescent="0.25">
      <c r="G7378" s="221"/>
      <c r="H7378" s="221"/>
    </row>
    <row r="7379" spans="7:8" x14ac:dyDescent="0.25">
      <c r="G7379" s="221"/>
      <c r="H7379" s="221"/>
    </row>
    <row r="7380" spans="7:8" x14ac:dyDescent="0.25">
      <c r="G7380" s="221"/>
      <c r="H7380" s="221"/>
    </row>
    <row r="7381" spans="7:8" x14ac:dyDescent="0.25">
      <c r="G7381" s="221"/>
      <c r="H7381" s="221"/>
    </row>
    <row r="7382" spans="7:8" x14ac:dyDescent="0.25">
      <c r="G7382" s="221"/>
      <c r="H7382" s="221"/>
    </row>
    <row r="7383" spans="7:8" x14ac:dyDescent="0.25">
      <c r="G7383" s="221"/>
      <c r="H7383" s="221"/>
    </row>
    <row r="7384" spans="7:8" x14ac:dyDescent="0.25">
      <c r="G7384" s="221"/>
      <c r="H7384" s="221"/>
    </row>
    <row r="7385" spans="7:8" x14ac:dyDescent="0.25">
      <c r="G7385" s="221"/>
      <c r="H7385" s="221"/>
    </row>
    <row r="7386" spans="7:8" x14ac:dyDescent="0.25">
      <c r="G7386" s="221"/>
      <c r="H7386" s="221"/>
    </row>
    <row r="7387" spans="7:8" x14ac:dyDescent="0.25">
      <c r="G7387" s="221"/>
      <c r="H7387" s="221"/>
    </row>
    <row r="7388" spans="7:8" x14ac:dyDescent="0.25">
      <c r="G7388" s="221"/>
      <c r="H7388" s="221"/>
    </row>
    <row r="7389" spans="7:8" x14ac:dyDescent="0.25">
      <c r="G7389" s="221"/>
      <c r="H7389" s="221"/>
    </row>
    <row r="7390" spans="7:8" x14ac:dyDescent="0.25">
      <c r="G7390" s="221"/>
      <c r="H7390" s="221"/>
    </row>
    <row r="7391" spans="7:8" x14ac:dyDescent="0.25">
      <c r="G7391" s="221"/>
      <c r="H7391" s="221"/>
    </row>
    <row r="7392" spans="7:8" x14ac:dyDescent="0.25">
      <c r="G7392" s="221"/>
      <c r="H7392" s="221"/>
    </row>
    <row r="7393" spans="7:8" x14ac:dyDescent="0.25">
      <c r="G7393" s="221"/>
      <c r="H7393" s="221"/>
    </row>
    <row r="7394" spans="7:8" x14ac:dyDescent="0.25">
      <c r="G7394" s="221"/>
      <c r="H7394" s="221"/>
    </row>
    <row r="7395" spans="7:8" x14ac:dyDescent="0.25">
      <c r="G7395" s="221"/>
      <c r="H7395" s="221"/>
    </row>
    <row r="7396" spans="7:8" x14ac:dyDescent="0.25">
      <c r="G7396" s="221"/>
      <c r="H7396" s="221"/>
    </row>
    <row r="7397" spans="7:8" x14ac:dyDescent="0.25">
      <c r="G7397" s="221"/>
      <c r="H7397" s="221"/>
    </row>
    <row r="7398" spans="7:8" x14ac:dyDescent="0.25">
      <c r="G7398" s="221"/>
      <c r="H7398" s="221"/>
    </row>
    <row r="7399" spans="7:8" x14ac:dyDescent="0.25">
      <c r="G7399" s="221"/>
      <c r="H7399" s="221"/>
    </row>
    <row r="7400" spans="7:8" x14ac:dyDescent="0.25">
      <c r="G7400" s="221"/>
      <c r="H7400" s="221"/>
    </row>
    <row r="7401" spans="7:8" x14ac:dyDescent="0.25">
      <c r="G7401" s="221"/>
      <c r="H7401" s="221"/>
    </row>
    <row r="7402" spans="7:8" x14ac:dyDescent="0.25">
      <c r="G7402" s="221"/>
      <c r="H7402" s="221"/>
    </row>
    <row r="7403" spans="7:8" x14ac:dyDescent="0.25">
      <c r="G7403" s="221"/>
      <c r="H7403" s="221"/>
    </row>
    <row r="7404" spans="7:8" x14ac:dyDescent="0.25">
      <c r="G7404" s="221"/>
      <c r="H7404" s="221"/>
    </row>
    <row r="7405" spans="7:8" x14ac:dyDescent="0.25">
      <c r="G7405" s="221"/>
      <c r="H7405" s="221"/>
    </row>
    <row r="7406" spans="7:8" x14ac:dyDescent="0.25">
      <c r="G7406" s="221"/>
      <c r="H7406" s="221"/>
    </row>
    <row r="7407" spans="7:8" x14ac:dyDescent="0.25">
      <c r="G7407" s="221"/>
      <c r="H7407" s="221"/>
    </row>
    <row r="7408" spans="7:8" x14ac:dyDescent="0.25">
      <c r="G7408" s="221"/>
      <c r="H7408" s="221"/>
    </row>
    <row r="7409" spans="7:8" x14ac:dyDescent="0.25">
      <c r="G7409" s="221"/>
      <c r="H7409" s="221"/>
    </row>
    <row r="7410" spans="7:8" x14ac:dyDescent="0.25">
      <c r="G7410" s="221"/>
      <c r="H7410" s="221"/>
    </row>
    <row r="7411" spans="7:8" x14ac:dyDescent="0.25">
      <c r="G7411" s="221"/>
      <c r="H7411" s="221"/>
    </row>
    <row r="7412" spans="7:8" x14ac:dyDescent="0.25">
      <c r="G7412" s="221"/>
      <c r="H7412" s="221"/>
    </row>
    <row r="7413" spans="7:8" x14ac:dyDescent="0.25">
      <c r="G7413" s="221"/>
      <c r="H7413" s="221"/>
    </row>
    <row r="7414" spans="7:8" x14ac:dyDescent="0.25">
      <c r="G7414" s="221"/>
      <c r="H7414" s="221"/>
    </row>
    <row r="7415" spans="7:8" x14ac:dyDescent="0.25">
      <c r="G7415" s="221"/>
      <c r="H7415" s="221"/>
    </row>
    <row r="7416" spans="7:8" x14ac:dyDescent="0.25">
      <c r="G7416" s="221"/>
      <c r="H7416" s="221"/>
    </row>
    <row r="7417" spans="7:8" x14ac:dyDescent="0.25">
      <c r="G7417" s="221"/>
      <c r="H7417" s="221"/>
    </row>
    <row r="7418" spans="7:8" x14ac:dyDescent="0.25">
      <c r="G7418" s="221"/>
      <c r="H7418" s="221"/>
    </row>
    <row r="7419" spans="7:8" x14ac:dyDescent="0.25">
      <c r="G7419" s="221"/>
      <c r="H7419" s="221"/>
    </row>
    <row r="7420" spans="7:8" x14ac:dyDescent="0.25">
      <c r="G7420" s="221"/>
      <c r="H7420" s="221"/>
    </row>
    <row r="7421" spans="7:8" x14ac:dyDescent="0.25">
      <c r="G7421" s="221"/>
      <c r="H7421" s="221"/>
    </row>
    <row r="7422" spans="7:8" x14ac:dyDescent="0.25">
      <c r="G7422" s="221"/>
      <c r="H7422" s="221"/>
    </row>
    <row r="7423" spans="7:8" x14ac:dyDescent="0.25">
      <c r="G7423" s="221"/>
      <c r="H7423" s="221"/>
    </row>
    <row r="7424" spans="7:8" x14ac:dyDescent="0.25">
      <c r="G7424" s="221"/>
      <c r="H7424" s="221"/>
    </row>
    <row r="7425" spans="7:8" x14ac:dyDescent="0.25">
      <c r="G7425" s="221"/>
      <c r="H7425" s="221"/>
    </row>
    <row r="7426" spans="7:8" x14ac:dyDescent="0.25">
      <c r="G7426" s="221"/>
      <c r="H7426" s="221"/>
    </row>
    <row r="7427" spans="7:8" x14ac:dyDescent="0.25">
      <c r="G7427" s="221"/>
      <c r="H7427" s="221"/>
    </row>
    <row r="7428" spans="7:8" x14ac:dyDescent="0.25">
      <c r="G7428" s="221"/>
      <c r="H7428" s="221"/>
    </row>
    <row r="7429" spans="7:8" x14ac:dyDescent="0.25">
      <c r="G7429" s="221"/>
      <c r="H7429" s="221"/>
    </row>
    <row r="7430" spans="7:8" x14ac:dyDescent="0.25">
      <c r="G7430" s="221"/>
      <c r="H7430" s="221"/>
    </row>
    <row r="7431" spans="7:8" x14ac:dyDescent="0.25">
      <c r="G7431" s="221"/>
      <c r="H7431" s="221"/>
    </row>
    <row r="7432" spans="7:8" x14ac:dyDescent="0.25">
      <c r="G7432" s="221"/>
      <c r="H7432" s="221"/>
    </row>
    <row r="7433" spans="7:8" x14ac:dyDescent="0.25">
      <c r="G7433" s="221"/>
      <c r="H7433" s="221"/>
    </row>
    <row r="7434" spans="7:8" x14ac:dyDescent="0.25">
      <c r="G7434" s="221"/>
      <c r="H7434" s="221"/>
    </row>
    <row r="7435" spans="7:8" x14ac:dyDescent="0.25">
      <c r="G7435" s="221"/>
      <c r="H7435" s="221"/>
    </row>
    <row r="7436" spans="7:8" x14ac:dyDescent="0.25">
      <c r="G7436" s="221"/>
      <c r="H7436" s="221"/>
    </row>
    <row r="7437" spans="7:8" x14ac:dyDescent="0.25">
      <c r="G7437" s="221"/>
      <c r="H7437" s="221"/>
    </row>
    <row r="7438" spans="7:8" x14ac:dyDescent="0.25">
      <c r="G7438" s="221"/>
      <c r="H7438" s="221"/>
    </row>
    <row r="7439" spans="7:8" x14ac:dyDescent="0.25">
      <c r="G7439" s="221"/>
      <c r="H7439" s="221"/>
    </row>
    <row r="7440" spans="7:8" x14ac:dyDescent="0.25">
      <c r="G7440" s="221"/>
      <c r="H7440" s="221"/>
    </row>
    <row r="7441" spans="7:8" x14ac:dyDescent="0.25">
      <c r="G7441" s="221"/>
      <c r="H7441" s="221"/>
    </row>
    <row r="7442" spans="7:8" x14ac:dyDescent="0.25">
      <c r="G7442" s="221"/>
      <c r="H7442" s="221"/>
    </row>
    <row r="7443" spans="7:8" x14ac:dyDescent="0.25">
      <c r="G7443" s="221"/>
      <c r="H7443" s="221"/>
    </row>
    <row r="7444" spans="7:8" x14ac:dyDescent="0.25">
      <c r="G7444" s="221"/>
      <c r="H7444" s="221"/>
    </row>
    <row r="7445" spans="7:8" x14ac:dyDescent="0.25">
      <c r="G7445" s="221"/>
      <c r="H7445" s="221"/>
    </row>
    <row r="7446" spans="7:8" x14ac:dyDescent="0.25">
      <c r="G7446" s="221"/>
      <c r="H7446" s="221"/>
    </row>
    <row r="7447" spans="7:8" x14ac:dyDescent="0.25">
      <c r="G7447" s="221"/>
      <c r="H7447" s="221"/>
    </row>
    <row r="7448" spans="7:8" x14ac:dyDescent="0.25">
      <c r="G7448" s="221"/>
      <c r="H7448" s="221"/>
    </row>
    <row r="7449" spans="7:8" x14ac:dyDescent="0.25">
      <c r="G7449" s="221"/>
      <c r="H7449" s="221"/>
    </row>
    <row r="7450" spans="7:8" x14ac:dyDescent="0.25">
      <c r="G7450" s="221"/>
      <c r="H7450" s="221"/>
    </row>
    <row r="7451" spans="7:8" x14ac:dyDescent="0.25">
      <c r="G7451" s="221"/>
      <c r="H7451" s="221"/>
    </row>
    <row r="7452" spans="7:8" x14ac:dyDescent="0.25">
      <c r="G7452" s="221"/>
      <c r="H7452" s="221"/>
    </row>
    <row r="7453" spans="7:8" x14ac:dyDescent="0.25">
      <c r="G7453" s="221"/>
      <c r="H7453" s="221"/>
    </row>
    <row r="7454" spans="7:8" x14ac:dyDescent="0.25">
      <c r="G7454" s="221"/>
      <c r="H7454" s="221"/>
    </row>
    <row r="7455" spans="7:8" x14ac:dyDescent="0.25">
      <c r="G7455" s="221"/>
      <c r="H7455" s="221"/>
    </row>
    <row r="7456" spans="7:8" x14ac:dyDescent="0.25">
      <c r="G7456" s="221"/>
      <c r="H7456" s="221"/>
    </row>
    <row r="7457" spans="7:8" x14ac:dyDescent="0.25">
      <c r="G7457" s="221"/>
      <c r="H7457" s="221"/>
    </row>
    <row r="7458" spans="7:8" x14ac:dyDescent="0.25">
      <c r="G7458" s="221"/>
      <c r="H7458" s="221"/>
    </row>
    <row r="7459" spans="7:8" x14ac:dyDescent="0.25">
      <c r="G7459" s="221"/>
      <c r="H7459" s="221"/>
    </row>
    <row r="7460" spans="7:8" x14ac:dyDescent="0.25">
      <c r="G7460" s="221"/>
      <c r="H7460" s="221"/>
    </row>
    <row r="7461" spans="7:8" x14ac:dyDescent="0.25">
      <c r="G7461" s="221"/>
      <c r="H7461" s="221"/>
    </row>
    <row r="7462" spans="7:8" x14ac:dyDescent="0.25">
      <c r="G7462" s="221"/>
      <c r="H7462" s="221"/>
    </row>
    <row r="7463" spans="7:8" x14ac:dyDescent="0.25">
      <c r="G7463" s="221"/>
      <c r="H7463" s="221"/>
    </row>
    <row r="7464" spans="7:8" x14ac:dyDescent="0.25">
      <c r="G7464" s="221"/>
      <c r="H7464" s="221"/>
    </row>
    <row r="7465" spans="7:8" x14ac:dyDescent="0.25">
      <c r="G7465" s="221"/>
      <c r="H7465" s="221"/>
    </row>
    <row r="7466" spans="7:8" x14ac:dyDescent="0.25">
      <c r="G7466" s="221"/>
      <c r="H7466" s="221"/>
    </row>
    <row r="7467" spans="7:8" x14ac:dyDescent="0.25">
      <c r="G7467" s="221"/>
      <c r="H7467" s="221"/>
    </row>
    <row r="7468" spans="7:8" x14ac:dyDescent="0.25">
      <c r="G7468" s="221"/>
      <c r="H7468" s="221"/>
    </row>
    <row r="7469" spans="7:8" x14ac:dyDescent="0.25">
      <c r="G7469" s="221"/>
      <c r="H7469" s="221"/>
    </row>
    <row r="7470" spans="7:8" x14ac:dyDescent="0.25">
      <c r="G7470" s="221"/>
      <c r="H7470" s="221"/>
    </row>
    <row r="7471" spans="7:8" x14ac:dyDescent="0.25">
      <c r="G7471" s="221"/>
      <c r="H7471" s="221"/>
    </row>
    <row r="7472" spans="7:8" x14ac:dyDescent="0.25">
      <c r="G7472" s="221"/>
      <c r="H7472" s="221"/>
    </row>
    <row r="7473" spans="7:8" x14ac:dyDescent="0.25">
      <c r="G7473" s="221"/>
      <c r="H7473" s="221"/>
    </row>
    <row r="7474" spans="7:8" x14ac:dyDescent="0.25">
      <c r="G7474" s="221"/>
      <c r="H7474" s="221"/>
    </row>
    <row r="7475" spans="7:8" x14ac:dyDescent="0.25">
      <c r="G7475" s="221"/>
      <c r="H7475" s="221"/>
    </row>
    <row r="7476" spans="7:8" x14ac:dyDescent="0.25">
      <c r="G7476" s="221"/>
      <c r="H7476" s="221"/>
    </row>
    <row r="7477" spans="7:8" x14ac:dyDescent="0.25">
      <c r="G7477" s="221"/>
      <c r="H7477" s="221"/>
    </row>
    <row r="7478" spans="7:8" x14ac:dyDescent="0.25">
      <c r="G7478" s="221"/>
      <c r="H7478" s="221"/>
    </row>
    <row r="7479" spans="7:8" x14ac:dyDescent="0.25">
      <c r="G7479" s="221"/>
      <c r="H7479" s="221"/>
    </row>
    <row r="7480" spans="7:8" x14ac:dyDescent="0.25">
      <c r="G7480" s="221"/>
      <c r="H7480" s="221"/>
    </row>
    <row r="7481" spans="7:8" x14ac:dyDescent="0.25">
      <c r="G7481" s="221"/>
      <c r="H7481" s="221"/>
    </row>
    <row r="7482" spans="7:8" x14ac:dyDescent="0.25">
      <c r="G7482" s="221"/>
      <c r="H7482" s="221"/>
    </row>
    <row r="7483" spans="7:8" x14ac:dyDescent="0.25">
      <c r="G7483" s="221"/>
      <c r="H7483" s="221"/>
    </row>
    <row r="7484" spans="7:8" x14ac:dyDescent="0.25">
      <c r="G7484" s="221"/>
      <c r="H7484" s="221"/>
    </row>
    <row r="7485" spans="7:8" x14ac:dyDescent="0.25">
      <c r="G7485" s="221"/>
      <c r="H7485" s="221"/>
    </row>
    <row r="7486" spans="7:8" x14ac:dyDescent="0.25">
      <c r="G7486" s="221"/>
      <c r="H7486" s="221"/>
    </row>
    <row r="7487" spans="7:8" x14ac:dyDescent="0.25">
      <c r="G7487" s="221"/>
      <c r="H7487" s="221"/>
    </row>
    <row r="7488" spans="7:8" x14ac:dyDescent="0.25">
      <c r="G7488" s="221"/>
      <c r="H7488" s="221"/>
    </row>
    <row r="7489" spans="7:8" x14ac:dyDescent="0.25">
      <c r="G7489" s="221"/>
      <c r="H7489" s="221"/>
    </row>
    <row r="7490" spans="7:8" x14ac:dyDescent="0.25">
      <c r="G7490" s="221"/>
      <c r="H7490" s="221"/>
    </row>
    <row r="7491" spans="7:8" x14ac:dyDescent="0.25">
      <c r="G7491" s="221"/>
      <c r="H7491" s="221"/>
    </row>
    <row r="7492" spans="7:8" x14ac:dyDescent="0.25">
      <c r="G7492" s="221"/>
      <c r="H7492" s="221"/>
    </row>
    <row r="7493" spans="7:8" x14ac:dyDescent="0.25">
      <c r="G7493" s="221"/>
      <c r="H7493" s="221"/>
    </row>
    <row r="7494" spans="7:8" x14ac:dyDescent="0.25">
      <c r="G7494" s="221"/>
      <c r="H7494" s="221"/>
    </row>
    <row r="7495" spans="7:8" x14ac:dyDescent="0.25">
      <c r="G7495" s="221"/>
      <c r="H7495" s="221"/>
    </row>
    <row r="7496" spans="7:8" x14ac:dyDescent="0.25">
      <c r="G7496" s="221"/>
      <c r="H7496" s="221"/>
    </row>
    <row r="7497" spans="7:8" x14ac:dyDescent="0.25">
      <c r="G7497" s="221"/>
      <c r="H7497" s="221"/>
    </row>
    <row r="7498" spans="7:8" x14ac:dyDescent="0.25">
      <c r="G7498" s="221"/>
      <c r="H7498" s="221"/>
    </row>
    <row r="7499" spans="7:8" x14ac:dyDescent="0.25">
      <c r="G7499" s="221"/>
      <c r="H7499" s="221"/>
    </row>
    <row r="7500" spans="7:8" x14ac:dyDescent="0.25">
      <c r="G7500" s="221"/>
      <c r="H7500" s="221"/>
    </row>
    <row r="7501" spans="7:8" x14ac:dyDescent="0.25">
      <c r="G7501" s="221"/>
      <c r="H7501" s="221"/>
    </row>
    <row r="7502" spans="7:8" x14ac:dyDescent="0.25">
      <c r="G7502" s="221"/>
      <c r="H7502" s="221"/>
    </row>
    <row r="7503" spans="7:8" x14ac:dyDescent="0.25">
      <c r="G7503" s="221"/>
      <c r="H7503" s="221"/>
    </row>
    <row r="7504" spans="7:8" x14ac:dyDescent="0.25">
      <c r="G7504" s="221"/>
      <c r="H7504" s="221"/>
    </row>
    <row r="7505" spans="7:8" x14ac:dyDescent="0.25">
      <c r="G7505" s="221"/>
      <c r="H7505" s="221"/>
    </row>
    <row r="7506" spans="7:8" x14ac:dyDescent="0.25">
      <c r="G7506" s="221"/>
      <c r="H7506" s="221"/>
    </row>
    <row r="7507" spans="7:8" x14ac:dyDescent="0.25">
      <c r="G7507" s="221"/>
      <c r="H7507" s="221"/>
    </row>
    <row r="7508" spans="7:8" x14ac:dyDescent="0.25">
      <c r="G7508" s="221"/>
      <c r="H7508" s="221"/>
    </row>
    <row r="7509" spans="7:8" x14ac:dyDescent="0.25">
      <c r="G7509" s="221"/>
      <c r="H7509" s="221"/>
    </row>
    <row r="7510" spans="7:8" x14ac:dyDescent="0.25">
      <c r="G7510" s="221"/>
      <c r="H7510" s="221"/>
    </row>
    <row r="7511" spans="7:8" x14ac:dyDescent="0.25">
      <c r="G7511" s="221"/>
      <c r="H7511" s="221"/>
    </row>
    <row r="7512" spans="7:8" x14ac:dyDescent="0.25">
      <c r="G7512" s="221"/>
      <c r="H7512" s="221"/>
    </row>
    <row r="7513" spans="7:8" x14ac:dyDescent="0.25">
      <c r="G7513" s="221"/>
      <c r="H7513" s="221"/>
    </row>
    <row r="7514" spans="7:8" x14ac:dyDescent="0.25">
      <c r="G7514" s="221"/>
      <c r="H7514" s="221"/>
    </row>
    <row r="7515" spans="7:8" x14ac:dyDescent="0.25">
      <c r="G7515" s="221"/>
      <c r="H7515" s="221"/>
    </row>
    <row r="7516" spans="7:8" x14ac:dyDescent="0.25">
      <c r="G7516" s="221"/>
      <c r="H7516" s="221"/>
    </row>
    <row r="7517" spans="7:8" x14ac:dyDescent="0.25">
      <c r="G7517" s="221"/>
      <c r="H7517" s="221"/>
    </row>
    <row r="7518" spans="7:8" x14ac:dyDescent="0.25">
      <c r="G7518" s="221"/>
      <c r="H7518" s="221"/>
    </row>
    <row r="7519" spans="7:8" x14ac:dyDescent="0.25">
      <c r="G7519" s="221"/>
      <c r="H7519" s="221"/>
    </row>
    <row r="7520" spans="7:8" x14ac:dyDescent="0.25">
      <c r="G7520" s="221"/>
      <c r="H7520" s="221"/>
    </row>
    <row r="7521" spans="7:8" x14ac:dyDescent="0.25">
      <c r="G7521" s="221"/>
      <c r="H7521" s="221"/>
    </row>
    <row r="7522" spans="7:8" x14ac:dyDescent="0.25">
      <c r="G7522" s="221"/>
      <c r="H7522" s="221"/>
    </row>
    <row r="7523" spans="7:8" x14ac:dyDescent="0.25">
      <c r="G7523" s="221"/>
      <c r="H7523" s="221"/>
    </row>
    <row r="7524" spans="7:8" x14ac:dyDescent="0.25">
      <c r="G7524" s="221"/>
      <c r="H7524" s="221"/>
    </row>
    <row r="7525" spans="7:8" x14ac:dyDescent="0.25">
      <c r="G7525" s="221"/>
      <c r="H7525" s="221"/>
    </row>
    <row r="7526" spans="7:8" x14ac:dyDescent="0.25">
      <c r="G7526" s="221"/>
      <c r="H7526" s="221"/>
    </row>
    <row r="7527" spans="7:8" x14ac:dyDescent="0.25">
      <c r="G7527" s="221"/>
      <c r="H7527" s="221"/>
    </row>
    <row r="7528" spans="7:8" x14ac:dyDescent="0.25">
      <c r="G7528" s="221"/>
      <c r="H7528" s="221"/>
    </row>
    <row r="7529" spans="7:8" x14ac:dyDescent="0.25">
      <c r="G7529" s="221"/>
      <c r="H7529" s="221"/>
    </row>
    <row r="7530" spans="7:8" x14ac:dyDescent="0.25">
      <c r="G7530" s="221"/>
      <c r="H7530" s="221"/>
    </row>
    <row r="7531" spans="7:8" x14ac:dyDescent="0.25">
      <c r="G7531" s="221"/>
      <c r="H7531" s="221"/>
    </row>
    <row r="7532" spans="7:8" x14ac:dyDescent="0.25">
      <c r="G7532" s="221"/>
      <c r="H7532" s="221"/>
    </row>
    <row r="7533" spans="7:8" x14ac:dyDescent="0.25">
      <c r="G7533" s="221"/>
      <c r="H7533" s="221"/>
    </row>
    <row r="7534" spans="7:8" x14ac:dyDescent="0.25">
      <c r="G7534" s="221"/>
      <c r="H7534" s="221"/>
    </row>
    <row r="7535" spans="7:8" x14ac:dyDescent="0.25">
      <c r="G7535" s="221"/>
      <c r="H7535" s="221"/>
    </row>
    <row r="7536" spans="7:8" x14ac:dyDescent="0.25">
      <c r="G7536" s="221"/>
      <c r="H7536" s="221"/>
    </row>
    <row r="7537" spans="7:8" x14ac:dyDescent="0.25">
      <c r="G7537" s="221"/>
      <c r="H7537" s="221"/>
    </row>
    <row r="7538" spans="7:8" x14ac:dyDescent="0.25">
      <c r="G7538" s="221"/>
      <c r="H7538" s="221"/>
    </row>
    <row r="7539" spans="7:8" x14ac:dyDescent="0.25">
      <c r="G7539" s="221"/>
      <c r="H7539" s="221"/>
    </row>
    <row r="7540" spans="7:8" x14ac:dyDescent="0.25">
      <c r="G7540" s="221"/>
      <c r="H7540" s="221"/>
    </row>
    <row r="7541" spans="7:8" x14ac:dyDescent="0.25">
      <c r="G7541" s="221"/>
      <c r="H7541" s="221"/>
    </row>
    <row r="7542" spans="7:8" x14ac:dyDescent="0.25">
      <c r="G7542" s="221"/>
      <c r="H7542" s="221"/>
    </row>
    <row r="7543" spans="7:8" x14ac:dyDescent="0.25">
      <c r="G7543" s="221"/>
      <c r="H7543" s="221"/>
    </row>
    <row r="7544" spans="7:8" x14ac:dyDescent="0.25">
      <c r="G7544" s="221"/>
      <c r="H7544" s="221"/>
    </row>
    <row r="7545" spans="7:8" x14ac:dyDescent="0.25">
      <c r="G7545" s="221"/>
      <c r="H7545" s="221"/>
    </row>
    <row r="7546" spans="7:8" x14ac:dyDescent="0.25">
      <c r="G7546" s="221"/>
      <c r="H7546" s="221"/>
    </row>
    <row r="7547" spans="7:8" x14ac:dyDescent="0.25">
      <c r="G7547" s="221"/>
      <c r="H7547" s="221"/>
    </row>
    <row r="7548" spans="7:8" x14ac:dyDescent="0.25">
      <c r="G7548" s="221"/>
      <c r="H7548" s="221"/>
    </row>
    <row r="7549" spans="7:8" x14ac:dyDescent="0.25">
      <c r="G7549" s="221"/>
      <c r="H7549" s="221"/>
    </row>
    <row r="7550" spans="7:8" x14ac:dyDescent="0.25">
      <c r="G7550" s="221"/>
      <c r="H7550" s="221"/>
    </row>
    <row r="7551" spans="7:8" x14ac:dyDescent="0.25">
      <c r="G7551" s="221"/>
      <c r="H7551" s="221"/>
    </row>
    <row r="7552" spans="7:8" x14ac:dyDescent="0.25">
      <c r="G7552" s="221"/>
      <c r="H7552" s="221"/>
    </row>
    <row r="7553" spans="7:8" x14ac:dyDescent="0.25">
      <c r="G7553" s="221"/>
      <c r="H7553" s="221"/>
    </row>
    <row r="7554" spans="7:8" x14ac:dyDescent="0.25">
      <c r="G7554" s="221"/>
      <c r="H7554" s="221"/>
    </row>
    <row r="7555" spans="7:8" x14ac:dyDescent="0.25">
      <c r="G7555" s="221"/>
      <c r="H7555" s="221"/>
    </row>
    <row r="7556" spans="7:8" x14ac:dyDescent="0.25">
      <c r="G7556" s="221"/>
      <c r="H7556" s="221"/>
    </row>
    <row r="7557" spans="7:8" x14ac:dyDescent="0.25">
      <c r="G7557" s="221"/>
      <c r="H7557" s="221"/>
    </row>
    <row r="7558" spans="7:8" x14ac:dyDescent="0.25">
      <c r="G7558" s="221"/>
      <c r="H7558" s="221"/>
    </row>
    <row r="7559" spans="7:8" x14ac:dyDescent="0.25">
      <c r="G7559" s="221"/>
      <c r="H7559" s="221"/>
    </row>
    <row r="7560" spans="7:8" x14ac:dyDescent="0.25">
      <c r="G7560" s="221"/>
      <c r="H7560" s="221"/>
    </row>
    <row r="7561" spans="7:8" x14ac:dyDescent="0.25">
      <c r="G7561" s="221"/>
      <c r="H7561" s="221"/>
    </row>
    <row r="7562" spans="7:8" x14ac:dyDescent="0.25">
      <c r="G7562" s="221"/>
      <c r="H7562" s="221"/>
    </row>
    <row r="7563" spans="7:8" x14ac:dyDescent="0.25">
      <c r="G7563" s="221"/>
      <c r="H7563" s="221"/>
    </row>
    <row r="7564" spans="7:8" x14ac:dyDescent="0.25">
      <c r="G7564" s="221"/>
      <c r="H7564" s="221"/>
    </row>
    <row r="7565" spans="7:8" x14ac:dyDescent="0.25">
      <c r="G7565" s="221"/>
      <c r="H7565" s="221"/>
    </row>
    <row r="7566" spans="7:8" x14ac:dyDescent="0.25">
      <c r="G7566" s="221"/>
      <c r="H7566" s="221"/>
    </row>
    <row r="7567" spans="7:8" x14ac:dyDescent="0.25">
      <c r="G7567" s="221"/>
      <c r="H7567" s="221"/>
    </row>
    <row r="7568" spans="7:8" x14ac:dyDescent="0.25">
      <c r="G7568" s="221"/>
      <c r="H7568" s="221"/>
    </row>
    <row r="7569" spans="7:8" x14ac:dyDescent="0.25">
      <c r="G7569" s="221"/>
      <c r="H7569" s="221"/>
    </row>
    <row r="7570" spans="7:8" x14ac:dyDescent="0.25">
      <c r="G7570" s="221"/>
      <c r="H7570" s="221"/>
    </row>
    <row r="7571" spans="7:8" x14ac:dyDescent="0.25">
      <c r="G7571" s="221"/>
      <c r="H7571" s="221"/>
    </row>
    <row r="7572" spans="7:8" x14ac:dyDescent="0.25">
      <c r="G7572" s="221"/>
      <c r="H7572" s="221"/>
    </row>
    <row r="7573" spans="7:8" x14ac:dyDescent="0.25">
      <c r="G7573" s="221"/>
      <c r="H7573" s="221"/>
    </row>
    <row r="7574" spans="7:8" x14ac:dyDescent="0.25">
      <c r="G7574" s="221"/>
      <c r="H7574" s="221"/>
    </row>
    <row r="7575" spans="7:8" x14ac:dyDescent="0.25">
      <c r="G7575" s="221"/>
      <c r="H7575" s="221"/>
    </row>
    <row r="7576" spans="7:8" x14ac:dyDescent="0.25">
      <c r="G7576" s="221"/>
      <c r="H7576" s="221"/>
    </row>
    <row r="7577" spans="7:8" x14ac:dyDescent="0.25">
      <c r="G7577" s="221"/>
      <c r="H7577" s="221"/>
    </row>
    <row r="7578" spans="7:8" x14ac:dyDescent="0.25">
      <c r="G7578" s="221"/>
      <c r="H7578" s="221"/>
    </row>
    <row r="7579" spans="7:8" x14ac:dyDescent="0.25">
      <c r="G7579" s="221"/>
      <c r="H7579" s="221"/>
    </row>
    <row r="7580" spans="7:8" x14ac:dyDescent="0.25">
      <c r="G7580" s="221"/>
      <c r="H7580" s="221"/>
    </row>
    <row r="7581" spans="7:8" x14ac:dyDescent="0.25">
      <c r="G7581" s="221"/>
      <c r="H7581" s="221"/>
    </row>
    <row r="7582" spans="7:8" x14ac:dyDescent="0.25">
      <c r="G7582" s="221"/>
      <c r="H7582" s="221"/>
    </row>
    <row r="7583" spans="7:8" x14ac:dyDescent="0.25">
      <c r="G7583" s="221"/>
      <c r="H7583" s="221"/>
    </row>
    <row r="7584" spans="7:8" x14ac:dyDescent="0.25">
      <c r="G7584" s="221"/>
      <c r="H7584" s="221"/>
    </row>
    <row r="7585" spans="7:8" x14ac:dyDescent="0.25">
      <c r="G7585" s="221"/>
      <c r="H7585" s="221"/>
    </row>
    <row r="7586" spans="7:8" x14ac:dyDescent="0.25">
      <c r="G7586" s="221"/>
      <c r="H7586" s="221"/>
    </row>
    <row r="7587" spans="7:8" x14ac:dyDescent="0.25">
      <c r="G7587" s="221"/>
      <c r="H7587" s="221"/>
    </row>
    <row r="7588" spans="7:8" x14ac:dyDescent="0.25">
      <c r="G7588" s="221"/>
      <c r="H7588" s="221"/>
    </row>
    <row r="7589" spans="7:8" x14ac:dyDescent="0.25">
      <c r="G7589" s="221"/>
      <c r="H7589" s="221"/>
    </row>
    <row r="7590" spans="7:8" x14ac:dyDescent="0.25">
      <c r="G7590" s="221"/>
      <c r="H7590" s="221"/>
    </row>
    <row r="7591" spans="7:8" x14ac:dyDescent="0.25">
      <c r="G7591" s="221"/>
      <c r="H7591" s="221"/>
    </row>
    <row r="7592" spans="7:8" x14ac:dyDescent="0.25">
      <c r="G7592" s="221"/>
      <c r="H7592" s="221"/>
    </row>
    <row r="7593" spans="7:8" x14ac:dyDescent="0.25">
      <c r="G7593" s="221"/>
      <c r="H7593" s="221"/>
    </row>
    <row r="7594" spans="7:8" x14ac:dyDescent="0.25">
      <c r="G7594" s="221"/>
      <c r="H7594" s="221"/>
    </row>
    <row r="7595" spans="7:8" x14ac:dyDescent="0.25">
      <c r="G7595" s="221"/>
      <c r="H7595" s="221"/>
    </row>
    <row r="7596" spans="7:8" x14ac:dyDescent="0.25">
      <c r="G7596" s="221"/>
      <c r="H7596" s="221"/>
    </row>
    <row r="7597" spans="7:8" x14ac:dyDescent="0.25">
      <c r="G7597" s="221"/>
      <c r="H7597" s="221"/>
    </row>
    <row r="7598" spans="7:8" x14ac:dyDescent="0.25">
      <c r="G7598" s="221"/>
      <c r="H7598" s="221"/>
    </row>
    <row r="7599" spans="7:8" x14ac:dyDescent="0.25">
      <c r="G7599" s="221"/>
      <c r="H7599" s="221"/>
    </row>
    <row r="7600" spans="7:8" x14ac:dyDescent="0.25">
      <c r="G7600" s="221"/>
      <c r="H7600" s="221"/>
    </row>
    <row r="7601" spans="7:8" x14ac:dyDescent="0.25">
      <c r="G7601" s="221"/>
      <c r="H7601" s="221"/>
    </row>
    <row r="7602" spans="7:8" x14ac:dyDescent="0.25">
      <c r="G7602" s="221"/>
      <c r="H7602" s="221"/>
    </row>
    <row r="7603" spans="7:8" x14ac:dyDescent="0.25">
      <c r="G7603" s="221"/>
      <c r="H7603" s="221"/>
    </row>
    <row r="7604" spans="7:8" x14ac:dyDescent="0.25">
      <c r="G7604" s="221"/>
      <c r="H7604" s="221"/>
    </row>
    <row r="7605" spans="7:8" x14ac:dyDescent="0.25">
      <c r="G7605" s="221"/>
      <c r="H7605" s="221"/>
    </row>
    <row r="7606" spans="7:8" x14ac:dyDescent="0.25">
      <c r="G7606" s="221"/>
      <c r="H7606" s="221"/>
    </row>
    <row r="7607" spans="7:8" x14ac:dyDescent="0.25">
      <c r="G7607" s="221"/>
      <c r="H7607" s="221"/>
    </row>
    <row r="7608" spans="7:8" x14ac:dyDescent="0.25">
      <c r="G7608" s="221"/>
      <c r="H7608" s="221"/>
    </row>
    <row r="7609" spans="7:8" x14ac:dyDescent="0.25">
      <c r="G7609" s="221"/>
      <c r="H7609" s="221"/>
    </row>
    <row r="7610" spans="7:8" x14ac:dyDescent="0.25">
      <c r="G7610" s="221"/>
      <c r="H7610" s="221"/>
    </row>
    <row r="7611" spans="7:8" x14ac:dyDescent="0.25">
      <c r="G7611" s="221"/>
      <c r="H7611" s="221"/>
    </row>
    <row r="7612" spans="7:8" x14ac:dyDescent="0.25">
      <c r="G7612" s="221"/>
      <c r="H7612" s="221"/>
    </row>
    <row r="7613" spans="7:8" x14ac:dyDescent="0.25">
      <c r="G7613" s="221"/>
      <c r="H7613" s="221"/>
    </row>
    <row r="7614" spans="7:8" x14ac:dyDescent="0.25">
      <c r="G7614" s="221"/>
      <c r="H7614" s="221"/>
    </row>
    <row r="7615" spans="7:8" x14ac:dyDescent="0.25">
      <c r="G7615" s="221"/>
      <c r="H7615" s="221"/>
    </row>
    <row r="7616" spans="7:8" x14ac:dyDescent="0.25">
      <c r="G7616" s="221"/>
      <c r="H7616" s="221"/>
    </row>
    <row r="7617" spans="7:8" x14ac:dyDescent="0.25">
      <c r="G7617" s="221"/>
      <c r="H7617" s="221"/>
    </row>
    <row r="7618" spans="7:8" x14ac:dyDescent="0.25">
      <c r="G7618" s="221"/>
      <c r="H7618" s="221"/>
    </row>
    <row r="7619" spans="7:8" x14ac:dyDescent="0.25">
      <c r="G7619" s="221"/>
      <c r="H7619" s="221"/>
    </row>
    <row r="7620" spans="7:8" x14ac:dyDescent="0.25">
      <c r="G7620" s="221"/>
      <c r="H7620" s="221"/>
    </row>
    <row r="7621" spans="7:8" x14ac:dyDescent="0.25">
      <c r="G7621" s="221"/>
      <c r="H7621" s="221"/>
    </row>
    <row r="7622" spans="7:8" x14ac:dyDescent="0.25">
      <c r="G7622" s="221"/>
      <c r="H7622" s="221"/>
    </row>
    <row r="7623" spans="7:8" x14ac:dyDescent="0.25">
      <c r="G7623" s="221"/>
      <c r="H7623" s="221"/>
    </row>
    <row r="7624" spans="7:8" x14ac:dyDescent="0.25">
      <c r="G7624" s="221"/>
      <c r="H7624" s="221"/>
    </row>
    <row r="7625" spans="7:8" x14ac:dyDescent="0.25">
      <c r="G7625" s="221"/>
      <c r="H7625" s="221"/>
    </row>
    <row r="7626" spans="7:8" x14ac:dyDescent="0.25">
      <c r="G7626" s="221"/>
      <c r="H7626" s="221"/>
    </row>
    <row r="7627" spans="7:8" x14ac:dyDescent="0.25">
      <c r="G7627" s="221"/>
      <c r="H7627" s="221"/>
    </row>
    <row r="7628" spans="7:8" x14ac:dyDescent="0.25">
      <c r="G7628" s="221"/>
      <c r="H7628" s="221"/>
    </row>
    <row r="7629" spans="7:8" x14ac:dyDescent="0.25">
      <c r="G7629" s="221"/>
      <c r="H7629" s="221"/>
    </row>
    <row r="7630" spans="7:8" x14ac:dyDescent="0.25">
      <c r="G7630" s="221"/>
      <c r="H7630" s="221"/>
    </row>
    <row r="7631" spans="7:8" x14ac:dyDescent="0.25">
      <c r="G7631" s="221"/>
      <c r="H7631" s="221"/>
    </row>
    <row r="7632" spans="7:8" x14ac:dyDescent="0.25">
      <c r="G7632" s="221"/>
      <c r="H7632" s="221"/>
    </row>
    <row r="7633" spans="7:8" x14ac:dyDescent="0.25">
      <c r="G7633" s="221"/>
      <c r="H7633" s="221"/>
    </row>
    <row r="7634" spans="7:8" x14ac:dyDescent="0.25">
      <c r="G7634" s="221"/>
      <c r="H7634" s="221"/>
    </row>
    <row r="7635" spans="7:8" x14ac:dyDescent="0.25">
      <c r="G7635" s="221"/>
      <c r="H7635" s="221"/>
    </row>
    <row r="7636" spans="7:8" x14ac:dyDescent="0.25">
      <c r="G7636" s="221"/>
      <c r="H7636" s="221"/>
    </row>
    <row r="7637" spans="7:8" x14ac:dyDescent="0.25">
      <c r="G7637" s="221"/>
      <c r="H7637" s="221"/>
    </row>
    <row r="7638" spans="7:8" x14ac:dyDescent="0.25">
      <c r="G7638" s="221"/>
      <c r="H7638" s="221"/>
    </row>
    <row r="7639" spans="7:8" x14ac:dyDescent="0.25">
      <c r="G7639" s="221"/>
      <c r="H7639" s="221"/>
    </row>
    <row r="7640" spans="7:8" x14ac:dyDescent="0.25">
      <c r="G7640" s="221"/>
      <c r="H7640" s="221"/>
    </row>
    <row r="7641" spans="7:8" x14ac:dyDescent="0.25">
      <c r="G7641" s="221"/>
      <c r="H7641" s="221"/>
    </row>
    <row r="7642" spans="7:8" x14ac:dyDescent="0.25">
      <c r="G7642" s="221"/>
      <c r="H7642" s="221"/>
    </row>
    <row r="7643" spans="7:8" x14ac:dyDescent="0.25">
      <c r="G7643" s="221"/>
      <c r="H7643" s="221"/>
    </row>
    <row r="7644" spans="7:8" x14ac:dyDescent="0.25">
      <c r="G7644" s="221"/>
      <c r="H7644" s="221"/>
    </row>
    <row r="7645" spans="7:8" x14ac:dyDescent="0.25">
      <c r="G7645" s="221"/>
      <c r="H7645" s="221"/>
    </row>
    <row r="7646" spans="7:8" x14ac:dyDescent="0.25">
      <c r="G7646" s="221"/>
      <c r="H7646" s="221"/>
    </row>
    <row r="7647" spans="7:8" x14ac:dyDescent="0.25">
      <c r="G7647" s="221"/>
      <c r="H7647" s="221"/>
    </row>
    <row r="7648" spans="7:8" x14ac:dyDescent="0.25">
      <c r="G7648" s="221"/>
      <c r="H7648" s="221"/>
    </row>
    <row r="7649" spans="7:8" x14ac:dyDescent="0.25">
      <c r="G7649" s="221"/>
      <c r="H7649" s="221"/>
    </row>
    <row r="7650" spans="7:8" x14ac:dyDescent="0.25">
      <c r="G7650" s="221"/>
      <c r="H7650" s="221"/>
    </row>
    <row r="7651" spans="7:8" x14ac:dyDescent="0.25">
      <c r="G7651" s="221"/>
      <c r="H7651" s="221"/>
    </row>
    <row r="7652" spans="7:8" x14ac:dyDescent="0.25">
      <c r="G7652" s="221"/>
      <c r="H7652" s="221"/>
    </row>
    <row r="7653" spans="7:8" x14ac:dyDescent="0.25">
      <c r="G7653" s="221"/>
      <c r="H7653" s="221"/>
    </row>
    <row r="7654" spans="7:8" x14ac:dyDescent="0.25">
      <c r="G7654" s="221"/>
      <c r="H7654" s="221"/>
    </row>
    <row r="7655" spans="7:8" x14ac:dyDescent="0.25">
      <c r="G7655" s="221"/>
      <c r="H7655" s="221"/>
    </row>
    <row r="7656" spans="7:8" x14ac:dyDescent="0.25">
      <c r="G7656" s="221"/>
      <c r="H7656" s="221"/>
    </row>
    <row r="7657" spans="7:8" x14ac:dyDescent="0.25">
      <c r="G7657" s="221"/>
      <c r="H7657" s="221"/>
    </row>
    <row r="7658" spans="7:8" x14ac:dyDescent="0.25">
      <c r="G7658" s="221"/>
      <c r="H7658" s="221"/>
    </row>
    <row r="7659" spans="7:8" x14ac:dyDescent="0.25">
      <c r="G7659" s="221"/>
      <c r="H7659" s="221"/>
    </row>
    <row r="7660" spans="7:8" x14ac:dyDescent="0.25">
      <c r="G7660" s="221"/>
      <c r="H7660" s="221"/>
    </row>
    <row r="7661" spans="7:8" x14ac:dyDescent="0.25">
      <c r="G7661" s="221"/>
      <c r="H7661" s="221"/>
    </row>
    <row r="7662" spans="7:8" x14ac:dyDescent="0.25">
      <c r="G7662" s="221"/>
      <c r="H7662" s="221"/>
    </row>
    <row r="7663" spans="7:8" x14ac:dyDescent="0.25">
      <c r="G7663" s="221"/>
      <c r="H7663" s="221"/>
    </row>
    <row r="7664" spans="7:8" x14ac:dyDescent="0.25">
      <c r="G7664" s="221"/>
      <c r="H7664" s="221"/>
    </row>
    <row r="7665" spans="7:8" x14ac:dyDescent="0.25">
      <c r="G7665" s="221"/>
      <c r="H7665" s="221"/>
    </row>
    <row r="7666" spans="7:8" x14ac:dyDescent="0.25">
      <c r="G7666" s="221"/>
      <c r="H7666" s="221"/>
    </row>
    <row r="7667" spans="7:8" x14ac:dyDescent="0.25">
      <c r="G7667" s="221"/>
      <c r="H7667" s="221"/>
    </row>
    <row r="7668" spans="7:8" x14ac:dyDescent="0.25">
      <c r="G7668" s="221"/>
      <c r="H7668" s="221"/>
    </row>
    <row r="7669" spans="7:8" x14ac:dyDescent="0.25">
      <c r="G7669" s="221"/>
      <c r="H7669" s="221"/>
    </row>
    <row r="7670" spans="7:8" x14ac:dyDescent="0.25">
      <c r="G7670" s="221"/>
      <c r="H7670" s="221"/>
    </row>
    <row r="7671" spans="7:8" x14ac:dyDescent="0.25">
      <c r="G7671" s="221"/>
      <c r="H7671" s="221"/>
    </row>
    <row r="7672" spans="7:8" x14ac:dyDescent="0.25">
      <c r="G7672" s="221"/>
      <c r="H7672" s="221"/>
    </row>
    <row r="7673" spans="7:8" x14ac:dyDescent="0.25">
      <c r="G7673" s="221"/>
      <c r="H7673" s="221"/>
    </row>
    <row r="7674" spans="7:8" x14ac:dyDescent="0.25">
      <c r="G7674" s="221"/>
      <c r="H7674" s="221"/>
    </row>
    <row r="7675" spans="7:8" x14ac:dyDescent="0.25">
      <c r="G7675" s="221"/>
      <c r="H7675" s="221"/>
    </row>
    <row r="7676" spans="7:8" x14ac:dyDescent="0.25">
      <c r="G7676" s="221"/>
      <c r="H7676" s="221"/>
    </row>
    <row r="7677" spans="7:8" x14ac:dyDescent="0.25">
      <c r="G7677" s="221"/>
      <c r="H7677" s="221"/>
    </row>
    <row r="7678" spans="7:8" x14ac:dyDescent="0.25">
      <c r="G7678" s="221"/>
      <c r="H7678" s="221"/>
    </row>
    <row r="7679" spans="7:8" x14ac:dyDescent="0.25">
      <c r="G7679" s="221"/>
      <c r="H7679" s="221"/>
    </row>
    <row r="7680" spans="7:8" x14ac:dyDescent="0.25">
      <c r="G7680" s="221"/>
      <c r="H7680" s="221"/>
    </row>
    <row r="7681" spans="7:8" x14ac:dyDescent="0.25">
      <c r="G7681" s="221"/>
      <c r="H7681" s="221"/>
    </row>
    <row r="7682" spans="7:8" x14ac:dyDescent="0.25">
      <c r="G7682" s="221"/>
      <c r="H7682" s="221"/>
    </row>
    <row r="7683" spans="7:8" x14ac:dyDescent="0.25">
      <c r="G7683" s="221"/>
      <c r="H7683" s="221"/>
    </row>
    <row r="7684" spans="7:8" x14ac:dyDescent="0.25">
      <c r="G7684" s="221"/>
      <c r="H7684" s="221"/>
    </row>
    <row r="7685" spans="7:8" x14ac:dyDescent="0.25">
      <c r="G7685" s="221"/>
      <c r="H7685" s="221"/>
    </row>
    <row r="7686" spans="7:8" x14ac:dyDescent="0.25">
      <c r="G7686" s="221"/>
      <c r="H7686" s="221"/>
    </row>
    <row r="7687" spans="7:8" x14ac:dyDescent="0.25">
      <c r="G7687" s="221"/>
      <c r="H7687" s="221"/>
    </row>
    <row r="7688" spans="7:8" x14ac:dyDescent="0.25">
      <c r="G7688" s="221"/>
      <c r="H7688" s="221"/>
    </row>
    <row r="7689" spans="7:8" x14ac:dyDescent="0.25">
      <c r="G7689" s="221"/>
      <c r="H7689" s="221"/>
    </row>
    <row r="7690" spans="7:8" x14ac:dyDescent="0.25">
      <c r="G7690" s="221"/>
      <c r="H7690" s="221"/>
    </row>
    <row r="7691" spans="7:8" x14ac:dyDescent="0.25">
      <c r="G7691" s="221"/>
      <c r="H7691" s="221"/>
    </row>
    <row r="7692" spans="7:8" x14ac:dyDescent="0.25">
      <c r="G7692" s="221"/>
      <c r="H7692" s="221"/>
    </row>
    <row r="7693" spans="7:8" x14ac:dyDescent="0.25">
      <c r="G7693" s="221"/>
      <c r="H7693" s="221"/>
    </row>
    <row r="7694" spans="7:8" x14ac:dyDescent="0.25">
      <c r="G7694" s="221"/>
      <c r="H7694" s="221"/>
    </row>
    <row r="7695" spans="7:8" x14ac:dyDescent="0.25">
      <c r="G7695" s="221"/>
      <c r="H7695" s="221"/>
    </row>
    <row r="7696" spans="7:8" x14ac:dyDescent="0.25">
      <c r="G7696" s="221"/>
      <c r="H7696" s="221"/>
    </row>
    <row r="7697" spans="7:8" x14ac:dyDescent="0.25">
      <c r="G7697" s="221"/>
      <c r="H7697" s="221"/>
    </row>
    <row r="7698" spans="7:8" x14ac:dyDescent="0.25">
      <c r="G7698" s="221"/>
      <c r="H7698" s="221"/>
    </row>
    <row r="7699" spans="7:8" x14ac:dyDescent="0.25">
      <c r="G7699" s="221"/>
      <c r="H7699" s="221"/>
    </row>
    <row r="7700" spans="7:8" x14ac:dyDescent="0.25">
      <c r="G7700" s="221"/>
      <c r="H7700" s="221"/>
    </row>
    <row r="7701" spans="7:8" x14ac:dyDescent="0.25">
      <c r="G7701" s="221"/>
      <c r="H7701" s="221"/>
    </row>
    <row r="7702" spans="7:8" x14ac:dyDescent="0.25">
      <c r="G7702" s="221"/>
      <c r="H7702" s="221"/>
    </row>
    <row r="7703" spans="7:8" x14ac:dyDescent="0.25">
      <c r="G7703" s="221"/>
      <c r="H7703" s="221"/>
    </row>
    <row r="7704" spans="7:8" x14ac:dyDescent="0.25">
      <c r="G7704" s="221"/>
      <c r="H7704" s="221"/>
    </row>
    <row r="7705" spans="7:8" x14ac:dyDescent="0.25">
      <c r="G7705" s="221"/>
      <c r="H7705" s="221"/>
    </row>
    <row r="7706" spans="7:8" x14ac:dyDescent="0.25">
      <c r="G7706" s="221"/>
      <c r="H7706" s="221"/>
    </row>
    <row r="7707" spans="7:8" x14ac:dyDescent="0.25">
      <c r="G7707" s="221"/>
      <c r="H7707" s="221"/>
    </row>
    <row r="7708" spans="7:8" x14ac:dyDescent="0.25">
      <c r="G7708" s="221"/>
      <c r="H7708" s="221"/>
    </row>
    <row r="7709" spans="7:8" x14ac:dyDescent="0.25">
      <c r="G7709" s="221"/>
      <c r="H7709" s="221"/>
    </row>
    <row r="7710" spans="7:8" x14ac:dyDescent="0.25">
      <c r="G7710" s="221"/>
      <c r="H7710" s="221"/>
    </row>
    <row r="7711" spans="7:8" x14ac:dyDescent="0.25">
      <c r="G7711" s="221"/>
      <c r="H7711" s="221"/>
    </row>
    <row r="7712" spans="7:8" x14ac:dyDescent="0.25">
      <c r="G7712" s="221"/>
      <c r="H7712" s="221"/>
    </row>
    <row r="7713" spans="7:8" x14ac:dyDescent="0.25">
      <c r="G7713" s="221"/>
      <c r="H7713" s="221"/>
    </row>
    <row r="7714" spans="7:8" x14ac:dyDescent="0.25">
      <c r="G7714" s="221"/>
      <c r="H7714" s="221"/>
    </row>
    <row r="7715" spans="7:8" x14ac:dyDescent="0.25">
      <c r="G7715" s="221"/>
      <c r="H7715" s="221"/>
    </row>
    <row r="7716" spans="7:8" x14ac:dyDescent="0.25">
      <c r="G7716" s="221"/>
      <c r="H7716" s="221"/>
    </row>
    <row r="7717" spans="7:8" x14ac:dyDescent="0.25">
      <c r="G7717" s="221"/>
      <c r="H7717" s="221"/>
    </row>
    <row r="7718" spans="7:8" x14ac:dyDescent="0.25">
      <c r="G7718" s="221"/>
      <c r="H7718" s="221"/>
    </row>
    <row r="7719" spans="7:8" x14ac:dyDescent="0.25">
      <c r="G7719" s="221"/>
      <c r="H7719" s="221"/>
    </row>
    <row r="7720" spans="7:8" x14ac:dyDescent="0.25">
      <c r="G7720" s="221"/>
      <c r="H7720" s="221"/>
    </row>
    <row r="7721" spans="7:8" x14ac:dyDescent="0.25">
      <c r="G7721" s="221"/>
      <c r="H7721" s="221"/>
    </row>
    <row r="7722" spans="7:8" x14ac:dyDescent="0.25">
      <c r="G7722" s="221"/>
      <c r="H7722" s="221"/>
    </row>
    <row r="7723" spans="7:8" x14ac:dyDescent="0.25">
      <c r="G7723" s="221"/>
      <c r="H7723" s="221"/>
    </row>
    <row r="7724" spans="7:8" x14ac:dyDescent="0.25">
      <c r="G7724" s="221"/>
      <c r="H7724" s="221"/>
    </row>
    <row r="7725" spans="7:8" x14ac:dyDescent="0.25">
      <c r="G7725" s="221"/>
      <c r="H7725" s="221"/>
    </row>
    <row r="7726" spans="7:8" x14ac:dyDescent="0.25">
      <c r="G7726" s="221"/>
      <c r="H7726" s="221"/>
    </row>
    <row r="7727" spans="7:8" x14ac:dyDescent="0.25">
      <c r="G7727" s="221"/>
      <c r="H7727" s="221"/>
    </row>
    <row r="7728" spans="7:8" x14ac:dyDescent="0.25">
      <c r="G7728" s="221"/>
      <c r="H7728" s="221"/>
    </row>
    <row r="7729" spans="7:8" x14ac:dyDescent="0.25">
      <c r="G7729" s="221"/>
      <c r="H7729" s="221"/>
    </row>
    <row r="7730" spans="7:8" x14ac:dyDescent="0.25">
      <c r="G7730" s="221"/>
      <c r="H7730" s="221"/>
    </row>
    <row r="7731" spans="7:8" x14ac:dyDescent="0.25">
      <c r="G7731" s="221"/>
      <c r="H7731" s="221"/>
    </row>
    <row r="7732" spans="7:8" x14ac:dyDescent="0.25">
      <c r="G7732" s="221"/>
      <c r="H7732" s="221"/>
    </row>
    <row r="7733" spans="7:8" x14ac:dyDescent="0.25">
      <c r="G7733" s="221"/>
      <c r="H7733" s="221"/>
    </row>
    <row r="7734" spans="7:8" x14ac:dyDescent="0.25">
      <c r="G7734" s="221"/>
      <c r="H7734" s="221"/>
    </row>
    <row r="7735" spans="7:8" x14ac:dyDescent="0.25">
      <c r="G7735" s="221"/>
      <c r="H7735" s="221"/>
    </row>
    <row r="7736" spans="7:8" x14ac:dyDescent="0.25">
      <c r="G7736" s="221"/>
      <c r="H7736" s="221"/>
    </row>
    <row r="7737" spans="7:8" x14ac:dyDescent="0.25">
      <c r="G7737" s="221"/>
      <c r="H7737" s="221"/>
    </row>
    <row r="7738" spans="7:8" x14ac:dyDescent="0.25">
      <c r="G7738" s="221"/>
      <c r="H7738" s="221"/>
    </row>
    <row r="7739" spans="7:8" x14ac:dyDescent="0.25">
      <c r="G7739" s="221"/>
      <c r="H7739" s="221"/>
    </row>
    <row r="7740" spans="7:8" x14ac:dyDescent="0.25">
      <c r="G7740" s="221"/>
      <c r="H7740" s="221"/>
    </row>
    <row r="7741" spans="7:8" x14ac:dyDescent="0.25">
      <c r="G7741" s="221"/>
      <c r="H7741" s="221"/>
    </row>
    <row r="7742" spans="7:8" x14ac:dyDescent="0.25">
      <c r="G7742" s="221"/>
      <c r="H7742" s="221"/>
    </row>
    <row r="7743" spans="7:8" x14ac:dyDescent="0.25">
      <c r="G7743" s="221"/>
      <c r="H7743" s="221"/>
    </row>
    <row r="7744" spans="7:8" x14ac:dyDescent="0.25">
      <c r="G7744" s="221"/>
      <c r="H7744" s="221"/>
    </row>
    <row r="7745" spans="7:8" x14ac:dyDescent="0.25">
      <c r="G7745" s="221"/>
      <c r="H7745" s="221"/>
    </row>
    <row r="7746" spans="7:8" x14ac:dyDescent="0.25">
      <c r="G7746" s="221"/>
      <c r="H7746" s="221"/>
    </row>
    <row r="7747" spans="7:8" x14ac:dyDescent="0.25">
      <c r="G7747" s="221"/>
      <c r="H7747" s="221"/>
    </row>
    <row r="7748" spans="7:8" x14ac:dyDescent="0.25">
      <c r="G7748" s="221"/>
      <c r="H7748" s="221"/>
    </row>
    <row r="7749" spans="7:8" x14ac:dyDescent="0.25">
      <c r="G7749" s="221"/>
      <c r="H7749" s="221"/>
    </row>
    <row r="7750" spans="7:8" x14ac:dyDescent="0.25">
      <c r="G7750" s="221"/>
      <c r="H7750" s="221"/>
    </row>
    <row r="7751" spans="7:8" x14ac:dyDescent="0.25">
      <c r="G7751" s="221"/>
      <c r="H7751" s="221"/>
    </row>
    <row r="7752" spans="7:8" x14ac:dyDescent="0.25">
      <c r="G7752" s="221"/>
      <c r="H7752" s="221"/>
    </row>
    <row r="7753" spans="7:8" x14ac:dyDescent="0.25">
      <c r="G7753" s="221"/>
      <c r="H7753" s="221"/>
    </row>
    <row r="7754" spans="7:8" x14ac:dyDescent="0.25">
      <c r="G7754" s="221"/>
      <c r="H7754" s="221"/>
    </row>
    <row r="7755" spans="7:8" x14ac:dyDescent="0.25">
      <c r="G7755" s="221"/>
      <c r="H7755" s="221"/>
    </row>
    <row r="7756" spans="7:8" x14ac:dyDescent="0.25">
      <c r="G7756" s="221"/>
      <c r="H7756" s="221"/>
    </row>
    <row r="7757" spans="7:8" x14ac:dyDescent="0.25">
      <c r="G7757" s="221"/>
      <c r="H7757" s="221"/>
    </row>
    <row r="7758" spans="7:8" x14ac:dyDescent="0.25">
      <c r="G7758" s="221"/>
      <c r="H7758" s="221"/>
    </row>
    <row r="7759" spans="7:8" x14ac:dyDescent="0.25">
      <c r="G7759" s="221"/>
      <c r="H7759" s="221"/>
    </row>
    <row r="7760" spans="7:8" x14ac:dyDescent="0.25">
      <c r="G7760" s="221"/>
      <c r="H7760" s="221"/>
    </row>
    <row r="7761" spans="7:8" x14ac:dyDescent="0.25">
      <c r="G7761" s="221"/>
      <c r="H7761" s="221"/>
    </row>
    <row r="7762" spans="7:8" x14ac:dyDescent="0.25">
      <c r="G7762" s="221"/>
      <c r="H7762" s="221"/>
    </row>
    <row r="7763" spans="7:8" x14ac:dyDescent="0.25">
      <c r="G7763" s="221"/>
      <c r="H7763" s="221"/>
    </row>
    <row r="7764" spans="7:8" x14ac:dyDescent="0.25">
      <c r="G7764" s="221"/>
      <c r="H7764" s="221"/>
    </row>
    <row r="7765" spans="7:8" x14ac:dyDescent="0.25">
      <c r="G7765" s="221"/>
      <c r="H7765" s="221"/>
    </row>
    <row r="7766" spans="7:8" x14ac:dyDescent="0.25">
      <c r="G7766" s="221"/>
      <c r="H7766" s="221"/>
    </row>
    <row r="7767" spans="7:8" x14ac:dyDescent="0.25">
      <c r="G7767" s="221"/>
      <c r="H7767" s="221"/>
    </row>
    <row r="7768" spans="7:8" x14ac:dyDescent="0.25">
      <c r="G7768" s="221"/>
      <c r="H7768" s="221"/>
    </row>
    <row r="7769" spans="7:8" x14ac:dyDescent="0.25">
      <c r="G7769" s="221"/>
      <c r="H7769" s="221"/>
    </row>
    <row r="7770" spans="7:8" x14ac:dyDescent="0.25">
      <c r="G7770" s="221"/>
      <c r="H7770" s="221"/>
    </row>
    <row r="7771" spans="7:8" x14ac:dyDescent="0.25">
      <c r="G7771" s="221"/>
      <c r="H7771" s="221"/>
    </row>
    <row r="7772" spans="7:8" x14ac:dyDescent="0.25">
      <c r="G7772" s="221"/>
      <c r="H7772" s="221"/>
    </row>
    <row r="7773" spans="7:8" x14ac:dyDescent="0.25">
      <c r="G7773" s="221"/>
      <c r="H7773" s="221"/>
    </row>
    <row r="7774" spans="7:8" x14ac:dyDescent="0.25">
      <c r="G7774" s="221"/>
      <c r="H7774" s="221"/>
    </row>
    <row r="7775" spans="7:8" x14ac:dyDescent="0.25">
      <c r="G7775" s="221"/>
      <c r="H7775" s="221"/>
    </row>
    <row r="7776" spans="7:8" x14ac:dyDescent="0.25">
      <c r="G7776" s="221"/>
      <c r="H7776" s="221"/>
    </row>
    <row r="7777" spans="7:8" x14ac:dyDescent="0.25">
      <c r="G7777" s="221"/>
      <c r="H7777" s="221"/>
    </row>
    <row r="7778" spans="7:8" x14ac:dyDescent="0.25">
      <c r="G7778" s="221"/>
      <c r="H7778" s="221"/>
    </row>
    <row r="7779" spans="7:8" x14ac:dyDescent="0.25">
      <c r="G7779" s="221"/>
      <c r="H7779" s="221"/>
    </row>
    <row r="7780" spans="7:8" x14ac:dyDescent="0.25">
      <c r="G7780" s="221"/>
      <c r="H7780" s="221"/>
    </row>
    <row r="7781" spans="7:8" x14ac:dyDescent="0.25">
      <c r="G7781" s="221"/>
      <c r="H7781" s="221"/>
    </row>
    <row r="7782" spans="7:8" x14ac:dyDescent="0.25">
      <c r="G7782" s="221"/>
      <c r="H7782" s="221"/>
    </row>
    <row r="7783" spans="7:8" x14ac:dyDescent="0.25">
      <c r="G7783" s="221"/>
      <c r="H7783" s="221"/>
    </row>
    <row r="7784" spans="7:8" x14ac:dyDescent="0.25">
      <c r="G7784" s="221"/>
      <c r="H7784" s="221"/>
    </row>
    <row r="7785" spans="7:8" x14ac:dyDescent="0.25">
      <c r="G7785" s="221"/>
      <c r="H7785" s="221"/>
    </row>
    <row r="7786" spans="7:8" x14ac:dyDescent="0.25">
      <c r="G7786" s="221"/>
      <c r="H7786" s="221"/>
    </row>
    <row r="7787" spans="7:8" x14ac:dyDescent="0.25">
      <c r="G7787" s="221"/>
      <c r="H7787" s="221"/>
    </row>
    <row r="7788" spans="7:8" x14ac:dyDescent="0.25">
      <c r="G7788" s="221"/>
      <c r="H7788" s="221"/>
    </row>
    <row r="7789" spans="7:8" x14ac:dyDescent="0.25">
      <c r="G7789" s="221"/>
      <c r="H7789" s="221"/>
    </row>
    <row r="7790" spans="7:8" x14ac:dyDescent="0.25">
      <c r="G7790" s="221"/>
      <c r="H7790" s="221"/>
    </row>
    <row r="7791" spans="7:8" x14ac:dyDescent="0.25">
      <c r="G7791" s="221"/>
      <c r="H7791" s="221"/>
    </row>
    <row r="7792" spans="7:8" x14ac:dyDescent="0.25">
      <c r="G7792" s="221"/>
      <c r="H7792" s="221"/>
    </row>
    <row r="7793" spans="7:8" x14ac:dyDescent="0.25">
      <c r="G7793" s="221"/>
      <c r="H7793" s="221"/>
    </row>
    <row r="7794" spans="7:8" x14ac:dyDescent="0.25">
      <c r="G7794" s="221"/>
      <c r="H7794" s="221"/>
    </row>
    <row r="7795" spans="7:8" x14ac:dyDescent="0.25">
      <c r="G7795" s="221"/>
      <c r="H7795" s="221"/>
    </row>
    <row r="7796" spans="7:8" x14ac:dyDescent="0.25">
      <c r="G7796" s="221"/>
      <c r="H7796" s="221"/>
    </row>
    <row r="7797" spans="7:8" x14ac:dyDescent="0.25">
      <c r="G7797" s="221"/>
      <c r="H7797" s="221"/>
    </row>
    <row r="7798" spans="7:8" x14ac:dyDescent="0.25">
      <c r="G7798" s="221"/>
      <c r="H7798" s="221"/>
    </row>
    <row r="7799" spans="7:8" x14ac:dyDescent="0.25">
      <c r="G7799" s="221"/>
      <c r="H7799" s="221"/>
    </row>
    <row r="7800" spans="7:8" x14ac:dyDescent="0.25">
      <c r="G7800" s="221"/>
      <c r="H7800" s="221"/>
    </row>
    <row r="7801" spans="7:8" x14ac:dyDescent="0.25">
      <c r="G7801" s="221"/>
      <c r="H7801" s="221"/>
    </row>
    <row r="7802" spans="7:8" x14ac:dyDescent="0.25">
      <c r="G7802" s="221"/>
      <c r="H7802" s="221"/>
    </row>
    <row r="7803" spans="7:8" x14ac:dyDescent="0.25">
      <c r="G7803" s="221"/>
      <c r="H7803" s="221"/>
    </row>
    <row r="7804" spans="7:8" x14ac:dyDescent="0.25">
      <c r="G7804" s="221"/>
      <c r="H7804" s="221"/>
    </row>
    <row r="7805" spans="7:8" x14ac:dyDescent="0.25">
      <c r="G7805" s="221"/>
      <c r="H7805" s="221"/>
    </row>
    <row r="7806" spans="7:8" x14ac:dyDescent="0.25">
      <c r="G7806" s="221"/>
      <c r="H7806" s="221"/>
    </row>
    <row r="7807" spans="7:8" x14ac:dyDescent="0.25">
      <c r="G7807" s="221"/>
      <c r="H7807" s="221"/>
    </row>
    <row r="7808" spans="7:8" x14ac:dyDescent="0.25">
      <c r="G7808" s="221"/>
      <c r="H7808" s="221"/>
    </row>
    <row r="7809" spans="7:8" x14ac:dyDescent="0.25">
      <c r="G7809" s="221"/>
      <c r="H7809" s="221"/>
    </row>
    <row r="7810" spans="7:8" x14ac:dyDescent="0.25">
      <c r="G7810" s="221"/>
      <c r="H7810" s="221"/>
    </row>
    <row r="7811" spans="7:8" x14ac:dyDescent="0.25">
      <c r="G7811" s="221"/>
      <c r="H7811" s="221"/>
    </row>
    <row r="7812" spans="7:8" x14ac:dyDescent="0.25">
      <c r="G7812" s="221"/>
      <c r="H7812" s="221"/>
    </row>
    <row r="7813" spans="7:8" x14ac:dyDescent="0.25">
      <c r="G7813" s="221"/>
      <c r="H7813" s="221"/>
    </row>
    <row r="7814" spans="7:8" x14ac:dyDescent="0.25">
      <c r="G7814" s="221"/>
      <c r="H7814" s="221"/>
    </row>
    <row r="7815" spans="7:8" x14ac:dyDescent="0.25">
      <c r="G7815" s="221"/>
      <c r="H7815" s="221"/>
    </row>
    <row r="7816" spans="7:8" x14ac:dyDescent="0.25">
      <c r="G7816" s="221"/>
      <c r="H7816" s="221"/>
    </row>
    <row r="7817" spans="7:8" x14ac:dyDescent="0.25">
      <c r="G7817" s="221"/>
      <c r="H7817" s="221"/>
    </row>
    <row r="7818" spans="7:8" x14ac:dyDescent="0.25">
      <c r="G7818" s="221"/>
      <c r="H7818" s="221"/>
    </row>
    <row r="7819" spans="7:8" x14ac:dyDescent="0.25">
      <c r="G7819" s="221"/>
      <c r="H7819" s="221"/>
    </row>
    <row r="7820" spans="7:8" x14ac:dyDescent="0.25">
      <c r="G7820" s="221"/>
      <c r="H7820" s="221"/>
    </row>
    <row r="7821" spans="7:8" x14ac:dyDescent="0.25">
      <c r="G7821" s="221"/>
      <c r="H7821" s="221"/>
    </row>
    <row r="7822" spans="7:8" x14ac:dyDescent="0.25">
      <c r="G7822" s="221"/>
      <c r="H7822" s="221"/>
    </row>
    <row r="7823" spans="7:8" x14ac:dyDescent="0.25">
      <c r="G7823" s="221"/>
      <c r="H7823" s="221"/>
    </row>
    <row r="7824" spans="7:8" x14ac:dyDescent="0.25">
      <c r="G7824" s="221"/>
      <c r="H7824" s="221"/>
    </row>
    <row r="7825" spans="7:8" x14ac:dyDescent="0.25">
      <c r="G7825" s="221"/>
      <c r="H7825" s="221"/>
    </row>
    <row r="7826" spans="7:8" x14ac:dyDescent="0.25">
      <c r="G7826" s="221"/>
      <c r="H7826" s="221"/>
    </row>
    <row r="7827" spans="7:8" x14ac:dyDescent="0.25">
      <c r="G7827" s="221"/>
      <c r="H7827" s="221"/>
    </row>
    <row r="7828" spans="7:8" x14ac:dyDescent="0.25">
      <c r="G7828" s="221"/>
      <c r="H7828" s="221"/>
    </row>
    <row r="7829" spans="7:8" x14ac:dyDescent="0.25">
      <c r="G7829" s="221"/>
      <c r="H7829" s="221"/>
    </row>
    <row r="7830" spans="7:8" x14ac:dyDescent="0.25">
      <c r="G7830" s="221"/>
      <c r="H7830" s="221"/>
    </row>
    <row r="7831" spans="7:8" x14ac:dyDescent="0.25">
      <c r="G7831" s="221"/>
      <c r="H7831" s="221"/>
    </row>
    <row r="7832" spans="7:8" x14ac:dyDescent="0.25">
      <c r="G7832" s="221"/>
      <c r="H7832" s="221"/>
    </row>
    <row r="7833" spans="7:8" x14ac:dyDescent="0.25">
      <c r="G7833" s="221"/>
      <c r="H7833" s="221"/>
    </row>
    <row r="7834" spans="7:8" x14ac:dyDescent="0.25">
      <c r="G7834" s="221"/>
      <c r="H7834" s="221"/>
    </row>
    <row r="7835" spans="7:8" x14ac:dyDescent="0.25">
      <c r="G7835" s="221"/>
      <c r="H7835" s="221"/>
    </row>
    <row r="7836" spans="7:8" x14ac:dyDescent="0.25">
      <c r="G7836" s="221"/>
      <c r="H7836" s="221"/>
    </row>
    <row r="7837" spans="7:8" x14ac:dyDescent="0.25">
      <c r="G7837" s="221"/>
      <c r="H7837" s="221"/>
    </row>
    <row r="7838" spans="7:8" x14ac:dyDescent="0.25">
      <c r="G7838" s="221"/>
      <c r="H7838" s="221"/>
    </row>
    <row r="7839" spans="7:8" x14ac:dyDescent="0.25">
      <c r="G7839" s="221"/>
      <c r="H7839" s="221"/>
    </row>
    <row r="7840" spans="7:8" x14ac:dyDescent="0.25">
      <c r="G7840" s="221"/>
      <c r="H7840" s="221"/>
    </row>
    <row r="7841" spans="7:8" x14ac:dyDescent="0.25">
      <c r="G7841" s="221"/>
      <c r="H7841" s="221"/>
    </row>
    <row r="7842" spans="7:8" x14ac:dyDescent="0.25">
      <c r="G7842" s="221"/>
      <c r="H7842" s="221"/>
    </row>
    <row r="7843" spans="7:8" x14ac:dyDescent="0.25">
      <c r="G7843" s="221"/>
      <c r="H7843" s="221"/>
    </row>
    <row r="7844" spans="7:8" x14ac:dyDescent="0.25">
      <c r="G7844" s="221"/>
      <c r="H7844" s="221"/>
    </row>
    <row r="7845" spans="7:8" x14ac:dyDescent="0.25">
      <c r="G7845" s="221"/>
      <c r="H7845" s="221"/>
    </row>
    <row r="7846" spans="7:8" x14ac:dyDescent="0.25">
      <c r="G7846" s="221"/>
      <c r="H7846" s="221"/>
    </row>
    <row r="7847" spans="7:8" x14ac:dyDescent="0.25">
      <c r="G7847" s="221"/>
      <c r="H7847" s="221"/>
    </row>
    <row r="7848" spans="7:8" x14ac:dyDescent="0.25">
      <c r="G7848" s="221"/>
      <c r="H7848" s="221"/>
    </row>
    <row r="7849" spans="7:8" x14ac:dyDescent="0.25">
      <c r="G7849" s="221"/>
      <c r="H7849" s="221"/>
    </row>
    <row r="7850" spans="7:8" x14ac:dyDescent="0.25">
      <c r="G7850" s="221"/>
      <c r="H7850" s="221"/>
    </row>
    <row r="7851" spans="7:8" x14ac:dyDescent="0.25">
      <c r="G7851" s="221"/>
      <c r="H7851" s="221"/>
    </row>
    <row r="7852" spans="7:8" x14ac:dyDescent="0.25">
      <c r="G7852" s="221"/>
      <c r="H7852" s="221"/>
    </row>
    <row r="7853" spans="7:8" x14ac:dyDescent="0.25">
      <c r="G7853" s="221"/>
      <c r="H7853" s="221"/>
    </row>
    <row r="7854" spans="7:8" x14ac:dyDescent="0.25">
      <c r="G7854" s="221"/>
      <c r="H7854" s="221"/>
    </row>
    <row r="7855" spans="7:8" x14ac:dyDescent="0.25">
      <c r="G7855" s="221"/>
      <c r="H7855" s="221"/>
    </row>
    <row r="7856" spans="7:8" x14ac:dyDescent="0.25">
      <c r="G7856" s="221"/>
      <c r="H7856" s="221"/>
    </row>
    <row r="7857" spans="7:8" x14ac:dyDescent="0.25">
      <c r="G7857" s="221"/>
      <c r="H7857" s="221"/>
    </row>
    <row r="7858" spans="7:8" x14ac:dyDescent="0.25">
      <c r="G7858" s="221"/>
      <c r="H7858" s="221"/>
    </row>
    <row r="7859" spans="7:8" x14ac:dyDescent="0.25">
      <c r="G7859" s="221"/>
      <c r="H7859" s="221"/>
    </row>
    <row r="7860" spans="7:8" x14ac:dyDescent="0.25">
      <c r="G7860" s="221"/>
      <c r="H7860" s="221"/>
    </row>
    <row r="7861" spans="7:8" x14ac:dyDescent="0.25">
      <c r="G7861" s="221"/>
      <c r="H7861" s="221"/>
    </row>
    <row r="7862" spans="7:8" x14ac:dyDescent="0.25">
      <c r="G7862" s="221"/>
      <c r="H7862" s="221"/>
    </row>
    <row r="7863" spans="7:8" x14ac:dyDescent="0.25">
      <c r="G7863" s="221"/>
      <c r="H7863" s="221"/>
    </row>
    <row r="7864" spans="7:8" x14ac:dyDescent="0.25">
      <c r="G7864" s="221"/>
      <c r="H7864" s="221"/>
    </row>
    <row r="7865" spans="7:8" x14ac:dyDescent="0.25">
      <c r="G7865" s="221"/>
      <c r="H7865" s="221"/>
    </row>
    <row r="7866" spans="7:8" x14ac:dyDescent="0.25">
      <c r="G7866" s="221"/>
      <c r="H7866" s="221"/>
    </row>
    <row r="7867" spans="7:8" x14ac:dyDescent="0.25">
      <c r="G7867" s="221"/>
      <c r="H7867" s="221"/>
    </row>
    <row r="7868" spans="7:8" x14ac:dyDescent="0.25">
      <c r="G7868" s="221"/>
      <c r="H7868" s="221"/>
    </row>
    <row r="7869" spans="7:8" x14ac:dyDescent="0.25">
      <c r="G7869" s="221"/>
      <c r="H7869" s="221"/>
    </row>
    <row r="7870" spans="7:8" x14ac:dyDescent="0.25">
      <c r="G7870" s="221"/>
      <c r="H7870" s="221"/>
    </row>
    <row r="7871" spans="7:8" x14ac:dyDescent="0.25">
      <c r="G7871" s="221"/>
      <c r="H7871" s="221"/>
    </row>
    <row r="7872" spans="7:8" x14ac:dyDescent="0.25">
      <c r="G7872" s="221"/>
      <c r="H7872" s="221"/>
    </row>
    <row r="7873" spans="7:8" x14ac:dyDescent="0.25">
      <c r="G7873" s="221"/>
      <c r="H7873" s="221"/>
    </row>
    <row r="7874" spans="7:8" x14ac:dyDescent="0.25">
      <c r="G7874" s="221"/>
      <c r="H7874" s="221"/>
    </row>
    <row r="7875" spans="7:8" x14ac:dyDescent="0.25">
      <c r="G7875" s="221"/>
      <c r="H7875" s="221"/>
    </row>
    <row r="7876" spans="7:8" x14ac:dyDescent="0.25">
      <c r="G7876" s="221"/>
      <c r="H7876" s="221"/>
    </row>
    <row r="7877" spans="7:8" x14ac:dyDescent="0.25">
      <c r="G7877" s="221"/>
      <c r="H7877" s="221"/>
    </row>
    <row r="7878" spans="7:8" x14ac:dyDescent="0.25">
      <c r="G7878" s="221"/>
      <c r="H7878" s="221"/>
    </row>
    <row r="7879" spans="7:8" x14ac:dyDescent="0.25">
      <c r="G7879" s="221"/>
      <c r="H7879" s="221"/>
    </row>
    <row r="7880" spans="7:8" x14ac:dyDescent="0.25">
      <c r="G7880" s="221"/>
      <c r="H7880" s="221"/>
    </row>
    <row r="7881" spans="7:8" x14ac:dyDescent="0.25">
      <c r="G7881" s="221"/>
      <c r="H7881" s="221"/>
    </row>
    <row r="7882" spans="7:8" x14ac:dyDescent="0.25">
      <c r="G7882" s="221"/>
      <c r="H7882" s="221"/>
    </row>
    <row r="7883" spans="7:8" x14ac:dyDescent="0.25">
      <c r="G7883" s="221"/>
      <c r="H7883" s="221"/>
    </row>
    <row r="7884" spans="7:8" x14ac:dyDescent="0.25">
      <c r="G7884" s="221"/>
      <c r="H7884" s="221"/>
    </row>
    <row r="7885" spans="7:8" x14ac:dyDescent="0.25">
      <c r="G7885" s="221"/>
      <c r="H7885" s="221"/>
    </row>
    <row r="7886" spans="7:8" x14ac:dyDescent="0.25">
      <c r="G7886" s="221"/>
      <c r="H7886" s="221"/>
    </row>
    <row r="7887" spans="7:8" x14ac:dyDescent="0.25">
      <c r="G7887" s="221"/>
      <c r="H7887" s="221"/>
    </row>
    <row r="7888" spans="7:8" x14ac:dyDescent="0.25">
      <c r="G7888" s="221"/>
      <c r="H7888" s="221"/>
    </row>
    <row r="7889" spans="7:8" x14ac:dyDescent="0.25">
      <c r="G7889" s="221"/>
      <c r="H7889" s="221"/>
    </row>
    <row r="7890" spans="7:8" x14ac:dyDescent="0.25">
      <c r="G7890" s="221"/>
      <c r="H7890" s="221"/>
    </row>
    <row r="7891" spans="7:8" x14ac:dyDescent="0.25">
      <c r="G7891" s="221"/>
      <c r="H7891" s="221"/>
    </row>
    <row r="7892" spans="7:8" x14ac:dyDescent="0.25">
      <c r="G7892" s="221"/>
      <c r="H7892" s="221"/>
    </row>
    <row r="7893" spans="7:8" x14ac:dyDescent="0.25">
      <c r="G7893" s="221"/>
      <c r="H7893" s="221"/>
    </row>
    <row r="7894" spans="7:8" x14ac:dyDescent="0.25">
      <c r="G7894" s="221"/>
      <c r="H7894" s="221"/>
    </row>
    <row r="7895" spans="7:8" x14ac:dyDescent="0.25">
      <c r="G7895" s="221"/>
      <c r="H7895" s="221"/>
    </row>
    <row r="7896" spans="7:8" x14ac:dyDescent="0.25">
      <c r="G7896" s="221"/>
      <c r="H7896" s="221"/>
    </row>
    <row r="7897" spans="7:8" x14ac:dyDescent="0.25">
      <c r="G7897" s="221"/>
      <c r="H7897" s="221"/>
    </row>
    <row r="7898" spans="7:8" x14ac:dyDescent="0.25">
      <c r="G7898" s="221"/>
      <c r="H7898" s="221"/>
    </row>
    <row r="7899" spans="7:8" x14ac:dyDescent="0.25">
      <c r="G7899" s="221"/>
      <c r="H7899" s="221"/>
    </row>
    <row r="7900" spans="7:8" x14ac:dyDescent="0.25">
      <c r="G7900" s="221"/>
      <c r="H7900" s="221"/>
    </row>
    <row r="7901" spans="7:8" x14ac:dyDescent="0.25">
      <c r="G7901" s="221"/>
      <c r="H7901" s="221"/>
    </row>
    <row r="7902" spans="7:8" x14ac:dyDescent="0.25">
      <c r="G7902" s="221"/>
      <c r="H7902" s="221"/>
    </row>
    <row r="7903" spans="7:8" x14ac:dyDescent="0.25">
      <c r="G7903" s="221"/>
      <c r="H7903" s="221"/>
    </row>
    <row r="7904" spans="7:8" x14ac:dyDescent="0.25">
      <c r="G7904" s="221"/>
      <c r="H7904" s="221"/>
    </row>
    <row r="7905" spans="7:8" x14ac:dyDescent="0.25">
      <c r="G7905" s="221"/>
      <c r="H7905" s="221"/>
    </row>
    <row r="7906" spans="7:8" x14ac:dyDescent="0.25">
      <c r="G7906" s="221"/>
      <c r="H7906" s="221"/>
    </row>
    <row r="7907" spans="7:8" x14ac:dyDescent="0.25">
      <c r="G7907" s="221"/>
      <c r="H7907" s="221"/>
    </row>
    <row r="7908" spans="7:8" x14ac:dyDescent="0.25">
      <c r="G7908" s="221"/>
      <c r="H7908" s="221"/>
    </row>
    <row r="7909" spans="7:8" x14ac:dyDescent="0.25">
      <c r="G7909" s="221"/>
      <c r="H7909" s="221"/>
    </row>
    <row r="7910" spans="7:8" x14ac:dyDescent="0.25">
      <c r="G7910" s="221"/>
      <c r="H7910" s="221"/>
    </row>
    <row r="7911" spans="7:8" x14ac:dyDescent="0.25">
      <c r="G7911" s="221"/>
      <c r="H7911" s="221"/>
    </row>
    <row r="7912" spans="7:8" x14ac:dyDescent="0.25">
      <c r="G7912" s="221"/>
      <c r="H7912" s="221"/>
    </row>
    <row r="7913" spans="7:8" x14ac:dyDescent="0.25">
      <c r="G7913" s="221"/>
      <c r="H7913" s="221"/>
    </row>
    <row r="7914" spans="7:8" x14ac:dyDescent="0.25">
      <c r="G7914" s="221"/>
      <c r="H7914" s="221"/>
    </row>
    <row r="7915" spans="7:8" x14ac:dyDescent="0.25">
      <c r="G7915" s="221"/>
      <c r="H7915" s="221"/>
    </row>
    <row r="7916" spans="7:8" x14ac:dyDescent="0.25">
      <c r="G7916" s="221"/>
      <c r="H7916" s="221"/>
    </row>
    <row r="7917" spans="7:8" x14ac:dyDescent="0.25">
      <c r="G7917" s="221"/>
      <c r="H7917" s="221"/>
    </row>
    <row r="7918" spans="7:8" x14ac:dyDescent="0.25">
      <c r="G7918" s="221"/>
      <c r="H7918" s="221"/>
    </row>
    <row r="7919" spans="7:8" x14ac:dyDescent="0.25">
      <c r="G7919" s="221"/>
      <c r="H7919" s="221"/>
    </row>
    <row r="7920" spans="7:8" x14ac:dyDescent="0.25">
      <c r="G7920" s="221"/>
      <c r="H7920" s="221"/>
    </row>
    <row r="7921" spans="7:8" x14ac:dyDescent="0.25">
      <c r="G7921" s="221"/>
      <c r="H7921" s="221"/>
    </row>
    <row r="7922" spans="7:8" x14ac:dyDescent="0.25">
      <c r="G7922" s="221"/>
      <c r="H7922" s="221"/>
    </row>
    <row r="7923" spans="7:8" x14ac:dyDescent="0.25">
      <c r="G7923" s="221"/>
      <c r="H7923" s="221"/>
    </row>
    <row r="7924" spans="7:8" x14ac:dyDescent="0.25">
      <c r="G7924" s="221"/>
      <c r="H7924" s="221"/>
    </row>
    <row r="7925" spans="7:8" x14ac:dyDescent="0.25">
      <c r="G7925" s="221"/>
      <c r="H7925" s="221"/>
    </row>
    <row r="7926" spans="7:8" x14ac:dyDescent="0.25">
      <c r="G7926" s="221"/>
      <c r="H7926" s="221"/>
    </row>
    <row r="7927" spans="7:8" x14ac:dyDescent="0.25">
      <c r="G7927" s="221"/>
      <c r="H7927" s="221"/>
    </row>
    <row r="7928" spans="7:8" x14ac:dyDescent="0.25">
      <c r="G7928" s="221"/>
      <c r="H7928" s="221"/>
    </row>
    <row r="7929" spans="7:8" x14ac:dyDescent="0.25">
      <c r="G7929" s="221"/>
      <c r="H7929" s="221"/>
    </row>
    <row r="7930" spans="7:8" x14ac:dyDescent="0.25">
      <c r="G7930" s="221"/>
      <c r="H7930" s="221"/>
    </row>
    <row r="7931" spans="7:8" x14ac:dyDescent="0.25">
      <c r="G7931" s="221"/>
      <c r="H7931" s="221"/>
    </row>
    <row r="7932" spans="7:8" x14ac:dyDescent="0.25">
      <c r="G7932" s="221"/>
      <c r="H7932" s="221"/>
    </row>
    <row r="7933" spans="7:8" x14ac:dyDescent="0.25">
      <c r="G7933" s="221"/>
      <c r="H7933" s="221"/>
    </row>
    <row r="7934" spans="7:8" x14ac:dyDescent="0.25">
      <c r="G7934" s="221"/>
      <c r="H7934" s="221"/>
    </row>
    <row r="7935" spans="7:8" x14ac:dyDescent="0.25">
      <c r="G7935" s="221"/>
      <c r="H7935" s="221"/>
    </row>
    <row r="7936" spans="7:8" x14ac:dyDescent="0.25">
      <c r="G7936" s="221"/>
      <c r="H7936" s="221"/>
    </row>
    <row r="7937" spans="7:8" x14ac:dyDescent="0.25">
      <c r="G7937" s="221"/>
      <c r="H7937" s="221"/>
    </row>
    <row r="7938" spans="7:8" x14ac:dyDescent="0.25">
      <c r="G7938" s="221"/>
      <c r="H7938" s="221"/>
    </row>
    <row r="7939" spans="7:8" x14ac:dyDescent="0.25">
      <c r="G7939" s="221"/>
      <c r="H7939" s="221"/>
    </row>
    <row r="7940" spans="7:8" x14ac:dyDescent="0.25">
      <c r="G7940" s="221"/>
      <c r="H7940" s="221"/>
    </row>
    <row r="7941" spans="7:8" x14ac:dyDescent="0.25">
      <c r="G7941" s="221"/>
      <c r="H7941" s="221"/>
    </row>
    <row r="7942" spans="7:8" x14ac:dyDescent="0.25">
      <c r="G7942" s="221"/>
      <c r="H7942" s="221"/>
    </row>
    <row r="7943" spans="7:8" x14ac:dyDescent="0.25">
      <c r="G7943" s="221"/>
      <c r="H7943" s="221"/>
    </row>
    <row r="7944" spans="7:8" x14ac:dyDescent="0.25">
      <c r="G7944" s="221"/>
      <c r="H7944" s="221"/>
    </row>
    <row r="7945" spans="7:8" x14ac:dyDescent="0.25">
      <c r="G7945" s="221"/>
      <c r="H7945" s="221"/>
    </row>
    <row r="7946" spans="7:8" x14ac:dyDescent="0.25">
      <c r="G7946" s="221"/>
      <c r="H7946" s="221"/>
    </row>
    <row r="7947" spans="7:8" x14ac:dyDescent="0.25">
      <c r="G7947" s="221"/>
      <c r="H7947" s="221"/>
    </row>
    <row r="7948" spans="7:8" x14ac:dyDescent="0.25">
      <c r="G7948" s="221"/>
      <c r="H7948" s="221"/>
    </row>
    <row r="7949" spans="7:8" x14ac:dyDescent="0.25">
      <c r="G7949" s="221"/>
      <c r="H7949" s="221"/>
    </row>
    <row r="7950" spans="7:8" x14ac:dyDescent="0.25">
      <c r="G7950" s="221"/>
      <c r="H7950" s="221"/>
    </row>
    <row r="7951" spans="7:8" x14ac:dyDescent="0.25">
      <c r="G7951" s="221"/>
      <c r="H7951" s="221"/>
    </row>
    <row r="7952" spans="7:8" x14ac:dyDescent="0.25">
      <c r="G7952" s="221"/>
      <c r="H7952" s="221"/>
    </row>
    <row r="7953" spans="7:8" x14ac:dyDescent="0.25">
      <c r="G7953" s="221"/>
      <c r="H7953" s="221"/>
    </row>
    <row r="7954" spans="7:8" x14ac:dyDescent="0.25">
      <c r="G7954" s="221"/>
      <c r="H7954" s="221"/>
    </row>
    <row r="7955" spans="7:8" x14ac:dyDescent="0.25">
      <c r="G7955" s="221"/>
      <c r="H7955" s="221"/>
    </row>
    <row r="7956" spans="7:8" x14ac:dyDescent="0.25">
      <c r="G7956" s="221"/>
      <c r="H7956" s="221"/>
    </row>
    <row r="7957" spans="7:8" x14ac:dyDescent="0.25">
      <c r="G7957" s="221"/>
      <c r="H7957" s="221"/>
    </row>
    <row r="7958" spans="7:8" x14ac:dyDescent="0.25">
      <c r="G7958" s="221"/>
      <c r="H7958" s="221"/>
    </row>
    <row r="7959" spans="7:8" x14ac:dyDescent="0.25">
      <c r="G7959" s="221"/>
      <c r="H7959" s="221"/>
    </row>
    <row r="7960" spans="7:8" x14ac:dyDescent="0.25">
      <c r="G7960" s="221"/>
      <c r="H7960" s="221"/>
    </row>
    <row r="7961" spans="7:8" x14ac:dyDescent="0.25">
      <c r="G7961" s="221"/>
      <c r="H7961" s="221"/>
    </row>
    <row r="7962" spans="7:8" x14ac:dyDescent="0.25">
      <c r="G7962" s="221"/>
      <c r="H7962" s="221"/>
    </row>
    <row r="7963" spans="7:8" x14ac:dyDescent="0.25">
      <c r="G7963" s="221"/>
      <c r="H7963" s="221"/>
    </row>
    <row r="7964" spans="7:8" x14ac:dyDescent="0.25">
      <c r="G7964" s="221"/>
      <c r="H7964" s="221"/>
    </row>
    <row r="7965" spans="7:8" x14ac:dyDescent="0.25">
      <c r="G7965" s="221"/>
      <c r="H7965" s="221"/>
    </row>
    <row r="7966" spans="7:8" x14ac:dyDescent="0.25">
      <c r="G7966" s="221"/>
      <c r="H7966" s="221"/>
    </row>
    <row r="7967" spans="7:8" x14ac:dyDescent="0.25">
      <c r="G7967" s="221"/>
      <c r="H7967" s="221"/>
    </row>
    <row r="7968" spans="7:8" x14ac:dyDescent="0.25">
      <c r="G7968" s="221"/>
      <c r="H7968" s="221"/>
    </row>
    <row r="7969" spans="7:8" x14ac:dyDescent="0.25">
      <c r="G7969" s="221"/>
      <c r="H7969" s="221"/>
    </row>
    <row r="7970" spans="7:8" x14ac:dyDescent="0.25">
      <c r="G7970" s="221"/>
      <c r="H7970" s="221"/>
    </row>
    <row r="7971" spans="7:8" x14ac:dyDescent="0.25">
      <c r="G7971" s="221"/>
      <c r="H7971" s="221"/>
    </row>
    <row r="7972" spans="7:8" x14ac:dyDescent="0.25">
      <c r="G7972" s="221"/>
      <c r="H7972" s="221"/>
    </row>
    <row r="7973" spans="7:8" x14ac:dyDescent="0.25">
      <c r="G7973" s="221"/>
      <c r="H7973" s="221"/>
    </row>
    <row r="7974" spans="7:8" x14ac:dyDescent="0.25">
      <c r="G7974" s="221"/>
      <c r="H7974" s="221"/>
    </row>
    <row r="7975" spans="7:8" x14ac:dyDescent="0.25">
      <c r="G7975" s="221"/>
      <c r="H7975" s="221"/>
    </row>
    <row r="7976" spans="7:8" x14ac:dyDescent="0.25">
      <c r="G7976" s="221"/>
      <c r="H7976" s="221"/>
    </row>
    <row r="7977" spans="7:8" x14ac:dyDescent="0.25">
      <c r="G7977" s="221"/>
      <c r="H7977" s="221"/>
    </row>
    <row r="7978" spans="7:8" x14ac:dyDescent="0.25">
      <c r="G7978" s="221"/>
      <c r="H7978" s="221"/>
    </row>
    <row r="7979" spans="7:8" x14ac:dyDescent="0.25">
      <c r="G7979" s="221"/>
      <c r="H7979" s="221"/>
    </row>
    <row r="7980" spans="7:8" x14ac:dyDescent="0.25">
      <c r="G7980" s="221"/>
      <c r="H7980" s="221"/>
    </row>
    <row r="7981" spans="7:8" x14ac:dyDescent="0.25">
      <c r="G7981" s="221"/>
      <c r="H7981" s="221"/>
    </row>
    <row r="7982" spans="7:8" x14ac:dyDescent="0.25">
      <c r="G7982" s="221"/>
      <c r="H7982" s="221"/>
    </row>
    <row r="7983" spans="7:8" x14ac:dyDescent="0.25">
      <c r="G7983" s="221"/>
      <c r="H7983" s="221"/>
    </row>
    <row r="7984" spans="7:8" x14ac:dyDescent="0.25">
      <c r="G7984" s="221"/>
      <c r="H7984" s="221"/>
    </row>
    <row r="7985" spans="7:8" x14ac:dyDescent="0.25">
      <c r="G7985" s="221"/>
      <c r="H7985" s="221"/>
    </row>
    <row r="7986" spans="7:8" x14ac:dyDescent="0.25">
      <c r="G7986" s="221"/>
      <c r="H7986" s="221"/>
    </row>
    <row r="7987" spans="7:8" x14ac:dyDescent="0.25">
      <c r="G7987" s="221"/>
      <c r="H7987" s="221"/>
    </row>
    <row r="7988" spans="7:8" x14ac:dyDescent="0.25">
      <c r="G7988" s="221"/>
      <c r="H7988" s="221"/>
    </row>
    <row r="7989" spans="7:8" x14ac:dyDescent="0.25">
      <c r="G7989" s="221"/>
      <c r="H7989" s="221"/>
    </row>
    <row r="7990" spans="7:8" x14ac:dyDescent="0.25">
      <c r="G7990" s="221"/>
      <c r="H7990" s="221"/>
    </row>
    <row r="7991" spans="7:8" x14ac:dyDescent="0.25">
      <c r="G7991" s="221"/>
      <c r="H7991" s="221"/>
    </row>
    <row r="7992" spans="7:8" x14ac:dyDescent="0.25">
      <c r="G7992" s="221"/>
      <c r="H7992" s="221"/>
    </row>
    <row r="7993" spans="7:8" x14ac:dyDescent="0.25">
      <c r="G7993" s="221"/>
      <c r="H7993" s="221"/>
    </row>
    <row r="7994" spans="7:8" x14ac:dyDescent="0.25">
      <c r="G7994" s="221"/>
      <c r="H7994" s="221"/>
    </row>
    <row r="7995" spans="7:8" x14ac:dyDescent="0.25">
      <c r="G7995" s="221"/>
      <c r="H7995" s="221"/>
    </row>
    <row r="7996" spans="7:8" x14ac:dyDescent="0.25">
      <c r="G7996" s="221"/>
      <c r="H7996" s="221"/>
    </row>
    <row r="7997" spans="7:8" x14ac:dyDescent="0.25">
      <c r="G7997" s="221"/>
      <c r="H7997" s="221"/>
    </row>
    <row r="7998" spans="7:8" x14ac:dyDescent="0.25">
      <c r="G7998" s="221"/>
      <c r="H7998" s="221"/>
    </row>
    <row r="7999" spans="7:8" x14ac:dyDescent="0.25">
      <c r="G7999" s="221"/>
      <c r="H7999" s="221"/>
    </row>
    <row r="8000" spans="7:8" x14ac:dyDescent="0.25">
      <c r="G8000" s="221"/>
      <c r="H8000" s="221"/>
    </row>
    <row r="8001" spans="7:8" x14ac:dyDescent="0.25">
      <c r="G8001" s="221"/>
      <c r="H8001" s="221"/>
    </row>
    <row r="8002" spans="7:8" x14ac:dyDescent="0.25">
      <c r="G8002" s="221"/>
      <c r="H8002" s="221"/>
    </row>
    <row r="8003" spans="7:8" x14ac:dyDescent="0.25">
      <c r="G8003" s="221"/>
      <c r="H8003" s="221"/>
    </row>
    <row r="8004" spans="7:8" x14ac:dyDescent="0.25">
      <c r="G8004" s="221"/>
      <c r="H8004" s="221"/>
    </row>
    <row r="8005" spans="7:8" x14ac:dyDescent="0.25">
      <c r="G8005" s="221"/>
      <c r="H8005" s="221"/>
    </row>
    <row r="8006" spans="7:8" x14ac:dyDescent="0.25">
      <c r="G8006" s="221"/>
      <c r="H8006" s="221"/>
    </row>
    <row r="8007" spans="7:8" x14ac:dyDescent="0.25">
      <c r="G8007" s="221"/>
      <c r="H8007" s="221"/>
    </row>
    <row r="8008" spans="7:8" x14ac:dyDescent="0.25">
      <c r="G8008" s="221"/>
      <c r="H8008" s="221"/>
    </row>
    <row r="8009" spans="7:8" x14ac:dyDescent="0.25">
      <c r="G8009" s="221"/>
      <c r="H8009" s="221"/>
    </row>
    <row r="8010" spans="7:8" x14ac:dyDescent="0.25">
      <c r="G8010" s="221"/>
      <c r="H8010" s="221"/>
    </row>
    <row r="8011" spans="7:8" x14ac:dyDescent="0.25">
      <c r="G8011" s="221"/>
      <c r="H8011" s="221"/>
    </row>
    <row r="8012" spans="7:8" x14ac:dyDescent="0.25">
      <c r="G8012" s="221"/>
      <c r="H8012" s="221"/>
    </row>
    <row r="8013" spans="7:8" x14ac:dyDescent="0.25">
      <c r="G8013" s="221"/>
      <c r="H8013" s="221"/>
    </row>
    <row r="8014" spans="7:8" x14ac:dyDescent="0.25">
      <c r="G8014" s="221"/>
      <c r="H8014" s="221"/>
    </row>
    <row r="8015" spans="7:8" x14ac:dyDescent="0.25">
      <c r="G8015" s="221"/>
      <c r="H8015" s="221"/>
    </row>
    <row r="8016" spans="7:8" x14ac:dyDescent="0.25">
      <c r="G8016" s="221"/>
      <c r="H8016" s="221"/>
    </row>
    <row r="8017" spans="7:8" x14ac:dyDescent="0.25">
      <c r="G8017" s="221"/>
      <c r="H8017" s="221"/>
    </row>
    <row r="8018" spans="7:8" x14ac:dyDescent="0.25">
      <c r="G8018" s="221"/>
      <c r="H8018" s="221"/>
    </row>
    <row r="8019" spans="7:8" x14ac:dyDescent="0.25">
      <c r="G8019" s="221"/>
      <c r="H8019" s="221"/>
    </row>
    <row r="8020" spans="7:8" x14ac:dyDescent="0.25">
      <c r="G8020" s="221"/>
      <c r="H8020" s="221"/>
    </row>
    <row r="8021" spans="7:8" x14ac:dyDescent="0.25">
      <c r="G8021" s="221"/>
      <c r="H8021" s="221"/>
    </row>
    <row r="8022" spans="7:8" x14ac:dyDescent="0.25">
      <c r="G8022" s="221"/>
      <c r="H8022" s="221"/>
    </row>
    <row r="8023" spans="7:8" x14ac:dyDescent="0.25">
      <c r="G8023" s="221"/>
      <c r="H8023" s="221"/>
    </row>
    <row r="8024" spans="7:8" x14ac:dyDescent="0.25">
      <c r="G8024" s="221"/>
      <c r="H8024" s="221"/>
    </row>
    <row r="8025" spans="7:8" x14ac:dyDescent="0.25">
      <c r="G8025" s="221"/>
      <c r="H8025" s="221"/>
    </row>
    <row r="8026" spans="7:8" x14ac:dyDescent="0.25">
      <c r="G8026" s="221"/>
      <c r="H8026" s="221"/>
    </row>
    <row r="8027" spans="7:8" x14ac:dyDescent="0.25">
      <c r="G8027" s="221"/>
      <c r="H8027" s="221"/>
    </row>
    <row r="8028" spans="7:8" x14ac:dyDescent="0.25">
      <c r="G8028" s="221"/>
      <c r="H8028" s="221"/>
    </row>
    <row r="8029" spans="7:8" x14ac:dyDescent="0.25">
      <c r="G8029" s="221"/>
      <c r="H8029" s="221"/>
    </row>
    <row r="8030" spans="7:8" x14ac:dyDescent="0.25">
      <c r="G8030" s="221"/>
      <c r="H8030" s="221"/>
    </row>
    <row r="8031" spans="7:8" x14ac:dyDescent="0.25">
      <c r="G8031" s="221"/>
      <c r="H8031" s="221"/>
    </row>
    <row r="8032" spans="7:8" x14ac:dyDescent="0.25">
      <c r="G8032" s="221"/>
      <c r="H8032" s="221"/>
    </row>
    <row r="8033" spans="7:8" x14ac:dyDescent="0.25">
      <c r="G8033" s="221"/>
      <c r="H8033" s="221"/>
    </row>
    <row r="8034" spans="7:8" x14ac:dyDescent="0.25">
      <c r="G8034" s="221"/>
      <c r="H8034" s="221"/>
    </row>
    <row r="8035" spans="7:8" x14ac:dyDescent="0.25">
      <c r="G8035" s="221"/>
      <c r="H8035" s="221"/>
    </row>
    <row r="8036" spans="7:8" x14ac:dyDescent="0.25">
      <c r="G8036" s="221"/>
      <c r="H8036" s="221"/>
    </row>
    <row r="8037" spans="7:8" x14ac:dyDescent="0.25">
      <c r="G8037" s="221"/>
      <c r="H8037" s="221"/>
    </row>
    <row r="8038" spans="7:8" x14ac:dyDescent="0.25">
      <c r="G8038" s="221"/>
      <c r="H8038" s="221"/>
    </row>
    <row r="8039" spans="7:8" x14ac:dyDescent="0.25">
      <c r="G8039" s="221"/>
      <c r="H8039" s="221"/>
    </row>
    <row r="8040" spans="7:8" x14ac:dyDescent="0.25">
      <c r="G8040" s="221"/>
      <c r="H8040" s="221"/>
    </row>
    <row r="8041" spans="7:8" x14ac:dyDescent="0.25">
      <c r="G8041" s="221"/>
      <c r="H8041" s="221"/>
    </row>
    <row r="8042" spans="7:8" x14ac:dyDescent="0.25">
      <c r="G8042" s="221"/>
      <c r="H8042" s="221"/>
    </row>
    <row r="8043" spans="7:8" x14ac:dyDescent="0.25">
      <c r="G8043" s="221"/>
      <c r="H8043" s="221"/>
    </row>
    <row r="8044" spans="7:8" x14ac:dyDescent="0.25">
      <c r="G8044" s="221"/>
      <c r="H8044" s="221"/>
    </row>
    <row r="8045" spans="7:8" x14ac:dyDescent="0.25">
      <c r="G8045" s="221"/>
      <c r="H8045" s="221"/>
    </row>
    <row r="8046" spans="7:8" x14ac:dyDescent="0.25">
      <c r="G8046" s="221"/>
      <c r="H8046" s="221"/>
    </row>
    <row r="8047" spans="7:8" x14ac:dyDescent="0.25">
      <c r="G8047" s="221"/>
      <c r="H8047" s="221"/>
    </row>
    <row r="8048" spans="7:8" x14ac:dyDescent="0.25">
      <c r="G8048" s="221"/>
      <c r="H8048" s="221"/>
    </row>
    <row r="8049" spans="7:8" x14ac:dyDescent="0.25">
      <c r="G8049" s="221"/>
      <c r="H8049" s="221"/>
    </row>
    <row r="8050" spans="7:8" x14ac:dyDescent="0.25">
      <c r="G8050" s="221"/>
      <c r="H8050" s="221"/>
    </row>
    <row r="8051" spans="7:8" x14ac:dyDescent="0.25">
      <c r="G8051" s="221"/>
      <c r="H8051" s="221"/>
    </row>
    <row r="8052" spans="7:8" x14ac:dyDescent="0.25">
      <c r="G8052" s="221"/>
      <c r="H8052" s="221"/>
    </row>
    <row r="8053" spans="7:8" x14ac:dyDescent="0.25">
      <c r="G8053" s="221"/>
      <c r="H8053" s="221"/>
    </row>
    <row r="8054" spans="7:8" x14ac:dyDescent="0.25">
      <c r="G8054" s="221"/>
      <c r="H8054" s="221"/>
    </row>
    <row r="8055" spans="7:8" x14ac:dyDescent="0.25">
      <c r="G8055" s="221"/>
      <c r="H8055" s="221"/>
    </row>
    <row r="8056" spans="7:8" x14ac:dyDescent="0.25">
      <c r="G8056" s="221"/>
      <c r="H8056" s="221"/>
    </row>
    <row r="8057" spans="7:8" x14ac:dyDescent="0.25">
      <c r="G8057" s="221"/>
      <c r="H8057" s="221"/>
    </row>
    <row r="8058" spans="7:8" x14ac:dyDescent="0.25">
      <c r="G8058" s="221"/>
      <c r="H8058" s="221"/>
    </row>
    <row r="8059" spans="7:8" x14ac:dyDescent="0.25">
      <c r="G8059" s="221"/>
      <c r="H8059" s="221"/>
    </row>
    <row r="8060" spans="7:8" x14ac:dyDescent="0.25">
      <c r="G8060" s="221"/>
      <c r="H8060" s="221"/>
    </row>
    <row r="8061" spans="7:8" x14ac:dyDescent="0.25">
      <c r="G8061" s="221"/>
      <c r="H8061" s="221"/>
    </row>
    <row r="8062" spans="7:8" x14ac:dyDescent="0.25">
      <c r="G8062" s="221"/>
      <c r="H8062" s="221"/>
    </row>
    <row r="8063" spans="7:8" x14ac:dyDescent="0.25">
      <c r="G8063" s="221"/>
      <c r="H8063" s="221"/>
    </row>
    <row r="8064" spans="7:8" x14ac:dyDescent="0.25">
      <c r="G8064" s="221"/>
      <c r="H8064" s="221"/>
    </row>
    <row r="8065" spans="7:8" x14ac:dyDescent="0.25">
      <c r="G8065" s="221"/>
      <c r="H8065" s="221"/>
    </row>
    <row r="8066" spans="7:8" x14ac:dyDescent="0.25">
      <c r="G8066" s="221"/>
      <c r="H8066" s="221"/>
    </row>
    <row r="8067" spans="7:8" x14ac:dyDescent="0.25">
      <c r="G8067" s="221"/>
      <c r="H8067" s="221"/>
    </row>
    <row r="8068" spans="7:8" x14ac:dyDescent="0.25">
      <c r="G8068" s="221"/>
      <c r="H8068" s="221"/>
    </row>
    <row r="8069" spans="7:8" x14ac:dyDescent="0.25">
      <c r="G8069" s="221"/>
      <c r="H8069" s="221"/>
    </row>
    <row r="8070" spans="7:8" x14ac:dyDescent="0.25">
      <c r="G8070" s="221"/>
      <c r="H8070" s="221"/>
    </row>
    <row r="8071" spans="7:8" x14ac:dyDescent="0.25">
      <c r="G8071" s="221"/>
      <c r="H8071" s="221"/>
    </row>
    <row r="8072" spans="7:8" x14ac:dyDescent="0.25">
      <c r="G8072" s="221"/>
      <c r="H8072" s="221"/>
    </row>
    <row r="8073" spans="7:8" x14ac:dyDescent="0.25">
      <c r="G8073" s="221"/>
      <c r="H8073" s="221"/>
    </row>
    <row r="8074" spans="7:8" x14ac:dyDescent="0.25">
      <c r="G8074" s="221"/>
      <c r="H8074" s="221"/>
    </row>
    <row r="8075" spans="7:8" x14ac:dyDescent="0.25">
      <c r="G8075" s="221"/>
      <c r="H8075" s="221"/>
    </row>
    <row r="8076" spans="7:8" x14ac:dyDescent="0.25">
      <c r="G8076" s="221"/>
      <c r="H8076" s="221"/>
    </row>
    <row r="8077" spans="7:8" x14ac:dyDescent="0.25">
      <c r="G8077" s="221"/>
      <c r="H8077" s="221"/>
    </row>
    <row r="8078" spans="7:8" x14ac:dyDescent="0.25">
      <c r="G8078" s="221"/>
      <c r="H8078" s="221"/>
    </row>
    <row r="8079" spans="7:8" x14ac:dyDescent="0.25">
      <c r="G8079" s="221"/>
      <c r="H8079" s="221"/>
    </row>
    <row r="8080" spans="7:8" x14ac:dyDescent="0.25">
      <c r="G8080" s="221"/>
      <c r="H8080" s="221"/>
    </row>
    <row r="8081" spans="7:8" x14ac:dyDescent="0.25">
      <c r="G8081" s="221"/>
      <c r="H8081" s="221"/>
    </row>
    <row r="8082" spans="7:8" x14ac:dyDescent="0.25">
      <c r="G8082" s="221"/>
      <c r="H8082" s="221"/>
    </row>
    <row r="8083" spans="7:8" x14ac:dyDescent="0.25">
      <c r="G8083" s="221"/>
      <c r="H8083" s="221"/>
    </row>
    <row r="8084" spans="7:8" x14ac:dyDescent="0.25">
      <c r="G8084" s="221"/>
      <c r="H8084" s="221"/>
    </row>
    <row r="8085" spans="7:8" x14ac:dyDescent="0.25">
      <c r="G8085" s="221"/>
      <c r="H8085" s="221"/>
    </row>
    <row r="8086" spans="7:8" x14ac:dyDescent="0.25">
      <c r="G8086" s="221"/>
      <c r="H8086" s="221"/>
    </row>
    <row r="8087" spans="7:8" x14ac:dyDescent="0.25">
      <c r="G8087" s="221"/>
      <c r="H8087" s="221"/>
    </row>
    <row r="8088" spans="7:8" x14ac:dyDescent="0.25">
      <c r="G8088" s="221"/>
      <c r="H8088" s="221"/>
    </row>
    <row r="8089" spans="7:8" x14ac:dyDescent="0.25">
      <c r="G8089" s="221"/>
      <c r="H8089" s="221"/>
    </row>
    <row r="8090" spans="7:8" x14ac:dyDescent="0.25">
      <c r="G8090" s="221"/>
      <c r="H8090" s="221"/>
    </row>
    <row r="8091" spans="7:8" x14ac:dyDescent="0.25">
      <c r="G8091" s="221"/>
      <c r="H8091" s="221"/>
    </row>
    <row r="8092" spans="7:8" x14ac:dyDescent="0.25">
      <c r="G8092" s="221"/>
      <c r="H8092" s="221"/>
    </row>
    <row r="8093" spans="7:8" x14ac:dyDescent="0.25">
      <c r="G8093" s="221"/>
      <c r="H8093" s="221"/>
    </row>
    <row r="8094" spans="7:8" x14ac:dyDescent="0.25">
      <c r="G8094" s="221"/>
      <c r="H8094" s="221"/>
    </row>
    <row r="8095" spans="7:8" x14ac:dyDescent="0.25">
      <c r="G8095" s="221"/>
      <c r="H8095" s="221"/>
    </row>
    <row r="8096" spans="7:8" x14ac:dyDescent="0.25">
      <c r="G8096" s="221"/>
      <c r="H8096" s="221"/>
    </row>
    <row r="8097" spans="7:8" x14ac:dyDescent="0.25">
      <c r="G8097" s="221"/>
      <c r="H8097" s="221"/>
    </row>
    <row r="8098" spans="7:8" x14ac:dyDescent="0.25">
      <c r="G8098" s="221"/>
      <c r="H8098" s="221"/>
    </row>
    <row r="8099" spans="7:8" x14ac:dyDescent="0.25">
      <c r="G8099" s="221"/>
      <c r="H8099" s="221"/>
    </row>
    <row r="8100" spans="7:8" x14ac:dyDescent="0.25">
      <c r="G8100" s="221"/>
      <c r="H8100" s="221"/>
    </row>
    <row r="8101" spans="7:8" x14ac:dyDescent="0.25">
      <c r="G8101" s="221"/>
      <c r="H8101" s="221"/>
    </row>
    <row r="8102" spans="7:8" x14ac:dyDescent="0.25">
      <c r="G8102" s="221"/>
      <c r="H8102" s="221"/>
    </row>
    <row r="8103" spans="7:8" x14ac:dyDescent="0.25">
      <c r="G8103" s="221"/>
      <c r="H8103" s="221"/>
    </row>
    <row r="8104" spans="7:8" x14ac:dyDescent="0.25">
      <c r="G8104" s="221"/>
      <c r="H8104" s="221"/>
    </row>
    <row r="8105" spans="7:8" x14ac:dyDescent="0.25">
      <c r="G8105" s="221"/>
      <c r="H8105" s="221"/>
    </row>
    <row r="8106" spans="7:8" x14ac:dyDescent="0.25">
      <c r="G8106" s="221"/>
      <c r="H8106" s="221"/>
    </row>
    <row r="8107" spans="7:8" x14ac:dyDescent="0.25">
      <c r="G8107" s="221"/>
      <c r="H8107" s="221"/>
    </row>
    <row r="8108" spans="7:8" x14ac:dyDescent="0.25">
      <c r="G8108" s="221"/>
      <c r="H8108" s="221"/>
    </row>
    <row r="8109" spans="7:8" x14ac:dyDescent="0.25">
      <c r="G8109" s="221"/>
      <c r="H8109" s="221"/>
    </row>
    <row r="8110" spans="7:8" x14ac:dyDescent="0.25">
      <c r="G8110" s="221"/>
      <c r="H8110" s="221"/>
    </row>
    <row r="8111" spans="7:8" x14ac:dyDescent="0.25">
      <c r="G8111" s="221"/>
      <c r="H8111" s="221"/>
    </row>
    <row r="8112" spans="7:8" x14ac:dyDescent="0.25">
      <c r="G8112" s="221"/>
      <c r="H8112" s="221"/>
    </row>
    <row r="8113" spans="7:8" x14ac:dyDescent="0.25">
      <c r="G8113" s="221"/>
      <c r="H8113" s="221"/>
    </row>
    <row r="8114" spans="7:8" x14ac:dyDescent="0.25">
      <c r="G8114" s="221"/>
      <c r="H8114" s="221"/>
    </row>
    <row r="8115" spans="7:8" x14ac:dyDescent="0.25">
      <c r="G8115" s="221"/>
      <c r="H8115" s="221"/>
    </row>
    <row r="8116" spans="7:8" x14ac:dyDescent="0.25">
      <c r="G8116" s="221"/>
      <c r="H8116" s="221"/>
    </row>
    <row r="8117" spans="7:8" x14ac:dyDescent="0.25">
      <c r="G8117" s="221"/>
      <c r="H8117" s="221"/>
    </row>
    <row r="8118" spans="7:8" x14ac:dyDescent="0.25">
      <c r="G8118" s="221"/>
      <c r="H8118" s="221"/>
    </row>
    <row r="8119" spans="7:8" x14ac:dyDescent="0.25">
      <c r="G8119" s="221"/>
      <c r="H8119" s="221"/>
    </row>
    <row r="8120" spans="7:8" x14ac:dyDescent="0.25">
      <c r="G8120" s="221"/>
      <c r="H8120" s="221"/>
    </row>
    <row r="8121" spans="7:8" x14ac:dyDescent="0.25">
      <c r="G8121" s="221"/>
      <c r="H8121" s="221"/>
    </row>
    <row r="8122" spans="7:8" x14ac:dyDescent="0.25">
      <c r="G8122" s="221"/>
      <c r="H8122" s="221"/>
    </row>
    <row r="8123" spans="7:8" x14ac:dyDescent="0.25">
      <c r="G8123" s="221"/>
      <c r="H8123" s="221"/>
    </row>
    <row r="8124" spans="7:8" x14ac:dyDescent="0.25">
      <c r="G8124" s="221"/>
      <c r="H8124" s="221"/>
    </row>
    <row r="8125" spans="7:8" x14ac:dyDescent="0.25">
      <c r="G8125" s="221"/>
      <c r="H8125" s="221"/>
    </row>
    <row r="8126" spans="7:8" x14ac:dyDescent="0.25">
      <c r="G8126" s="221"/>
      <c r="H8126" s="221"/>
    </row>
    <row r="8127" spans="7:8" x14ac:dyDescent="0.25">
      <c r="G8127" s="221"/>
      <c r="H8127" s="221"/>
    </row>
    <row r="8128" spans="7:8" x14ac:dyDescent="0.25">
      <c r="G8128" s="221"/>
      <c r="H8128" s="221"/>
    </row>
    <row r="8129" spans="7:8" x14ac:dyDescent="0.25">
      <c r="G8129" s="221"/>
      <c r="H8129" s="221"/>
    </row>
    <row r="8130" spans="7:8" x14ac:dyDescent="0.25">
      <c r="G8130" s="221"/>
      <c r="H8130" s="221"/>
    </row>
    <row r="8131" spans="7:8" x14ac:dyDescent="0.25">
      <c r="G8131" s="221"/>
      <c r="H8131" s="221"/>
    </row>
    <row r="8132" spans="7:8" x14ac:dyDescent="0.25">
      <c r="G8132" s="221"/>
      <c r="H8132" s="221"/>
    </row>
    <row r="8133" spans="7:8" x14ac:dyDescent="0.25">
      <c r="G8133" s="221"/>
      <c r="H8133" s="221"/>
    </row>
    <row r="8134" spans="7:8" x14ac:dyDescent="0.25">
      <c r="G8134" s="221"/>
      <c r="H8134" s="221"/>
    </row>
    <row r="8135" spans="7:8" x14ac:dyDescent="0.25">
      <c r="G8135" s="221"/>
      <c r="H8135" s="221"/>
    </row>
    <row r="8136" spans="7:8" x14ac:dyDescent="0.25">
      <c r="G8136" s="221"/>
      <c r="H8136" s="221"/>
    </row>
    <row r="8137" spans="7:8" x14ac:dyDescent="0.25">
      <c r="G8137" s="221"/>
      <c r="H8137" s="221"/>
    </row>
    <row r="8138" spans="7:8" x14ac:dyDescent="0.25">
      <c r="G8138" s="221"/>
      <c r="H8138" s="221"/>
    </row>
    <row r="8139" spans="7:8" x14ac:dyDescent="0.25">
      <c r="G8139" s="221"/>
      <c r="H8139" s="221"/>
    </row>
    <row r="8140" spans="7:8" x14ac:dyDescent="0.25">
      <c r="G8140" s="221"/>
      <c r="H8140" s="221"/>
    </row>
    <row r="8141" spans="7:8" x14ac:dyDescent="0.25">
      <c r="G8141" s="221"/>
      <c r="H8141" s="221"/>
    </row>
    <row r="8142" spans="7:8" x14ac:dyDescent="0.25">
      <c r="G8142" s="221"/>
      <c r="H8142" s="221"/>
    </row>
    <row r="8143" spans="7:8" x14ac:dyDescent="0.25">
      <c r="G8143" s="221"/>
      <c r="H8143" s="221"/>
    </row>
    <row r="8144" spans="7:8" x14ac:dyDescent="0.25">
      <c r="G8144" s="221"/>
      <c r="H8144" s="221"/>
    </row>
    <row r="8145" spans="7:8" x14ac:dyDescent="0.25">
      <c r="G8145" s="221"/>
      <c r="H8145" s="221"/>
    </row>
    <row r="8146" spans="7:8" x14ac:dyDescent="0.25">
      <c r="G8146" s="221"/>
      <c r="H8146" s="221"/>
    </row>
    <row r="8147" spans="7:8" x14ac:dyDescent="0.25">
      <c r="G8147" s="221"/>
      <c r="H8147" s="221"/>
    </row>
    <row r="8148" spans="7:8" x14ac:dyDescent="0.25">
      <c r="G8148" s="221"/>
      <c r="H8148" s="221"/>
    </row>
    <row r="8149" spans="7:8" x14ac:dyDescent="0.25">
      <c r="G8149" s="221"/>
      <c r="H8149" s="221"/>
    </row>
    <row r="8150" spans="7:8" x14ac:dyDescent="0.25">
      <c r="G8150" s="221"/>
      <c r="H8150" s="221"/>
    </row>
    <row r="8151" spans="7:8" x14ac:dyDescent="0.25">
      <c r="G8151" s="221"/>
      <c r="H8151" s="221"/>
    </row>
    <row r="8152" spans="7:8" x14ac:dyDescent="0.25">
      <c r="G8152" s="221"/>
      <c r="H8152" s="221"/>
    </row>
    <row r="8153" spans="7:8" x14ac:dyDescent="0.25">
      <c r="G8153" s="221"/>
      <c r="H8153" s="221"/>
    </row>
    <row r="8154" spans="7:8" x14ac:dyDescent="0.25">
      <c r="G8154" s="221"/>
      <c r="H8154" s="221"/>
    </row>
    <row r="8155" spans="7:8" x14ac:dyDescent="0.25">
      <c r="G8155" s="221"/>
      <c r="H8155" s="221"/>
    </row>
    <row r="8156" spans="7:8" x14ac:dyDescent="0.25">
      <c r="G8156" s="221"/>
      <c r="H8156" s="221"/>
    </row>
    <row r="8157" spans="7:8" x14ac:dyDescent="0.25">
      <c r="G8157" s="221"/>
      <c r="H8157" s="221"/>
    </row>
    <row r="8158" spans="7:8" x14ac:dyDescent="0.25">
      <c r="G8158" s="221"/>
      <c r="H8158" s="221"/>
    </row>
    <row r="8159" spans="7:8" x14ac:dyDescent="0.25">
      <c r="G8159" s="221"/>
      <c r="H8159" s="221"/>
    </row>
    <row r="8160" spans="7:8" x14ac:dyDescent="0.25">
      <c r="G8160" s="221"/>
      <c r="H8160" s="221"/>
    </row>
    <row r="8161" spans="7:8" x14ac:dyDescent="0.25">
      <c r="G8161" s="221"/>
      <c r="H8161" s="221"/>
    </row>
    <row r="8162" spans="7:8" x14ac:dyDescent="0.25">
      <c r="G8162" s="221"/>
      <c r="H8162" s="221"/>
    </row>
    <row r="8163" spans="7:8" x14ac:dyDescent="0.25">
      <c r="G8163" s="221"/>
      <c r="H8163" s="221"/>
    </row>
    <row r="8164" spans="7:8" x14ac:dyDescent="0.25">
      <c r="G8164" s="221"/>
      <c r="H8164" s="221"/>
    </row>
    <row r="8165" spans="7:8" x14ac:dyDescent="0.25">
      <c r="G8165" s="221"/>
      <c r="H8165" s="221"/>
    </row>
    <row r="8166" spans="7:8" x14ac:dyDescent="0.25">
      <c r="G8166" s="221"/>
      <c r="H8166" s="221"/>
    </row>
    <row r="8167" spans="7:8" x14ac:dyDescent="0.25">
      <c r="G8167" s="221"/>
      <c r="H8167" s="221"/>
    </row>
    <row r="8168" spans="7:8" x14ac:dyDescent="0.25">
      <c r="G8168" s="221"/>
      <c r="H8168" s="221"/>
    </row>
    <row r="8169" spans="7:8" x14ac:dyDescent="0.25">
      <c r="G8169" s="221"/>
      <c r="H8169" s="221"/>
    </row>
    <row r="8170" spans="7:8" x14ac:dyDescent="0.25">
      <c r="G8170" s="221"/>
      <c r="H8170" s="221"/>
    </row>
    <row r="8171" spans="7:8" x14ac:dyDescent="0.25">
      <c r="G8171" s="221"/>
      <c r="H8171" s="221"/>
    </row>
    <row r="8172" spans="7:8" x14ac:dyDescent="0.25">
      <c r="G8172" s="221"/>
      <c r="H8172" s="221"/>
    </row>
    <row r="8173" spans="7:8" x14ac:dyDescent="0.25">
      <c r="G8173" s="221"/>
      <c r="H8173" s="221"/>
    </row>
    <row r="8174" spans="7:8" x14ac:dyDescent="0.25">
      <c r="G8174" s="221"/>
      <c r="H8174" s="221"/>
    </row>
    <row r="8175" spans="7:8" x14ac:dyDescent="0.25">
      <c r="G8175" s="221"/>
      <c r="H8175" s="221"/>
    </row>
    <row r="8176" spans="7:8" x14ac:dyDescent="0.25">
      <c r="G8176" s="221"/>
      <c r="H8176" s="221"/>
    </row>
    <row r="8177" spans="7:8" x14ac:dyDescent="0.25">
      <c r="G8177" s="221"/>
      <c r="H8177" s="221"/>
    </row>
    <row r="8178" spans="7:8" x14ac:dyDescent="0.25">
      <c r="G8178" s="221"/>
      <c r="H8178" s="221"/>
    </row>
    <row r="8179" spans="7:8" x14ac:dyDescent="0.25">
      <c r="G8179" s="221"/>
      <c r="H8179" s="221"/>
    </row>
    <row r="8180" spans="7:8" x14ac:dyDescent="0.25">
      <c r="G8180" s="221"/>
      <c r="H8180" s="221"/>
    </row>
    <row r="8181" spans="7:8" x14ac:dyDescent="0.25">
      <c r="G8181" s="221"/>
      <c r="H8181" s="221"/>
    </row>
    <row r="8182" spans="7:8" x14ac:dyDescent="0.25">
      <c r="G8182" s="221"/>
      <c r="H8182" s="221"/>
    </row>
    <row r="8183" spans="7:8" x14ac:dyDescent="0.25">
      <c r="G8183" s="221"/>
      <c r="H8183" s="221"/>
    </row>
    <row r="8184" spans="7:8" x14ac:dyDescent="0.25">
      <c r="G8184" s="221"/>
      <c r="H8184" s="221"/>
    </row>
    <row r="8185" spans="7:8" x14ac:dyDescent="0.25">
      <c r="G8185" s="221"/>
      <c r="H8185" s="221"/>
    </row>
    <row r="8186" spans="7:8" x14ac:dyDescent="0.25">
      <c r="G8186" s="221"/>
      <c r="H8186" s="221"/>
    </row>
    <row r="8187" spans="7:8" x14ac:dyDescent="0.25">
      <c r="G8187" s="221"/>
      <c r="H8187" s="221"/>
    </row>
    <row r="8188" spans="7:8" x14ac:dyDescent="0.25">
      <c r="G8188" s="221"/>
      <c r="H8188" s="221"/>
    </row>
    <row r="8189" spans="7:8" x14ac:dyDescent="0.25">
      <c r="G8189" s="221"/>
      <c r="H8189" s="221"/>
    </row>
    <row r="8190" spans="7:8" x14ac:dyDescent="0.25">
      <c r="G8190" s="221"/>
      <c r="H8190" s="221"/>
    </row>
    <row r="8191" spans="7:8" x14ac:dyDescent="0.25">
      <c r="G8191" s="221"/>
      <c r="H8191" s="221"/>
    </row>
    <row r="8192" spans="7:8" x14ac:dyDescent="0.25">
      <c r="G8192" s="221"/>
      <c r="H8192" s="221"/>
    </row>
    <row r="8193" spans="7:8" x14ac:dyDescent="0.25">
      <c r="G8193" s="221"/>
      <c r="H8193" s="221"/>
    </row>
    <row r="8194" spans="7:8" x14ac:dyDescent="0.25">
      <c r="G8194" s="221"/>
      <c r="H8194" s="221"/>
    </row>
    <row r="8195" spans="7:8" x14ac:dyDescent="0.25">
      <c r="G8195" s="221"/>
      <c r="H8195" s="221"/>
    </row>
    <row r="8196" spans="7:8" x14ac:dyDescent="0.25">
      <c r="G8196" s="221"/>
      <c r="H8196" s="221"/>
    </row>
    <row r="8197" spans="7:8" x14ac:dyDescent="0.25">
      <c r="G8197" s="221"/>
      <c r="H8197" s="221"/>
    </row>
    <row r="8198" spans="7:8" x14ac:dyDescent="0.25">
      <c r="G8198" s="221"/>
      <c r="H8198" s="221"/>
    </row>
    <row r="8199" spans="7:8" x14ac:dyDescent="0.25">
      <c r="G8199" s="221"/>
      <c r="H8199" s="221"/>
    </row>
    <row r="8200" spans="7:8" x14ac:dyDescent="0.25">
      <c r="G8200" s="221"/>
      <c r="H8200" s="221"/>
    </row>
    <row r="8201" spans="7:8" x14ac:dyDescent="0.25">
      <c r="G8201" s="221"/>
      <c r="H8201" s="221"/>
    </row>
    <row r="8202" spans="7:8" x14ac:dyDescent="0.25">
      <c r="G8202" s="221"/>
      <c r="H8202" s="221"/>
    </row>
    <row r="8203" spans="7:8" x14ac:dyDescent="0.25">
      <c r="G8203" s="221"/>
      <c r="H8203" s="221"/>
    </row>
    <row r="8204" spans="7:8" x14ac:dyDescent="0.25">
      <c r="G8204" s="221"/>
      <c r="H8204" s="221"/>
    </row>
    <row r="8205" spans="7:8" x14ac:dyDescent="0.25">
      <c r="G8205" s="221"/>
      <c r="H8205" s="221"/>
    </row>
    <row r="8206" spans="7:8" x14ac:dyDescent="0.25">
      <c r="G8206" s="221"/>
      <c r="H8206" s="221"/>
    </row>
    <row r="8207" spans="7:8" x14ac:dyDescent="0.25">
      <c r="G8207" s="221"/>
      <c r="H8207" s="221"/>
    </row>
    <row r="8208" spans="7:8" x14ac:dyDescent="0.25">
      <c r="G8208" s="221"/>
      <c r="H8208" s="221"/>
    </row>
    <row r="8209" spans="7:8" x14ac:dyDescent="0.25">
      <c r="G8209" s="221"/>
      <c r="H8209" s="221"/>
    </row>
    <row r="8210" spans="7:8" x14ac:dyDescent="0.25">
      <c r="G8210" s="221"/>
      <c r="H8210" s="221"/>
    </row>
    <row r="8211" spans="7:8" x14ac:dyDescent="0.25">
      <c r="G8211" s="221"/>
      <c r="H8211" s="221"/>
    </row>
    <row r="8212" spans="7:8" x14ac:dyDescent="0.25">
      <c r="G8212" s="221"/>
      <c r="H8212" s="221"/>
    </row>
    <row r="8213" spans="7:8" x14ac:dyDescent="0.25">
      <c r="G8213" s="221"/>
      <c r="H8213" s="221"/>
    </row>
    <row r="8214" spans="7:8" x14ac:dyDescent="0.25">
      <c r="G8214" s="221"/>
      <c r="H8214" s="221"/>
    </row>
    <row r="8215" spans="7:8" x14ac:dyDescent="0.25">
      <c r="G8215" s="221"/>
      <c r="H8215" s="221"/>
    </row>
    <row r="8216" spans="7:8" x14ac:dyDescent="0.25">
      <c r="G8216" s="221"/>
      <c r="H8216" s="221"/>
    </row>
    <row r="8217" spans="7:8" x14ac:dyDescent="0.25">
      <c r="G8217" s="221"/>
      <c r="H8217" s="221"/>
    </row>
    <row r="8218" spans="7:8" x14ac:dyDescent="0.25">
      <c r="G8218" s="221"/>
      <c r="H8218" s="221"/>
    </row>
    <row r="8219" spans="7:8" x14ac:dyDescent="0.25">
      <c r="G8219" s="221"/>
      <c r="H8219" s="221"/>
    </row>
    <row r="8220" spans="7:8" x14ac:dyDescent="0.25">
      <c r="G8220" s="221"/>
      <c r="H8220" s="221"/>
    </row>
    <row r="8221" spans="7:8" x14ac:dyDescent="0.25">
      <c r="G8221" s="221"/>
      <c r="H8221" s="221"/>
    </row>
    <row r="8222" spans="7:8" x14ac:dyDescent="0.25">
      <c r="G8222" s="221"/>
      <c r="H8222" s="221"/>
    </row>
    <row r="8223" spans="7:8" x14ac:dyDescent="0.25">
      <c r="G8223" s="221"/>
      <c r="H8223" s="221"/>
    </row>
    <row r="8224" spans="7:8" x14ac:dyDescent="0.25">
      <c r="G8224" s="221"/>
      <c r="H8224" s="221"/>
    </row>
    <row r="8225" spans="7:8" x14ac:dyDescent="0.25">
      <c r="G8225" s="221"/>
      <c r="H8225" s="221"/>
    </row>
    <row r="8226" spans="7:8" x14ac:dyDescent="0.25">
      <c r="G8226" s="221"/>
      <c r="H8226" s="221"/>
    </row>
    <row r="8227" spans="7:8" x14ac:dyDescent="0.25">
      <c r="G8227" s="221"/>
      <c r="H8227" s="221"/>
    </row>
    <row r="8228" spans="7:8" x14ac:dyDescent="0.25">
      <c r="G8228" s="221"/>
      <c r="H8228" s="221"/>
    </row>
    <row r="8229" spans="7:8" x14ac:dyDescent="0.25">
      <c r="G8229" s="221"/>
      <c r="H8229" s="221"/>
    </row>
    <row r="8230" spans="7:8" x14ac:dyDescent="0.25">
      <c r="G8230" s="221"/>
      <c r="H8230" s="221"/>
    </row>
    <row r="8231" spans="7:8" x14ac:dyDescent="0.25">
      <c r="G8231" s="221"/>
      <c r="H8231" s="221"/>
    </row>
    <row r="8232" spans="7:8" x14ac:dyDescent="0.25">
      <c r="G8232" s="221"/>
      <c r="H8232" s="221"/>
    </row>
    <row r="8233" spans="7:8" x14ac:dyDescent="0.25">
      <c r="G8233" s="221"/>
      <c r="H8233" s="221"/>
    </row>
    <row r="8234" spans="7:8" x14ac:dyDescent="0.25">
      <c r="G8234" s="221"/>
      <c r="H8234" s="221"/>
    </row>
    <row r="8235" spans="7:8" x14ac:dyDescent="0.25">
      <c r="G8235" s="221"/>
      <c r="H8235" s="221"/>
    </row>
    <row r="8236" spans="7:8" x14ac:dyDescent="0.25">
      <c r="G8236" s="221"/>
      <c r="H8236" s="221"/>
    </row>
    <row r="8237" spans="7:8" x14ac:dyDescent="0.25">
      <c r="G8237" s="221"/>
      <c r="H8237" s="221"/>
    </row>
    <row r="8238" spans="7:8" x14ac:dyDescent="0.25">
      <c r="G8238" s="221"/>
      <c r="H8238" s="221"/>
    </row>
    <row r="8239" spans="7:8" x14ac:dyDescent="0.25">
      <c r="G8239" s="221"/>
      <c r="H8239" s="221"/>
    </row>
    <row r="8240" spans="7:8" x14ac:dyDescent="0.25">
      <c r="G8240" s="221"/>
      <c r="H8240" s="221"/>
    </row>
    <row r="8241" spans="7:8" x14ac:dyDescent="0.25">
      <c r="G8241" s="221"/>
      <c r="H8241" s="221"/>
    </row>
    <row r="8242" spans="7:8" x14ac:dyDescent="0.25">
      <c r="G8242" s="221"/>
      <c r="H8242" s="221"/>
    </row>
    <row r="8243" spans="7:8" x14ac:dyDescent="0.25">
      <c r="G8243" s="221"/>
      <c r="H8243" s="221"/>
    </row>
    <row r="8244" spans="7:8" x14ac:dyDescent="0.25">
      <c r="G8244" s="221"/>
      <c r="H8244" s="221"/>
    </row>
    <row r="8245" spans="7:8" x14ac:dyDescent="0.25">
      <c r="G8245" s="221"/>
      <c r="H8245" s="221"/>
    </row>
    <row r="8246" spans="7:8" x14ac:dyDescent="0.25">
      <c r="G8246" s="221"/>
      <c r="H8246" s="221"/>
    </row>
    <row r="8247" spans="7:8" x14ac:dyDescent="0.25">
      <c r="G8247" s="221"/>
      <c r="H8247" s="221"/>
    </row>
    <row r="8248" spans="7:8" x14ac:dyDescent="0.25">
      <c r="G8248" s="221"/>
      <c r="H8248" s="221"/>
    </row>
    <row r="8249" spans="7:8" x14ac:dyDescent="0.25">
      <c r="G8249" s="221"/>
      <c r="H8249" s="221"/>
    </row>
    <row r="8250" spans="7:8" x14ac:dyDescent="0.25">
      <c r="G8250" s="221"/>
      <c r="H8250" s="221"/>
    </row>
    <row r="8251" spans="7:8" x14ac:dyDescent="0.25">
      <c r="G8251" s="221"/>
      <c r="H8251" s="221"/>
    </row>
    <row r="8252" spans="7:8" x14ac:dyDescent="0.25">
      <c r="G8252" s="221"/>
      <c r="H8252" s="221"/>
    </row>
    <row r="8253" spans="7:8" x14ac:dyDescent="0.25">
      <c r="G8253" s="221"/>
      <c r="H8253" s="221"/>
    </row>
    <row r="8254" spans="7:8" x14ac:dyDescent="0.25">
      <c r="G8254" s="221"/>
      <c r="H8254" s="221"/>
    </row>
    <row r="8255" spans="7:8" x14ac:dyDescent="0.25">
      <c r="G8255" s="221"/>
      <c r="H8255" s="221"/>
    </row>
    <row r="8256" spans="7:8" x14ac:dyDescent="0.25">
      <c r="G8256" s="221"/>
      <c r="H8256" s="221"/>
    </row>
    <row r="8257" spans="7:8" x14ac:dyDescent="0.25">
      <c r="G8257" s="221"/>
      <c r="H8257" s="221"/>
    </row>
    <row r="8258" spans="7:8" x14ac:dyDescent="0.25">
      <c r="G8258" s="221"/>
      <c r="H8258" s="221"/>
    </row>
    <row r="8259" spans="7:8" x14ac:dyDescent="0.25">
      <c r="G8259" s="221"/>
      <c r="H8259" s="221"/>
    </row>
    <row r="8260" spans="7:8" x14ac:dyDescent="0.25">
      <c r="G8260" s="221"/>
      <c r="H8260" s="221"/>
    </row>
    <row r="8261" spans="7:8" x14ac:dyDescent="0.25">
      <c r="G8261" s="221"/>
      <c r="H8261" s="221"/>
    </row>
    <row r="8262" spans="7:8" x14ac:dyDescent="0.25">
      <c r="G8262" s="221"/>
      <c r="H8262" s="221"/>
    </row>
    <row r="8263" spans="7:8" x14ac:dyDescent="0.25">
      <c r="G8263" s="221"/>
      <c r="H8263" s="221"/>
    </row>
    <row r="8264" spans="7:8" x14ac:dyDescent="0.25">
      <c r="G8264" s="221"/>
      <c r="H8264" s="221"/>
    </row>
    <row r="8265" spans="7:8" x14ac:dyDescent="0.25">
      <c r="G8265" s="221"/>
      <c r="H8265" s="221"/>
    </row>
    <row r="8266" spans="7:8" x14ac:dyDescent="0.25">
      <c r="G8266" s="221"/>
      <c r="H8266" s="221"/>
    </row>
    <row r="8267" spans="7:8" x14ac:dyDescent="0.25">
      <c r="G8267" s="221"/>
      <c r="H8267" s="221"/>
    </row>
    <row r="8268" spans="7:8" x14ac:dyDescent="0.25">
      <c r="G8268" s="221"/>
      <c r="H8268" s="221"/>
    </row>
    <row r="8269" spans="7:8" x14ac:dyDescent="0.25">
      <c r="G8269" s="221"/>
      <c r="H8269" s="221"/>
    </row>
    <row r="8270" spans="7:8" x14ac:dyDescent="0.25">
      <c r="G8270" s="221"/>
      <c r="H8270" s="221"/>
    </row>
    <row r="8271" spans="7:8" x14ac:dyDescent="0.25">
      <c r="G8271" s="221"/>
      <c r="H8271" s="221"/>
    </row>
    <row r="8272" spans="7:8" x14ac:dyDescent="0.25">
      <c r="G8272" s="221"/>
      <c r="H8272" s="221"/>
    </row>
    <row r="8273" spans="7:8" x14ac:dyDescent="0.25">
      <c r="G8273" s="221"/>
      <c r="H8273" s="221"/>
    </row>
    <row r="8274" spans="7:8" x14ac:dyDescent="0.25">
      <c r="G8274" s="221"/>
      <c r="H8274" s="221"/>
    </row>
    <row r="8275" spans="7:8" x14ac:dyDescent="0.25">
      <c r="G8275" s="221"/>
      <c r="H8275" s="221"/>
    </row>
    <row r="8276" spans="7:8" x14ac:dyDescent="0.25">
      <c r="G8276" s="221"/>
      <c r="H8276" s="221"/>
    </row>
    <row r="8277" spans="7:8" x14ac:dyDescent="0.25">
      <c r="G8277" s="221"/>
      <c r="H8277" s="221"/>
    </row>
    <row r="8278" spans="7:8" x14ac:dyDescent="0.25">
      <c r="G8278" s="221"/>
      <c r="H8278" s="221"/>
    </row>
    <row r="8279" spans="7:8" x14ac:dyDescent="0.25">
      <c r="G8279" s="221"/>
      <c r="H8279" s="221"/>
    </row>
    <row r="8280" spans="7:8" x14ac:dyDescent="0.25">
      <c r="G8280" s="221"/>
      <c r="H8280" s="221"/>
    </row>
    <row r="8281" spans="7:8" x14ac:dyDescent="0.25">
      <c r="G8281" s="221"/>
      <c r="H8281" s="221"/>
    </row>
    <row r="8282" spans="7:8" x14ac:dyDescent="0.25">
      <c r="G8282" s="221"/>
      <c r="H8282" s="221"/>
    </row>
    <row r="8283" spans="7:8" x14ac:dyDescent="0.25">
      <c r="G8283" s="221"/>
      <c r="H8283" s="221"/>
    </row>
    <row r="8284" spans="7:8" x14ac:dyDescent="0.25">
      <c r="G8284" s="221"/>
      <c r="H8284" s="221"/>
    </row>
    <row r="8285" spans="7:8" x14ac:dyDescent="0.25">
      <c r="G8285" s="221"/>
      <c r="H8285" s="221"/>
    </row>
    <row r="8286" spans="7:8" x14ac:dyDescent="0.25">
      <c r="G8286" s="221"/>
      <c r="H8286" s="221"/>
    </row>
    <row r="8287" spans="7:8" x14ac:dyDescent="0.25">
      <c r="G8287" s="221"/>
      <c r="H8287" s="221"/>
    </row>
    <row r="8288" spans="7:8" x14ac:dyDescent="0.25">
      <c r="G8288" s="221"/>
      <c r="H8288" s="221"/>
    </row>
    <row r="8289" spans="7:8" x14ac:dyDescent="0.25">
      <c r="G8289" s="221"/>
      <c r="H8289" s="221"/>
    </row>
    <row r="8290" spans="7:8" x14ac:dyDescent="0.25">
      <c r="G8290" s="221"/>
      <c r="H8290" s="221"/>
    </row>
    <row r="8291" spans="7:8" x14ac:dyDescent="0.25">
      <c r="G8291" s="221"/>
      <c r="H8291" s="221"/>
    </row>
    <row r="8292" spans="7:8" x14ac:dyDescent="0.25">
      <c r="G8292" s="221"/>
      <c r="H8292" s="221"/>
    </row>
    <row r="8293" spans="7:8" x14ac:dyDescent="0.25">
      <c r="G8293" s="221"/>
      <c r="H8293" s="221"/>
    </row>
    <row r="8294" spans="7:8" x14ac:dyDescent="0.25">
      <c r="G8294" s="221"/>
      <c r="H8294" s="221"/>
    </row>
    <row r="8295" spans="7:8" x14ac:dyDescent="0.25">
      <c r="G8295" s="221"/>
      <c r="H8295" s="221"/>
    </row>
    <row r="8296" spans="7:8" x14ac:dyDescent="0.25">
      <c r="G8296" s="221"/>
      <c r="H8296" s="221"/>
    </row>
    <row r="8297" spans="7:8" x14ac:dyDescent="0.25">
      <c r="G8297" s="221"/>
      <c r="H8297" s="221"/>
    </row>
    <row r="8298" spans="7:8" x14ac:dyDescent="0.25">
      <c r="G8298" s="221"/>
      <c r="H8298" s="221"/>
    </row>
    <row r="8299" spans="7:8" x14ac:dyDescent="0.25">
      <c r="G8299" s="221"/>
      <c r="H8299" s="221"/>
    </row>
    <row r="8300" spans="7:8" x14ac:dyDescent="0.25">
      <c r="G8300" s="221"/>
      <c r="H8300" s="221"/>
    </row>
    <row r="8301" spans="7:8" x14ac:dyDescent="0.25">
      <c r="G8301" s="221"/>
      <c r="H8301" s="221"/>
    </row>
    <row r="8302" spans="7:8" x14ac:dyDescent="0.25">
      <c r="G8302" s="221"/>
      <c r="H8302" s="221"/>
    </row>
    <row r="8303" spans="7:8" x14ac:dyDescent="0.25">
      <c r="G8303" s="221"/>
      <c r="H8303" s="221"/>
    </row>
    <row r="8304" spans="7:8" x14ac:dyDescent="0.25">
      <c r="G8304" s="221"/>
      <c r="H8304" s="221"/>
    </row>
    <row r="8305" spans="7:8" x14ac:dyDescent="0.25">
      <c r="G8305" s="221"/>
      <c r="H8305" s="221"/>
    </row>
    <row r="8306" spans="7:8" x14ac:dyDescent="0.25">
      <c r="G8306" s="221"/>
      <c r="H8306" s="221"/>
    </row>
    <row r="8307" spans="7:8" x14ac:dyDescent="0.25">
      <c r="G8307" s="221"/>
      <c r="H8307" s="221"/>
    </row>
    <row r="8308" spans="7:8" x14ac:dyDescent="0.25">
      <c r="G8308" s="221"/>
      <c r="H8308" s="221"/>
    </row>
    <row r="8309" spans="7:8" x14ac:dyDescent="0.25">
      <c r="G8309" s="221"/>
      <c r="H8309" s="221"/>
    </row>
    <row r="8310" spans="7:8" x14ac:dyDescent="0.25">
      <c r="G8310" s="221"/>
      <c r="H8310" s="221"/>
    </row>
    <row r="8311" spans="7:8" x14ac:dyDescent="0.25">
      <c r="G8311" s="221"/>
      <c r="H8311" s="221"/>
    </row>
    <row r="8312" spans="7:8" x14ac:dyDescent="0.25">
      <c r="G8312" s="221"/>
      <c r="H8312" s="221"/>
    </row>
    <row r="8313" spans="7:8" x14ac:dyDescent="0.25">
      <c r="G8313" s="221"/>
      <c r="H8313" s="221"/>
    </row>
    <row r="8314" spans="7:8" x14ac:dyDescent="0.25">
      <c r="G8314" s="221"/>
      <c r="H8314" s="221"/>
    </row>
    <row r="8315" spans="7:8" x14ac:dyDescent="0.25">
      <c r="G8315" s="221"/>
      <c r="H8315" s="221"/>
    </row>
    <row r="8316" spans="7:8" x14ac:dyDescent="0.25">
      <c r="G8316" s="221"/>
      <c r="H8316" s="221"/>
    </row>
    <row r="8317" spans="7:8" x14ac:dyDescent="0.25">
      <c r="G8317" s="221"/>
      <c r="H8317" s="221"/>
    </row>
    <row r="8318" spans="7:8" x14ac:dyDescent="0.25">
      <c r="G8318" s="221"/>
      <c r="H8318" s="221"/>
    </row>
    <row r="8319" spans="7:8" x14ac:dyDescent="0.25">
      <c r="G8319" s="221"/>
      <c r="H8319" s="221"/>
    </row>
    <row r="8320" spans="7:8" x14ac:dyDescent="0.25">
      <c r="G8320" s="221"/>
      <c r="H8320" s="221"/>
    </row>
    <row r="8321" spans="7:8" x14ac:dyDescent="0.25">
      <c r="G8321" s="221"/>
      <c r="H8321" s="221"/>
    </row>
    <row r="8322" spans="7:8" x14ac:dyDescent="0.25">
      <c r="G8322" s="221"/>
      <c r="H8322" s="221"/>
    </row>
    <row r="8323" spans="7:8" x14ac:dyDescent="0.25">
      <c r="G8323" s="221"/>
      <c r="H8323" s="221"/>
    </row>
    <row r="8324" spans="7:8" x14ac:dyDescent="0.25">
      <c r="G8324" s="221"/>
      <c r="H8324" s="221"/>
    </row>
    <row r="8325" spans="7:8" x14ac:dyDescent="0.25">
      <c r="G8325" s="221"/>
      <c r="H8325" s="221"/>
    </row>
    <row r="8326" spans="7:8" x14ac:dyDescent="0.25">
      <c r="G8326" s="221"/>
      <c r="H8326" s="221"/>
    </row>
    <row r="8327" spans="7:8" x14ac:dyDescent="0.25">
      <c r="G8327" s="221"/>
      <c r="H8327" s="221"/>
    </row>
    <row r="8328" spans="7:8" x14ac:dyDescent="0.25">
      <c r="G8328" s="221"/>
      <c r="H8328" s="221"/>
    </row>
    <row r="8329" spans="7:8" x14ac:dyDescent="0.25">
      <c r="G8329" s="221"/>
      <c r="H8329" s="221"/>
    </row>
    <row r="8330" spans="7:8" x14ac:dyDescent="0.25">
      <c r="G8330" s="221"/>
      <c r="H8330" s="221"/>
    </row>
    <row r="8331" spans="7:8" x14ac:dyDescent="0.25">
      <c r="G8331" s="221"/>
      <c r="H8331" s="221"/>
    </row>
    <row r="8332" spans="7:8" x14ac:dyDescent="0.25">
      <c r="G8332" s="221"/>
      <c r="H8332" s="221"/>
    </row>
    <row r="8333" spans="7:8" x14ac:dyDescent="0.25">
      <c r="G8333" s="221"/>
      <c r="H8333" s="221"/>
    </row>
    <row r="8334" spans="7:8" x14ac:dyDescent="0.25">
      <c r="G8334" s="221"/>
      <c r="H8334" s="221"/>
    </row>
    <row r="8335" spans="7:8" x14ac:dyDescent="0.25">
      <c r="G8335" s="221"/>
      <c r="H8335" s="221"/>
    </row>
    <row r="8336" spans="7:8" x14ac:dyDescent="0.25">
      <c r="G8336" s="221"/>
      <c r="H8336" s="221"/>
    </row>
    <row r="8337" spans="7:8" x14ac:dyDescent="0.25">
      <c r="G8337" s="221"/>
      <c r="H8337" s="221"/>
    </row>
    <row r="8338" spans="7:8" x14ac:dyDescent="0.25">
      <c r="G8338" s="221"/>
      <c r="H8338" s="221"/>
    </row>
    <row r="8339" spans="7:8" x14ac:dyDescent="0.25">
      <c r="G8339" s="221"/>
      <c r="H8339" s="221"/>
    </row>
    <row r="8340" spans="7:8" x14ac:dyDescent="0.25">
      <c r="G8340" s="221"/>
      <c r="H8340" s="221"/>
    </row>
    <row r="8341" spans="7:8" x14ac:dyDescent="0.25">
      <c r="G8341" s="221"/>
      <c r="H8341" s="221"/>
    </row>
    <row r="8342" spans="7:8" x14ac:dyDescent="0.25">
      <c r="G8342" s="221"/>
      <c r="H8342" s="221"/>
    </row>
    <row r="8343" spans="7:8" x14ac:dyDescent="0.25">
      <c r="G8343" s="221"/>
      <c r="H8343" s="221"/>
    </row>
    <row r="8344" spans="7:8" x14ac:dyDescent="0.25">
      <c r="G8344" s="221"/>
      <c r="H8344" s="221"/>
    </row>
    <row r="8345" spans="7:8" x14ac:dyDescent="0.25">
      <c r="G8345" s="221"/>
      <c r="H8345" s="221"/>
    </row>
    <row r="8346" spans="7:8" x14ac:dyDescent="0.25">
      <c r="G8346" s="221"/>
      <c r="H8346" s="221"/>
    </row>
    <row r="8347" spans="7:8" x14ac:dyDescent="0.25">
      <c r="G8347" s="221"/>
      <c r="H8347" s="221"/>
    </row>
    <row r="8348" spans="7:8" x14ac:dyDescent="0.25">
      <c r="G8348" s="221"/>
      <c r="H8348" s="221"/>
    </row>
    <row r="8349" spans="7:8" x14ac:dyDescent="0.25">
      <c r="G8349" s="221"/>
      <c r="H8349" s="221"/>
    </row>
    <row r="8350" spans="7:8" x14ac:dyDescent="0.25">
      <c r="G8350" s="221"/>
      <c r="H8350" s="221"/>
    </row>
    <row r="8351" spans="7:8" x14ac:dyDescent="0.25">
      <c r="G8351" s="221"/>
      <c r="H8351" s="221"/>
    </row>
    <row r="8352" spans="7:8" x14ac:dyDescent="0.25">
      <c r="G8352" s="221"/>
      <c r="H8352" s="221"/>
    </row>
    <row r="8353" spans="7:8" x14ac:dyDescent="0.25">
      <c r="G8353" s="221"/>
      <c r="H8353" s="221"/>
    </row>
    <row r="8354" spans="7:8" x14ac:dyDescent="0.25">
      <c r="G8354" s="221"/>
      <c r="H8354" s="221"/>
    </row>
    <row r="8355" spans="7:8" x14ac:dyDescent="0.25">
      <c r="G8355" s="221"/>
      <c r="H8355" s="221"/>
    </row>
    <row r="8356" spans="7:8" x14ac:dyDescent="0.25">
      <c r="G8356" s="221"/>
      <c r="H8356" s="221"/>
    </row>
    <row r="8357" spans="7:8" x14ac:dyDescent="0.25">
      <c r="G8357" s="221"/>
      <c r="H8357" s="221"/>
    </row>
    <row r="8358" spans="7:8" x14ac:dyDescent="0.25">
      <c r="G8358" s="221"/>
      <c r="H8358" s="221"/>
    </row>
    <row r="8359" spans="7:8" x14ac:dyDescent="0.25">
      <c r="G8359" s="221"/>
      <c r="H8359" s="221"/>
    </row>
    <row r="8360" spans="7:8" x14ac:dyDescent="0.25">
      <c r="G8360" s="221"/>
      <c r="H8360" s="221"/>
    </row>
    <row r="8361" spans="7:8" x14ac:dyDescent="0.25">
      <c r="G8361" s="221"/>
      <c r="H8361" s="221"/>
    </row>
    <row r="8362" spans="7:8" x14ac:dyDescent="0.25">
      <c r="G8362" s="221"/>
      <c r="H8362" s="221"/>
    </row>
    <row r="8363" spans="7:8" x14ac:dyDescent="0.25">
      <c r="G8363" s="221"/>
      <c r="H8363" s="221"/>
    </row>
    <row r="8364" spans="7:8" x14ac:dyDescent="0.25">
      <c r="G8364" s="221"/>
      <c r="H8364" s="221"/>
    </row>
    <row r="8365" spans="7:8" x14ac:dyDescent="0.25">
      <c r="G8365" s="221"/>
      <c r="H8365" s="221"/>
    </row>
    <row r="8366" spans="7:8" x14ac:dyDescent="0.25">
      <c r="G8366" s="221"/>
      <c r="H8366" s="221"/>
    </row>
    <row r="8367" spans="7:8" x14ac:dyDescent="0.25">
      <c r="G8367" s="221"/>
      <c r="H8367" s="221"/>
    </row>
    <row r="8368" spans="7:8" x14ac:dyDescent="0.25">
      <c r="G8368" s="221"/>
      <c r="H8368" s="221"/>
    </row>
    <row r="8369" spans="7:8" x14ac:dyDescent="0.25">
      <c r="G8369" s="221"/>
      <c r="H8369" s="221"/>
    </row>
    <row r="8370" spans="7:8" x14ac:dyDescent="0.25">
      <c r="G8370" s="221"/>
      <c r="H8370" s="221"/>
    </row>
    <row r="8371" spans="7:8" x14ac:dyDescent="0.25">
      <c r="G8371" s="221"/>
      <c r="H8371" s="221"/>
    </row>
    <row r="8372" spans="7:8" x14ac:dyDescent="0.25">
      <c r="G8372" s="221"/>
      <c r="H8372" s="221"/>
    </row>
    <row r="8373" spans="7:8" x14ac:dyDescent="0.25">
      <c r="G8373" s="221"/>
      <c r="H8373" s="221"/>
    </row>
    <row r="8374" spans="7:8" x14ac:dyDescent="0.25">
      <c r="G8374" s="221"/>
      <c r="H8374" s="221"/>
    </row>
    <row r="8375" spans="7:8" x14ac:dyDescent="0.25">
      <c r="G8375" s="221"/>
      <c r="H8375" s="221"/>
    </row>
    <row r="8376" spans="7:8" x14ac:dyDescent="0.25">
      <c r="G8376" s="221"/>
      <c r="H8376" s="221"/>
    </row>
    <row r="8377" spans="7:8" x14ac:dyDescent="0.25">
      <c r="G8377" s="221"/>
      <c r="H8377" s="221"/>
    </row>
    <row r="8378" spans="7:8" x14ac:dyDescent="0.25">
      <c r="G8378" s="221"/>
      <c r="H8378" s="221"/>
    </row>
    <row r="8379" spans="7:8" x14ac:dyDescent="0.25">
      <c r="G8379" s="221"/>
      <c r="H8379" s="221"/>
    </row>
    <row r="8380" spans="7:8" x14ac:dyDescent="0.25">
      <c r="G8380" s="221"/>
      <c r="H8380" s="221"/>
    </row>
    <row r="8381" spans="7:8" x14ac:dyDescent="0.25">
      <c r="G8381" s="221"/>
      <c r="H8381" s="221"/>
    </row>
    <row r="8382" spans="7:8" x14ac:dyDescent="0.25">
      <c r="G8382" s="221"/>
      <c r="H8382" s="221"/>
    </row>
    <row r="8383" spans="7:8" x14ac:dyDescent="0.25">
      <c r="G8383" s="221"/>
      <c r="H8383" s="221"/>
    </row>
    <row r="8384" spans="7:8" x14ac:dyDescent="0.25">
      <c r="G8384" s="221"/>
      <c r="H8384" s="221"/>
    </row>
    <row r="8385" spans="7:8" x14ac:dyDescent="0.25">
      <c r="G8385" s="221"/>
      <c r="H8385" s="221"/>
    </row>
    <row r="8386" spans="7:8" x14ac:dyDescent="0.25">
      <c r="G8386" s="221"/>
      <c r="H8386" s="221"/>
    </row>
    <row r="8387" spans="7:8" x14ac:dyDescent="0.25">
      <c r="G8387" s="221"/>
      <c r="H8387" s="221"/>
    </row>
    <row r="8388" spans="7:8" x14ac:dyDescent="0.25">
      <c r="G8388" s="221"/>
      <c r="H8388" s="221"/>
    </row>
    <row r="8389" spans="7:8" x14ac:dyDescent="0.25">
      <c r="G8389" s="221"/>
      <c r="H8389" s="221"/>
    </row>
    <row r="8390" spans="7:8" x14ac:dyDescent="0.25">
      <c r="G8390" s="221"/>
      <c r="H8390" s="221"/>
    </row>
    <row r="8391" spans="7:8" x14ac:dyDescent="0.25">
      <c r="G8391" s="221"/>
      <c r="H8391" s="221"/>
    </row>
    <row r="8392" spans="7:8" x14ac:dyDescent="0.25">
      <c r="G8392" s="221"/>
      <c r="H8392" s="221"/>
    </row>
    <row r="8393" spans="7:8" x14ac:dyDescent="0.25">
      <c r="G8393" s="221"/>
      <c r="H8393" s="221"/>
    </row>
    <row r="8394" spans="7:8" x14ac:dyDescent="0.25">
      <c r="G8394" s="221"/>
      <c r="H8394" s="221"/>
    </row>
    <row r="8395" spans="7:8" x14ac:dyDescent="0.25">
      <c r="G8395" s="221"/>
      <c r="H8395" s="221"/>
    </row>
    <row r="8396" spans="7:8" x14ac:dyDescent="0.25">
      <c r="G8396" s="221"/>
      <c r="H8396" s="221"/>
    </row>
    <row r="8397" spans="7:8" x14ac:dyDescent="0.25">
      <c r="G8397" s="221"/>
      <c r="H8397" s="221"/>
    </row>
    <row r="8398" spans="7:8" x14ac:dyDescent="0.25">
      <c r="G8398" s="221"/>
      <c r="H8398" s="221"/>
    </row>
    <row r="8399" spans="7:8" x14ac:dyDescent="0.25">
      <c r="G8399" s="221"/>
      <c r="H8399" s="221"/>
    </row>
    <row r="8400" spans="7:8" x14ac:dyDescent="0.25">
      <c r="G8400" s="221"/>
      <c r="H8400" s="221"/>
    </row>
    <row r="8401" spans="7:8" x14ac:dyDescent="0.25">
      <c r="G8401" s="221"/>
      <c r="H8401" s="221"/>
    </row>
    <row r="8402" spans="7:8" x14ac:dyDescent="0.25">
      <c r="G8402" s="221"/>
      <c r="H8402" s="221"/>
    </row>
    <row r="8403" spans="7:8" x14ac:dyDescent="0.25">
      <c r="G8403" s="221"/>
      <c r="H8403" s="221"/>
    </row>
    <row r="8404" spans="7:8" x14ac:dyDescent="0.25">
      <c r="G8404" s="221"/>
      <c r="H8404" s="221"/>
    </row>
    <row r="8405" spans="7:8" x14ac:dyDescent="0.25">
      <c r="G8405" s="221"/>
      <c r="H8405" s="221"/>
    </row>
    <row r="8406" spans="7:8" x14ac:dyDescent="0.25">
      <c r="G8406" s="221"/>
      <c r="H8406" s="221"/>
    </row>
    <row r="8407" spans="7:8" x14ac:dyDescent="0.25">
      <c r="G8407" s="221"/>
      <c r="H8407" s="221"/>
    </row>
    <row r="8408" spans="7:8" x14ac:dyDescent="0.25">
      <c r="G8408" s="221"/>
      <c r="H8408" s="221"/>
    </row>
    <row r="8409" spans="7:8" x14ac:dyDescent="0.25">
      <c r="G8409" s="221"/>
      <c r="H8409" s="221"/>
    </row>
    <row r="8410" spans="7:8" x14ac:dyDescent="0.25">
      <c r="G8410" s="221"/>
      <c r="H8410" s="221"/>
    </row>
    <row r="8411" spans="7:8" x14ac:dyDescent="0.25">
      <c r="G8411" s="221"/>
      <c r="H8411" s="221"/>
    </row>
    <row r="8412" spans="7:8" x14ac:dyDescent="0.25">
      <c r="G8412" s="221"/>
      <c r="H8412" s="221"/>
    </row>
    <row r="8413" spans="7:8" x14ac:dyDescent="0.25">
      <c r="G8413" s="221"/>
      <c r="H8413" s="221"/>
    </row>
    <row r="8414" spans="7:8" x14ac:dyDescent="0.25">
      <c r="G8414" s="221"/>
      <c r="H8414" s="221"/>
    </row>
    <row r="8415" spans="7:8" x14ac:dyDescent="0.25">
      <c r="G8415" s="221"/>
      <c r="H8415" s="221"/>
    </row>
    <row r="8416" spans="7:8" x14ac:dyDescent="0.25">
      <c r="G8416" s="221"/>
      <c r="H8416" s="221"/>
    </row>
    <row r="8417" spans="7:8" x14ac:dyDescent="0.25">
      <c r="G8417" s="221"/>
      <c r="H8417" s="221"/>
    </row>
    <row r="8418" spans="7:8" x14ac:dyDescent="0.25">
      <c r="G8418" s="221"/>
      <c r="H8418" s="221"/>
    </row>
    <row r="8419" spans="7:8" x14ac:dyDescent="0.25">
      <c r="G8419" s="221"/>
      <c r="H8419" s="221"/>
    </row>
    <row r="8420" spans="7:8" x14ac:dyDescent="0.25">
      <c r="G8420" s="221"/>
      <c r="H8420" s="221"/>
    </row>
    <row r="8421" spans="7:8" x14ac:dyDescent="0.25">
      <c r="G8421" s="221"/>
      <c r="H8421" s="221"/>
    </row>
    <row r="8422" spans="7:8" x14ac:dyDescent="0.25">
      <c r="G8422" s="221"/>
      <c r="H8422" s="221"/>
    </row>
    <row r="8423" spans="7:8" x14ac:dyDescent="0.25">
      <c r="G8423" s="221"/>
      <c r="H8423" s="221"/>
    </row>
    <row r="8424" spans="7:8" x14ac:dyDescent="0.25">
      <c r="G8424" s="221"/>
      <c r="H8424" s="221"/>
    </row>
    <row r="8425" spans="7:8" x14ac:dyDescent="0.25">
      <c r="G8425" s="221"/>
      <c r="H8425" s="221"/>
    </row>
    <row r="8426" spans="7:8" x14ac:dyDescent="0.25">
      <c r="G8426" s="221"/>
      <c r="H8426" s="221"/>
    </row>
    <row r="8427" spans="7:8" x14ac:dyDescent="0.25">
      <c r="G8427" s="221"/>
      <c r="H8427" s="221"/>
    </row>
    <row r="8428" spans="7:8" x14ac:dyDescent="0.25">
      <c r="G8428" s="221"/>
      <c r="H8428" s="221"/>
    </row>
    <row r="8429" spans="7:8" x14ac:dyDescent="0.25">
      <c r="G8429" s="221"/>
      <c r="H8429" s="221"/>
    </row>
    <row r="8430" spans="7:8" x14ac:dyDescent="0.25">
      <c r="G8430" s="221"/>
      <c r="H8430" s="221"/>
    </row>
    <row r="8431" spans="7:8" x14ac:dyDescent="0.25">
      <c r="G8431" s="221"/>
      <c r="H8431" s="221"/>
    </row>
    <row r="8432" spans="7:8" x14ac:dyDescent="0.25">
      <c r="G8432" s="221"/>
      <c r="H8432" s="221"/>
    </row>
    <row r="8433" spans="7:8" x14ac:dyDescent="0.25">
      <c r="G8433" s="221"/>
      <c r="H8433" s="221"/>
    </row>
    <row r="8434" spans="7:8" x14ac:dyDescent="0.25">
      <c r="G8434" s="221"/>
      <c r="H8434" s="221"/>
    </row>
    <row r="8435" spans="7:8" x14ac:dyDescent="0.25">
      <c r="G8435" s="221"/>
      <c r="H8435" s="221"/>
    </row>
    <row r="8436" spans="7:8" x14ac:dyDescent="0.25">
      <c r="G8436" s="221"/>
      <c r="H8436" s="221"/>
    </row>
    <row r="8437" spans="7:8" x14ac:dyDescent="0.25">
      <c r="G8437" s="221"/>
      <c r="H8437" s="221"/>
    </row>
    <row r="8438" spans="7:8" x14ac:dyDescent="0.25">
      <c r="G8438" s="221"/>
      <c r="H8438" s="221"/>
    </row>
    <row r="8439" spans="7:8" x14ac:dyDescent="0.25">
      <c r="G8439" s="221"/>
      <c r="H8439" s="221"/>
    </row>
    <row r="8440" spans="7:8" x14ac:dyDescent="0.25">
      <c r="G8440" s="221"/>
      <c r="H8440" s="221"/>
    </row>
    <row r="8441" spans="7:8" x14ac:dyDescent="0.25">
      <c r="G8441" s="221"/>
      <c r="H8441" s="221"/>
    </row>
    <row r="8442" spans="7:8" x14ac:dyDescent="0.25">
      <c r="G8442" s="221"/>
      <c r="H8442" s="221"/>
    </row>
    <row r="8443" spans="7:8" x14ac:dyDescent="0.25">
      <c r="G8443" s="221"/>
      <c r="H8443" s="221"/>
    </row>
    <row r="8444" spans="7:8" x14ac:dyDescent="0.25">
      <c r="G8444" s="221"/>
      <c r="H8444" s="221"/>
    </row>
    <row r="8445" spans="7:8" x14ac:dyDescent="0.25">
      <c r="G8445" s="221"/>
      <c r="H8445" s="221"/>
    </row>
    <row r="8446" spans="7:8" x14ac:dyDescent="0.25">
      <c r="G8446" s="221"/>
      <c r="H8446" s="221"/>
    </row>
    <row r="8447" spans="7:8" x14ac:dyDescent="0.25">
      <c r="G8447" s="221"/>
      <c r="H8447" s="221"/>
    </row>
    <row r="8448" spans="7:8" x14ac:dyDescent="0.25">
      <c r="G8448" s="221"/>
      <c r="H8448" s="221"/>
    </row>
    <row r="8449" spans="7:8" x14ac:dyDescent="0.25">
      <c r="G8449" s="221"/>
      <c r="H8449" s="221"/>
    </row>
    <row r="8450" spans="7:8" x14ac:dyDescent="0.25">
      <c r="G8450" s="221"/>
      <c r="H8450" s="221"/>
    </row>
    <row r="8451" spans="7:8" x14ac:dyDescent="0.25">
      <c r="G8451" s="221"/>
      <c r="H8451" s="221"/>
    </row>
    <row r="8452" spans="7:8" x14ac:dyDescent="0.25">
      <c r="G8452" s="221"/>
      <c r="H8452" s="221"/>
    </row>
    <row r="8453" spans="7:8" x14ac:dyDescent="0.25">
      <c r="G8453" s="221"/>
      <c r="H8453" s="221"/>
    </row>
    <row r="8454" spans="7:8" x14ac:dyDescent="0.25">
      <c r="G8454" s="221"/>
      <c r="H8454" s="221"/>
    </row>
    <row r="8455" spans="7:8" x14ac:dyDescent="0.25">
      <c r="G8455" s="221"/>
      <c r="H8455" s="221"/>
    </row>
    <row r="8456" spans="7:8" x14ac:dyDescent="0.25">
      <c r="G8456" s="221"/>
      <c r="H8456" s="221"/>
    </row>
    <row r="8457" spans="7:8" x14ac:dyDescent="0.25">
      <c r="G8457" s="221"/>
      <c r="H8457" s="221"/>
    </row>
    <row r="8458" spans="7:8" x14ac:dyDescent="0.25">
      <c r="G8458" s="221"/>
      <c r="H8458" s="221"/>
    </row>
    <row r="8459" spans="7:8" x14ac:dyDescent="0.25">
      <c r="G8459" s="221"/>
      <c r="H8459" s="221"/>
    </row>
    <row r="8460" spans="7:8" x14ac:dyDescent="0.25">
      <c r="G8460" s="221"/>
      <c r="H8460" s="221"/>
    </row>
    <row r="8461" spans="7:8" x14ac:dyDescent="0.25">
      <c r="G8461" s="221"/>
      <c r="H8461" s="221"/>
    </row>
    <row r="8462" spans="7:8" x14ac:dyDescent="0.25">
      <c r="G8462" s="221"/>
      <c r="H8462" s="221"/>
    </row>
    <row r="8463" spans="7:8" x14ac:dyDescent="0.25">
      <c r="G8463" s="221"/>
      <c r="H8463" s="221"/>
    </row>
    <row r="8464" spans="7:8" x14ac:dyDescent="0.25">
      <c r="G8464" s="221"/>
      <c r="H8464" s="221"/>
    </row>
    <row r="8465" spans="7:8" x14ac:dyDescent="0.25">
      <c r="G8465" s="221"/>
      <c r="H8465" s="221"/>
    </row>
    <row r="8466" spans="7:8" x14ac:dyDescent="0.25">
      <c r="G8466" s="221"/>
      <c r="H8466" s="221"/>
    </row>
    <row r="8467" spans="7:8" x14ac:dyDescent="0.25">
      <c r="G8467" s="221"/>
      <c r="H8467" s="221"/>
    </row>
    <row r="8468" spans="7:8" x14ac:dyDescent="0.25">
      <c r="G8468" s="221"/>
      <c r="H8468" s="221"/>
    </row>
    <row r="8469" spans="7:8" x14ac:dyDescent="0.25">
      <c r="G8469" s="221"/>
      <c r="H8469" s="221"/>
    </row>
    <row r="8470" spans="7:8" x14ac:dyDescent="0.25">
      <c r="G8470" s="221"/>
      <c r="H8470" s="221"/>
    </row>
    <row r="8471" spans="7:8" x14ac:dyDescent="0.25">
      <c r="G8471" s="221"/>
      <c r="H8471" s="221"/>
    </row>
    <row r="8472" spans="7:8" x14ac:dyDescent="0.25">
      <c r="G8472" s="221"/>
      <c r="H8472" s="221"/>
    </row>
    <row r="8473" spans="7:8" x14ac:dyDescent="0.25">
      <c r="G8473" s="221"/>
      <c r="H8473" s="221"/>
    </row>
    <row r="8474" spans="7:8" x14ac:dyDescent="0.25">
      <c r="G8474" s="221"/>
      <c r="H8474" s="221"/>
    </row>
    <row r="8475" spans="7:8" x14ac:dyDescent="0.25">
      <c r="G8475" s="221"/>
      <c r="H8475" s="221"/>
    </row>
    <row r="8476" spans="7:8" x14ac:dyDescent="0.25">
      <c r="G8476" s="221"/>
      <c r="H8476" s="221"/>
    </row>
    <row r="8477" spans="7:8" x14ac:dyDescent="0.25">
      <c r="G8477" s="221"/>
      <c r="H8477" s="221"/>
    </row>
    <row r="8478" spans="7:8" x14ac:dyDescent="0.25">
      <c r="G8478" s="221"/>
      <c r="H8478" s="221"/>
    </row>
    <row r="8479" spans="7:8" x14ac:dyDescent="0.25">
      <c r="G8479" s="221"/>
      <c r="H8479" s="221"/>
    </row>
    <row r="8480" spans="7:8" x14ac:dyDescent="0.25">
      <c r="G8480" s="221"/>
      <c r="H8480" s="221"/>
    </row>
    <row r="8481" spans="7:8" x14ac:dyDescent="0.25">
      <c r="G8481" s="221"/>
      <c r="H8481" s="221"/>
    </row>
    <row r="8482" spans="7:8" x14ac:dyDescent="0.25">
      <c r="G8482" s="221"/>
      <c r="H8482" s="221"/>
    </row>
    <row r="8483" spans="7:8" x14ac:dyDescent="0.25">
      <c r="G8483" s="221"/>
      <c r="H8483" s="221"/>
    </row>
    <row r="8484" spans="7:8" x14ac:dyDescent="0.25">
      <c r="G8484" s="221"/>
      <c r="H8484" s="221"/>
    </row>
    <row r="8485" spans="7:8" x14ac:dyDescent="0.25">
      <c r="G8485" s="221"/>
      <c r="H8485" s="221"/>
    </row>
    <row r="8486" spans="7:8" x14ac:dyDescent="0.25">
      <c r="G8486" s="221"/>
      <c r="H8486" s="221"/>
    </row>
    <row r="8487" spans="7:8" x14ac:dyDescent="0.25">
      <c r="G8487" s="221"/>
      <c r="H8487" s="221"/>
    </row>
    <row r="8488" spans="7:8" x14ac:dyDescent="0.25">
      <c r="G8488" s="221"/>
      <c r="H8488" s="221"/>
    </row>
    <row r="8489" spans="7:8" x14ac:dyDescent="0.25">
      <c r="G8489" s="221"/>
      <c r="H8489" s="221"/>
    </row>
    <row r="8490" spans="7:8" x14ac:dyDescent="0.25">
      <c r="G8490" s="221"/>
      <c r="H8490" s="221"/>
    </row>
    <row r="8491" spans="7:8" x14ac:dyDescent="0.25">
      <c r="G8491" s="221"/>
      <c r="H8491" s="221"/>
    </row>
    <row r="8492" spans="7:8" x14ac:dyDescent="0.25">
      <c r="G8492" s="221"/>
      <c r="H8492" s="221"/>
    </row>
    <row r="8493" spans="7:8" x14ac:dyDescent="0.25">
      <c r="G8493" s="221"/>
      <c r="H8493" s="221"/>
    </row>
    <row r="8494" spans="7:8" x14ac:dyDescent="0.25">
      <c r="G8494" s="221"/>
      <c r="H8494" s="221"/>
    </row>
    <row r="8495" spans="7:8" x14ac:dyDescent="0.25">
      <c r="G8495" s="221"/>
      <c r="H8495" s="221"/>
    </row>
    <row r="8496" spans="7:8" x14ac:dyDescent="0.25">
      <c r="G8496" s="221"/>
      <c r="H8496" s="221"/>
    </row>
    <row r="8497" spans="7:8" x14ac:dyDescent="0.25">
      <c r="G8497" s="221"/>
      <c r="H8497" s="221"/>
    </row>
    <row r="8498" spans="7:8" x14ac:dyDescent="0.25">
      <c r="G8498" s="221"/>
      <c r="H8498" s="221"/>
    </row>
    <row r="8499" spans="7:8" x14ac:dyDescent="0.25">
      <c r="G8499" s="221"/>
      <c r="H8499" s="221"/>
    </row>
    <row r="8500" spans="7:8" x14ac:dyDescent="0.25">
      <c r="G8500" s="221"/>
      <c r="H8500" s="221"/>
    </row>
    <row r="8501" spans="7:8" x14ac:dyDescent="0.25">
      <c r="G8501" s="221"/>
      <c r="H8501" s="221"/>
    </row>
    <row r="8502" spans="7:8" x14ac:dyDescent="0.25">
      <c r="G8502" s="221"/>
      <c r="H8502" s="221"/>
    </row>
    <row r="8503" spans="7:8" x14ac:dyDescent="0.25">
      <c r="G8503" s="221"/>
      <c r="H8503" s="221"/>
    </row>
    <row r="8504" spans="7:8" x14ac:dyDescent="0.25">
      <c r="G8504" s="221"/>
      <c r="H8504" s="221"/>
    </row>
    <row r="8505" spans="7:8" x14ac:dyDescent="0.25">
      <c r="G8505" s="221"/>
      <c r="H8505" s="221"/>
    </row>
    <row r="8506" spans="7:8" x14ac:dyDescent="0.25">
      <c r="G8506" s="221"/>
      <c r="H8506" s="221"/>
    </row>
    <row r="8507" spans="7:8" x14ac:dyDescent="0.25">
      <c r="G8507" s="221"/>
      <c r="H8507" s="221"/>
    </row>
    <row r="8508" spans="7:8" x14ac:dyDescent="0.25">
      <c r="G8508" s="221"/>
      <c r="H8508" s="221"/>
    </row>
    <row r="8509" spans="7:8" x14ac:dyDescent="0.25">
      <c r="G8509" s="221"/>
      <c r="H8509" s="221"/>
    </row>
    <row r="8510" spans="7:8" x14ac:dyDescent="0.25">
      <c r="G8510" s="221"/>
      <c r="H8510" s="221"/>
    </row>
    <row r="8511" spans="7:8" x14ac:dyDescent="0.25">
      <c r="G8511" s="221"/>
      <c r="H8511" s="221"/>
    </row>
    <row r="8512" spans="7:8" x14ac:dyDescent="0.25">
      <c r="G8512" s="221"/>
      <c r="H8512" s="221"/>
    </row>
    <row r="8513" spans="7:8" x14ac:dyDescent="0.25">
      <c r="G8513" s="221"/>
      <c r="H8513" s="221"/>
    </row>
    <row r="8514" spans="7:8" x14ac:dyDescent="0.25">
      <c r="G8514" s="221"/>
      <c r="H8514" s="221"/>
    </row>
    <row r="8515" spans="7:8" x14ac:dyDescent="0.25">
      <c r="G8515" s="221"/>
      <c r="H8515" s="221"/>
    </row>
    <row r="8516" spans="7:8" x14ac:dyDescent="0.25">
      <c r="G8516" s="221"/>
      <c r="H8516" s="221"/>
    </row>
    <row r="8517" spans="7:8" x14ac:dyDescent="0.25">
      <c r="G8517" s="221"/>
      <c r="H8517" s="221"/>
    </row>
    <row r="8518" spans="7:8" x14ac:dyDescent="0.25">
      <c r="G8518" s="221"/>
      <c r="H8518" s="221"/>
    </row>
    <row r="8519" spans="7:8" x14ac:dyDescent="0.25">
      <c r="G8519" s="221"/>
      <c r="H8519" s="221"/>
    </row>
    <row r="8520" spans="7:8" x14ac:dyDescent="0.25">
      <c r="G8520" s="221"/>
      <c r="H8520" s="221"/>
    </row>
    <row r="8521" spans="7:8" x14ac:dyDescent="0.25">
      <c r="G8521" s="221"/>
      <c r="H8521" s="221"/>
    </row>
    <row r="8522" spans="7:8" x14ac:dyDescent="0.25">
      <c r="G8522" s="221"/>
      <c r="H8522" s="221"/>
    </row>
    <row r="8523" spans="7:8" x14ac:dyDescent="0.25">
      <c r="G8523" s="221"/>
      <c r="H8523" s="221"/>
    </row>
    <row r="8524" spans="7:8" x14ac:dyDescent="0.25">
      <c r="G8524" s="221"/>
      <c r="H8524" s="221"/>
    </row>
    <row r="8525" spans="7:8" x14ac:dyDescent="0.25">
      <c r="G8525" s="221"/>
      <c r="H8525" s="221"/>
    </row>
    <row r="8526" spans="7:8" x14ac:dyDescent="0.25">
      <c r="G8526" s="221"/>
      <c r="H8526" s="221"/>
    </row>
    <row r="8527" spans="7:8" x14ac:dyDescent="0.25">
      <c r="G8527" s="221"/>
      <c r="H8527" s="221"/>
    </row>
    <row r="8528" spans="7:8" x14ac:dyDescent="0.25">
      <c r="G8528" s="221"/>
      <c r="H8528" s="221"/>
    </row>
    <row r="8529" spans="7:8" x14ac:dyDescent="0.25">
      <c r="G8529" s="221"/>
      <c r="H8529" s="221"/>
    </row>
    <row r="8530" spans="7:8" x14ac:dyDescent="0.25">
      <c r="G8530" s="221"/>
      <c r="H8530" s="221"/>
    </row>
    <row r="8531" spans="7:8" x14ac:dyDescent="0.25">
      <c r="G8531" s="221"/>
      <c r="H8531" s="221"/>
    </row>
    <row r="8532" spans="7:8" x14ac:dyDescent="0.25">
      <c r="G8532" s="221"/>
      <c r="H8532" s="221"/>
    </row>
    <row r="8533" spans="7:8" x14ac:dyDescent="0.25">
      <c r="G8533" s="221"/>
      <c r="H8533" s="221"/>
    </row>
    <row r="8534" spans="7:8" x14ac:dyDescent="0.25">
      <c r="G8534" s="221"/>
      <c r="H8534" s="221"/>
    </row>
    <row r="8535" spans="7:8" x14ac:dyDescent="0.25">
      <c r="G8535" s="221"/>
      <c r="H8535" s="221"/>
    </row>
    <row r="8536" spans="7:8" x14ac:dyDescent="0.25">
      <c r="G8536" s="221"/>
      <c r="H8536" s="221"/>
    </row>
    <row r="8537" spans="7:8" x14ac:dyDescent="0.25">
      <c r="G8537" s="221"/>
      <c r="H8537" s="221"/>
    </row>
    <row r="8538" spans="7:8" x14ac:dyDescent="0.25">
      <c r="G8538" s="221"/>
      <c r="H8538" s="221"/>
    </row>
    <row r="8539" spans="7:8" x14ac:dyDescent="0.25">
      <c r="G8539" s="221"/>
      <c r="H8539" s="221"/>
    </row>
    <row r="8540" spans="7:8" x14ac:dyDescent="0.25">
      <c r="G8540" s="221"/>
      <c r="H8540" s="221"/>
    </row>
    <row r="8541" spans="7:8" x14ac:dyDescent="0.25">
      <c r="G8541" s="221"/>
      <c r="H8541" s="221"/>
    </row>
    <row r="8542" spans="7:8" x14ac:dyDescent="0.25">
      <c r="G8542" s="221"/>
      <c r="H8542" s="221"/>
    </row>
    <row r="8543" spans="7:8" x14ac:dyDescent="0.25">
      <c r="G8543" s="221"/>
      <c r="H8543" s="221"/>
    </row>
    <row r="8544" spans="7:8" x14ac:dyDescent="0.25">
      <c r="G8544" s="221"/>
      <c r="H8544" s="221"/>
    </row>
    <row r="8545" spans="7:8" x14ac:dyDescent="0.25">
      <c r="G8545" s="221"/>
      <c r="H8545" s="221"/>
    </row>
    <row r="8546" spans="7:8" x14ac:dyDescent="0.25">
      <c r="G8546" s="221"/>
      <c r="H8546" s="221"/>
    </row>
    <row r="8547" spans="7:8" x14ac:dyDescent="0.25">
      <c r="G8547" s="221"/>
      <c r="H8547" s="221"/>
    </row>
    <row r="8548" spans="7:8" x14ac:dyDescent="0.25">
      <c r="G8548" s="221"/>
      <c r="H8548" s="221"/>
    </row>
    <row r="8549" spans="7:8" x14ac:dyDescent="0.25">
      <c r="G8549" s="221"/>
      <c r="H8549" s="221"/>
    </row>
    <row r="8550" spans="7:8" x14ac:dyDescent="0.25">
      <c r="G8550" s="221"/>
      <c r="H8550" s="221"/>
    </row>
    <row r="8551" spans="7:8" x14ac:dyDescent="0.25">
      <c r="G8551" s="221"/>
      <c r="H8551" s="221"/>
    </row>
    <row r="8552" spans="7:8" x14ac:dyDescent="0.25">
      <c r="G8552" s="221"/>
      <c r="H8552" s="221"/>
    </row>
    <row r="8553" spans="7:8" x14ac:dyDescent="0.25">
      <c r="G8553" s="221"/>
      <c r="H8553" s="221"/>
    </row>
    <row r="8554" spans="7:8" x14ac:dyDescent="0.25">
      <c r="G8554" s="221"/>
      <c r="H8554" s="221"/>
    </row>
    <row r="8555" spans="7:8" x14ac:dyDescent="0.25">
      <c r="G8555" s="221"/>
      <c r="H8555" s="221"/>
    </row>
    <row r="8556" spans="7:8" x14ac:dyDescent="0.25">
      <c r="G8556" s="221"/>
      <c r="H8556" s="221"/>
    </row>
    <row r="8557" spans="7:8" x14ac:dyDescent="0.25">
      <c r="G8557" s="221"/>
      <c r="H8557" s="221"/>
    </row>
    <row r="8558" spans="7:8" x14ac:dyDescent="0.25">
      <c r="G8558" s="221"/>
      <c r="H8558" s="221"/>
    </row>
    <row r="8559" spans="7:8" x14ac:dyDescent="0.25">
      <c r="G8559" s="221"/>
      <c r="H8559" s="221"/>
    </row>
    <row r="8560" spans="7:8" x14ac:dyDescent="0.25">
      <c r="G8560" s="221"/>
      <c r="H8560" s="221"/>
    </row>
    <row r="8561" spans="7:8" x14ac:dyDescent="0.25">
      <c r="G8561" s="221"/>
      <c r="H8561" s="221"/>
    </row>
    <row r="8562" spans="7:8" x14ac:dyDescent="0.25">
      <c r="G8562" s="221"/>
      <c r="H8562" s="221"/>
    </row>
    <row r="8563" spans="7:8" x14ac:dyDescent="0.25">
      <c r="G8563" s="221"/>
      <c r="H8563" s="221"/>
    </row>
    <row r="8564" spans="7:8" x14ac:dyDescent="0.25">
      <c r="G8564" s="221"/>
      <c r="H8564" s="221"/>
    </row>
    <row r="8565" spans="7:8" x14ac:dyDescent="0.25">
      <c r="G8565" s="221"/>
      <c r="H8565" s="221"/>
    </row>
    <row r="8566" spans="7:8" x14ac:dyDescent="0.25">
      <c r="G8566" s="221"/>
      <c r="H8566" s="221"/>
    </row>
    <row r="8567" spans="7:8" x14ac:dyDescent="0.25">
      <c r="G8567" s="221"/>
      <c r="H8567" s="221"/>
    </row>
    <row r="8568" spans="7:8" x14ac:dyDescent="0.25">
      <c r="G8568" s="221"/>
      <c r="H8568" s="221"/>
    </row>
    <row r="8569" spans="7:8" x14ac:dyDescent="0.25">
      <c r="G8569" s="221"/>
      <c r="H8569" s="221"/>
    </row>
    <row r="8570" spans="7:8" x14ac:dyDescent="0.25">
      <c r="G8570" s="221"/>
      <c r="H8570" s="221"/>
    </row>
    <row r="8571" spans="7:8" x14ac:dyDescent="0.25">
      <c r="G8571" s="221"/>
      <c r="H8571" s="221"/>
    </row>
    <row r="8572" spans="7:8" x14ac:dyDescent="0.25">
      <c r="G8572" s="221"/>
      <c r="H8572" s="221"/>
    </row>
    <row r="8573" spans="7:8" x14ac:dyDescent="0.25">
      <c r="G8573" s="221"/>
      <c r="H8573" s="221"/>
    </row>
    <row r="8574" spans="7:8" x14ac:dyDescent="0.25">
      <c r="G8574" s="221"/>
      <c r="H8574" s="221"/>
    </row>
    <row r="8575" spans="7:8" x14ac:dyDescent="0.25">
      <c r="G8575" s="221"/>
      <c r="H8575" s="221"/>
    </row>
    <row r="8576" spans="7:8" x14ac:dyDescent="0.25">
      <c r="G8576" s="221"/>
      <c r="H8576" s="221"/>
    </row>
    <row r="8577" spans="7:8" x14ac:dyDescent="0.25">
      <c r="G8577" s="221"/>
      <c r="H8577" s="221"/>
    </row>
    <row r="8578" spans="7:8" x14ac:dyDescent="0.25">
      <c r="G8578" s="221"/>
      <c r="H8578" s="221"/>
    </row>
    <row r="8579" spans="7:8" x14ac:dyDescent="0.25">
      <c r="G8579" s="221"/>
      <c r="H8579" s="221"/>
    </row>
    <row r="8580" spans="7:8" x14ac:dyDescent="0.25">
      <c r="G8580" s="221"/>
      <c r="H8580" s="221"/>
    </row>
    <row r="8581" spans="7:8" x14ac:dyDescent="0.25">
      <c r="G8581" s="221"/>
      <c r="H8581" s="221"/>
    </row>
    <row r="8582" spans="7:8" x14ac:dyDescent="0.25">
      <c r="G8582" s="221"/>
      <c r="H8582" s="221"/>
    </row>
    <row r="8583" spans="7:8" x14ac:dyDescent="0.25">
      <c r="G8583" s="221"/>
      <c r="H8583" s="221"/>
    </row>
    <row r="8584" spans="7:8" x14ac:dyDescent="0.25">
      <c r="G8584" s="221"/>
      <c r="H8584" s="221"/>
    </row>
    <row r="8585" spans="7:8" x14ac:dyDescent="0.25">
      <c r="G8585" s="221"/>
      <c r="H8585" s="221"/>
    </row>
    <row r="8586" spans="7:8" x14ac:dyDescent="0.25">
      <c r="G8586" s="221"/>
      <c r="H8586" s="221"/>
    </row>
    <row r="8587" spans="7:8" x14ac:dyDescent="0.25">
      <c r="G8587" s="221"/>
      <c r="H8587" s="221"/>
    </row>
    <row r="8588" spans="7:8" x14ac:dyDescent="0.25">
      <c r="G8588" s="221"/>
      <c r="H8588" s="221"/>
    </row>
    <row r="8589" spans="7:8" x14ac:dyDescent="0.25">
      <c r="G8589" s="221"/>
      <c r="H8589" s="221"/>
    </row>
    <row r="8590" spans="7:8" x14ac:dyDescent="0.25">
      <c r="G8590" s="221"/>
      <c r="H8590" s="221"/>
    </row>
    <row r="8591" spans="7:8" x14ac:dyDescent="0.25">
      <c r="G8591" s="221"/>
      <c r="H8591" s="221"/>
    </row>
    <row r="8592" spans="7:8" x14ac:dyDescent="0.25">
      <c r="G8592" s="221"/>
      <c r="H8592" s="221"/>
    </row>
    <row r="8593" spans="7:8" x14ac:dyDescent="0.25">
      <c r="G8593" s="221"/>
      <c r="H8593" s="221"/>
    </row>
    <row r="8594" spans="7:8" x14ac:dyDescent="0.25">
      <c r="G8594" s="221"/>
      <c r="H8594" s="221"/>
    </row>
    <row r="8595" spans="7:8" x14ac:dyDescent="0.25">
      <c r="G8595" s="221"/>
      <c r="H8595" s="221"/>
    </row>
    <row r="8596" spans="7:8" x14ac:dyDescent="0.25">
      <c r="G8596" s="221"/>
      <c r="H8596" s="221"/>
    </row>
    <row r="8597" spans="7:8" x14ac:dyDescent="0.25">
      <c r="G8597" s="221"/>
      <c r="H8597" s="221"/>
    </row>
    <row r="8598" spans="7:8" x14ac:dyDescent="0.25">
      <c r="G8598" s="221"/>
      <c r="H8598" s="221"/>
    </row>
    <row r="8599" spans="7:8" x14ac:dyDescent="0.25">
      <c r="G8599" s="221"/>
      <c r="H8599" s="221"/>
    </row>
    <row r="8600" spans="7:8" x14ac:dyDescent="0.25">
      <c r="G8600" s="221"/>
      <c r="H8600" s="221"/>
    </row>
    <row r="8601" spans="7:8" x14ac:dyDescent="0.25">
      <c r="G8601" s="221"/>
      <c r="H8601" s="221"/>
    </row>
    <row r="8602" spans="7:8" x14ac:dyDescent="0.25">
      <c r="G8602" s="221"/>
      <c r="H8602" s="221"/>
    </row>
    <row r="8603" spans="7:8" x14ac:dyDescent="0.25">
      <c r="G8603" s="221"/>
      <c r="H8603" s="221"/>
    </row>
    <row r="8604" spans="7:8" x14ac:dyDescent="0.25">
      <c r="G8604" s="221"/>
      <c r="H8604" s="221"/>
    </row>
    <row r="8605" spans="7:8" x14ac:dyDescent="0.25">
      <c r="G8605" s="221"/>
      <c r="H8605" s="221"/>
    </row>
    <row r="8606" spans="7:8" x14ac:dyDescent="0.25">
      <c r="G8606" s="221"/>
      <c r="H8606" s="221"/>
    </row>
    <row r="8607" spans="7:8" x14ac:dyDescent="0.25">
      <c r="G8607" s="221"/>
      <c r="H8607" s="221"/>
    </row>
    <row r="8608" spans="7:8" x14ac:dyDescent="0.25">
      <c r="G8608" s="221"/>
      <c r="H8608" s="221"/>
    </row>
    <row r="8609" spans="7:8" x14ac:dyDescent="0.25">
      <c r="G8609" s="221"/>
      <c r="H8609" s="221"/>
    </row>
    <row r="8610" spans="7:8" x14ac:dyDescent="0.25">
      <c r="G8610" s="221"/>
      <c r="H8610" s="221"/>
    </row>
    <row r="8611" spans="7:8" x14ac:dyDescent="0.25">
      <c r="G8611" s="221"/>
      <c r="H8611" s="221"/>
    </row>
    <row r="8612" spans="7:8" x14ac:dyDescent="0.25">
      <c r="G8612" s="221"/>
      <c r="H8612" s="221"/>
    </row>
    <row r="8613" spans="7:8" x14ac:dyDescent="0.25">
      <c r="G8613" s="221"/>
      <c r="H8613" s="221"/>
    </row>
    <row r="8614" spans="7:8" x14ac:dyDescent="0.25">
      <c r="G8614" s="221"/>
      <c r="H8614" s="221"/>
    </row>
    <row r="8615" spans="7:8" x14ac:dyDescent="0.25">
      <c r="G8615" s="221"/>
      <c r="H8615" s="221"/>
    </row>
    <row r="8616" spans="7:8" x14ac:dyDescent="0.25">
      <c r="G8616" s="221"/>
      <c r="H8616" s="221"/>
    </row>
    <row r="8617" spans="7:8" x14ac:dyDescent="0.25">
      <c r="G8617" s="221"/>
      <c r="H8617" s="221"/>
    </row>
    <row r="8618" spans="7:8" x14ac:dyDescent="0.25">
      <c r="G8618" s="221"/>
      <c r="H8618" s="221"/>
    </row>
    <row r="8619" spans="7:8" x14ac:dyDescent="0.25">
      <c r="G8619" s="221"/>
      <c r="H8619" s="221"/>
    </row>
    <row r="8620" spans="7:8" x14ac:dyDescent="0.25">
      <c r="G8620" s="221"/>
      <c r="H8620" s="221"/>
    </row>
    <row r="8621" spans="7:8" x14ac:dyDescent="0.25">
      <c r="G8621" s="221"/>
      <c r="H8621" s="221"/>
    </row>
    <row r="8622" spans="7:8" x14ac:dyDescent="0.25">
      <c r="G8622" s="221"/>
      <c r="H8622" s="221"/>
    </row>
    <row r="8623" spans="7:8" x14ac:dyDescent="0.25">
      <c r="G8623" s="221"/>
      <c r="H8623" s="221"/>
    </row>
    <row r="8624" spans="7:8" x14ac:dyDescent="0.25">
      <c r="G8624" s="221"/>
      <c r="H8624" s="221"/>
    </row>
    <row r="8625" spans="7:8" x14ac:dyDescent="0.25">
      <c r="G8625" s="221"/>
      <c r="H8625" s="221"/>
    </row>
    <row r="8626" spans="7:8" x14ac:dyDescent="0.25">
      <c r="G8626" s="221"/>
      <c r="H8626" s="221"/>
    </row>
    <row r="8627" spans="7:8" x14ac:dyDescent="0.25">
      <c r="G8627" s="221"/>
      <c r="H8627" s="221"/>
    </row>
    <row r="8628" spans="7:8" x14ac:dyDescent="0.25">
      <c r="G8628" s="221"/>
      <c r="H8628" s="221"/>
    </row>
    <row r="8629" spans="7:8" x14ac:dyDescent="0.25">
      <c r="G8629" s="221"/>
      <c r="H8629" s="221"/>
    </row>
    <row r="8630" spans="7:8" x14ac:dyDescent="0.25">
      <c r="G8630" s="221"/>
      <c r="H8630" s="221"/>
    </row>
    <row r="8631" spans="7:8" x14ac:dyDescent="0.25">
      <c r="G8631" s="221"/>
      <c r="H8631" s="221"/>
    </row>
    <row r="8632" spans="7:8" x14ac:dyDescent="0.25">
      <c r="G8632" s="221"/>
      <c r="H8632" s="221"/>
    </row>
    <row r="8633" spans="7:8" x14ac:dyDescent="0.25">
      <c r="G8633" s="221"/>
      <c r="H8633" s="221"/>
    </row>
    <row r="8634" spans="7:8" x14ac:dyDescent="0.25">
      <c r="G8634" s="221"/>
      <c r="H8634" s="221"/>
    </row>
    <row r="8635" spans="7:8" x14ac:dyDescent="0.25">
      <c r="G8635" s="221"/>
      <c r="H8635" s="221"/>
    </row>
    <row r="8636" spans="7:8" x14ac:dyDescent="0.25">
      <c r="G8636" s="221"/>
      <c r="H8636" s="221"/>
    </row>
    <row r="8637" spans="7:8" x14ac:dyDescent="0.25">
      <c r="G8637" s="221"/>
      <c r="H8637" s="221"/>
    </row>
    <row r="8638" spans="7:8" x14ac:dyDescent="0.25">
      <c r="G8638" s="221"/>
      <c r="H8638" s="221"/>
    </row>
    <row r="8639" spans="7:8" x14ac:dyDescent="0.25">
      <c r="G8639" s="221"/>
      <c r="H8639" s="221"/>
    </row>
    <row r="8640" spans="7:8" x14ac:dyDescent="0.25">
      <c r="G8640" s="221"/>
      <c r="H8640" s="221"/>
    </row>
    <row r="8641" spans="7:8" x14ac:dyDescent="0.25">
      <c r="G8641" s="221"/>
      <c r="H8641" s="221"/>
    </row>
    <row r="8642" spans="7:8" x14ac:dyDescent="0.25">
      <c r="G8642" s="221"/>
      <c r="H8642" s="221"/>
    </row>
    <row r="8643" spans="7:8" x14ac:dyDescent="0.25">
      <c r="G8643" s="221"/>
      <c r="H8643" s="221"/>
    </row>
    <row r="8644" spans="7:8" x14ac:dyDescent="0.25">
      <c r="G8644" s="221"/>
      <c r="H8644" s="221"/>
    </row>
    <row r="8645" spans="7:8" x14ac:dyDescent="0.25">
      <c r="G8645" s="221"/>
      <c r="H8645" s="221"/>
    </row>
    <row r="8646" spans="7:8" x14ac:dyDescent="0.25">
      <c r="G8646" s="221"/>
      <c r="H8646" s="221"/>
    </row>
    <row r="8647" spans="7:8" x14ac:dyDescent="0.25">
      <c r="G8647" s="221"/>
      <c r="H8647" s="221"/>
    </row>
    <row r="8648" spans="7:8" x14ac:dyDescent="0.25">
      <c r="G8648" s="221"/>
      <c r="H8648" s="221"/>
    </row>
    <row r="8649" spans="7:8" x14ac:dyDescent="0.25">
      <c r="G8649" s="221"/>
      <c r="H8649" s="221"/>
    </row>
    <row r="8650" spans="7:8" x14ac:dyDescent="0.25">
      <c r="G8650" s="221"/>
      <c r="H8650" s="221"/>
    </row>
    <row r="8651" spans="7:8" x14ac:dyDescent="0.25">
      <c r="G8651" s="221"/>
      <c r="H8651" s="221"/>
    </row>
    <row r="8652" spans="7:8" x14ac:dyDescent="0.25">
      <c r="G8652" s="221"/>
      <c r="H8652" s="221"/>
    </row>
    <row r="8653" spans="7:8" x14ac:dyDescent="0.25">
      <c r="G8653" s="221"/>
      <c r="H8653" s="221"/>
    </row>
    <row r="8654" spans="7:8" x14ac:dyDescent="0.25">
      <c r="G8654" s="221"/>
      <c r="H8654" s="221"/>
    </row>
    <row r="8655" spans="7:8" x14ac:dyDescent="0.25">
      <c r="G8655" s="221"/>
      <c r="H8655" s="221"/>
    </row>
    <row r="8656" spans="7:8" x14ac:dyDescent="0.25">
      <c r="G8656" s="221"/>
      <c r="H8656" s="221"/>
    </row>
    <row r="8657" spans="7:8" x14ac:dyDescent="0.25">
      <c r="G8657" s="221"/>
      <c r="H8657" s="221"/>
    </row>
    <row r="8658" spans="7:8" x14ac:dyDescent="0.25">
      <c r="G8658" s="221"/>
      <c r="H8658" s="221"/>
    </row>
    <row r="8659" spans="7:8" x14ac:dyDescent="0.25">
      <c r="G8659" s="221"/>
      <c r="H8659" s="221"/>
    </row>
    <row r="8660" spans="7:8" x14ac:dyDescent="0.25">
      <c r="G8660" s="221"/>
      <c r="H8660" s="221"/>
    </row>
    <row r="8661" spans="7:8" x14ac:dyDescent="0.25">
      <c r="G8661" s="221"/>
      <c r="H8661" s="221"/>
    </row>
    <row r="8662" spans="7:8" x14ac:dyDescent="0.25">
      <c r="G8662" s="221"/>
      <c r="H8662" s="221"/>
    </row>
    <row r="8663" spans="7:8" x14ac:dyDescent="0.25">
      <c r="G8663" s="221"/>
      <c r="H8663" s="221"/>
    </row>
    <row r="8664" spans="7:8" x14ac:dyDescent="0.25">
      <c r="G8664" s="221"/>
      <c r="H8664" s="221"/>
    </row>
    <row r="8665" spans="7:8" x14ac:dyDescent="0.25">
      <c r="G8665" s="221"/>
      <c r="H8665" s="221"/>
    </row>
    <row r="8666" spans="7:8" x14ac:dyDescent="0.25">
      <c r="G8666" s="221"/>
      <c r="H8666" s="221"/>
    </row>
    <row r="8667" spans="7:8" x14ac:dyDescent="0.25">
      <c r="G8667" s="221"/>
      <c r="H8667" s="221"/>
    </row>
    <row r="8668" spans="7:8" x14ac:dyDescent="0.25">
      <c r="G8668" s="221"/>
      <c r="H8668" s="221"/>
    </row>
    <row r="8669" spans="7:8" x14ac:dyDescent="0.25">
      <c r="G8669" s="221"/>
      <c r="H8669" s="221"/>
    </row>
    <row r="8670" spans="7:8" x14ac:dyDescent="0.25">
      <c r="G8670" s="221"/>
      <c r="H8670" s="221"/>
    </row>
    <row r="8671" spans="7:8" x14ac:dyDescent="0.25">
      <c r="G8671" s="221"/>
      <c r="H8671" s="221"/>
    </row>
    <row r="8672" spans="7:8" x14ac:dyDescent="0.25">
      <c r="G8672" s="221"/>
      <c r="H8672" s="221"/>
    </row>
    <row r="8673" spans="7:8" x14ac:dyDescent="0.25">
      <c r="G8673" s="221"/>
      <c r="H8673" s="221"/>
    </row>
    <row r="8674" spans="7:8" x14ac:dyDescent="0.25">
      <c r="G8674" s="221"/>
      <c r="H8674" s="221"/>
    </row>
    <row r="8675" spans="7:8" x14ac:dyDescent="0.25">
      <c r="G8675" s="221"/>
      <c r="H8675" s="221"/>
    </row>
    <row r="8676" spans="7:8" x14ac:dyDescent="0.25">
      <c r="G8676" s="221"/>
      <c r="H8676" s="221"/>
    </row>
    <row r="8677" spans="7:8" x14ac:dyDescent="0.25">
      <c r="G8677" s="221"/>
      <c r="H8677" s="221"/>
    </row>
    <row r="8678" spans="7:8" x14ac:dyDescent="0.25">
      <c r="G8678" s="221"/>
      <c r="H8678" s="221"/>
    </row>
    <row r="8679" spans="7:8" x14ac:dyDescent="0.25">
      <c r="G8679" s="221"/>
      <c r="H8679" s="221"/>
    </row>
    <row r="8680" spans="7:8" x14ac:dyDescent="0.25">
      <c r="G8680" s="221"/>
      <c r="H8680" s="221"/>
    </row>
    <row r="8681" spans="7:8" x14ac:dyDescent="0.25">
      <c r="G8681" s="221"/>
      <c r="H8681" s="221"/>
    </row>
    <row r="8682" spans="7:8" x14ac:dyDescent="0.25">
      <c r="G8682" s="221"/>
      <c r="H8682" s="221"/>
    </row>
    <row r="8683" spans="7:8" x14ac:dyDescent="0.25">
      <c r="G8683" s="221"/>
      <c r="H8683" s="221"/>
    </row>
    <row r="8684" spans="7:8" x14ac:dyDescent="0.25">
      <c r="G8684" s="221"/>
      <c r="H8684" s="221"/>
    </row>
    <row r="8685" spans="7:8" x14ac:dyDescent="0.25">
      <c r="G8685" s="221"/>
      <c r="H8685" s="221"/>
    </row>
    <row r="8686" spans="7:8" x14ac:dyDescent="0.25">
      <c r="G8686" s="221"/>
      <c r="H8686" s="221"/>
    </row>
    <row r="8687" spans="7:8" x14ac:dyDescent="0.25">
      <c r="G8687" s="221"/>
      <c r="H8687" s="221"/>
    </row>
    <row r="8688" spans="7:8" x14ac:dyDescent="0.25">
      <c r="G8688" s="221"/>
      <c r="H8688" s="221"/>
    </row>
    <row r="8689" spans="7:8" x14ac:dyDescent="0.25">
      <c r="G8689" s="221"/>
      <c r="H8689" s="221"/>
    </row>
    <row r="8690" spans="7:8" x14ac:dyDescent="0.25">
      <c r="G8690" s="221"/>
      <c r="H8690" s="221"/>
    </row>
    <row r="8691" spans="7:8" x14ac:dyDescent="0.25">
      <c r="G8691" s="221"/>
      <c r="H8691" s="221"/>
    </row>
    <row r="8692" spans="7:8" x14ac:dyDescent="0.25">
      <c r="G8692" s="221"/>
      <c r="H8692" s="221"/>
    </row>
    <row r="8693" spans="7:8" x14ac:dyDescent="0.25">
      <c r="G8693" s="221"/>
      <c r="H8693" s="221"/>
    </row>
    <row r="8694" spans="7:8" x14ac:dyDescent="0.25">
      <c r="G8694" s="221"/>
      <c r="H8694" s="221"/>
    </row>
    <row r="8695" spans="7:8" x14ac:dyDescent="0.25">
      <c r="G8695" s="221"/>
      <c r="H8695" s="221"/>
    </row>
    <row r="8696" spans="7:8" x14ac:dyDescent="0.25">
      <c r="G8696" s="221"/>
      <c r="H8696" s="221"/>
    </row>
    <row r="8697" spans="7:8" x14ac:dyDescent="0.25">
      <c r="G8697" s="221"/>
      <c r="H8697" s="221"/>
    </row>
    <row r="8698" spans="7:8" x14ac:dyDescent="0.25">
      <c r="G8698" s="221"/>
      <c r="H8698" s="221"/>
    </row>
    <row r="8699" spans="7:8" x14ac:dyDescent="0.25">
      <c r="G8699" s="221"/>
      <c r="H8699" s="221"/>
    </row>
    <row r="8700" spans="7:8" x14ac:dyDescent="0.25">
      <c r="G8700" s="221"/>
      <c r="H8700" s="221"/>
    </row>
    <row r="8701" spans="7:8" x14ac:dyDescent="0.25">
      <c r="G8701" s="221"/>
      <c r="H8701" s="221"/>
    </row>
    <row r="8702" spans="7:8" x14ac:dyDescent="0.25">
      <c r="G8702" s="221"/>
      <c r="H8702" s="221"/>
    </row>
    <row r="8703" spans="7:8" x14ac:dyDescent="0.25">
      <c r="G8703" s="221"/>
      <c r="H8703" s="221"/>
    </row>
    <row r="8704" spans="7:8" x14ac:dyDescent="0.25">
      <c r="G8704" s="221"/>
      <c r="H8704" s="221"/>
    </row>
    <row r="8705" spans="7:8" x14ac:dyDescent="0.25">
      <c r="G8705" s="221"/>
      <c r="H8705" s="221"/>
    </row>
    <row r="8706" spans="7:8" x14ac:dyDescent="0.25">
      <c r="G8706" s="221"/>
      <c r="H8706" s="221"/>
    </row>
    <row r="8707" spans="7:8" x14ac:dyDescent="0.25">
      <c r="G8707" s="221"/>
      <c r="H8707" s="221"/>
    </row>
    <row r="8708" spans="7:8" x14ac:dyDescent="0.25">
      <c r="G8708" s="221"/>
      <c r="H8708" s="221"/>
    </row>
    <row r="8709" spans="7:8" x14ac:dyDescent="0.25">
      <c r="G8709" s="221"/>
      <c r="H8709" s="221"/>
    </row>
    <row r="8710" spans="7:8" x14ac:dyDescent="0.25">
      <c r="G8710" s="221"/>
      <c r="H8710" s="221"/>
    </row>
    <row r="8711" spans="7:8" x14ac:dyDescent="0.25">
      <c r="G8711" s="221"/>
      <c r="H8711" s="221"/>
    </row>
    <row r="8712" spans="7:8" x14ac:dyDescent="0.25">
      <c r="G8712" s="221"/>
      <c r="H8712" s="221"/>
    </row>
    <row r="8713" spans="7:8" x14ac:dyDescent="0.25">
      <c r="G8713" s="221"/>
      <c r="H8713" s="221"/>
    </row>
    <row r="8714" spans="7:8" x14ac:dyDescent="0.25">
      <c r="G8714" s="221"/>
      <c r="H8714" s="221"/>
    </row>
    <row r="8715" spans="7:8" x14ac:dyDescent="0.25">
      <c r="G8715" s="221"/>
      <c r="H8715" s="221"/>
    </row>
    <row r="8716" spans="7:8" x14ac:dyDescent="0.25">
      <c r="G8716" s="221"/>
      <c r="H8716" s="221"/>
    </row>
    <row r="8717" spans="7:8" x14ac:dyDescent="0.25">
      <c r="G8717" s="221"/>
      <c r="H8717" s="221"/>
    </row>
    <row r="8718" spans="7:8" x14ac:dyDescent="0.25">
      <c r="G8718" s="221"/>
      <c r="H8718" s="221"/>
    </row>
    <row r="8719" spans="7:8" x14ac:dyDescent="0.25">
      <c r="G8719" s="221"/>
      <c r="H8719" s="221"/>
    </row>
    <row r="8720" spans="7:8" x14ac:dyDescent="0.25">
      <c r="G8720" s="221"/>
      <c r="H8720" s="221"/>
    </row>
    <row r="8721" spans="7:8" x14ac:dyDescent="0.25">
      <c r="G8721" s="221"/>
      <c r="H8721" s="221"/>
    </row>
    <row r="8722" spans="7:8" x14ac:dyDescent="0.25">
      <c r="G8722" s="221"/>
      <c r="H8722" s="221"/>
    </row>
    <row r="8723" spans="7:8" x14ac:dyDescent="0.25">
      <c r="G8723" s="221"/>
      <c r="H8723" s="221"/>
    </row>
    <row r="8724" spans="7:8" x14ac:dyDescent="0.25">
      <c r="G8724" s="221"/>
      <c r="H8724" s="221"/>
    </row>
    <row r="8725" spans="7:8" x14ac:dyDescent="0.25">
      <c r="G8725" s="221"/>
      <c r="H8725" s="221"/>
    </row>
    <row r="8726" spans="7:8" x14ac:dyDescent="0.25">
      <c r="G8726" s="221"/>
      <c r="H8726" s="221"/>
    </row>
    <row r="8727" spans="7:8" x14ac:dyDescent="0.25">
      <c r="G8727" s="221"/>
      <c r="H8727" s="221"/>
    </row>
    <row r="8728" spans="7:8" x14ac:dyDescent="0.25">
      <c r="G8728" s="221"/>
      <c r="H8728" s="221"/>
    </row>
    <row r="8729" spans="7:8" x14ac:dyDescent="0.25">
      <c r="G8729" s="221"/>
      <c r="H8729" s="221"/>
    </row>
    <row r="8730" spans="7:8" x14ac:dyDescent="0.25">
      <c r="G8730" s="221"/>
      <c r="H8730" s="221"/>
    </row>
    <row r="8731" spans="7:8" x14ac:dyDescent="0.25">
      <c r="G8731" s="221"/>
      <c r="H8731" s="221"/>
    </row>
    <row r="8732" spans="7:8" x14ac:dyDescent="0.25">
      <c r="G8732" s="221"/>
      <c r="H8732" s="221"/>
    </row>
    <row r="8733" spans="7:8" x14ac:dyDescent="0.25">
      <c r="G8733" s="221"/>
      <c r="H8733" s="221"/>
    </row>
    <row r="8734" spans="7:8" x14ac:dyDescent="0.25">
      <c r="G8734" s="221"/>
      <c r="H8734" s="221"/>
    </row>
    <row r="8735" spans="7:8" x14ac:dyDescent="0.25">
      <c r="G8735" s="221"/>
      <c r="H8735" s="221"/>
    </row>
    <row r="8736" spans="7:8" x14ac:dyDescent="0.25">
      <c r="G8736" s="221"/>
      <c r="H8736" s="221"/>
    </row>
    <row r="8737" spans="7:8" x14ac:dyDescent="0.25">
      <c r="G8737" s="221"/>
      <c r="H8737" s="221"/>
    </row>
    <row r="8738" spans="7:8" x14ac:dyDescent="0.25">
      <c r="G8738" s="221"/>
      <c r="H8738" s="221"/>
    </row>
    <row r="8739" spans="7:8" x14ac:dyDescent="0.25">
      <c r="G8739" s="221"/>
      <c r="H8739" s="221"/>
    </row>
    <row r="8740" spans="7:8" x14ac:dyDescent="0.25">
      <c r="G8740" s="221"/>
      <c r="H8740" s="221"/>
    </row>
    <row r="8741" spans="7:8" x14ac:dyDescent="0.25">
      <c r="G8741" s="221"/>
      <c r="H8741" s="221"/>
    </row>
    <row r="8742" spans="7:8" x14ac:dyDescent="0.25">
      <c r="G8742" s="221"/>
      <c r="H8742" s="221"/>
    </row>
    <row r="8743" spans="7:8" x14ac:dyDescent="0.25">
      <c r="G8743" s="221"/>
      <c r="H8743" s="221"/>
    </row>
    <row r="8744" spans="7:8" x14ac:dyDescent="0.25">
      <c r="G8744" s="221"/>
      <c r="H8744" s="221"/>
    </row>
    <row r="8745" spans="7:8" x14ac:dyDescent="0.25">
      <c r="G8745" s="221"/>
      <c r="H8745" s="221"/>
    </row>
    <row r="8746" spans="7:8" x14ac:dyDescent="0.25">
      <c r="G8746" s="221"/>
      <c r="H8746" s="221"/>
    </row>
    <row r="8747" spans="7:8" x14ac:dyDescent="0.25">
      <c r="G8747" s="221"/>
      <c r="H8747" s="221"/>
    </row>
    <row r="8748" spans="7:8" x14ac:dyDescent="0.25">
      <c r="G8748" s="221"/>
      <c r="H8748" s="221"/>
    </row>
    <row r="8749" spans="7:8" x14ac:dyDescent="0.25">
      <c r="G8749" s="221"/>
      <c r="H8749" s="221"/>
    </row>
    <row r="8750" spans="7:8" x14ac:dyDescent="0.25">
      <c r="G8750" s="221"/>
      <c r="H8750" s="221"/>
    </row>
    <row r="8751" spans="7:8" x14ac:dyDescent="0.25">
      <c r="G8751" s="221"/>
      <c r="H8751" s="221"/>
    </row>
    <row r="8752" spans="7:8" x14ac:dyDescent="0.25">
      <c r="G8752" s="221"/>
      <c r="H8752" s="221"/>
    </row>
    <row r="8753" spans="7:8" x14ac:dyDescent="0.25">
      <c r="G8753" s="221"/>
      <c r="H8753" s="221"/>
    </row>
    <row r="8754" spans="7:8" x14ac:dyDescent="0.25">
      <c r="G8754" s="221"/>
      <c r="H8754" s="221"/>
    </row>
    <row r="8755" spans="7:8" x14ac:dyDescent="0.25">
      <c r="G8755" s="221"/>
      <c r="H8755" s="221"/>
    </row>
    <row r="8756" spans="7:8" x14ac:dyDescent="0.25">
      <c r="G8756" s="221"/>
      <c r="H8756" s="221"/>
    </row>
    <row r="8757" spans="7:8" x14ac:dyDescent="0.25">
      <c r="G8757" s="221"/>
      <c r="H8757" s="221"/>
    </row>
    <row r="8758" spans="7:8" x14ac:dyDescent="0.25">
      <c r="G8758" s="221"/>
      <c r="H8758" s="221"/>
    </row>
    <row r="8759" spans="7:8" x14ac:dyDescent="0.25">
      <c r="G8759" s="221"/>
      <c r="H8759" s="221"/>
    </row>
    <row r="8760" spans="7:8" x14ac:dyDescent="0.25">
      <c r="G8760" s="221"/>
      <c r="H8760" s="221"/>
    </row>
    <row r="8761" spans="7:8" x14ac:dyDescent="0.25">
      <c r="G8761" s="221"/>
      <c r="H8761" s="221"/>
    </row>
    <row r="8762" spans="7:8" x14ac:dyDescent="0.25">
      <c r="G8762" s="221"/>
      <c r="H8762" s="221"/>
    </row>
    <row r="8763" spans="7:8" x14ac:dyDescent="0.25">
      <c r="G8763" s="221"/>
      <c r="H8763" s="221"/>
    </row>
    <row r="8764" spans="7:8" x14ac:dyDescent="0.25">
      <c r="G8764" s="221"/>
      <c r="H8764" s="221"/>
    </row>
    <row r="8765" spans="7:8" x14ac:dyDescent="0.25">
      <c r="G8765" s="221"/>
      <c r="H8765" s="221"/>
    </row>
    <row r="8766" spans="7:8" x14ac:dyDescent="0.25">
      <c r="G8766" s="221"/>
      <c r="H8766" s="221"/>
    </row>
    <row r="8767" spans="7:8" x14ac:dyDescent="0.25">
      <c r="G8767" s="221"/>
      <c r="H8767" s="221"/>
    </row>
    <row r="8768" spans="7:8" x14ac:dyDescent="0.25">
      <c r="G8768" s="221"/>
      <c r="H8768" s="221"/>
    </row>
    <row r="8769" spans="7:8" x14ac:dyDescent="0.25">
      <c r="G8769" s="221"/>
      <c r="H8769" s="221"/>
    </row>
    <row r="8770" spans="7:8" x14ac:dyDescent="0.25">
      <c r="G8770" s="221"/>
      <c r="H8770" s="221"/>
    </row>
    <row r="8771" spans="7:8" x14ac:dyDescent="0.25">
      <c r="G8771" s="221"/>
      <c r="H8771" s="221"/>
    </row>
    <row r="8772" spans="7:8" x14ac:dyDescent="0.25">
      <c r="G8772" s="221"/>
      <c r="H8772" s="221"/>
    </row>
    <row r="8773" spans="7:8" x14ac:dyDescent="0.25">
      <c r="G8773" s="221"/>
      <c r="H8773" s="221"/>
    </row>
    <row r="8774" spans="7:8" x14ac:dyDescent="0.25">
      <c r="G8774" s="221"/>
      <c r="H8774" s="221"/>
    </row>
    <row r="8775" spans="7:8" x14ac:dyDescent="0.25">
      <c r="G8775" s="221"/>
      <c r="H8775" s="221"/>
    </row>
    <row r="8776" spans="7:8" x14ac:dyDescent="0.25">
      <c r="G8776" s="221"/>
      <c r="H8776" s="221"/>
    </row>
    <row r="8777" spans="7:8" x14ac:dyDescent="0.25">
      <c r="G8777" s="221"/>
      <c r="H8777" s="221"/>
    </row>
    <row r="8778" spans="7:8" x14ac:dyDescent="0.25">
      <c r="G8778" s="221"/>
      <c r="H8778" s="221"/>
    </row>
    <row r="8779" spans="7:8" x14ac:dyDescent="0.25">
      <c r="G8779" s="221"/>
      <c r="H8779" s="221"/>
    </row>
    <row r="8780" spans="7:8" x14ac:dyDescent="0.25">
      <c r="G8780" s="221"/>
      <c r="H8780" s="221"/>
    </row>
    <row r="8781" spans="7:8" x14ac:dyDescent="0.25">
      <c r="G8781" s="221"/>
      <c r="H8781" s="221"/>
    </row>
    <row r="8782" spans="7:8" x14ac:dyDescent="0.25">
      <c r="G8782" s="221"/>
      <c r="H8782" s="221"/>
    </row>
    <row r="8783" spans="7:8" x14ac:dyDescent="0.25">
      <c r="G8783" s="221"/>
      <c r="H8783" s="221"/>
    </row>
    <row r="8784" spans="7:8" x14ac:dyDescent="0.25">
      <c r="G8784" s="221"/>
      <c r="H8784" s="221"/>
    </row>
    <row r="8785" spans="7:8" x14ac:dyDescent="0.25">
      <c r="G8785" s="221"/>
      <c r="H8785" s="221"/>
    </row>
    <row r="8786" spans="7:8" x14ac:dyDescent="0.25">
      <c r="G8786" s="221"/>
      <c r="H8786" s="221"/>
    </row>
    <row r="8787" spans="7:8" x14ac:dyDescent="0.25">
      <c r="G8787" s="221"/>
      <c r="H8787" s="221"/>
    </row>
    <row r="8788" spans="7:8" x14ac:dyDescent="0.25">
      <c r="G8788" s="221"/>
      <c r="H8788" s="221"/>
    </row>
    <row r="8789" spans="7:8" x14ac:dyDescent="0.25">
      <c r="G8789" s="221"/>
      <c r="H8789" s="221"/>
    </row>
    <row r="8790" spans="7:8" x14ac:dyDescent="0.25">
      <c r="G8790" s="221"/>
      <c r="H8790" s="221"/>
    </row>
    <row r="8791" spans="7:8" x14ac:dyDescent="0.25">
      <c r="G8791" s="221"/>
      <c r="H8791" s="221"/>
    </row>
    <row r="8792" spans="7:8" x14ac:dyDescent="0.25">
      <c r="G8792" s="221"/>
      <c r="H8792" s="221"/>
    </row>
    <row r="8793" spans="7:8" x14ac:dyDescent="0.25">
      <c r="G8793" s="221"/>
      <c r="H8793" s="221"/>
    </row>
    <row r="8794" spans="7:8" x14ac:dyDescent="0.25">
      <c r="G8794" s="221"/>
      <c r="H8794" s="221"/>
    </row>
    <row r="8795" spans="7:8" x14ac:dyDescent="0.25">
      <c r="G8795" s="221"/>
      <c r="H8795" s="221"/>
    </row>
    <row r="8796" spans="7:8" x14ac:dyDescent="0.25">
      <c r="G8796" s="221"/>
      <c r="H8796" s="221"/>
    </row>
    <row r="8797" spans="7:8" x14ac:dyDescent="0.25">
      <c r="G8797" s="221"/>
      <c r="H8797" s="221"/>
    </row>
    <row r="8798" spans="7:8" x14ac:dyDescent="0.25">
      <c r="G8798" s="221"/>
      <c r="H8798" s="221"/>
    </row>
    <row r="8799" spans="7:8" x14ac:dyDescent="0.25">
      <c r="G8799" s="221"/>
      <c r="H8799" s="221"/>
    </row>
    <row r="8800" spans="7:8" x14ac:dyDescent="0.25">
      <c r="G8800" s="221"/>
      <c r="H8800" s="221"/>
    </row>
    <row r="8801" spans="7:8" x14ac:dyDescent="0.25">
      <c r="G8801" s="221"/>
      <c r="H8801" s="221"/>
    </row>
    <row r="8802" spans="7:8" x14ac:dyDescent="0.25">
      <c r="G8802" s="221"/>
      <c r="H8802" s="221"/>
    </row>
    <row r="8803" spans="7:8" x14ac:dyDescent="0.25">
      <c r="G8803" s="221"/>
      <c r="H8803" s="221"/>
    </row>
    <row r="8804" spans="7:8" x14ac:dyDescent="0.25">
      <c r="G8804" s="221"/>
      <c r="H8804" s="221"/>
    </row>
    <row r="8805" spans="7:8" x14ac:dyDescent="0.25">
      <c r="G8805" s="221"/>
      <c r="H8805" s="221"/>
    </row>
    <row r="8806" spans="7:8" x14ac:dyDescent="0.25">
      <c r="G8806" s="221"/>
      <c r="H8806" s="221"/>
    </row>
    <row r="8807" spans="7:8" x14ac:dyDescent="0.25">
      <c r="G8807" s="221"/>
      <c r="H8807" s="221"/>
    </row>
    <row r="8808" spans="7:8" x14ac:dyDescent="0.25">
      <c r="G8808" s="221"/>
      <c r="H8808" s="221"/>
    </row>
    <row r="8809" spans="7:8" x14ac:dyDescent="0.25">
      <c r="G8809" s="221"/>
      <c r="H8809" s="221"/>
    </row>
    <row r="8810" spans="7:8" x14ac:dyDescent="0.25">
      <c r="G8810" s="221"/>
      <c r="H8810" s="221"/>
    </row>
    <row r="8811" spans="7:8" x14ac:dyDescent="0.25">
      <c r="G8811" s="221"/>
      <c r="H8811" s="221"/>
    </row>
    <row r="8812" spans="7:8" x14ac:dyDescent="0.25">
      <c r="G8812" s="221"/>
      <c r="H8812" s="221"/>
    </row>
    <row r="8813" spans="7:8" x14ac:dyDescent="0.25">
      <c r="G8813" s="221"/>
      <c r="H8813" s="221"/>
    </row>
    <row r="8814" spans="7:8" x14ac:dyDescent="0.25">
      <c r="G8814" s="221"/>
      <c r="H8814" s="221"/>
    </row>
    <row r="8815" spans="7:8" x14ac:dyDescent="0.25">
      <c r="G8815" s="221"/>
      <c r="H8815" s="221"/>
    </row>
    <row r="8816" spans="7:8" x14ac:dyDescent="0.25">
      <c r="G8816" s="221"/>
      <c r="H8816" s="221"/>
    </row>
    <row r="8817" spans="7:8" x14ac:dyDescent="0.25">
      <c r="G8817" s="221"/>
      <c r="H8817" s="221"/>
    </row>
    <row r="8818" spans="7:8" x14ac:dyDescent="0.25">
      <c r="G8818" s="221"/>
      <c r="H8818" s="221"/>
    </row>
    <row r="8819" spans="7:8" x14ac:dyDescent="0.25">
      <c r="G8819" s="221"/>
      <c r="H8819" s="221"/>
    </row>
    <row r="8820" spans="7:8" x14ac:dyDescent="0.25">
      <c r="G8820" s="221"/>
      <c r="H8820" s="221"/>
    </row>
    <row r="8821" spans="7:8" x14ac:dyDescent="0.25">
      <c r="G8821" s="221"/>
      <c r="H8821" s="221"/>
    </row>
    <row r="8822" spans="7:8" x14ac:dyDescent="0.25">
      <c r="G8822" s="221"/>
      <c r="H8822" s="221"/>
    </row>
    <row r="8823" spans="7:8" x14ac:dyDescent="0.25">
      <c r="G8823" s="221"/>
      <c r="H8823" s="221"/>
    </row>
    <row r="8824" spans="7:8" x14ac:dyDescent="0.25">
      <c r="G8824" s="221"/>
      <c r="H8824" s="221"/>
    </row>
    <row r="8825" spans="7:8" x14ac:dyDescent="0.25">
      <c r="G8825" s="221"/>
      <c r="H8825" s="221"/>
    </row>
    <row r="8826" spans="7:8" x14ac:dyDescent="0.25">
      <c r="G8826" s="221"/>
      <c r="H8826" s="221"/>
    </row>
    <row r="8827" spans="7:8" x14ac:dyDescent="0.25">
      <c r="G8827" s="221"/>
      <c r="H8827" s="221"/>
    </row>
    <row r="8828" spans="7:8" x14ac:dyDescent="0.25">
      <c r="G8828" s="221"/>
      <c r="H8828" s="221"/>
    </row>
    <row r="8829" spans="7:8" x14ac:dyDescent="0.25">
      <c r="G8829" s="221"/>
      <c r="H8829" s="221"/>
    </row>
    <row r="8830" spans="7:8" x14ac:dyDescent="0.25">
      <c r="G8830" s="221"/>
      <c r="H8830" s="221"/>
    </row>
    <row r="8831" spans="7:8" x14ac:dyDescent="0.25">
      <c r="G8831" s="221"/>
      <c r="H8831" s="221"/>
    </row>
    <row r="8832" spans="7:8" x14ac:dyDescent="0.25">
      <c r="G8832" s="221"/>
      <c r="H8832" s="221"/>
    </row>
    <row r="8833" spans="7:8" x14ac:dyDescent="0.25">
      <c r="G8833" s="221"/>
      <c r="H8833" s="221"/>
    </row>
    <row r="8834" spans="7:8" x14ac:dyDescent="0.25">
      <c r="G8834" s="221"/>
      <c r="H8834" s="221"/>
    </row>
    <row r="8835" spans="7:8" x14ac:dyDescent="0.25">
      <c r="G8835" s="221"/>
      <c r="H8835" s="221"/>
    </row>
    <row r="8836" spans="7:8" x14ac:dyDescent="0.25">
      <c r="G8836" s="221"/>
      <c r="H8836" s="221"/>
    </row>
    <row r="8837" spans="7:8" x14ac:dyDescent="0.25">
      <c r="G8837" s="221"/>
      <c r="H8837" s="221"/>
    </row>
    <row r="8838" spans="7:8" x14ac:dyDescent="0.25">
      <c r="G8838" s="221"/>
      <c r="H8838" s="221"/>
    </row>
    <row r="8839" spans="7:8" x14ac:dyDescent="0.25">
      <c r="G8839" s="221"/>
      <c r="H8839" s="221"/>
    </row>
    <row r="8840" spans="7:8" x14ac:dyDescent="0.25">
      <c r="G8840" s="221"/>
      <c r="H8840" s="221"/>
    </row>
    <row r="8841" spans="7:8" x14ac:dyDescent="0.25">
      <c r="G8841" s="221"/>
      <c r="H8841" s="221"/>
    </row>
    <row r="8842" spans="7:8" x14ac:dyDescent="0.25">
      <c r="G8842" s="221"/>
      <c r="H8842" s="221"/>
    </row>
    <row r="8843" spans="7:8" x14ac:dyDescent="0.25">
      <c r="G8843" s="221"/>
      <c r="H8843" s="221"/>
    </row>
    <row r="8844" spans="7:8" x14ac:dyDescent="0.25">
      <c r="G8844" s="221"/>
      <c r="H8844" s="221"/>
    </row>
    <row r="8845" spans="7:8" x14ac:dyDescent="0.25">
      <c r="G8845" s="221"/>
      <c r="H8845" s="221"/>
    </row>
    <row r="8846" spans="7:8" x14ac:dyDescent="0.25">
      <c r="G8846" s="221"/>
      <c r="H8846" s="221"/>
    </row>
    <row r="8847" spans="7:8" x14ac:dyDescent="0.25">
      <c r="G8847" s="221"/>
      <c r="H8847" s="221"/>
    </row>
    <row r="8848" spans="7:8" x14ac:dyDescent="0.25">
      <c r="G8848" s="221"/>
      <c r="H8848" s="221"/>
    </row>
    <row r="8849" spans="7:8" x14ac:dyDescent="0.25">
      <c r="G8849" s="221"/>
      <c r="H8849" s="221"/>
    </row>
    <row r="8850" spans="7:8" x14ac:dyDescent="0.25">
      <c r="G8850" s="221"/>
      <c r="H8850" s="221"/>
    </row>
    <row r="8851" spans="7:8" x14ac:dyDescent="0.25">
      <c r="G8851" s="221"/>
      <c r="H8851" s="221"/>
    </row>
    <row r="8852" spans="7:8" x14ac:dyDescent="0.25">
      <c r="G8852" s="221"/>
      <c r="H8852" s="221"/>
    </row>
    <row r="8853" spans="7:8" x14ac:dyDescent="0.25">
      <c r="G8853" s="221"/>
      <c r="H8853" s="221"/>
    </row>
    <row r="8854" spans="7:8" x14ac:dyDescent="0.25">
      <c r="G8854" s="221"/>
      <c r="H8854" s="221"/>
    </row>
    <row r="8855" spans="7:8" x14ac:dyDescent="0.25">
      <c r="G8855" s="221"/>
      <c r="H8855" s="221"/>
    </row>
    <row r="8856" spans="7:8" x14ac:dyDescent="0.25">
      <c r="G8856" s="221"/>
      <c r="H8856" s="221"/>
    </row>
    <row r="8857" spans="7:8" x14ac:dyDescent="0.25">
      <c r="G8857" s="221"/>
      <c r="H8857" s="221"/>
    </row>
    <row r="8858" spans="7:8" x14ac:dyDescent="0.25">
      <c r="G8858" s="221"/>
      <c r="H8858" s="221"/>
    </row>
    <row r="8859" spans="7:8" x14ac:dyDescent="0.25">
      <c r="G8859" s="221"/>
      <c r="H8859" s="221"/>
    </row>
    <row r="8860" spans="7:8" x14ac:dyDescent="0.25">
      <c r="G8860" s="221"/>
      <c r="H8860" s="221"/>
    </row>
    <row r="8861" spans="7:8" x14ac:dyDescent="0.25">
      <c r="G8861" s="221"/>
      <c r="H8861" s="221"/>
    </row>
    <row r="8862" spans="7:8" x14ac:dyDescent="0.25">
      <c r="G8862" s="221"/>
      <c r="H8862" s="221"/>
    </row>
    <row r="8863" spans="7:8" x14ac:dyDescent="0.25">
      <c r="G8863" s="221"/>
      <c r="H8863" s="221"/>
    </row>
    <row r="8864" spans="7:8" x14ac:dyDescent="0.25">
      <c r="G8864" s="221"/>
      <c r="H8864" s="221"/>
    </row>
    <row r="8865" spans="7:8" x14ac:dyDescent="0.25">
      <c r="G8865" s="221"/>
      <c r="H8865" s="221"/>
    </row>
    <row r="8866" spans="7:8" x14ac:dyDescent="0.25">
      <c r="G8866" s="221"/>
      <c r="H8866" s="221"/>
    </row>
    <row r="8867" spans="7:8" x14ac:dyDescent="0.25">
      <c r="G8867" s="221"/>
      <c r="H8867" s="221"/>
    </row>
    <row r="8868" spans="7:8" x14ac:dyDescent="0.25">
      <c r="G8868" s="221"/>
      <c r="H8868" s="221"/>
    </row>
    <row r="8869" spans="7:8" x14ac:dyDescent="0.25">
      <c r="G8869" s="221"/>
      <c r="H8869" s="221"/>
    </row>
    <row r="8870" spans="7:8" x14ac:dyDescent="0.25">
      <c r="G8870" s="221"/>
      <c r="H8870" s="221"/>
    </row>
    <row r="8871" spans="7:8" x14ac:dyDescent="0.25">
      <c r="G8871" s="221"/>
      <c r="H8871" s="221"/>
    </row>
    <row r="8872" spans="7:8" x14ac:dyDescent="0.25">
      <c r="G8872" s="221"/>
      <c r="H8872" s="221"/>
    </row>
    <row r="8873" spans="7:8" x14ac:dyDescent="0.25">
      <c r="G8873" s="221"/>
      <c r="H8873" s="221"/>
    </row>
    <row r="8874" spans="7:8" x14ac:dyDescent="0.25">
      <c r="G8874" s="221"/>
      <c r="H8874" s="221"/>
    </row>
    <row r="8875" spans="7:8" x14ac:dyDescent="0.25">
      <c r="G8875" s="221"/>
      <c r="H8875" s="221"/>
    </row>
    <row r="8876" spans="7:8" x14ac:dyDescent="0.25">
      <c r="G8876" s="221"/>
      <c r="H8876" s="221"/>
    </row>
    <row r="8877" spans="7:8" x14ac:dyDescent="0.25">
      <c r="G8877" s="221"/>
      <c r="H8877" s="221"/>
    </row>
    <row r="8878" spans="7:8" x14ac:dyDescent="0.25">
      <c r="G8878" s="221"/>
      <c r="H8878" s="221"/>
    </row>
    <row r="8879" spans="7:8" x14ac:dyDescent="0.25">
      <c r="G8879" s="221"/>
      <c r="H8879" s="221"/>
    </row>
    <row r="8880" spans="7:8" x14ac:dyDescent="0.25">
      <c r="G8880" s="221"/>
      <c r="H8880" s="221"/>
    </row>
    <row r="8881" spans="7:8" x14ac:dyDescent="0.25">
      <c r="G8881" s="221"/>
      <c r="H8881" s="221"/>
    </row>
    <row r="8882" spans="7:8" x14ac:dyDescent="0.25">
      <c r="G8882" s="221"/>
      <c r="H8882" s="221"/>
    </row>
    <row r="8883" spans="7:8" x14ac:dyDescent="0.25">
      <c r="G8883" s="221"/>
      <c r="H8883" s="221"/>
    </row>
    <row r="8884" spans="7:8" x14ac:dyDescent="0.25">
      <c r="G8884" s="221"/>
      <c r="H8884" s="221"/>
    </row>
    <row r="8885" spans="7:8" x14ac:dyDescent="0.25">
      <c r="G8885" s="221"/>
      <c r="H8885" s="221"/>
    </row>
    <row r="8886" spans="7:8" x14ac:dyDescent="0.25">
      <c r="G8886" s="221"/>
      <c r="H8886" s="221"/>
    </row>
    <row r="8887" spans="7:8" x14ac:dyDescent="0.25">
      <c r="G8887" s="221"/>
      <c r="H8887" s="221"/>
    </row>
    <row r="8888" spans="7:8" x14ac:dyDescent="0.25">
      <c r="G8888" s="221"/>
      <c r="H8888" s="221"/>
    </row>
    <row r="8889" spans="7:8" x14ac:dyDescent="0.25">
      <c r="G8889" s="221"/>
      <c r="H8889" s="221"/>
    </row>
    <row r="8890" spans="7:8" x14ac:dyDescent="0.25">
      <c r="G8890" s="221"/>
      <c r="H8890" s="221"/>
    </row>
    <row r="8891" spans="7:8" x14ac:dyDescent="0.25">
      <c r="G8891" s="221"/>
      <c r="H8891" s="221"/>
    </row>
    <row r="8892" spans="7:8" x14ac:dyDescent="0.25">
      <c r="G8892" s="221"/>
      <c r="H8892" s="221"/>
    </row>
    <row r="8893" spans="7:8" x14ac:dyDescent="0.25">
      <c r="G8893" s="221"/>
      <c r="H8893" s="221"/>
    </row>
    <row r="8894" spans="7:8" x14ac:dyDescent="0.25">
      <c r="G8894" s="221"/>
      <c r="H8894" s="221"/>
    </row>
    <row r="8895" spans="7:8" x14ac:dyDescent="0.25">
      <c r="G8895" s="221"/>
      <c r="H8895" s="221"/>
    </row>
    <row r="8896" spans="7:8" x14ac:dyDescent="0.25">
      <c r="G8896" s="221"/>
      <c r="H8896" s="221"/>
    </row>
    <row r="8897" spans="7:8" x14ac:dyDescent="0.25">
      <c r="G8897" s="221"/>
      <c r="H8897" s="221"/>
    </row>
    <row r="8898" spans="7:8" x14ac:dyDescent="0.25">
      <c r="G8898" s="221"/>
      <c r="H8898" s="221"/>
    </row>
    <row r="8899" spans="7:8" x14ac:dyDescent="0.25">
      <c r="G8899" s="221"/>
      <c r="H8899" s="221"/>
    </row>
    <row r="8900" spans="7:8" x14ac:dyDescent="0.25">
      <c r="G8900" s="221"/>
      <c r="H8900" s="221"/>
    </row>
    <row r="8901" spans="7:8" x14ac:dyDescent="0.25">
      <c r="G8901" s="221"/>
      <c r="H8901" s="221"/>
    </row>
    <row r="8902" spans="7:8" x14ac:dyDescent="0.25">
      <c r="G8902" s="221"/>
      <c r="H8902" s="221"/>
    </row>
    <row r="8903" spans="7:8" x14ac:dyDescent="0.25">
      <c r="G8903" s="221"/>
      <c r="H8903" s="221"/>
    </row>
    <row r="8904" spans="7:8" x14ac:dyDescent="0.25">
      <c r="G8904" s="221"/>
      <c r="H8904" s="221"/>
    </row>
    <row r="8905" spans="7:8" x14ac:dyDescent="0.25">
      <c r="G8905" s="221"/>
      <c r="H8905" s="221"/>
    </row>
    <row r="8906" spans="7:8" x14ac:dyDescent="0.25">
      <c r="G8906" s="221"/>
      <c r="H8906" s="221"/>
    </row>
    <row r="8907" spans="7:8" x14ac:dyDescent="0.25">
      <c r="G8907" s="221"/>
      <c r="H8907" s="221"/>
    </row>
    <row r="8908" spans="7:8" x14ac:dyDescent="0.25">
      <c r="G8908" s="221"/>
      <c r="H8908" s="221"/>
    </row>
    <row r="8909" spans="7:8" x14ac:dyDescent="0.25">
      <c r="G8909" s="221"/>
      <c r="H8909" s="221"/>
    </row>
    <row r="8910" spans="7:8" x14ac:dyDescent="0.25">
      <c r="G8910" s="221"/>
      <c r="H8910" s="221"/>
    </row>
    <row r="8911" spans="7:8" x14ac:dyDescent="0.25">
      <c r="G8911" s="221"/>
      <c r="H8911" s="221"/>
    </row>
    <row r="8912" spans="7:8" x14ac:dyDescent="0.25">
      <c r="G8912" s="221"/>
      <c r="H8912" s="221"/>
    </row>
    <row r="8913" spans="7:8" x14ac:dyDescent="0.25">
      <c r="G8913" s="221"/>
      <c r="H8913" s="221"/>
    </row>
    <row r="8914" spans="7:8" x14ac:dyDescent="0.25">
      <c r="G8914" s="221"/>
      <c r="H8914" s="221"/>
    </row>
    <row r="8915" spans="7:8" x14ac:dyDescent="0.25">
      <c r="G8915" s="221"/>
      <c r="H8915" s="221"/>
    </row>
    <row r="8916" spans="7:8" x14ac:dyDescent="0.25">
      <c r="G8916" s="221"/>
      <c r="H8916" s="221"/>
    </row>
    <row r="8917" spans="7:8" x14ac:dyDescent="0.25">
      <c r="G8917" s="221"/>
      <c r="H8917" s="221"/>
    </row>
    <row r="8918" spans="7:8" x14ac:dyDescent="0.25">
      <c r="G8918" s="221"/>
      <c r="H8918" s="221"/>
    </row>
    <row r="8919" spans="7:8" x14ac:dyDescent="0.25">
      <c r="G8919" s="221"/>
      <c r="H8919" s="221"/>
    </row>
    <row r="8920" spans="7:8" x14ac:dyDescent="0.25">
      <c r="G8920" s="221"/>
      <c r="H8920" s="221"/>
    </row>
    <row r="8921" spans="7:8" x14ac:dyDescent="0.25">
      <c r="G8921" s="221"/>
      <c r="H8921" s="221"/>
    </row>
    <row r="8922" spans="7:8" x14ac:dyDescent="0.25">
      <c r="G8922" s="221"/>
      <c r="H8922" s="221"/>
    </row>
    <row r="8923" spans="7:8" x14ac:dyDescent="0.25">
      <c r="G8923" s="221"/>
      <c r="H8923" s="221"/>
    </row>
    <row r="8924" spans="7:8" x14ac:dyDescent="0.25">
      <c r="G8924" s="221"/>
      <c r="H8924" s="221"/>
    </row>
    <row r="8925" spans="7:8" x14ac:dyDescent="0.25">
      <c r="G8925" s="221"/>
      <c r="H8925" s="221"/>
    </row>
    <row r="8926" spans="7:8" x14ac:dyDescent="0.25">
      <c r="G8926" s="221"/>
      <c r="H8926" s="221"/>
    </row>
    <row r="8927" spans="7:8" x14ac:dyDescent="0.25">
      <c r="G8927" s="221"/>
      <c r="H8927" s="221"/>
    </row>
    <row r="8928" spans="7:8" x14ac:dyDescent="0.25">
      <c r="G8928" s="221"/>
      <c r="H8928" s="221"/>
    </row>
    <row r="8929" spans="7:8" x14ac:dyDescent="0.25">
      <c r="G8929" s="221"/>
      <c r="H8929" s="221"/>
    </row>
    <row r="8930" spans="7:8" x14ac:dyDescent="0.25">
      <c r="G8930" s="221"/>
      <c r="H8930" s="221"/>
    </row>
    <row r="8931" spans="7:8" x14ac:dyDescent="0.25">
      <c r="G8931" s="221"/>
      <c r="H8931" s="221"/>
    </row>
    <row r="8932" spans="7:8" x14ac:dyDescent="0.25">
      <c r="G8932" s="221"/>
      <c r="H8932" s="221"/>
    </row>
    <row r="8933" spans="7:8" x14ac:dyDescent="0.25">
      <c r="G8933" s="221"/>
      <c r="H8933" s="221"/>
    </row>
    <row r="8934" spans="7:8" x14ac:dyDescent="0.25">
      <c r="G8934" s="221"/>
      <c r="H8934" s="221"/>
    </row>
    <row r="8935" spans="7:8" x14ac:dyDescent="0.25">
      <c r="G8935" s="221"/>
      <c r="H8935" s="221"/>
    </row>
    <row r="8936" spans="7:8" x14ac:dyDescent="0.25">
      <c r="G8936" s="221"/>
      <c r="H8936" s="221"/>
    </row>
    <row r="8937" spans="7:8" x14ac:dyDescent="0.25">
      <c r="G8937" s="221"/>
      <c r="H8937" s="221"/>
    </row>
    <row r="8938" spans="7:8" x14ac:dyDescent="0.25">
      <c r="G8938" s="221"/>
      <c r="H8938" s="221"/>
    </row>
    <row r="8939" spans="7:8" x14ac:dyDescent="0.25">
      <c r="G8939" s="221"/>
      <c r="H8939" s="221"/>
    </row>
    <row r="8940" spans="7:8" x14ac:dyDescent="0.25">
      <c r="G8940" s="221"/>
      <c r="H8940" s="221"/>
    </row>
    <row r="8941" spans="7:8" x14ac:dyDescent="0.25">
      <c r="G8941" s="221"/>
      <c r="H8941" s="221"/>
    </row>
    <row r="8942" spans="7:8" x14ac:dyDescent="0.25">
      <c r="G8942" s="221"/>
      <c r="H8942" s="221"/>
    </row>
    <row r="8943" spans="7:8" x14ac:dyDescent="0.25">
      <c r="G8943" s="221"/>
      <c r="H8943" s="221"/>
    </row>
    <row r="8944" spans="7:8" x14ac:dyDescent="0.25">
      <c r="G8944" s="221"/>
      <c r="H8944" s="221"/>
    </row>
    <row r="8945" spans="7:8" x14ac:dyDescent="0.25">
      <c r="G8945" s="221"/>
      <c r="H8945" s="221"/>
    </row>
    <row r="8946" spans="7:8" x14ac:dyDescent="0.25">
      <c r="G8946" s="221"/>
      <c r="H8946" s="221"/>
    </row>
    <row r="8947" spans="7:8" x14ac:dyDescent="0.25">
      <c r="G8947" s="221"/>
      <c r="H8947" s="221"/>
    </row>
    <row r="8948" spans="7:8" x14ac:dyDescent="0.25">
      <c r="G8948" s="221"/>
      <c r="H8948" s="221"/>
    </row>
    <row r="8949" spans="7:8" x14ac:dyDescent="0.25">
      <c r="G8949" s="221"/>
      <c r="H8949" s="221"/>
    </row>
    <row r="8950" spans="7:8" x14ac:dyDescent="0.25">
      <c r="G8950" s="221"/>
      <c r="H8950" s="221"/>
    </row>
    <row r="8951" spans="7:8" x14ac:dyDescent="0.25">
      <c r="G8951" s="221"/>
      <c r="H8951" s="221"/>
    </row>
    <row r="8952" spans="7:8" x14ac:dyDescent="0.25">
      <c r="G8952" s="221"/>
      <c r="H8952" s="221"/>
    </row>
    <row r="8953" spans="7:8" x14ac:dyDescent="0.25">
      <c r="G8953" s="221"/>
      <c r="H8953" s="221"/>
    </row>
    <row r="8954" spans="7:8" x14ac:dyDescent="0.25">
      <c r="G8954" s="221"/>
      <c r="H8954" s="221"/>
    </row>
    <row r="8955" spans="7:8" x14ac:dyDescent="0.25">
      <c r="G8955" s="221"/>
      <c r="H8955" s="221"/>
    </row>
    <row r="8956" spans="7:8" x14ac:dyDescent="0.25">
      <c r="G8956" s="221"/>
      <c r="H8956" s="221"/>
    </row>
    <row r="8957" spans="7:8" x14ac:dyDescent="0.25">
      <c r="G8957" s="221"/>
      <c r="H8957" s="221"/>
    </row>
    <row r="8958" spans="7:8" x14ac:dyDescent="0.25">
      <c r="G8958" s="221"/>
      <c r="H8958" s="221"/>
    </row>
    <row r="8959" spans="7:8" x14ac:dyDescent="0.25">
      <c r="G8959" s="221"/>
      <c r="H8959" s="221"/>
    </row>
    <row r="8960" spans="7:8" x14ac:dyDescent="0.25">
      <c r="G8960" s="221"/>
      <c r="H8960" s="221"/>
    </row>
    <row r="8961" spans="7:8" x14ac:dyDescent="0.25">
      <c r="G8961" s="221"/>
      <c r="H8961" s="221"/>
    </row>
    <row r="8962" spans="7:8" x14ac:dyDescent="0.25">
      <c r="G8962" s="221"/>
      <c r="H8962" s="221"/>
    </row>
    <row r="8963" spans="7:8" x14ac:dyDescent="0.25">
      <c r="G8963" s="221"/>
      <c r="H8963" s="221"/>
    </row>
    <row r="8964" spans="7:8" x14ac:dyDescent="0.25">
      <c r="G8964" s="221"/>
      <c r="H8964" s="221"/>
    </row>
    <row r="8965" spans="7:8" x14ac:dyDescent="0.25">
      <c r="G8965" s="221"/>
      <c r="H8965" s="221"/>
    </row>
    <row r="8966" spans="7:8" x14ac:dyDescent="0.25">
      <c r="G8966" s="221"/>
      <c r="H8966" s="221"/>
    </row>
    <row r="8967" spans="7:8" x14ac:dyDescent="0.25">
      <c r="G8967" s="221"/>
      <c r="H8967" s="221"/>
    </row>
    <row r="8968" spans="7:8" x14ac:dyDescent="0.25">
      <c r="G8968" s="221"/>
      <c r="H8968" s="221"/>
    </row>
    <row r="8969" spans="7:8" x14ac:dyDescent="0.25">
      <c r="G8969" s="221"/>
      <c r="H8969" s="221"/>
    </row>
    <row r="8970" spans="7:8" x14ac:dyDescent="0.25">
      <c r="G8970" s="221"/>
      <c r="H8970" s="221"/>
    </row>
    <row r="8971" spans="7:8" x14ac:dyDescent="0.25">
      <c r="G8971" s="221"/>
      <c r="H8971" s="221"/>
    </row>
    <row r="8972" spans="7:8" x14ac:dyDescent="0.25">
      <c r="G8972" s="221"/>
      <c r="H8972" s="221"/>
    </row>
    <row r="8973" spans="7:8" x14ac:dyDescent="0.25">
      <c r="G8973" s="221"/>
      <c r="H8973" s="221"/>
    </row>
    <row r="8974" spans="7:8" x14ac:dyDescent="0.25">
      <c r="G8974" s="221"/>
      <c r="H8974" s="221"/>
    </row>
    <row r="8975" spans="7:8" x14ac:dyDescent="0.25">
      <c r="G8975" s="221"/>
      <c r="H8975" s="221"/>
    </row>
    <row r="8976" spans="7:8" x14ac:dyDescent="0.25">
      <c r="G8976" s="221"/>
      <c r="H8976" s="221"/>
    </row>
    <row r="8977" spans="7:8" x14ac:dyDescent="0.25">
      <c r="G8977" s="221"/>
      <c r="H8977" s="221"/>
    </row>
    <row r="8978" spans="7:8" x14ac:dyDescent="0.25">
      <c r="G8978" s="221"/>
      <c r="H8978" s="221"/>
    </row>
    <row r="8979" spans="7:8" x14ac:dyDescent="0.25">
      <c r="G8979" s="221"/>
      <c r="H8979" s="221"/>
    </row>
    <row r="8980" spans="7:8" x14ac:dyDescent="0.25">
      <c r="G8980" s="221"/>
      <c r="H8980" s="221"/>
    </row>
    <row r="8981" spans="7:8" x14ac:dyDescent="0.25">
      <c r="G8981" s="221"/>
      <c r="H8981" s="221"/>
    </row>
    <row r="8982" spans="7:8" x14ac:dyDescent="0.25">
      <c r="G8982" s="221"/>
      <c r="H8982" s="221"/>
    </row>
    <row r="8983" spans="7:8" x14ac:dyDescent="0.25">
      <c r="G8983" s="221"/>
      <c r="H8983" s="221"/>
    </row>
    <row r="8984" spans="7:8" x14ac:dyDescent="0.25">
      <c r="G8984" s="221"/>
      <c r="H8984" s="221"/>
    </row>
    <row r="8985" spans="7:8" x14ac:dyDescent="0.25">
      <c r="G8985" s="221"/>
      <c r="H8985" s="221"/>
    </row>
    <row r="8986" spans="7:8" x14ac:dyDescent="0.25">
      <c r="G8986" s="221"/>
      <c r="H8986" s="221"/>
    </row>
    <row r="8987" spans="7:8" x14ac:dyDescent="0.25">
      <c r="G8987" s="221"/>
      <c r="H8987" s="221"/>
    </row>
    <row r="8988" spans="7:8" x14ac:dyDescent="0.25">
      <c r="G8988" s="221"/>
      <c r="H8988" s="221"/>
    </row>
    <row r="8989" spans="7:8" x14ac:dyDescent="0.25">
      <c r="G8989" s="221"/>
      <c r="H8989" s="221"/>
    </row>
    <row r="8990" spans="7:8" x14ac:dyDescent="0.25">
      <c r="G8990" s="221"/>
      <c r="H8990" s="221"/>
    </row>
    <row r="8991" spans="7:8" x14ac:dyDescent="0.25">
      <c r="G8991" s="221"/>
      <c r="H8991" s="221"/>
    </row>
    <row r="8992" spans="7:8" x14ac:dyDescent="0.25">
      <c r="G8992" s="221"/>
      <c r="H8992" s="221"/>
    </row>
    <row r="8993" spans="7:8" x14ac:dyDescent="0.25">
      <c r="G8993" s="221"/>
      <c r="H8993" s="221"/>
    </row>
    <row r="8994" spans="7:8" x14ac:dyDescent="0.25">
      <c r="G8994" s="221"/>
      <c r="H8994" s="221"/>
    </row>
    <row r="8995" spans="7:8" x14ac:dyDescent="0.25">
      <c r="G8995" s="221"/>
      <c r="H8995" s="221"/>
    </row>
    <row r="8996" spans="7:8" x14ac:dyDescent="0.25">
      <c r="G8996" s="221"/>
      <c r="H8996" s="221"/>
    </row>
    <row r="8997" spans="7:8" x14ac:dyDescent="0.25">
      <c r="G8997" s="221"/>
      <c r="H8997" s="221"/>
    </row>
    <row r="8998" spans="7:8" x14ac:dyDescent="0.25">
      <c r="G8998" s="221"/>
      <c r="H8998" s="221"/>
    </row>
    <row r="8999" spans="7:8" x14ac:dyDescent="0.25">
      <c r="G8999" s="221"/>
      <c r="H8999" s="221"/>
    </row>
    <row r="9000" spans="7:8" x14ac:dyDescent="0.25">
      <c r="G9000" s="221"/>
      <c r="H9000" s="221"/>
    </row>
    <row r="9001" spans="7:8" x14ac:dyDescent="0.25">
      <c r="G9001" s="221"/>
      <c r="H9001" s="221"/>
    </row>
    <row r="9002" spans="7:8" x14ac:dyDescent="0.25">
      <c r="G9002" s="221"/>
      <c r="H9002" s="221"/>
    </row>
    <row r="9003" spans="7:8" x14ac:dyDescent="0.25">
      <c r="G9003" s="221"/>
      <c r="H9003" s="221"/>
    </row>
    <row r="9004" spans="7:8" x14ac:dyDescent="0.25">
      <c r="G9004" s="221"/>
      <c r="H9004" s="221"/>
    </row>
    <row r="9005" spans="7:8" x14ac:dyDescent="0.25">
      <c r="G9005" s="221"/>
      <c r="H9005" s="221"/>
    </row>
    <row r="9006" spans="7:8" x14ac:dyDescent="0.25">
      <c r="G9006" s="221"/>
      <c r="H9006" s="221"/>
    </row>
    <row r="9007" spans="7:8" x14ac:dyDescent="0.25">
      <c r="G9007" s="221"/>
      <c r="H9007" s="221"/>
    </row>
    <row r="9008" spans="7:8" x14ac:dyDescent="0.25">
      <c r="G9008" s="221"/>
      <c r="H9008" s="221"/>
    </row>
    <row r="9009" spans="7:8" x14ac:dyDescent="0.25">
      <c r="G9009" s="221"/>
      <c r="H9009" s="221"/>
    </row>
    <row r="9010" spans="7:8" x14ac:dyDescent="0.25">
      <c r="G9010" s="221"/>
      <c r="H9010" s="221"/>
    </row>
    <row r="9011" spans="7:8" x14ac:dyDescent="0.25">
      <c r="G9011" s="221"/>
      <c r="H9011" s="221"/>
    </row>
    <row r="9012" spans="7:8" x14ac:dyDescent="0.25">
      <c r="G9012" s="221"/>
      <c r="H9012" s="221"/>
    </row>
    <row r="9013" spans="7:8" x14ac:dyDescent="0.25">
      <c r="G9013" s="221"/>
      <c r="H9013" s="221"/>
    </row>
    <row r="9014" spans="7:8" x14ac:dyDescent="0.25">
      <c r="G9014" s="221"/>
      <c r="H9014" s="221"/>
    </row>
    <row r="9015" spans="7:8" x14ac:dyDescent="0.25">
      <c r="G9015" s="221"/>
      <c r="H9015" s="221"/>
    </row>
    <row r="9016" spans="7:8" x14ac:dyDescent="0.25">
      <c r="G9016" s="221"/>
      <c r="H9016" s="221"/>
    </row>
    <row r="9017" spans="7:8" x14ac:dyDescent="0.25">
      <c r="G9017" s="221"/>
      <c r="H9017" s="221"/>
    </row>
    <row r="9018" spans="7:8" x14ac:dyDescent="0.25">
      <c r="G9018" s="221"/>
      <c r="H9018" s="221"/>
    </row>
    <row r="9019" spans="7:8" x14ac:dyDescent="0.25">
      <c r="G9019" s="221"/>
      <c r="H9019" s="221"/>
    </row>
    <row r="9020" spans="7:8" x14ac:dyDescent="0.25">
      <c r="G9020" s="221"/>
      <c r="H9020" s="221"/>
    </row>
    <row r="9021" spans="7:8" x14ac:dyDescent="0.25">
      <c r="G9021" s="221"/>
      <c r="H9021" s="221"/>
    </row>
    <row r="9022" spans="7:8" x14ac:dyDescent="0.25">
      <c r="G9022" s="221"/>
      <c r="H9022" s="221"/>
    </row>
    <row r="9023" spans="7:8" x14ac:dyDescent="0.25">
      <c r="G9023" s="221"/>
      <c r="H9023" s="221"/>
    </row>
    <row r="9024" spans="7:8" x14ac:dyDescent="0.25">
      <c r="G9024" s="221"/>
      <c r="H9024" s="221"/>
    </row>
    <row r="9025" spans="7:8" x14ac:dyDescent="0.25">
      <c r="G9025" s="221"/>
      <c r="H9025" s="221"/>
    </row>
    <row r="9026" spans="7:8" x14ac:dyDescent="0.25">
      <c r="G9026" s="221"/>
      <c r="H9026" s="221"/>
    </row>
    <row r="9027" spans="7:8" x14ac:dyDescent="0.25">
      <c r="G9027" s="221"/>
      <c r="H9027" s="221"/>
    </row>
    <row r="9028" spans="7:8" x14ac:dyDescent="0.25">
      <c r="G9028" s="221"/>
      <c r="H9028" s="221"/>
    </row>
    <row r="9029" spans="7:8" x14ac:dyDescent="0.25">
      <c r="G9029" s="221"/>
      <c r="H9029" s="221"/>
    </row>
    <row r="9030" spans="7:8" x14ac:dyDescent="0.25">
      <c r="G9030" s="221"/>
      <c r="H9030" s="221"/>
    </row>
    <row r="9031" spans="7:8" x14ac:dyDescent="0.25">
      <c r="G9031" s="221"/>
      <c r="H9031" s="221"/>
    </row>
    <row r="9032" spans="7:8" x14ac:dyDescent="0.25">
      <c r="G9032" s="221"/>
      <c r="H9032" s="221"/>
    </row>
    <row r="9033" spans="7:8" x14ac:dyDescent="0.25">
      <c r="G9033" s="221"/>
      <c r="H9033" s="221"/>
    </row>
    <row r="9034" spans="7:8" x14ac:dyDescent="0.25">
      <c r="G9034" s="221"/>
      <c r="H9034" s="221"/>
    </row>
    <row r="9035" spans="7:8" x14ac:dyDescent="0.25">
      <c r="G9035" s="221"/>
      <c r="H9035" s="221"/>
    </row>
    <row r="9036" spans="7:8" x14ac:dyDescent="0.25">
      <c r="G9036" s="221"/>
      <c r="H9036" s="221"/>
    </row>
    <row r="9037" spans="7:8" x14ac:dyDescent="0.25">
      <c r="G9037" s="221"/>
      <c r="H9037" s="221"/>
    </row>
    <row r="9038" spans="7:8" x14ac:dyDescent="0.25">
      <c r="G9038" s="221"/>
      <c r="H9038" s="221"/>
    </row>
    <row r="9039" spans="7:8" x14ac:dyDescent="0.25">
      <c r="G9039" s="221"/>
      <c r="H9039" s="221"/>
    </row>
    <row r="9040" spans="7:8" x14ac:dyDescent="0.25">
      <c r="G9040" s="221"/>
      <c r="H9040" s="221"/>
    </row>
    <row r="9041" spans="7:8" x14ac:dyDescent="0.25">
      <c r="G9041" s="221"/>
      <c r="H9041" s="221"/>
    </row>
    <row r="9042" spans="7:8" x14ac:dyDescent="0.25">
      <c r="G9042" s="221"/>
      <c r="H9042" s="221"/>
    </row>
    <row r="9043" spans="7:8" x14ac:dyDescent="0.25">
      <c r="G9043" s="221"/>
      <c r="H9043" s="221"/>
    </row>
    <row r="9044" spans="7:8" x14ac:dyDescent="0.25">
      <c r="G9044" s="221"/>
      <c r="H9044" s="221"/>
    </row>
    <row r="9045" spans="7:8" x14ac:dyDescent="0.25">
      <c r="G9045" s="221"/>
      <c r="H9045" s="221"/>
    </row>
    <row r="9046" spans="7:8" x14ac:dyDescent="0.25">
      <c r="G9046" s="221"/>
      <c r="H9046" s="221"/>
    </row>
    <row r="9047" spans="7:8" x14ac:dyDescent="0.25">
      <c r="G9047" s="221"/>
      <c r="H9047" s="221"/>
    </row>
    <row r="9048" spans="7:8" x14ac:dyDescent="0.25">
      <c r="G9048" s="221"/>
      <c r="H9048" s="221"/>
    </row>
    <row r="9049" spans="7:8" x14ac:dyDescent="0.25">
      <c r="G9049" s="221"/>
      <c r="H9049" s="221"/>
    </row>
    <row r="9050" spans="7:8" x14ac:dyDescent="0.25">
      <c r="G9050" s="221"/>
      <c r="H9050" s="221"/>
    </row>
    <row r="9051" spans="7:8" x14ac:dyDescent="0.25">
      <c r="G9051" s="221"/>
      <c r="H9051" s="221"/>
    </row>
    <row r="9052" spans="7:8" x14ac:dyDescent="0.25">
      <c r="G9052" s="221"/>
      <c r="H9052" s="221"/>
    </row>
    <row r="9053" spans="7:8" x14ac:dyDescent="0.25">
      <c r="G9053" s="221"/>
      <c r="H9053" s="221"/>
    </row>
    <row r="9054" spans="7:8" x14ac:dyDescent="0.25">
      <c r="G9054" s="221"/>
      <c r="H9054" s="221"/>
    </row>
    <row r="9055" spans="7:8" x14ac:dyDescent="0.25">
      <c r="G9055" s="221"/>
      <c r="H9055" s="221"/>
    </row>
    <row r="9056" spans="7:8" x14ac:dyDescent="0.25">
      <c r="G9056" s="221"/>
      <c r="H9056" s="221"/>
    </row>
    <row r="9057" spans="7:8" x14ac:dyDescent="0.25">
      <c r="G9057" s="221"/>
      <c r="H9057" s="221"/>
    </row>
    <row r="9058" spans="7:8" x14ac:dyDescent="0.25">
      <c r="G9058" s="221"/>
      <c r="H9058" s="221"/>
    </row>
    <row r="9059" spans="7:8" x14ac:dyDescent="0.25">
      <c r="G9059" s="221"/>
      <c r="H9059" s="221"/>
    </row>
    <row r="9060" spans="7:8" x14ac:dyDescent="0.25">
      <c r="G9060" s="221"/>
      <c r="H9060" s="221"/>
    </row>
    <row r="9061" spans="7:8" x14ac:dyDescent="0.25">
      <c r="G9061" s="221"/>
      <c r="H9061" s="221"/>
    </row>
    <row r="9062" spans="7:8" x14ac:dyDescent="0.25">
      <c r="G9062" s="221"/>
      <c r="H9062" s="221"/>
    </row>
    <row r="9063" spans="7:8" x14ac:dyDescent="0.25">
      <c r="G9063" s="221"/>
      <c r="H9063" s="221"/>
    </row>
    <row r="9064" spans="7:8" x14ac:dyDescent="0.25">
      <c r="G9064" s="221"/>
      <c r="H9064" s="221"/>
    </row>
    <row r="9065" spans="7:8" x14ac:dyDescent="0.25">
      <c r="G9065" s="221"/>
      <c r="H9065" s="221"/>
    </row>
    <row r="9066" spans="7:8" x14ac:dyDescent="0.25">
      <c r="G9066" s="221"/>
      <c r="H9066" s="221"/>
    </row>
    <row r="9067" spans="7:8" x14ac:dyDescent="0.25">
      <c r="G9067" s="221"/>
      <c r="H9067" s="221"/>
    </row>
    <row r="9068" spans="7:8" x14ac:dyDescent="0.25">
      <c r="G9068" s="221"/>
      <c r="H9068" s="221"/>
    </row>
    <row r="9069" spans="7:8" x14ac:dyDescent="0.25">
      <c r="G9069" s="221"/>
      <c r="H9069" s="221"/>
    </row>
    <row r="9070" spans="7:8" x14ac:dyDescent="0.25">
      <c r="G9070" s="221"/>
      <c r="H9070" s="221"/>
    </row>
    <row r="9071" spans="7:8" x14ac:dyDescent="0.25">
      <c r="G9071" s="221"/>
      <c r="H9071" s="221"/>
    </row>
    <row r="9072" spans="7:8" x14ac:dyDescent="0.25">
      <c r="G9072" s="221"/>
      <c r="H9072" s="221"/>
    </row>
    <row r="9073" spans="7:8" x14ac:dyDescent="0.25">
      <c r="G9073" s="221"/>
      <c r="H9073" s="221"/>
    </row>
    <row r="9074" spans="7:8" x14ac:dyDescent="0.25">
      <c r="G9074" s="221"/>
      <c r="H9074" s="221"/>
    </row>
    <row r="9075" spans="7:8" x14ac:dyDescent="0.25">
      <c r="G9075" s="221"/>
      <c r="H9075" s="221"/>
    </row>
    <row r="9076" spans="7:8" x14ac:dyDescent="0.25">
      <c r="G9076" s="221"/>
      <c r="H9076" s="221"/>
    </row>
    <row r="9077" spans="7:8" x14ac:dyDescent="0.25">
      <c r="G9077" s="221"/>
      <c r="H9077" s="221"/>
    </row>
    <row r="9078" spans="7:8" x14ac:dyDescent="0.25">
      <c r="G9078" s="221"/>
      <c r="H9078" s="221"/>
    </row>
    <row r="9079" spans="7:8" x14ac:dyDescent="0.25">
      <c r="G9079" s="221"/>
      <c r="H9079" s="221"/>
    </row>
    <row r="9080" spans="7:8" x14ac:dyDescent="0.25">
      <c r="G9080" s="221"/>
      <c r="H9080" s="221"/>
    </row>
    <row r="9081" spans="7:8" x14ac:dyDescent="0.25">
      <c r="G9081" s="221"/>
      <c r="H9081" s="221"/>
    </row>
    <row r="9082" spans="7:8" x14ac:dyDescent="0.25">
      <c r="G9082" s="221"/>
      <c r="H9082" s="221"/>
    </row>
    <row r="9083" spans="7:8" x14ac:dyDescent="0.25">
      <c r="G9083" s="221"/>
      <c r="H9083" s="221"/>
    </row>
    <row r="9084" spans="7:8" x14ac:dyDescent="0.25">
      <c r="G9084" s="221"/>
      <c r="H9084" s="221"/>
    </row>
    <row r="9085" spans="7:8" x14ac:dyDescent="0.25">
      <c r="G9085" s="221"/>
      <c r="H9085" s="221"/>
    </row>
    <row r="9086" spans="7:8" x14ac:dyDescent="0.25">
      <c r="G9086" s="221"/>
      <c r="H9086" s="221"/>
    </row>
    <row r="9087" spans="7:8" x14ac:dyDescent="0.25">
      <c r="G9087" s="221"/>
      <c r="H9087" s="221"/>
    </row>
    <row r="9088" spans="7:8" x14ac:dyDescent="0.25">
      <c r="G9088" s="221"/>
      <c r="H9088" s="221"/>
    </row>
    <row r="9089" spans="7:8" x14ac:dyDescent="0.25">
      <c r="G9089" s="221"/>
      <c r="H9089" s="221"/>
    </row>
    <row r="9090" spans="7:8" x14ac:dyDescent="0.25">
      <c r="G9090" s="221"/>
      <c r="H9090" s="221"/>
    </row>
    <row r="9091" spans="7:8" x14ac:dyDescent="0.25">
      <c r="G9091" s="221"/>
      <c r="H9091" s="221"/>
    </row>
    <row r="9092" spans="7:8" x14ac:dyDescent="0.25">
      <c r="G9092" s="221"/>
      <c r="H9092" s="221"/>
    </row>
    <row r="9093" spans="7:8" x14ac:dyDescent="0.25">
      <c r="G9093" s="221"/>
      <c r="H9093" s="221"/>
    </row>
    <row r="9094" spans="7:8" x14ac:dyDescent="0.25">
      <c r="G9094" s="221"/>
      <c r="H9094" s="221"/>
    </row>
    <row r="9095" spans="7:8" x14ac:dyDescent="0.25">
      <c r="G9095" s="221"/>
      <c r="H9095" s="221"/>
    </row>
    <row r="9096" spans="7:8" x14ac:dyDescent="0.25">
      <c r="G9096" s="221"/>
      <c r="H9096" s="221"/>
    </row>
    <row r="9097" spans="7:8" x14ac:dyDescent="0.25">
      <c r="G9097" s="221"/>
      <c r="H9097" s="221"/>
    </row>
    <row r="9098" spans="7:8" x14ac:dyDescent="0.25">
      <c r="G9098" s="221"/>
      <c r="H9098" s="221"/>
    </row>
    <row r="9099" spans="7:8" x14ac:dyDescent="0.25">
      <c r="G9099" s="221"/>
      <c r="H9099" s="221"/>
    </row>
    <row r="9100" spans="7:8" x14ac:dyDescent="0.25">
      <c r="G9100" s="221"/>
      <c r="H9100" s="221"/>
    </row>
    <row r="9101" spans="7:8" x14ac:dyDescent="0.25">
      <c r="G9101" s="221"/>
      <c r="H9101" s="221"/>
    </row>
    <row r="9102" spans="7:8" x14ac:dyDescent="0.25">
      <c r="G9102" s="221"/>
      <c r="H9102" s="221"/>
    </row>
    <row r="9103" spans="7:8" x14ac:dyDescent="0.25">
      <c r="G9103" s="221"/>
      <c r="H9103" s="221"/>
    </row>
    <row r="9104" spans="7:8" x14ac:dyDescent="0.25">
      <c r="G9104" s="221"/>
      <c r="H9104" s="221"/>
    </row>
    <row r="9105" spans="7:8" x14ac:dyDescent="0.25">
      <c r="G9105" s="221"/>
      <c r="H9105" s="221"/>
    </row>
    <row r="9106" spans="7:8" x14ac:dyDescent="0.25">
      <c r="G9106" s="221"/>
      <c r="H9106" s="221"/>
    </row>
    <row r="9107" spans="7:8" x14ac:dyDescent="0.25">
      <c r="G9107" s="221"/>
      <c r="H9107" s="221"/>
    </row>
    <row r="9108" spans="7:8" x14ac:dyDescent="0.25">
      <c r="G9108" s="221"/>
      <c r="H9108" s="221"/>
    </row>
    <row r="9109" spans="7:8" x14ac:dyDescent="0.25">
      <c r="G9109" s="221"/>
      <c r="H9109" s="221"/>
    </row>
    <row r="9110" spans="7:8" x14ac:dyDescent="0.25">
      <c r="G9110" s="221"/>
      <c r="H9110" s="221"/>
    </row>
    <row r="9111" spans="7:8" x14ac:dyDescent="0.25">
      <c r="G9111" s="221"/>
      <c r="H9111" s="221"/>
    </row>
    <row r="9112" spans="7:8" x14ac:dyDescent="0.25">
      <c r="G9112" s="221"/>
      <c r="H9112" s="221"/>
    </row>
    <row r="9113" spans="7:8" x14ac:dyDescent="0.25">
      <c r="G9113" s="221"/>
      <c r="H9113" s="221"/>
    </row>
    <row r="9114" spans="7:8" x14ac:dyDescent="0.25">
      <c r="G9114" s="221"/>
      <c r="H9114" s="221"/>
    </row>
    <row r="9115" spans="7:8" x14ac:dyDescent="0.25">
      <c r="G9115" s="221"/>
      <c r="H9115" s="221"/>
    </row>
    <row r="9116" spans="7:8" x14ac:dyDescent="0.25">
      <c r="G9116" s="221"/>
      <c r="H9116" s="221"/>
    </row>
    <row r="9117" spans="7:8" x14ac:dyDescent="0.25">
      <c r="G9117" s="221"/>
      <c r="H9117" s="221"/>
    </row>
    <row r="9118" spans="7:8" x14ac:dyDescent="0.25">
      <c r="G9118" s="221"/>
      <c r="H9118" s="221"/>
    </row>
    <row r="9119" spans="7:8" x14ac:dyDescent="0.25">
      <c r="G9119" s="221"/>
      <c r="H9119" s="221"/>
    </row>
    <row r="9120" spans="7:8" x14ac:dyDescent="0.25">
      <c r="G9120" s="221"/>
      <c r="H9120" s="221"/>
    </row>
    <row r="9121" spans="7:8" x14ac:dyDescent="0.25">
      <c r="G9121" s="221"/>
      <c r="H9121" s="221"/>
    </row>
    <row r="9122" spans="7:8" x14ac:dyDescent="0.25">
      <c r="G9122" s="221"/>
      <c r="H9122" s="221"/>
    </row>
    <row r="9123" spans="7:8" x14ac:dyDescent="0.25">
      <c r="G9123" s="221"/>
      <c r="H9123" s="221"/>
    </row>
    <row r="9124" spans="7:8" x14ac:dyDescent="0.25">
      <c r="G9124" s="221"/>
      <c r="H9124" s="221"/>
    </row>
    <row r="9125" spans="7:8" x14ac:dyDescent="0.25">
      <c r="G9125" s="221"/>
      <c r="H9125" s="221"/>
    </row>
    <row r="9126" spans="7:8" x14ac:dyDescent="0.25">
      <c r="G9126" s="221"/>
      <c r="H9126" s="221"/>
    </row>
    <row r="9127" spans="7:8" x14ac:dyDescent="0.25">
      <c r="G9127" s="221"/>
      <c r="H9127" s="221"/>
    </row>
    <row r="9128" spans="7:8" x14ac:dyDescent="0.25">
      <c r="G9128" s="221"/>
      <c r="H9128" s="221"/>
    </row>
    <row r="9129" spans="7:8" x14ac:dyDescent="0.25">
      <c r="G9129" s="221"/>
      <c r="H9129" s="221"/>
    </row>
    <row r="9130" spans="7:8" x14ac:dyDescent="0.25">
      <c r="G9130" s="221"/>
      <c r="H9130" s="221"/>
    </row>
    <row r="9131" spans="7:8" x14ac:dyDescent="0.25">
      <c r="G9131" s="221"/>
      <c r="H9131" s="221"/>
    </row>
    <row r="9132" spans="7:8" x14ac:dyDescent="0.25">
      <c r="G9132" s="221"/>
      <c r="H9132" s="221"/>
    </row>
    <row r="9133" spans="7:8" x14ac:dyDescent="0.25">
      <c r="G9133" s="221"/>
      <c r="H9133" s="221"/>
    </row>
    <row r="9134" spans="7:8" x14ac:dyDescent="0.25">
      <c r="G9134" s="221"/>
      <c r="H9134" s="221"/>
    </row>
    <row r="9135" spans="7:8" x14ac:dyDescent="0.25">
      <c r="G9135" s="221"/>
      <c r="H9135" s="221"/>
    </row>
    <row r="9136" spans="7:8" x14ac:dyDescent="0.25">
      <c r="G9136" s="221"/>
      <c r="H9136" s="221"/>
    </row>
    <row r="9137" spans="7:8" x14ac:dyDescent="0.25">
      <c r="G9137" s="221"/>
      <c r="H9137" s="221"/>
    </row>
    <row r="9138" spans="7:8" x14ac:dyDescent="0.25">
      <c r="G9138" s="221"/>
      <c r="H9138" s="221"/>
    </row>
    <row r="9139" spans="7:8" x14ac:dyDescent="0.25">
      <c r="G9139" s="221"/>
      <c r="H9139" s="221"/>
    </row>
    <row r="9140" spans="7:8" x14ac:dyDescent="0.25">
      <c r="G9140" s="221"/>
      <c r="H9140" s="221"/>
    </row>
    <row r="9141" spans="7:8" x14ac:dyDescent="0.25">
      <c r="G9141" s="221"/>
      <c r="H9141" s="221"/>
    </row>
    <row r="9142" spans="7:8" x14ac:dyDescent="0.25">
      <c r="G9142" s="221"/>
      <c r="H9142" s="221"/>
    </row>
    <row r="9143" spans="7:8" x14ac:dyDescent="0.25">
      <c r="G9143" s="221"/>
      <c r="H9143" s="221"/>
    </row>
    <row r="9144" spans="7:8" x14ac:dyDescent="0.25">
      <c r="G9144" s="221"/>
      <c r="H9144" s="221"/>
    </row>
    <row r="9145" spans="7:8" x14ac:dyDescent="0.25">
      <c r="G9145" s="221"/>
      <c r="H9145" s="221"/>
    </row>
    <row r="9146" spans="7:8" x14ac:dyDescent="0.25">
      <c r="G9146" s="221"/>
      <c r="H9146" s="221"/>
    </row>
    <row r="9147" spans="7:8" x14ac:dyDescent="0.25">
      <c r="G9147" s="221"/>
      <c r="H9147" s="221"/>
    </row>
    <row r="9148" spans="7:8" x14ac:dyDescent="0.25">
      <c r="G9148" s="221"/>
      <c r="H9148" s="221"/>
    </row>
    <row r="9149" spans="7:8" x14ac:dyDescent="0.25">
      <c r="G9149" s="221"/>
      <c r="H9149" s="221"/>
    </row>
    <row r="9150" spans="7:8" x14ac:dyDescent="0.25">
      <c r="G9150" s="221"/>
      <c r="H9150" s="221"/>
    </row>
    <row r="9151" spans="7:8" x14ac:dyDescent="0.25">
      <c r="G9151" s="221"/>
      <c r="H9151" s="221"/>
    </row>
    <row r="9152" spans="7:8" x14ac:dyDescent="0.25">
      <c r="G9152" s="221"/>
      <c r="H9152" s="221"/>
    </row>
    <row r="9153" spans="7:8" x14ac:dyDescent="0.25">
      <c r="G9153" s="221"/>
      <c r="H9153" s="221"/>
    </row>
    <row r="9154" spans="7:8" x14ac:dyDescent="0.25">
      <c r="G9154" s="221"/>
      <c r="H9154" s="221"/>
    </row>
    <row r="9155" spans="7:8" x14ac:dyDescent="0.25">
      <c r="G9155" s="221"/>
      <c r="H9155" s="221"/>
    </row>
    <row r="9156" spans="7:8" x14ac:dyDescent="0.25">
      <c r="G9156" s="221"/>
      <c r="H9156" s="221"/>
    </row>
    <row r="9157" spans="7:8" x14ac:dyDescent="0.25">
      <c r="G9157" s="221"/>
      <c r="H9157" s="221"/>
    </row>
    <row r="9158" spans="7:8" x14ac:dyDescent="0.25">
      <c r="G9158" s="221"/>
      <c r="H9158" s="221"/>
    </row>
    <row r="9159" spans="7:8" x14ac:dyDescent="0.25">
      <c r="G9159" s="221"/>
      <c r="H9159" s="221"/>
    </row>
    <row r="9160" spans="7:8" x14ac:dyDescent="0.25">
      <c r="G9160" s="221"/>
      <c r="H9160" s="221"/>
    </row>
    <row r="9161" spans="7:8" x14ac:dyDescent="0.25">
      <c r="G9161" s="221"/>
      <c r="H9161" s="221"/>
    </row>
    <row r="9162" spans="7:8" x14ac:dyDescent="0.25">
      <c r="G9162" s="221"/>
      <c r="H9162" s="221"/>
    </row>
    <row r="9163" spans="7:8" x14ac:dyDescent="0.25">
      <c r="G9163" s="221"/>
      <c r="H9163" s="221"/>
    </row>
    <row r="9164" spans="7:8" x14ac:dyDescent="0.25">
      <c r="G9164" s="221"/>
      <c r="H9164" s="221"/>
    </row>
    <row r="9165" spans="7:8" x14ac:dyDescent="0.25">
      <c r="G9165" s="221"/>
      <c r="H9165" s="221"/>
    </row>
    <row r="9166" spans="7:8" x14ac:dyDescent="0.25">
      <c r="G9166" s="221"/>
      <c r="H9166" s="221"/>
    </row>
    <row r="9167" spans="7:8" x14ac:dyDescent="0.25">
      <c r="G9167" s="221"/>
      <c r="H9167" s="221"/>
    </row>
    <row r="9168" spans="7:8" x14ac:dyDescent="0.25">
      <c r="G9168" s="221"/>
      <c r="H9168" s="221"/>
    </row>
    <row r="9169" spans="7:8" x14ac:dyDescent="0.25">
      <c r="G9169" s="221"/>
      <c r="H9169" s="221"/>
    </row>
    <row r="9170" spans="7:8" x14ac:dyDescent="0.25">
      <c r="G9170" s="221"/>
      <c r="H9170" s="221"/>
    </row>
    <row r="9171" spans="7:8" x14ac:dyDescent="0.25">
      <c r="G9171" s="221"/>
      <c r="H9171" s="221"/>
    </row>
    <row r="9172" spans="7:8" x14ac:dyDescent="0.25">
      <c r="G9172" s="221"/>
      <c r="H9172" s="221"/>
    </row>
    <row r="9173" spans="7:8" x14ac:dyDescent="0.25">
      <c r="G9173" s="221"/>
      <c r="H9173" s="221"/>
    </row>
    <row r="9174" spans="7:8" x14ac:dyDescent="0.25">
      <c r="G9174" s="221"/>
      <c r="H9174" s="221"/>
    </row>
    <row r="9175" spans="7:8" x14ac:dyDescent="0.25">
      <c r="G9175" s="221"/>
      <c r="H9175" s="221"/>
    </row>
    <row r="9176" spans="7:8" x14ac:dyDescent="0.25">
      <c r="G9176" s="221"/>
      <c r="H9176" s="221"/>
    </row>
    <row r="9177" spans="7:8" x14ac:dyDescent="0.25">
      <c r="G9177" s="221"/>
      <c r="H9177" s="221"/>
    </row>
    <row r="9178" spans="7:8" x14ac:dyDescent="0.25">
      <c r="G9178" s="221"/>
      <c r="H9178" s="221"/>
    </row>
    <row r="9179" spans="7:8" x14ac:dyDescent="0.25">
      <c r="G9179" s="221"/>
      <c r="H9179" s="221"/>
    </row>
    <row r="9180" spans="7:8" x14ac:dyDescent="0.25">
      <c r="G9180" s="221"/>
      <c r="H9180" s="221"/>
    </row>
    <row r="9181" spans="7:8" x14ac:dyDescent="0.25">
      <c r="G9181" s="221"/>
      <c r="H9181" s="221"/>
    </row>
    <row r="9182" spans="7:8" x14ac:dyDescent="0.25">
      <c r="G9182" s="221"/>
      <c r="H9182" s="221"/>
    </row>
    <row r="9183" spans="7:8" x14ac:dyDescent="0.25">
      <c r="G9183" s="221"/>
      <c r="H9183" s="221"/>
    </row>
    <row r="9184" spans="7:8" x14ac:dyDescent="0.25">
      <c r="G9184" s="221"/>
      <c r="H9184" s="221"/>
    </row>
    <row r="9185" spans="7:8" x14ac:dyDescent="0.25">
      <c r="G9185" s="221"/>
      <c r="H9185" s="221"/>
    </row>
    <row r="9186" spans="7:8" x14ac:dyDescent="0.25">
      <c r="G9186" s="221"/>
      <c r="H9186" s="221"/>
    </row>
    <row r="9187" spans="7:8" x14ac:dyDescent="0.25">
      <c r="G9187" s="221"/>
      <c r="H9187" s="221"/>
    </row>
    <row r="9188" spans="7:8" x14ac:dyDescent="0.25">
      <c r="G9188" s="221"/>
      <c r="H9188" s="221"/>
    </row>
    <row r="9189" spans="7:8" x14ac:dyDescent="0.25">
      <c r="G9189" s="221"/>
      <c r="H9189" s="221"/>
    </row>
    <row r="9190" spans="7:8" x14ac:dyDescent="0.25">
      <c r="G9190" s="221"/>
      <c r="H9190" s="221"/>
    </row>
    <row r="9191" spans="7:8" x14ac:dyDescent="0.25">
      <c r="G9191" s="221"/>
      <c r="H9191" s="221"/>
    </row>
    <row r="9192" spans="7:8" x14ac:dyDescent="0.25">
      <c r="G9192" s="221"/>
      <c r="H9192" s="221"/>
    </row>
    <row r="9193" spans="7:8" x14ac:dyDescent="0.25">
      <c r="G9193" s="221"/>
      <c r="H9193" s="221"/>
    </row>
    <row r="9194" spans="7:8" x14ac:dyDescent="0.25">
      <c r="G9194" s="221"/>
      <c r="H9194" s="221"/>
    </row>
    <row r="9195" spans="7:8" x14ac:dyDescent="0.25">
      <c r="G9195" s="221"/>
      <c r="H9195" s="221"/>
    </row>
    <row r="9196" spans="7:8" x14ac:dyDescent="0.25">
      <c r="G9196" s="221"/>
      <c r="H9196" s="221"/>
    </row>
    <row r="9197" spans="7:8" x14ac:dyDescent="0.25">
      <c r="G9197" s="221"/>
      <c r="H9197" s="221"/>
    </row>
    <row r="9198" spans="7:8" x14ac:dyDescent="0.25">
      <c r="G9198" s="221"/>
      <c r="H9198" s="221"/>
    </row>
    <row r="9199" spans="7:8" x14ac:dyDescent="0.25">
      <c r="G9199" s="221"/>
      <c r="H9199" s="221"/>
    </row>
    <row r="9200" spans="7:8" x14ac:dyDescent="0.25">
      <c r="G9200" s="221"/>
      <c r="H9200" s="221"/>
    </row>
    <row r="9201" spans="7:8" x14ac:dyDescent="0.25">
      <c r="G9201" s="221"/>
      <c r="H9201" s="221"/>
    </row>
    <row r="9202" spans="7:8" x14ac:dyDescent="0.25">
      <c r="G9202" s="221"/>
      <c r="H9202" s="221"/>
    </row>
    <row r="9203" spans="7:8" x14ac:dyDescent="0.25">
      <c r="G9203" s="221"/>
      <c r="H9203" s="221"/>
    </row>
    <row r="9204" spans="7:8" x14ac:dyDescent="0.25">
      <c r="G9204" s="221"/>
      <c r="H9204" s="221"/>
    </row>
    <row r="9205" spans="7:8" x14ac:dyDescent="0.25">
      <c r="G9205" s="221"/>
      <c r="H9205" s="221"/>
    </row>
    <row r="9206" spans="7:8" x14ac:dyDescent="0.25">
      <c r="G9206" s="221"/>
      <c r="H9206" s="221"/>
    </row>
    <row r="9207" spans="7:8" x14ac:dyDescent="0.25">
      <c r="G9207" s="221"/>
      <c r="H9207" s="221"/>
    </row>
    <row r="9208" spans="7:8" x14ac:dyDescent="0.25">
      <c r="G9208" s="221"/>
      <c r="H9208" s="221"/>
    </row>
    <row r="9209" spans="7:8" x14ac:dyDescent="0.25">
      <c r="G9209" s="221"/>
      <c r="H9209" s="221"/>
    </row>
    <row r="9210" spans="7:8" x14ac:dyDescent="0.25">
      <c r="G9210" s="221"/>
      <c r="H9210" s="221"/>
    </row>
    <row r="9211" spans="7:8" x14ac:dyDescent="0.25">
      <c r="G9211" s="221"/>
      <c r="H9211" s="221"/>
    </row>
    <row r="9212" spans="7:8" x14ac:dyDescent="0.25">
      <c r="G9212" s="221"/>
      <c r="H9212" s="221"/>
    </row>
    <row r="9213" spans="7:8" x14ac:dyDescent="0.25">
      <c r="G9213" s="221"/>
      <c r="H9213" s="221"/>
    </row>
    <row r="9214" spans="7:8" x14ac:dyDescent="0.25">
      <c r="G9214" s="221"/>
      <c r="H9214" s="221"/>
    </row>
    <row r="9215" spans="7:8" x14ac:dyDescent="0.25">
      <c r="G9215" s="221"/>
      <c r="H9215" s="221"/>
    </row>
    <row r="9216" spans="7:8" x14ac:dyDescent="0.25">
      <c r="G9216" s="221"/>
      <c r="H9216" s="221"/>
    </row>
    <row r="9217" spans="7:8" x14ac:dyDescent="0.25">
      <c r="G9217" s="221"/>
      <c r="H9217" s="221"/>
    </row>
    <row r="9218" spans="7:8" x14ac:dyDescent="0.25">
      <c r="G9218" s="221"/>
      <c r="H9218" s="221"/>
    </row>
    <row r="9219" spans="7:8" x14ac:dyDescent="0.25">
      <c r="G9219" s="221"/>
      <c r="H9219" s="221"/>
    </row>
    <row r="9220" spans="7:8" x14ac:dyDescent="0.25">
      <c r="G9220" s="221"/>
      <c r="H9220" s="221"/>
    </row>
    <row r="9221" spans="7:8" x14ac:dyDescent="0.25">
      <c r="G9221" s="221"/>
      <c r="H9221" s="221"/>
    </row>
    <row r="9222" spans="7:8" x14ac:dyDescent="0.25">
      <c r="G9222" s="221"/>
      <c r="H9222" s="221"/>
    </row>
    <row r="9223" spans="7:8" x14ac:dyDescent="0.25">
      <c r="G9223" s="221"/>
      <c r="H9223" s="221"/>
    </row>
    <row r="9224" spans="7:8" x14ac:dyDescent="0.25">
      <c r="G9224" s="221"/>
      <c r="H9224" s="221"/>
    </row>
    <row r="9225" spans="7:8" x14ac:dyDescent="0.25">
      <c r="G9225" s="221"/>
      <c r="H9225" s="221"/>
    </row>
    <row r="9226" spans="7:8" x14ac:dyDescent="0.25">
      <c r="G9226" s="221"/>
      <c r="H9226" s="221"/>
    </row>
    <row r="9227" spans="7:8" x14ac:dyDescent="0.25">
      <c r="G9227" s="221"/>
      <c r="H9227" s="221"/>
    </row>
    <row r="9228" spans="7:8" x14ac:dyDescent="0.25">
      <c r="G9228" s="221"/>
      <c r="H9228" s="221"/>
    </row>
    <row r="9229" spans="7:8" x14ac:dyDescent="0.25">
      <c r="G9229" s="221"/>
      <c r="H9229" s="221"/>
    </row>
    <row r="9230" spans="7:8" x14ac:dyDescent="0.25">
      <c r="G9230" s="221"/>
      <c r="H9230" s="221"/>
    </row>
    <row r="9231" spans="7:8" x14ac:dyDescent="0.25">
      <c r="G9231" s="221"/>
      <c r="H9231" s="221"/>
    </row>
    <row r="9232" spans="7:8" x14ac:dyDescent="0.25">
      <c r="G9232" s="221"/>
      <c r="H9232" s="221"/>
    </row>
    <row r="9233" spans="7:8" x14ac:dyDescent="0.25">
      <c r="G9233" s="221"/>
      <c r="H9233" s="221"/>
    </row>
    <row r="9234" spans="7:8" x14ac:dyDescent="0.25">
      <c r="G9234" s="221"/>
      <c r="H9234" s="221"/>
    </row>
    <row r="9235" spans="7:8" x14ac:dyDescent="0.25">
      <c r="G9235" s="221"/>
      <c r="H9235" s="221"/>
    </row>
    <row r="9236" spans="7:8" x14ac:dyDescent="0.25">
      <c r="G9236" s="221"/>
      <c r="H9236" s="221"/>
    </row>
    <row r="9237" spans="7:8" x14ac:dyDescent="0.25">
      <c r="G9237" s="221"/>
      <c r="H9237" s="221"/>
    </row>
    <row r="9238" spans="7:8" x14ac:dyDescent="0.25">
      <c r="G9238" s="221"/>
      <c r="H9238" s="221"/>
    </row>
    <row r="9239" spans="7:8" x14ac:dyDescent="0.25">
      <c r="G9239" s="221"/>
      <c r="H9239" s="221"/>
    </row>
    <row r="9240" spans="7:8" x14ac:dyDescent="0.25">
      <c r="G9240" s="221"/>
      <c r="H9240" s="221"/>
    </row>
    <row r="9241" spans="7:8" x14ac:dyDescent="0.25">
      <c r="G9241" s="221"/>
      <c r="H9241" s="221"/>
    </row>
    <row r="9242" spans="7:8" x14ac:dyDescent="0.25">
      <c r="G9242" s="221"/>
      <c r="H9242" s="221"/>
    </row>
    <row r="9243" spans="7:8" x14ac:dyDescent="0.25">
      <c r="G9243" s="221"/>
      <c r="H9243" s="221"/>
    </row>
    <row r="9244" spans="7:8" x14ac:dyDescent="0.25">
      <c r="G9244" s="221"/>
      <c r="H9244" s="221"/>
    </row>
    <row r="9245" spans="7:8" x14ac:dyDescent="0.25">
      <c r="G9245" s="221"/>
      <c r="H9245" s="221"/>
    </row>
    <row r="9246" spans="7:8" x14ac:dyDescent="0.25">
      <c r="G9246" s="221"/>
      <c r="H9246" s="221"/>
    </row>
    <row r="9247" spans="7:8" x14ac:dyDescent="0.25">
      <c r="G9247" s="221"/>
      <c r="H9247" s="221"/>
    </row>
    <row r="9248" spans="7:8" x14ac:dyDescent="0.25">
      <c r="G9248" s="221"/>
      <c r="H9248" s="221"/>
    </row>
    <row r="9249" spans="7:8" x14ac:dyDescent="0.25">
      <c r="G9249" s="221"/>
      <c r="H9249" s="221"/>
    </row>
    <row r="9250" spans="7:8" x14ac:dyDescent="0.25">
      <c r="G9250" s="221"/>
      <c r="H9250" s="221"/>
    </row>
    <row r="9251" spans="7:8" x14ac:dyDescent="0.25">
      <c r="G9251" s="221"/>
      <c r="H9251" s="221"/>
    </row>
    <row r="9252" spans="7:8" x14ac:dyDescent="0.25">
      <c r="G9252" s="221"/>
      <c r="H9252" s="221"/>
    </row>
    <row r="9253" spans="7:8" x14ac:dyDescent="0.25">
      <c r="G9253" s="221"/>
      <c r="H9253" s="221"/>
    </row>
    <row r="9254" spans="7:8" x14ac:dyDescent="0.25">
      <c r="G9254" s="221"/>
      <c r="H9254" s="221"/>
    </row>
    <row r="9255" spans="7:8" x14ac:dyDescent="0.25">
      <c r="G9255" s="221"/>
      <c r="H9255" s="221"/>
    </row>
    <row r="9256" spans="7:8" x14ac:dyDescent="0.25">
      <c r="G9256" s="221"/>
      <c r="H9256" s="221"/>
    </row>
    <row r="9257" spans="7:8" x14ac:dyDescent="0.25">
      <c r="G9257" s="221"/>
      <c r="H9257" s="221"/>
    </row>
    <row r="9258" spans="7:8" x14ac:dyDescent="0.25">
      <c r="G9258" s="221"/>
      <c r="H9258" s="221"/>
    </row>
    <row r="9259" spans="7:8" x14ac:dyDescent="0.25">
      <c r="G9259" s="221"/>
      <c r="H9259" s="221"/>
    </row>
    <row r="9260" spans="7:8" x14ac:dyDescent="0.25">
      <c r="G9260" s="221"/>
      <c r="H9260" s="221"/>
    </row>
    <row r="9261" spans="7:8" x14ac:dyDescent="0.25">
      <c r="G9261" s="221"/>
      <c r="H9261" s="221"/>
    </row>
    <row r="9262" spans="7:8" x14ac:dyDescent="0.25">
      <c r="G9262" s="221"/>
      <c r="H9262" s="221"/>
    </row>
    <row r="9263" spans="7:8" x14ac:dyDescent="0.25">
      <c r="G9263" s="221"/>
      <c r="H9263" s="221"/>
    </row>
    <row r="9264" spans="7:8" x14ac:dyDescent="0.25">
      <c r="G9264" s="221"/>
      <c r="H9264" s="221"/>
    </row>
    <row r="9265" spans="7:8" x14ac:dyDescent="0.25">
      <c r="G9265" s="221"/>
      <c r="H9265" s="221"/>
    </row>
    <row r="9266" spans="7:8" x14ac:dyDescent="0.25">
      <c r="G9266" s="221"/>
      <c r="H9266" s="221"/>
    </row>
    <row r="9267" spans="7:8" x14ac:dyDescent="0.25">
      <c r="G9267" s="221"/>
      <c r="H9267" s="221"/>
    </row>
    <row r="9268" spans="7:8" x14ac:dyDescent="0.25">
      <c r="G9268" s="221"/>
      <c r="H9268" s="221"/>
    </row>
    <row r="9269" spans="7:8" x14ac:dyDescent="0.25">
      <c r="G9269" s="221"/>
      <c r="H9269" s="221"/>
    </row>
    <row r="9270" spans="7:8" x14ac:dyDescent="0.25">
      <c r="G9270" s="221"/>
      <c r="H9270" s="221"/>
    </row>
    <row r="9271" spans="7:8" x14ac:dyDescent="0.25">
      <c r="G9271" s="221"/>
      <c r="H9271" s="221"/>
    </row>
    <row r="9272" spans="7:8" x14ac:dyDescent="0.25">
      <c r="G9272" s="221"/>
      <c r="H9272" s="221"/>
    </row>
    <row r="9273" spans="7:8" x14ac:dyDescent="0.25">
      <c r="G9273" s="221"/>
      <c r="H9273" s="221"/>
    </row>
    <row r="9274" spans="7:8" x14ac:dyDescent="0.25">
      <c r="G9274" s="221"/>
      <c r="H9274" s="221"/>
    </row>
    <row r="9275" spans="7:8" x14ac:dyDescent="0.25">
      <c r="G9275" s="221"/>
      <c r="H9275" s="221"/>
    </row>
    <row r="9276" spans="7:8" x14ac:dyDescent="0.25">
      <c r="G9276" s="221"/>
      <c r="H9276" s="221"/>
    </row>
    <row r="9277" spans="7:8" x14ac:dyDescent="0.25">
      <c r="G9277" s="221"/>
      <c r="H9277" s="221"/>
    </row>
    <row r="9278" spans="7:8" x14ac:dyDescent="0.25">
      <c r="G9278" s="221"/>
      <c r="H9278" s="221"/>
    </row>
    <row r="9279" spans="7:8" x14ac:dyDescent="0.25">
      <c r="G9279" s="221"/>
      <c r="H9279" s="221"/>
    </row>
    <row r="9280" spans="7:8" x14ac:dyDescent="0.25">
      <c r="G9280" s="221"/>
      <c r="H9280" s="221"/>
    </row>
    <row r="9281" spans="7:8" x14ac:dyDescent="0.25">
      <c r="G9281" s="221"/>
      <c r="H9281" s="221"/>
    </row>
    <row r="9282" spans="7:8" x14ac:dyDescent="0.25">
      <c r="G9282" s="221"/>
      <c r="H9282" s="221"/>
    </row>
    <row r="9283" spans="7:8" x14ac:dyDescent="0.25">
      <c r="G9283" s="221"/>
      <c r="H9283" s="221"/>
    </row>
    <row r="9284" spans="7:8" x14ac:dyDescent="0.25">
      <c r="G9284" s="221"/>
      <c r="H9284" s="221"/>
    </row>
    <row r="9285" spans="7:8" x14ac:dyDescent="0.25">
      <c r="G9285" s="221"/>
      <c r="H9285" s="221"/>
    </row>
    <row r="9286" spans="7:8" x14ac:dyDescent="0.25">
      <c r="G9286" s="221"/>
      <c r="H9286" s="221"/>
    </row>
    <row r="9287" spans="7:8" x14ac:dyDescent="0.25">
      <c r="G9287" s="221"/>
      <c r="H9287" s="221"/>
    </row>
    <row r="9288" spans="7:8" x14ac:dyDescent="0.25">
      <c r="G9288" s="221"/>
      <c r="H9288" s="221"/>
    </row>
    <row r="9289" spans="7:8" x14ac:dyDescent="0.25">
      <c r="G9289" s="221"/>
      <c r="H9289" s="221"/>
    </row>
    <row r="9290" spans="7:8" x14ac:dyDescent="0.25">
      <c r="G9290" s="221"/>
      <c r="H9290" s="221"/>
    </row>
    <row r="9291" spans="7:8" x14ac:dyDescent="0.25">
      <c r="G9291" s="221"/>
      <c r="H9291" s="221"/>
    </row>
    <row r="9292" spans="7:8" x14ac:dyDescent="0.25">
      <c r="G9292" s="221"/>
      <c r="H9292" s="221"/>
    </row>
    <row r="9293" spans="7:8" x14ac:dyDescent="0.25">
      <c r="G9293" s="221"/>
      <c r="H9293" s="221"/>
    </row>
    <row r="9294" spans="7:8" x14ac:dyDescent="0.25">
      <c r="G9294" s="221"/>
      <c r="H9294" s="221"/>
    </row>
    <row r="9295" spans="7:8" x14ac:dyDescent="0.25">
      <c r="G9295" s="221"/>
      <c r="H9295" s="221"/>
    </row>
    <row r="9296" spans="7:8" x14ac:dyDescent="0.25">
      <c r="G9296" s="221"/>
      <c r="H9296" s="221"/>
    </row>
    <row r="9297" spans="7:8" x14ac:dyDescent="0.25">
      <c r="G9297" s="221"/>
      <c r="H9297" s="221"/>
    </row>
    <row r="9298" spans="7:8" x14ac:dyDescent="0.25">
      <c r="G9298" s="221"/>
      <c r="H9298" s="221"/>
    </row>
    <row r="9299" spans="7:8" x14ac:dyDescent="0.25">
      <c r="G9299" s="221"/>
      <c r="H9299" s="221"/>
    </row>
    <row r="9300" spans="7:8" x14ac:dyDescent="0.25">
      <c r="G9300" s="221"/>
      <c r="H9300" s="221"/>
    </row>
    <row r="9301" spans="7:8" x14ac:dyDescent="0.25">
      <c r="G9301" s="221"/>
      <c r="H9301" s="221"/>
    </row>
    <row r="9302" spans="7:8" x14ac:dyDescent="0.25">
      <c r="G9302" s="221"/>
      <c r="H9302" s="221"/>
    </row>
    <row r="9303" spans="7:8" x14ac:dyDescent="0.25">
      <c r="G9303" s="221"/>
      <c r="H9303" s="221"/>
    </row>
    <row r="9304" spans="7:8" x14ac:dyDescent="0.25">
      <c r="G9304" s="221"/>
      <c r="H9304" s="221"/>
    </row>
    <row r="9305" spans="7:8" x14ac:dyDescent="0.25">
      <c r="G9305" s="221"/>
      <c r="H9305" s="221"/>
    </row>
    <row r="9306" spans="7:8" x14ac:dyDescent="0.25">
      <c r="G9306" s="221"/>
      <c r="H9306" s="221"/>
    </row>
    <row r="9307" spans="7:8" x14ac:dyDescent="0.25">
      <c r="G9307" s="221"/>
      <c r="H9307" s="221"/>
    </row>
    <row r="9308" spans="7:8" x14ac:dyDescent="0.25">
      <c r="G9308" s="221"/>
      <c r="H9308" s="221"/>
    </row>
    <row r="9309" spans="7:8" x14ac:dyDescent="0.25">
      <c r="G9309" s="221"/>
      <c r="H9309" s="221"/>
    </row>
    <row r="9310" spans="7:8" x14ac:dyDescent="0.25">
      <c r="G9310" s="221"/>
      <c r="H9310" s="221"/>
    </row>
    <row r="9311" spans="7:8" x14ac:dyDescent="0.25">
      <c r="G9311" s="221"/>
      <c r="H9311" s="221"/>
    </row>
    <row r="9312" spans="7:8" x14ac:dyDescent="0.25">
      <c r="G9312" s="221"/>
      <c r="H9312" s="221"/>
    </row>
    <row r="9313" spans="7:8" x14ac:dyDescent="0.25">
      <c r="G9313" s="221"/>
      <c r="H9313" s="221"/>
    </row>
    <row r="9314" spans="7:8" x14ac:dyDescent="0.25">
      <c r="G9314" s="221"/>
      <c r="H9314" s="221"/>
    </row>
    <row r="9315" spans="7:8" x14ac:dyDescent="0.25">
      <c r="G9315" s="221"/>
      <c r="H9315" s="221"/>
    </row>
    <row r="9316" spans="7:8" x14ac:dyDescent="0.25">
      <c r="G9316" s="221"/>
      <c r="H9316" s="221"/>
    </row>
    <row r="9317" spans="7:8" x14ac:dyDescent="0.25">
      <c r="G9317" s="221"/>
      <c r="H9317" s="221"/>
    </row>
    <row r="9318" spans="7:8" x14ac:dyDescent="0.25">
      <c r="G9318" s="221"/>
      <c r="H9318" s="221"/>
    </row>
    <row r="9319" spans="7:8" x14ac:dyDescent="0.25">
      <c r="G9319" s="221"/>
      <c r="H9319" s="221"/>
    </row>
    <row r="9320" spans="7:8" x14ac:dyDescent="0.25">
      <c r="G9320" s="221"/>
      <c r="H9320" s="221"/>
    </row>
    <row r="9321" spans="7:8" x14ac:dyDescent="0.25">
      <c r="G9321" s="221"/>
      <c r="H9321" s="221"/>
    </row>
    <row r="9322" spans="7:8" x14ac:dyDescent="0.25">
      <c r="G9322" s="221"/>
      <c r="H9322" s="221"/>
    </row>
    <row r="9323" spans="7:8" x14ac:dyDescent="0.25">
      <c r="G9323" s="221"/>
      <c r="H9323" s="221"/>
    </row>
    <row r="9324" spans="7:8" x14ac:dyDescent="0.25">
      <c r="G9324" s="221"/>
      <c r="H9324" s="221"/>
    </row>
    <row r="9325" spans="7:8" x14ac:dyDescent="0.25">
      <c r="G9325" s="221"/>
      <c r="H9325" s="221"/>
    </row>
    <row r="9326" spans="7:8" x14ac:dyDescent="0.25">
      <c r="G9326" s="221"/>
      <c r="H9326" s="221"/>
    </row>
    <row r="9327" spans="7:8" x14ac:dyDescent="0.25">
      <c r="G9327" s="221"/>
      <c r="H9327" s="221"/>
    </row>
    <row r="9328" spans="7:8" x14ac:dyDescent="0.25">
      <c r="G9328" s="221"/>
      <c r="H9328" s="221"/>
    </row>
    <row r="9329" spans="7:8" x14ac:dyDescent="0.25">
      <c r="G9329" s="221"/>
      <c r="H9329" s="221"/>
    </row>
    <row r="9330" spans="7:8" x14ac:dyDescent="0.25">
      <c r="G9330" s="221"/>
      <c r="H9330" s="221"/>
    </row>
    <row r="9331" spans="7:8" x14ac:dyDescent="0.25">
      <c r="G9331" s="221"/>
      <c r="H9331" s="221"/>
    </row>
    <row r="9332" spans="7:8" x14ac:dyDescent="0.25">
      <c r="G9332" s="221"/>
      <c r="H9332" s="221"/>
    </row>
    <row r="9333" spans="7:8" x14ac:dyDescent="0.25">
      <c r="G9333" s="221"/>
      <c r="H9333" s="221"/>
    </row>
    <row r="9334" spans="7:8" x14ac:dyDescent="0.25">
      <c r="G9334" s="221"/>
      <c r="H9334" s="221"/>
    </row>
    <row r="9335" spans="7:8" x14ac:dyDescent="0.25">
      <c r="G9335" s="221"/>
      <c r="H9335" s="221"/>
    </row>
    <row r="9336" spans="7:8" x14ac:dyDescent="0.25">
      <c r="G9336" s="221"/>
      <c r="H9336" s="221"/>
    </row>
    <row r="9337" spans="7:8" x14ac:dyDescent="0.25">
      <c r="G9337" s="221"/>
      <c r="H9337" s="221"/>
    </row>
    <row r="9338" spans="7:8" x14ac:dyDescent="0.25">
      <c r="G9338" s="221"/>
      <c r="H9338" s="221"/>
    </row>
    <row r="9339" spans="7:8" x14ac:dyDescent="0.25">
      <c r="G9339" s="221"/>
      <c r="H9339" s="221"/>
    </row>
    <row r="9340" spans="7:8" x14ac:dyDescent="0.25">
      <c r="G9340" s="221"/>
      <c r="H9340" s="221"/>
    </row>
    <row r="9341" spans="7:8" x14ac:dyDescent="0.25">
      <c r="G9341" s="221"/>
      <c r="H9341" s="221"/>
    </row>
    <row r="9342" spans="7:8" x14ac:dyDescent="0.25">
      <c r="G9342" s="221"/>
      <c r="H9342" s="221"/>
    </row>
    <row r="9343" spans="7:8" x14ac:dyDescent="0.25">
      <c r="G9343" s="221"/>
      <c r="H9343" s="221"/>
    </row>
    <row r="9344" spans="7:8" x14ac:dyDescent="0.25">
      <c r="G9344" s="221"/>
      <c r="H9344" s="221"/>
    </row>
    <row r="9345" spans="7:8" x14ac:dyDescent="0.25">
      <c r="G9345" s="221"/>
      <c r="H9345" s="221"/>
    </row>
    <row r="9346" spans="7:8" x14ac:dyDescent="0.25">
      <c r="G9346" s="221"/>
      <c r="H9346" s="221"/>
    </row>
    <row r="9347" spans="7:8" x14ac:dyDescent="0.25">
      <c r="G9347" s="221"/>
      <c r="H9347" s="221"/>
    </row>
    <row r="9348" spans="7:8" x14ac:dyDescent="0.25">
      <c r="G9348" s="221"/>
      <c r="H9348" s="221"/>
    </row>
    <row r="9349" spans="7:8" x14ac:dyDescent="0.25">
      <c r="G9349" s="221"/>
      <c r="H9349" s="221"/>
    </row>
    <row r="9350" spans="7:8" x14ac:dyDescent="0.25">
      <c r="G9350" s="221"/>
      <c r="H9350" s="221"/>
    </row>
    <row r="9351" spans="7:8" x14ac:dyDescent="0.25">
      <c r="G9351" s="221"/>
      <c r="H9351" s="221"/>
    </row>
    <row r="9352" spans="7:8" x14ac:dyDescent="0.25">
      <c r="G9352" s="221"/>
      <c r="H9352" s="221"/>
    </row>
    <row r="9353" spans="7:8" x14ac:dyDescent="0.25">
      <c r="G9353" s="221"/>
      <c r="H9353" s="221"/>
    </row>
    <row r="9354" spans="7:8" x14ac:dyDescent="0.25">
      <c r="G9354" s="221"/>
      <c r="H9354" s="221"/>
    </row>
    <row r="9355" spans="7:8" x14ac:dyDescent="0.25">
      <c r="G9355" s="221"/>
      <c r="H9355" s="221"/>
    </row>
    <row r="9356" spans="7:8" x14ac:dyDescent="0.25">
      <c r="G9356" s="221"/>
      <c r="H9356" s="221"/>
    </row>
    <row r="9357" spans="7:8" x14ac:dyDescent="0.25">
      <c r="G9357" s="221"/>
      <c r="H9357" s="221"/>
    </row>
    <row r="9358" spans="7:8" x14ac:dyDescent="0.25">
      <c r="G9358" s="221"/>
      <c r="H9358" s="221"/>
    </row>
    <row r="9359" spans="7:8" x14ac:dyDescent="0.25">
      <c r="G9359" s="221"/>
      <c r="H9359" s="221"/>
    </row>
    <row r="9360" spans="7:8" x14ac:dyDescent="0.25">
      <c r="G9360" s="221"/>
      <c r="H9360" s="221"/>
    </row>
    <row r="9361" spans="7:8" x14ac:dyDescent="0.25">
      <c r="G9361" s="221"/>
      <c r="H9361" s="221"/>
    </row>
    <row r="9362" spans="7:8" x14ac:dyDescent="0.25">
      <c r="G9362" s="221"/>
      <c r="H9362" s="221"/>
    </row>
    <row r="9363" spans="7:8" x14ac:dyDescent="0.25">
      <c r="G9363" s="221"/>
      <c r="H9363" s="221"/>
    </row>
    <row r="9364" spans="7:8" x14ac:dyDescent="0.25">
      <c r="G9364" s="221"/>
      <c r="H9364" s="221"/>
    </row>
    <row r="9365" spans="7:8" x14ac:dyDescent="0.25">
      <c r="G9365" s="221"/>
      <c r="H9365" s="221"/>
    </row>
    <row r="9366" spans="7:8" x14ac:dyDescent="0.25">
      <c r="G9366" s="221"/>
      <c r="H9366" s="221"/>
    </row>
    <row r="9367" spans="7:8" x14ac:dyDescent="0.25">
      <c r="G9367" s="221"/>
      <c r="H9367" s="221"/>
    </row>
    <row r="9368" spans="7:8" x14ac:dyDescent="0.25">
      <c r="G9368" s="221"/>
      <c r="H9368" s="221"/>
    </row>
    <row r="9369" spans="7:8" x14ac:dyDescent="0.25">
      <c r="G9369" s="221"/>
      <c r="H9369" s="221"/>
    </row>
    <row r="9370" spans="7:8" x14ac:dyDescent="0.25">
      <c r="G9370" s="221"/>
      <c r="H9370" s="221"/>
    </row>
    <row r="9371" spans="7:8" x14ac:dyDescent="0.25">
      <c r="G9371" s="221"/>
      <c r="H9371" s="221"/>
    </row>
    <row r="9372" spans="7:8" x14ac:dyDescent="0.25">
      <c r="G9372" s="221"/>
      <c r="H9372" s="221"/>
    </row>
    <row r="9373" spans="7:8" x14ac:dyDescent="0.25">
      <c r="G9373" s="221"/>
      <c r="H9373" s="221"/>
    </row>
    <row r="9374" spans="7:8" x14ac:dyDescent="0.25">
      <c r="G9374" s="221"/>
      <c r="H9374" s="221"/>
    </row>
    <row r="9375" spans="7:8" x14ac:dyDescent="0.25">
      <c r="G9375" s="221"/>
      <c r="H9375" s="221"/>
    </row>
    <row r="9376" spans="7:8" x14ac:dyDescent="0.25">
      <c r="G9376" s="221"/>
      <c r="H9376" s="221"/>
    </row>
    <row r="9377" spans="7:8" x14ac:dyDescent="0.25">
      <c r="G9377" s="221"/>
      <c r="H9377" s="221"/>
    </row>
    <row r="9378" spans="7:8" x14ac:dyDescent="0.25">
      <c r="G9378" s="221"/>
      <c r="H9378" s="221"/>
    </row>
    <row r="9379" spans="7:8" x14ac:dyDescent="0.25">
      <c r="G9379" s="221"/>
      <c r="H9379" s="221"/>
    </row>
    <row r="9380" spans="7:8" x14ac:dyDescent="0.25">
      <c r="G9380" s="221"/>
      <c r="H9380" s="221"/>
    </row>
    <row r="9381" spans="7:8" x14ac:dyDescent="0.25">
      <c r="G9381" s="221"/>
      <c r="H9381" s="221"/>
    </row>
    <row r="9382" spans="7:8" x14ac:dyDescent="0.25">
      <c r="G9382" s="221"/>
      <c r="H9382" s="221"/>
    </row>
    <row r="9383" spans="7:8" x14ac:dyDescent="0.25">
      <c r="G9383" s="221"/>
      <c r="H9383" s="221"/>
    </row>
    <row r="9384" spans="7:8" x14ac:dyDescent="0.25">
      <c r="G9384" s="221"/>
      <c r="H9384" s="221"/>
    </row>
    <row r="9385" spans="7:8" x14ac:dyDescent="0.25">
      <c r="G9385" s="221"/>
      <c r="H9385" s="221"/>
    </row>
    <row r="9386" spans="7:8" x14ac:dyDescent="0.25">
      <c r="G9386" s="221"/>
      <c r="H9386" s="221"/>
    </row>
    <row r="9387" spans="7:8" x14ac:dyDescent="0.25">
      <c r="G9387" s="221"/>
      <c r="H9387" s="221"/>
    </row>
    <row r="9388" spans="7:8" x14ac:dyDescent="0.25">
      <c r="G9388" s="221"/>
      <c r="H9388" s="221"/>
    </row>
    <row r="9389" spans="7:8" x14ac:dyDescent="0.25">
      <c r="G9389" s="221"/>
      <c r="H9389" s="221"/>
    </row>
    <row r="9390" spans="7:8" x14ac:dyDescent="0.25">
      <c r="G9390" s="221"/>
      <c r="H9390" s="221"/>
    </row>
    <row r="9391" spans="7:8" x14ac:dyDescent="0.25">
      <c r="G9391" s="221"/>
      <c r="H9391" s="221"/>
    </row>
    <row r="9392" spans="7:8" x14ac:dyDescent="0.25">
      <c r="G9392" s="221"/>
      <c r="H9392" s="221"/>
    </row>
    <row r="9393" spans="7:8" x14ac:dyDescent="0.25">
      <c r="G9393" s="221"/>
      <c r="H9393" s="221"/>
    </row>
    <row r="9394" spans="7:8" x14ac:dyDescent="0.25">
      <c r="G9394" s="221"/>
      <c r="H9394" s="221"/>
    </row>
    <row r="9395" spans="7:8" x14ac:dyDescent="0.25">
      <c r="G9395" s="221"/>
      <c r="H9395" s="221"/>
    </row>
    <row r="9396" spans="7:8" x14ac:dyDescent="0.25">
      <c r="G9396" s="221"/>
      <c r="H9396" s="221"/>
    </row>
    <row r="9397" spans="7:8" x14ac:dyDescent="0.25">
      <c r="G9397" s="221"/>
      <c r="H9397" s="221"/>
    </row>
    <row r="9398" spans="7:8" x14ac:dyDescent="0.25">
      <c r="G9398" s="221"/>
      <c r="H9398" s="221"/>
    </row>
    <row r="9399" spans="7:8" x14ac:dyDescent="0.25">
      <c r="G9399" s="221"/>
      <c r="H9399" s="221"/>
    </row>
    <row r="9400" spans="7:8" x14ac:dyDescent="0.25">
      <c r="G9400" s="221"/>
      <c r="H9400" s="221"/>
    </row>
    <row r="9401" spans="7:8" x14ac:dyDescent="0.25">
      <c r="G9401" s="221"/>
      <c r="H9401" s="221"/>
    </row>
    <row r="9402" spans="7:8" x14ac:dyDescent="0.25">
      <c r="G9402" s="221"/>
      <c r="H9402" s="221"/>
    </row>
    <row r="9403" spans="7:8" x14ac:dyDescent="0.25">
      <c r="G9403" s="221"/>
      <c r="H9403" s="221"/>
    </row>
    <row r="9404" spans="7:8" x14ac:dyDescent="0.25">
      <c r="G9404" s="221"/>
      <c r="H9404" s="221"/>
    </row>
    <row r="9405" spans="7:8" x14ac:dyDescent="0.25">
      <c r="G9405" s="221"/>
      <c r="H9405" s="221"/>
    </row>
    <row r="9406" spans="7:8" x14ac:dyDescent="0.25">
      <c r="G9406" s="221"/>
      <c r="H9406" s="221"/>
    </row>
    <row r="9407" spans="7:8" x14ac:dyDescent="0.25">
      <c r="G9407" s="221"/>
      <c r="H9407" s="221"/>
    </row>
    <row r="9408" spans="7:8" x14ac:dyDescent="0.25">
      <c r="G9408" s="221"/>
      <c r="H9408" s="221"/>
    </row>
    <row r="9409" spans="7:8" x14ac:dyDescent="0.25">
      <c r="G9409" s="221"/>
      <c r="H9409" s="221"/>
    </row>
    <row r="9410" spans="7:8" x14ac:dyDescent="0.25">
      <c r="G9410" s="221"/>
      <c r="H9410" s="221"/>
    </row>
    <row r="9411" spans="7:8" x14ac:dyDescent="0.25">
      <c r="G9411" s="221"/>
      <c r="H9411" s="221"/>
    </row>
    <row r="9412" spans="7:8" x14ac:dyDescent="0.25">
      <c r="G9412" s="221"/>
      <c r="H9412" s="221"/>
    </row>
    <row r="9413" spans="7:8" x14ac:dyDescent="0.25">
      <c r="G9413" s="221"/>
      <c r="H9413" s="221"/>
    </row>
    <row r="9414" spans="7:8" x14ac:dyDescent="0.25">
      <c r="G9414" s="221"/>
      <c r="H9414" s="221"/>
    </row>
    <row r="9415" spans="7:8" x14ac:dyDescent="0.25">
      <c r="G9415" s="221"/>
      <c r="H9415" s="221"/>
    </row>
    <row r="9416" spans="7:8" x14ac:dyDescent="0.25">
      <c r="G9416" s="221"/>
      <c r="H9416" s="221"/>
    </row>
    <row r="9417" spans="7:8" x14ac:dyDescent="0.25">
      <c r="G9417" s="221"/>
      <c r="H9417" s="221"/>
    </row>
    <row r="9418" spans="7:8" x14ac:dyDescent="0.25">
      <c r="G9418" s="221"/>
      <c r="H9418" s="221"/>
    </row>
    <row r="9419" spans="7:8" x14ac:dyDescent="0.25">
      <c r="G9419" s="221"/>
      <c r="H9419" s="221"/>
    </row>
    <row r="9420" spans="7:8" x14ac:dyDescent="0.25">
      <c r="G9420" s="221"/>
      <c r="H9420" s="221"/>
    </row>
    <row r="9421" spans="7:8" x14ac:dyDescent="0.25">
      <c r="G9421" s="221"/>
      <c r="H9421" s="221"/>
    </row>
    <row r="9422" spans="7:8" x14ac:dyDescent="0.25">
      <c r="G9422" s="221"/>
      <c r="H9422" s="221"/>
    </row>
    <row r="9423" spans="7:8" x14ac:dyDescent="0.25">
      <c r="G9423" s="221"/>
      <c r="H9423" s="221"/>
    </row>
    <row r="9424" spans="7:8" x14ac:dyDescent="0.25">
      <c r="G9424" s="221"/>
      <c r="H9424" s="221"/>
    </row>
    <row r="9425" spans="7:8" x14ac:dyDescent="0.25">
      <c r="G9425" s="221"/>
      <c r="H9425" s="221"/>
    </row>
    <row r="9426" spans="7:8" x14ac:dyDescent="0.25">
      <c r="G9426" s="221"/>
      <c r="H9426" s="221"/>
    </row>
    <row r="9427" spans="7:8" x14ac:dyDescent="0.25">
      <c r="G9427" s="221"/>
      <c r="H9427" s="221"/>
    </row>
    <row r="9428" spans="7:8" x14ac:dyDescent="0.25">
      <c r="G9428" s="221"/>
      <c r="H9428" s="221"/>
    </row>
    <row r="9429" spans="7:8" x14ac:dyDescent="0.25">
      <c r="G9429" s="221"/>
      <c r="H9429" s="221"/>
    </row>
    <row r="9430" spans="7:8" x14ac:dyDescent="0.25">
      <c r="G9430" s="221"/>
      <c r="H9430" s="221"/>
    </row>
    <row r="9431" spans="7:8" x14ac:dyDescent="0.25">
      <c r="G9431" s="221"/>
      <c r="H9431" s="221"/>
    </row>
    <row r="9432" spans="7:8" x14ac:dyDescent="0.25">
      <c r="G9432" s="221"/>
      <c r="H9432" s="221"/>
    </row>
    <row r="9433" spans="7:8" x14ac:dyDescent="0.25">
      <c r="G9433" s="221"/>
      <c r="H9433" s="221"/>
    </row>
    <row r="9434" spans="7:8" x14ac:dyDescent="0.25">
      <c r="G9434" s="221"/>
      <c r="H9434" s="221"/>
    </row>
    <row r="9435" spans="7:8" x14ac:dyDescent="0.25">
      <c r="G9435" s="221"/>
      <c r="H9435" s="221"/>
    </row>
    <row r="9436" spans="7:8" x14ac:dyDescent="0.25">
      <c r="G9436" s="221"/>
      <c r="H9436" s="221"/>
    </row>
    <row r="9437" spans="7:8" x14ac:dyDescent="0.25">
      <c r="G9437" s="221"/>
      <c r="H9437" s="221"/>
    </row>
    <row r="9438" spans="7:8" x14ac:dyDescent="0.25">
      <c r="G9438" s="221"/>
      <c r="H9438" s="221"/>
    </row>
    <row r="9439" spans="7:8" x14ac:dyDescent="0.25">
      <c r="G9439" s="221"/>
      <c r="H9439" s="221"/>
    </row>
    <row r="9440" spans="7:8" x14ac:dyDescent="0.25">
      <c r="G9440" s="221"/>
      <c r="H9440" s="221"/>
    </row>
    <row r="9441" spans="7:8" x14ac:dyDescent="0.25">
      <c r="G9441" s="221"/>
      <c r="H9441" s="221"/>
    </row>
    <row r="9442" spans="7:8" x14ac:dyDescent="0.25">
      <c r="G9442" s="221"/>
      <c r="H9442" s="221"/>
    </row>
    <row r="9443" spans="7:8" x14ac:dyDescent="0.25">
      <c r="G9443" s="221"/>
      <c r="H9443" s="221"/>
    </row>
    <row r="9444" spans="7:8" x14ac:dyDescent="0.25">
      <c r="G9444" s="221"/>
      <c r="H9444" s="221"/>
    </row>
    <row r="9445" spans="7:8" x14ac:dyDescent="0.25">
      <c r="G9445" s="221"/>
      <c r="H9445" s="221"/>
    </row>
    <row r="9446" spans="7:8" x14ac:dyDescent="0.25">
      <c r="G9446" s="221"/>
      <c r="H9446" s="221"/>
    </row>
    <row r="9447" spans="7:8" x14ac:dyDescent="0.25">
      <c r="G9447" s="221"/>
      <c r="H9447" s="221"/>
    </row>
    <row r="9448" spans="7:8" x14ac:dyDescent="0.25">
      <c r="G9448" s="221"/>
      <c r="H9448" s="221"/>
    </row>
    <row r="9449" spans="7:8" x14ac:dyDescent="0.25">
      <c r="G9449" s="221"/>
      <c r="H9449" s="221"/>
    </row>
    <row r="9450" spans="7:8" x14ac:dyDescent="0.25">
      <c r="G9450" s="221"/>
      <c r="H9450" s="221"/>
    </row>
    <row r="9451" spans="7:8" x14ac:dyDescent="0.25">
      <c r="G9451" s="221"/>
      <c r="H9451" s="221"/>
    </row>
    <row r="9452" spans="7:8" x14ac:dyDescent="0.25">
      <c r="G9452" s="221"/>
      <c r="H9452" s="221"/>
    </row>
    <row r="9453" spans="7:8" x14ac:dyDescent="0.25">
      <c r="G9453" s="221"/>
      <c r="H9453" s="221"/>
    </row>
    <row r="9454" spans="7:8" x14ac:dyDescent="0.25">
      <c r="G9454" s="221"/>
      <c r="H9454" s="221"/>
    </row>
    <row r="9455" spans="7:8" x14ac:dyDescent="0.25">
      <c r="G9455" s="221"/>
      <c r="H9455" s="221"/>
    </row>
    <row r="9456" spans="7:8" x14ac:dyDescent="0.25">
      <c r="G9456" s="221"/>
      <c r="H9456" s="221"/>
    </row>
    <row r="9457" spans="7:8" x14ac:dyDescent="0.25">
      <c r="G9457" s="221"/>
      <c r="H9457" s="221"/>
    </row>
    <row r="9458" spans="7:8" x14ac:dyDescent="0.25">
      <c r="G9458" s="221"/>
      <c r="H9458" s="221"/>
    </row>
    <row r="9459" spans="7:8" x14ac:dyDescent="0.25">
      <c r="G9459" s="221"/>
      <c r="H9459" s="221"/>
    </row>
    <row r="9460" spans="7:8" x14ac:dyDescent="0.25">
      <c r="G9460" s="221"/>
      <c r="H9460" s="221"/>
    </row>
    <row r="9461" spans="7:8" x14ac:dyDescent="0.25">
      <c r="G9461" s="221"/>
      <c r="H9461" s="221"/>
    </row>
    <row r="9462" spans="7:8" x14ac:dyDescent="0.25">
      <c r="G9462" s="221"/>
      <c r="H9462" s="221"/>
    </row>
    <row r="9463" spans="7:8" x14ac:dyDescent="0.25">
      <c r="G9463" s="221"/>
      <c r="H9463" s="221"/>
    </row>
    <row r="9464" spans="7:8" x14ac:dyDescent="0.25">
      <c r="G9464" s="221"/>
      <c r="H9464" s="221"/>
    </row>
    <row r="9465" spans="7:8" x14ac:dyDescent="0.25">
      <c r="G9465" s="221"/>
      <c r="H9465" s="221"/>
    </row>
    <row r="9466" spans="7:8" x14ac:dyDescent="0.25">
      <c r="G9466" s="221"/>
      <c r="H9466" s="221"/>
    </row>
    <row r="9467" spans="7:8" x14ac:dyDescent="0.25">
      <c r="G9467" s="221"/>
      <c r="H9467" s="221"/>
    </row>
    <row r="9468" spans="7:8" x14ac:dyDescent="0.25">
      <c r="G9468" s="221"/>
      <c r="H9468" s="221"/>
    </row>
    <row r="9469" spans="7:8" x14ac:dyDescent="0.25">
      <c r="G9469" s="221"/>
      <c r="H9469" s="221"/>
    </row>
    <row r="9470" spans="7:8" x14ac:dyDescent="0.25">
      <c r="G9470" s="221"/>
      <c r="H9470" s="221"/>
    </row>
    <row r="9471" spans="7:8" x14ac:dyDescent="0.25">
      <c r="G9471" s="221"/>
      <c r="H9471" s="221"/>
    </row>
    <row r="9472" spans="7:8" x14ac:dyDescent="0.25">
      <c r="G9472" s="221"/>
      <c r="H9472" s="221"/>
    </row>
    <row r="9473" spans="7:8" x14ac:dyDescent="0.25">
      <c r="G9473" s="221"/>
      <c r="H9473" s="221"/>
    </row>
    <row r="9474" spans="7:8" x14ac:dyDescent="0.25">
      <c r="G9474" s="221"/>
      <c r="H9474" s="221"/>
    </row>
    <row r="9475" spans="7:8" x14ac:dyDescent="0.25">
      <c r="G9475" s="221"/>
      <c r="H9475" s="221"/>
    </row>
    <row r="9476" spans="7:8" x14ac:dyDescent="0.25">
      <c r="G9476" s="221"/>
      <c r="H9476" s="221"/>
    </row>
    <row r="9477" spans="7:8" x14ac:dyDescent="0.25">
      <c r="G9477" s="221"/>
      <c r="H9477" s="221"/>
    </row>
    <row r="9478" spans="7:8" x14ac:dyDescent="0.25">
      <c r="G9478" s="221"/>
      <c r="H9478" s="221"/>
    </row>
    <row r="9479" spans="7:8" x14ac:dyDescent="0.25">
      <c r="G9479" s="221"/>
      <c r="H9479" s="221"/>
    </row>
    <row r="9480" spans="7:8" x14ac:dyDescent="0.25">
      <c r="G9480" s="221"/>
      <c r="H9480" s="221"/>
    </row>
    <row r="9481" spans="7:8" x14ac:dyDescent="0.25">
      <c r="G9481" s="221"/>
      <c r="H9481" s="221"/>
    </row>
    <row r="9482" spans="7:8" x14ac:dyDescent="0.25">
      <c r="G9482" s="221"/>
      <c r="H9482" s="221"/>
    </row>
    <row r="9483" spans="7:8" x14ac:dyDescent="0.25">
      <c r="G9483" s="221"/>
      <c r="H9483" s="221"/>
    </row>
    <row r="9484" spans="7:8" x14ac:dyDescent="0.25">
      <c r="G9484" s="221"/>
      <c r="H9484" s="221"/>
    </row>
    <row r="9485" spans="7:8" x14ac:dyDescent="0.25">
      <c r="G9485" s="221"/>
      <c r="H9485" s="221"/>
    </row>
    <row r="9486" spans="7:8" x14ac:dyDescent="0.25">
      <c r="G9486" s="221"/>
      <c r="H9486" s="221"/>
    </row>
    <row r="9487" spans="7:8" x14ac:dyDescent="0.25">
      <c r="G9487" s="221"/>
      <c r="H9487" s="221"/>
    </row>
    <row r="9488" spans="7:8" x14ac:dyDescent="0.25">
      <c r="G9488" s="221"/>
      <c r="H9488" s="221"/>
    </row>
    <row r="9489" spans="7:8" x14ac:dyDescent="0.25">
      <c r="G9489" s="221"/>
      <c r="H9489" s="221"/>
    </row>
    <row r="9490" spans="7:8" x14ac:dyDescent="0.25">
      <c r="G9490" s="221"/>
      <c r="H9490" s="221"/>
    </row>
    <row r="9491" spans="7:8" x14ac:dyDescent="0.25">
      <c r="G9491" s="221"/>
      <c r="H9491" s="221"/>
    </row>
    <row r="9492" spans="7:8" x14ac:dyDescent="0.25">
      <c r="G9492" s="221"/>
      <c r="H9492" s="221"/>
    </row>
    <row r="9493" spans="7:8" x14ac:dyDescent="0.25">
      <c r="G9493" s="221"/>
      <c r="H9493" s="221"/>
    </row>
    <row r="9494" spans="7:8" x14ac:dyDescent="0.25">
      <c r="G9494" s="221"/>
      <c r="H9494" s="221"/>
    </row>
    <row r="9495" spans="7:8" x14ac:dyDescent="0.25">
      <c r="G9495" s="221"/>
      <c r="H9495" s="221"/>
    </row>
    <row r="9496" spans="7:8" x14ac:dyDescent="0.25">
      <c r="G9496" s="221"/>
      <c r="H9496" s="221"/>
    </row>
    <row r="9497" spans="7:8" x14ac:dyDescent="0.25">
      <c r="G9497" s="221"/>
      <c r="H9497" s="221"/>
    </row>
    <row r="9498" spans="7:8" x14ac:dyDescent="0.25">
      <c r="G9498" s="221"/>
      <c r="H9498" s="221"/>
    </row>
    <row r="9499" spans="7:8" x14ac:dyDescent="0.25">
      <c r="G9499" s="221"/>
      <c r="H9499" s="221"/>
    </row>
    <row r="9500" spans="7:8" x14ac:dyDescent="0.25">
      <c r="G9500" s="221"/>
      <c r="H9500" s="221"/>
    </row>
    <row r="9501" spans="7:8" x14ac:dyDescent="0.25">
      <c r="G9501" s="221"/>
      <c r="H9501" s="221"/>
    </row>
    <row r="9502" spans="7:8" x14ac:dyDescent="0.25">
      <c r="G9502" s="221"/>
      <c r="H9502" s="221"/>
    </row>
    <row r="9503" spans="7:8" x14ac:dyDescent="0.25">
      <c r="G9503" s="221"/>
      <c r="H9503" s="221"/>
    </row>
    <row r="9504" spans="7:8" x14ac:dyDescent="0.25">
      <c r="G9504" s="221"/>
      <c r="H9504" s="221"/>
    </row>
    <row r="9505" spans="7:8" x14ac:dyDescent="0.25">
      <c r="G9505" s="221"/>
      <c r="H9505" s="221"/>
    </row>
    <row r="9506" spans="7:8" x14ac:dyDescent="0.25">
      <c r="G9506" s="221"/>
      <c r="H9506" s="221"/>
    </row>
    <row r="9507" spans="7:8" x14ac:dyDescent="0.25">
      <c r="G9507" s="221"/>
      <c r="H9507" s="221"/>
    </row>
    <row r="9508" spans="7:8" x14ac:dyDescent="0.25">
      <c r="G9508" s="221"/>
      <c r="H9508" s="221"/>
    </row>
    <row r="9509" spans="7:8" x14ac:dyDescent="0.25">
      <c r="G9509" s="221"/>
      <c r="H9509" s="221"/>
    </row>
    <row r="9510" spans="7:8" x14ac:dyDescent="0.25">
      <c r="G9510" s="221"/>
      <c r="H9510" s="221"/>
    </row>
    <row r="9511" spans="7:8" x14ac:dyDescent="0.25">
      <c r="G9511" s="221"/>
      <c r="H9511" s="221"/>
    </row>
    <row r="9512" spans="7:8" x14ac:dyDescent="0.25">
      <c r="G9512" s="221"/>
      <c r="H9512" s="221"/>
    </row>
    <row r="9513" spans="7:8" x14ac:dyDescent="0.25">
      <c r="G9513" s="221"/>
      <c r="H9513" s="221"/>
    </row>
    <row r="9514" spans="7:8" x14ac:dyDescent="0.25">
      <c r="G9514" s="221"/>
      <c r="H9514" s="221"/>
    </row>
    <row r="9515" spans="7:8" x14ac:dyDescent="0.25">
      <c r="G9515" s="221"/>
      <c r="H9515" s="221"/>
    </row>
    <row r="9516" spans="7:8" x14ac:dyDescent="0.25">
      <c r="G9516" s="221"/>
      <c r="H9516" s="221"/>
    </row>
    <row r="9517" spans="7:8" x14ac:dyDescent="0.25">
      <c r="G9517" s="221"/>
      <c r="H9517" s="221"/>
    </row>
    <row r="9518" spans="7:8" x14ac:dyDescent="0.25">
      <c r="G9518" s="221"/>
      <c r="H9518" s="221"/>
    </row>
    <row r="9519" spans="7:8" x14ac:dyDescent="0.25">
      <c r="G9519" s="221"/>
      <c r="H9519" s="221"/>
    </row>
    <row r="9520" spans="7:8" x14ac:dyDescent="0.25">
      <c r="G9520" s="221"/>
      <c r="H9520" s="221"/>
    </row>
    <row r="9521" spans="7:8" x14ac:dyDescent="0.25">
      <c r="G9521" s="221"/>
      <c r="H9521" s="221"/>
    </row>
    <row r="9522" spans="7:8" x14ac:dyDescent="0.25">
      <c r="G9522" s="221"/>
      <c r="H9522" s="221"/>
    </row>
    <row r="9523" spans="7:8" x14ac:dyDescent="0.25">
      <c r="G9523" s="221"/>
      <c r="H9523" s="221"/>
    </row>
    <row r="9524" spans="7:8" x14ac:dyDescent="0.25">
      <c r="G9524" s="221"/>
      <c r="H9524" s="221"/>
    </row>
    <row r="9525" spans="7:8" x14ac:dyDescent="0.25">
      <c r="G9525" s="221"/>
      <c r="H9525" s="221"/>
    </row>
    <row r="9526" spans="7:8" x14ac:dyDescent="0.25">
      <c r="G9526" s="221"/>
      <c r="H9526" s="221"/>
    </row>
    <row r="9527" spans="7:8" x14ac:dyDescent="0.25">
      <c r="G9527" s="221"/>
      <c r="H9527" s="221"/>
    </row>
    <row r="9528" spans="7:8" x14ac:dyDescent="0.25">
      <c r="G9528" s="221"/>
      <c r="H9528" s="221"/>
    </row>
    <row r="9529" spans="7:8" x14ac:dyDescent="0.25">
      <c r="G9529" s="221"/>
      <c r="H9529" s="221"/>
    </row>
    <row r="9530" spans="7:8" x14ac:dyDescent="0.25">
      <c r="G9530" s="221"/>
      <c r="H9530" s="221"/>
    </row>
    <row r="9531" spans="7:8" x14ac:dyDescent="0.25">
      <c r="G9531" s="221"/>
      <c r="H9531" s="221"/>
    </row>
    <row r="9532" spans="7:8" x14ac:dyDescent="0.25">
      <c r="G9532" s="221"/>
      <c r="H9532" s="221"/>
    </row>
    <row r="9533" spans="7:8" x14ac:dyDescent="0.25">
      <c r="G9533" s="221"/>
      <c r="H9533" s="221"/>
    </row>
    <row r="9534" spans="7:8" x14ac:dyDescent="0.25">
      <c r="G9534" s="221"/>
      <c r="H9534" s="221"/>
    </row>
    <row r="9535" spans="7:8" x14ac:dyDescent="0.25">
      <c r="G9535" s="221"/>
      <c r="H9535" s="221"/>
    </row>
    <row r="9536" spans="7:8" x14ac:dyDescent="0.25">
      <c r="G9536" s="221"/>
      <c r="H9536" s="221"/>
    </row>
    <row r="9537" spans="7:8" x14ac:dyDescent="0.25">
      <c r="G9537" s="221"/>
      <c r="H9537" s="221"/>
    </row>
    <row r="9538" spans="7:8" x14ac:dyDescent="0.25">
      <c r="G9538" s="221"/>
      <c r="H9538" s="221"/>
    </row>
    <row r="9539" spans="7:8" x14ac:dyDescent="0.25">
      <c r="G9539" s="221"/>
      <c r="H9539" s="221"/>
    </row>
    <row r="9540" spans="7:8" x14ac:dyDescent="0.25">
      <c r="G9540" s="221"/>
      <c r="H9540" s="221"/>
    </row>
    <row r="9541" spans="7:8" x14ac:dyDescent="0.25">
      <c r="G9541" s="221"/>
      <c r="H9541" s="221"/>
    </row>
    <row r="9542" spans="7:8" x14ac:dyDescent="0.25">
      <c r="G9542" s="221"/>
      <c r="H9542" s="221"/>
    </row>
    <row r="9543" spans="7:8" x14ac:dyDescent="0.25">
      <c r="G9543" s="221"/>
      <c r="H9543" s="221"/>
    </row>
    <row r="9544" spans="7:8" x14ac:dyDescent="0.25">
      <c r="G9544" s="221"/>
      <c r="H9544" s="221"/>
    </row>
    <row r="9545" spans="7:8" x14ac:dyDescent="0.25">
      <c r="G9545" s="221"/>
      <c r="H9545" s="221"/>
    </row>
    <row r="9546" spans="7:8" x14ac:dyDescent="0.25">
      <c r="G9546" s="221"/>
      <c r="H9546" s="221"/>
    </row>
    <row r="9547" spans="7:8" x14ac:dyDescent="0.25">
      <c r="G9547" s="221"/>
      <c r="H9547" s="221"/>
    </row>
    <row r="9548" spans="7:8" x14ac:dyDescent="0.25">
      <c r="G9548" s="221"/>
      <c r="H9548" s="221"/>
    </row>
    <row r="9549" spans="7:8" x14ac:dyDescent="0.25">
      <c r="G9549" s="221"/>
      <c r="H9549" s="221"/>
    </row>
    <row r="9550" spans="7:8" x14ac:dyDescent="0.25">
      <c r="G9550" s="221"/>
      <c r="H9550" s="221"/>
    </row>
    <row r="9551" spans="7:8" x14ac:dyDescent="0.25">
      <c r="G9551" s="221"/>
      <c r="H9551" s="221"/>
    </row>
    <row r="9552" spans="7:8" x14ac:dyDescent="0.25">
      <c r="G9552" s="221"/>
      <c r="H9552" s="221"/>
    </row>
    <row r="9553" spans="7:8" x14ac:dyDescent="0.25">
      <c r="G9553" s="221"/>
      <c r="H9553" s="221"/>
    </row>
    <row r="9554" spans="7:8" x14ac:dyDescent="0.25">
      <c r="G9554" s="221"/>
      <c r="H9554" s="221"/>
    </row>
    <row r="9555" spans="7:8" x14ac:dyDescent="0.25">
      <c r="G9555" s="221"/>
      <c r="H9555" s="221"/>
    </row>
    <row r="9556" spans="7:8" x14ac:dyDescent="0.25">
      <c r="G9556" s="221"/>
      <c r="H9556" s="221"/>
    </row>
    <row r="9557" spans="7:8" x14ac:dyDescent="0.25">
      <c r="G9557" s="221"/>
      <c r="H9557" s="221"/>
    </row>
    <row r="9558" spans="7:8" x14ac:dyDescent="0.25">
      <c r="G9558" s="221"/>
      <c r="H9558" s="221"/>
    </row>
    <row r="9559" spans="7:8" x14ac:dyDescent="0.25">
      <c r="G9559" s="221"/>
      <c r="H9559" s="221"/>
    </row>
    <row r="9560" spans="7:8" x14ac:dyDescent="0.25">
      <c r="G9560" s="221"/>
      <c r="H9560" s="221"/>
    </row>
    <row r="9561" spans="7:8" x14ac:dyDescent="0.25">
      <c r="G9561" s="221"/>
      <c r="H9561" s="221"/>
    </row>
    <row r="9562" spans="7:8" x14ac:dyDescent="0.25">
      <c r="G9562" s="221"/>
      <c r="H9562" s="221"/>
    </row>
    <row r="9563" spans="7:8" x14ac:dyDescent="0.25">
      <c r="G9563" s="221"/>
      <c r="H9563" s="221"/>
    </row>
    <row r="9564" spans="7:8" x14ac:dyDescent="0.25">
      <c r="G9564" s="221"/>
      <c r="H9564" s="221"/>
    </row>
    <row r="9565" spans="7:8" x14ac:dyDescent="0.25">
      <c r="G9565" s="221"/>
      <c r="H9565" s="221"/>
    </row>
    <row r="9566" spans="7:8" x14ac:dyDescent="0.25">
      <c r="G9566" s="221"/>
      <c r="H9566" s="221"/>
    </row>
    <row r="9567" spans="7:8" x14ac:dyDescent="0.25">
      <c r="G9567" s="221"/>
      <c r="H9567" s="221"/>
    </row>
    <row r="9568" spans="7:8" x14ac:dyDescent="0.25">
      <c r="G9568" s="221"/>
      <c r="H9568" s="221"/>
    </row>
    <row r="9569" spans="7:8" x14ac:dyDescent="0.25">
      <c r="G9569" s="221"/>
      <c r="H9569" s="221"/>
    </row>
    <row r="9570" spans="7:8" x14ac:dyDescent="0.25">
      <c r="G9570" s="221"/>
      <c r="H9570" s="221"/>
    </row>
    <row r="9571" spans="7:8" x14ac:dyDescent="0.25">
      <c r="G9571" s="221"/>
      <c r="H9571" s="221"/>
    </row>
    <row r="9572" spans="7:8" x14ac:dyDescent="0.25">
      <c r="G9572" s="221"/>
      <c r="H9572" s="221"/>
    </row>
    <row r="9573" spans="7:8" x14ac:dyDescent="0.25">
      <c r="G9573" s="221"/>
      <c r="H9573" s="221"/>
    </row>
    <row r="9574" spans="7:8" x14ac:dyDescent="0.25">
      <c r="G9574" s="221"/>
      <c r="H9574" s="221"/>
    </row>
    <row r="9575" spans="7:8" x14ac:dyDescent="0.25">
      <c r="G9575" s="221"/>
      <c r="H9575" s="221"/>
    </row>
    <row r="9576" spans="7:8" x14ac:dyDescent="0.25">
      <c r="G9576" s="221"/>
      <c r="H9576" s="221"/>
    </row>
    <row r="9577" spans="7:8" x14ac:dyDescent="0.25">
      <c r="G9577" s="221"/>
      <c r="H9577" s="221"/>
    </row>
    <row r="9578" spans="7:8" x14ac:dyDescent="0.25">
      <c r="G9578" s="221"/>
      <c r="H9578" s="221"/>
    </row>
    <row r="9579" spans="7:8" x14ac:dyDescent="0.25">
      <c r="G9579" s="221"/>
      <c r="H9579" s="221"/>
    </row>
    <row r="9580" spans="7:8" x14ac:dyDescent="0.25">
      <c r="G9580" s="221"/>
      <c r="H9580" s="221"/>
    </row>
    <row r="9581" spans="7:8" x14ac:dyDescent="0.25">
      <c r="G9581" s="221"/>
      <c r="H9581" s="221"/>
    </row>
    <row r="9582" spans="7:8" x14ac:dyDescent="0.25">
      <c r="G9582" s="221"/>
      <c r="H9582" s="221"/>
    </row>
    <row r="9583" spans="7:8" x14ac:dyDescent="0.25">
      <c r="G9583" s="221"/>
      <c r="H9583" s="221"/>
    </row>
    <row r="9584" spans="7:8" x14ac:dyDescent="0.25">
      <c r="G9584" s="221"/>
      <c r="H9584" s="221"/>
    </row>
    <row r="9585" spans="7:8" x14ac:dyDescent="0.25">
      <c r="G9585" s="221"/>
      <c r="H9585" s="221"/>
    </row>
    <row r="9586" spans="7:8" x14ac:dyDescent="0.25">
      <c r="G9586" s="221"/>
      <c r="H9586" s="221"/>
    </row>
    <row r="9587" spans="7:8" x14ac:dyDescent="0.25">
      <c r="G9587" s="221"/>
      <c r="H9587" s="221"/>
    </row>
    <row r="9588" spans="7:8" x14ac:dyDescent="0.25">
      <c r="G9588" s="221"/>
      <c r="H9588" s="221"/>
    </row>
    <row r="9589" spans="7:8" x14ac:dyDescent="0.25">
      <c r="G9589" s="221"/>
      <c r="H9589" s="221"/>
    </row>
    <row r="9590" spans="7:8" x14ac:dyDescent="0.25">
      <c r="G9590" s="221"/>
      <c r="H9590" s="221"/>
    </row>
    <row r="9591" spans="7:8" x14ac:dyDescent="0.25">
      <c r="G9591" s="221"/>
      <c r="H9591" s="221"/>
    </row>
    <row r="9592" spans="7:8" x14ac:dyDescent="0.25">
      <c r="G9592" s="221"/>
      <c r="H9592" s="221"/>
    </row>
    <row r="9593" spans="7:8" x14ac:dyDescent="0.25">
      <c r="G9593" s="221"/>
      <c r="H9593" s="221"/>
    </row>
    <row r="9594" spans="7:8" x14ac:dyDescent="0.25">
      <c r="G9594" s="221"/>
      <c r="H9594" s="221"/>
    </row>
    <row r="9595" spans="7:8" x14ac:dyDescent="0.25">
      <c r="G9595" s="221"/>
      <c r="H9595" s="221"/>
    </row>
    <row r="9596" spans="7:8" x14ac:dyDescent="0.25">
      <c r="G9596" s="221"/>
      <c r="H9596" s="221"/>
    </row>
    <row r="9597" spans="7:8" x14ac:dyDescent="0.25">
      <c r="G9597" s="221"/>
      <c r="H9597" s="221"/>
    </row>
    <row r="9598" spans="7:8" x14ac:dyDescent="0.25">
      <c r="G9598" s="221"/>
      <c r="H9598" s="221"/>
    </row>
    <row r="9599" spans="7:8" x14ac:dyDescent="0.25">
      <c r="G9599" s="221"/>
      <c r="H9599" s="221"/>
    </row>
    <row r="9600" spans="7:8" x14ac:dyDescent="0.25">
      <c r="G9600" s="221"/>
      <c r="H9600" s="221"/>
    </row>
    <row r="9601" spans="7:8" x14ac:dyDescent="0.25">
      <c r="G9601" s="221"/>
      <c r="H9601" s="221"/>
    </row>
    <row r="9602" spans="7:8" x14ac:dyDescent="0.25">
      <c r="G9602" s="221"/>
      <c r="H9602" s="221"/>
    </row>
    <row r="9603" spans="7:8" x14ac:dyDescent="0.25">
      <c r="G9603" s="221"/>
      <c r="H9603" s="221"/>
    </row>
    <row r="9604" spans="7:8" x14ac:dyDescent="0.25">
      <c r="G9604" s="221"/>
      <c r="H9604" s="221"/>
    </row>
    <row r="9605" spans="7:8" x14ac:dyDescent="0.25">
      <c r="G9605" s="221"/>
      <c r="H9605" s="221"/>
    </row>
    <row r="9606" spans="7:8" x14ac:dyDescent="0.25">
      <c r="G9606" s="221"/>
      <c r="H9606" s="221"/>
    </row>
    <row r="9607" spans="7:8" x14ac:dyDescent="0.25">
      <c r="G9607" s="221"/>
      <c r="H9607" s="221"/>
    </row>
    <row r="9608" spans="7:8" x14ac:dyDescent="0.25">
      <c r="G9608" s="221"/>
      <c r="H9608" s="221"/>
    </row>
    <row r="9609" spans="7:8" x14ac:dyDescent="0.25">
      <c r="G9609" s="221"/>
      <c r="H9609" s="221"/>
    </row>
    <row r="9610" spans="7:8" x14ac:dyDescent="0.25">
      <c r="G9610" s="221"/>
      <c r="H9610" s="221"/>
    </row>
    <row r="9611" spans="7:8" x14ac:dyDescent="0.25">
      <c r="G9611" s="221"/>
      <c r="H9611" s="221"/>
    </row>
    <row r="9612" spans="7:8" x14ac:dyDescent="0.25">
      <c r="G9612" s="221"/>
      <c r="H9612" s="221"/>
    </row>
    <row r="9613" spans="7:8" x14ac:dyDescent="0.25">
      <c r="G9613" s="221"/>
      <c r="H9613" s="221"/>
    </row>
    <row r="9614" spans="7:8" x14ac:dyDescent="0.25">
      <c r="G9614" s="221"/>
      <c r="H9614" s="221"/>
    </row>
    <row r="9615" spans="7:8" x14ac:dyDescent="0.25">
      <c r="G9615" s="221"/>
      <c r="H9615" s="221"/>
    </row>
    <row r="9616" spans="7:8" x14ac:dyDescent="0.25">
      <c r="G9616" s="221"/>
      <c r="H9616" s="221"/>
    </row>
    <row r="9617" spans="7:8" x14ac:dyDescent="0.25">
      <c r="G9617" s="221"/>
      <c r="H9617" s="221"/>
    </row>
    <row r="9618" spans="7:8" x14ac:dyDescent="0.25">
      <c r="G9618" s="221"/>
      <c r="H9618" s="221"/>
    </row>
    <row r="9619" spans="7:8" x14ac:dyDescent="0.25">
      <c r="G9619" s="221"/>
      <c r="H9619" s="221"/>
    </row>
    <row r="9620" spans="7:8" x14ac:dyDescent="0.25">
      <c r="G9620" s="221"/>
      <c r="H9620" s="221"/>
    </row>
    <row r="9621" spans="7:8" x14ac:dyDescent="0.25">
      <c r="G9621" s="221"/>
      <c r="H9621" s="221"/>
    </row>
    <row r="9622" spans="7:8" x14ac:dyDescent="0.25">
      <c r="G9622" s="221"/>
      <c r="H9622" s="221"/>
    </row>
    <row r="9623" spans="7:8" x14ac:dyDescent="0.25">
      <c r="G9623" s="221"/>
      <c r="H9623" s="221"/>
    </row>
    <row r="9624" spans="7:8" x14ac:dyDescent="0.25">
      <c r="G9624" s="221"/>
      <c r="H9624" s="221"/>
    </row>
    <row r="9625" spans="7:8" x14ac:dyDescent="0.25">
      <c r="G9625" s="221"/>
      <c r="H9625" s="221"/>
    </row>
    <row r="9626" spans="7:8" x14ac:dyDescent="0.25">
      <c r="G9626" s="221"/>
      <c r="H9626" s="221"/>
    </row>
    <row r="9627" spans="7:8" x14ac:dyDescent="0.25">
      <c r="G9627" s="221"/>
      <c r="H9627" s="221"/>
    </row>
    <row r="9628" spans="7:8" x14ac:dyDescent="0.25">
      <c r="G9628" s="221"/>
      <c r="H9628" s="221"/>
    </row>
    <row r="9629" spans="7:8" x14ac:dyDescent="0.25">
      <c r="G9629" s="221"/>
      <c r="H9629" s="221"/>
    </row>
    <row r="9630" spans="7:8" x14ac:dyDescent="0.25">
      <c r="G9630" s="221"/>
      <c r="H9630" s="221"/>
    </row>
    <row r="9631" spans="7:8" x14ac:dyDescent="0.25">
      <c r="G9631" s="221"/>
      <c r="H9631" s="221"/>
    </row>
    <row r="9632" spans="7:8" x14ac:dyDescent="0.25">
      <c r="G9632" s="221"/>
      <c r="H9632" s="221"/>
    </row>
    <row r="9633" spans="7:8" x14ac:dyDescent="0.25">
      <c r="G9633" s="221"/>
      <c r="H9633" s="221"/>
    </row>
    <row r="9634" spans="7:8" x14ac:dyDescent="0.25">
      <c r="G9634" s="221"/>
      <c r="H9634" s="221"/>
    </row>
    <row r="9635" spans="7:8" x14ac:dyDescent="0.25">
      <c r="G9635" s="221"/>
      <c r="H9635" s="221"/>
    </row>
    <row r="9636" spans="7:8" x14ac:dyDescent="0.25">
      <c r="G9636" s="221"/>
      <c r="H9636" s="221"/>
    </row>
    <row r="9637" spans="7:8" x14ac:dyDescent="0.25">
      <c r="G9637" s="221"/>
      <c r="H9637" s="221"/>
    </row>
    <row r="9638" spans="7:8" x14ac:dyDescent="0.25">
      <c r="G9638" s="221"/>
      <c r="H9638" s="221"/>
    </row>
    <row r="9639" spans="7:8" x14ac:dyDescent="0.25">
      <c r="G9639" s="221"/>
      <c r="H9639" s="221"/>
    </row>
    <row r="9640" spans="7:8" x14ac:dyDescent="0.25">
      <c r="G9640" s="221"/>
      <c r="H9640" s="221"/>
    </row>
    <row r="9641" spans="7:8" x14ac:dyDescent="0.25">
      <c r="G9641" s="221"/>
      <c r="H9641" s="221"/>
    </row>
    <row r="9642" spans="7:8" x14ac:dyDescent="0.25">
      <c r="G9642" s="221"/>
      <c r="H9642" s="221"/>
    </row>
    <row r="9643" spans="7:8" x14ac:dyDescent="0.25">
      <c r="G9643" s="221"/>
      <c r="H9643" s="221"/>
    </row>
    <row r="9644" spans="7:8" x14ac:dyDescent="0.25">
      <c r="G9644" s="221"/>
      <c r="H9644" s="221"/>
    </row>
    <row r="9645" spans="7:8" x14ac:dyDescent="0.25">
      <c r="G9645" s="221"/>
      <c r="H9645" s="221"/>
    </row>
    <row r="9646" spans="7:8" x14ac:dyDescent="0.25">
      <c r="G9646" s="221"/>
      <c r="H9646" s="221"/>
    </row>
    <row r="9647" spans="7:8" x14ac:dyDescent="0.25">
      <c r="G9647" s="221"/>
      <c r="H9647" s="221"/>
    </row>
    <row r="9648" spans="7:8" x14ac:dyDescent="0.25">
      <c r="G9648" s="221"/>
      <c r="H9648" s="221"/>
    </row>
    <row r="9649" spans="7:8" x14ac:dyDescent="0.25">
      <c r="G9649" s="221"/>
      <c r="H9649" s="221"/>
    </row>
    <row r="9650" spans="7:8" x14ac:dyDescent="0.25">
      <c r="G9650" s="221"/>
      <c r="H9650" s="221"/>
    </row>
    <row r="9651" spans="7:8" x14ac:dyDescent="0.25">
      <c r="G9651" s="221"/>
      <c r="H9651" s="221"/>
    </row>
    <row r="9652" spans="7:8" x14ac:dyDescent="0.25">
      <c r="G9652" s="221"/>
      <c r="H9652" s="221"/>
    </row>
    <row r="9653" spans="7:8" x14ac:dyDescent="0.25">
      <c r="G9653" s="221"/>
      <c r="H9653" s="221"/>
    </row>
    <row r="9654" spans="7:8" x14ac:dyDescent="0.25">
      <c r="G9654" s="221"/>
      <c r="H9654" s="221"/>
    </row>
    <row r="9655" spans="7:8" x14ac:dyDescent="0.25">
      <c r="G9655" s="221"/>
      <c r="H9655" s="221"/>
    </row>
    <row r="9656" spans="7:8" x14ac:dyDescent="0.25">
      <c r="G9656" s="221"/>
      <c r="H9656" s="221"/>
    </row>
    <row r="9657" spans="7:8" x14ac:dyDescent="0.25">
      <c r="G9657" s="221"/>
      <c r="H9657" s="221"/>
    </row>
    <row r="9658" spans="7:8" x14ac:dyDescent="0.25">
      <c r="G9658" s="221"/>
      <c r="H9658" s="221"/>
    </row>
    <row r="9659" spans="7:8" x14ac:dyDescent="0.25">
      <c r="G9659" s="221"/>
      <c r="H9659" s="221"/>
    </row>
    <row r="9660" spans="7:8" x14ac:dyDescent="0.25">
      <c r="G9660" s="221"/>
      <c r="H9660" s="221"/>
    </row>
    <row r="9661" spans="7:8" x14ac:dyDescent="0.25">
      <c r="G9661" s="221"/>
      <c r="H9661" s="221"/>
    </row>
    <row r="9662" spans="7:8" x14ac:dyDescent="0.25">
      <c r="G9662" s="221"/>
      <c r="H9662" s="221"/>
    </row>
    <row r="9663" spans="7:8" x14ac:dyDescent="0.25">
      <c r="G9663" s="221"/>
      <c r="H9663" s="221"/>
    </row>
    <row r="9664" spans="7:8" x14ac:dyDescent="0.25">
      <c r="G9664" s="221"/>
      <c r="H9664" s="221"/>
    </row>
    <row r="9665" spans="7:8" x14ac:dyDescent="0.25">
      <c r="G9665" s="221"/>
      <c r="H9665" s="221"/>
    </row>
    <row r="9666" spans="7:8" x14ac:dyDescent="0.25">
      <c r="G9666" s="221"/>
      <c r="H9666" s="221"/>
    </row>
    <row r="9667" spans="7:8" x14ac:dyDescent="0.25">
      <c r="G9667" s="221"/>
      <c r="H9667" s="221"/>
    </row>
    <row r="9668" spans="7:8" x14ac:dyDescent="0.25">
      <c r="G9668" s="221"/>
      <c r="H9668" s="221"/>
    </row>
    <row r="9669" spans="7:8" x14ac:dyDescent="0.25">
      <c r="G9669" s="221"/>
      <c r="H9669" s="221"/>
    </row>
    <row r="9670" spans="7:8" x14ac:dyDescent="0.25">
      <c r="G9670" s="221"/>
      <c r="H9670" s="221"/>
    </row>
    <row r="9671" spans="7:8" x14ac:dyDescent="0.25">
      <c r="G9671" s="221"/>
      <c r="H9671" s="221"/>
    </row>
    <row r="9672" spans="7:8" x14ac:dyDescent="0.25">
      <c r="G9672" s="221"/>
      <c r="H9672" s="221"/>
    </row>
    <row r="9673" spans="7:8" x14ac:dyDescent="0.25">
      <c r="G9673" s="221"/>
      <c r="H9673" s="221"/>
    </row>
    <row r="9674" spans="7:8" x14ac:dyDescent="0.25">
      <c r="G9674" s="221"/>
      <c r="H9674" s="221"/>
    </row>
    <row r="9675" spans="7:8" x14ac:dyDescent="0.25">
      <c r="G9675" s="221"/>
      <c r="H9675" s="221"/>
    </row>
    <row r="9676" spans="7:8" x14ac:dyDescent="0.25">
      <c r="G9676" s="221"/>
      <c r="H9676" s="221"/>
    </row>
    <row r="9677" spans="7:8" x14ac:dyDescent="0.25">
      <c r="G9677" s="221"/>
      <c r="H9677" s="221"/>
    </row>
    <row r="9678" spans="7:8" x14ac:dyDescent="0.25">
      <c r="G9678" s="221"/>
      <c r="H9678" s="221"/>
    </row>
    <row r="9679" spans="7:8" x14ac:dyDescent="0.25">
      <c r="G9679" s="221"/>
      <c r="H9679" s="221"/>
    </row>
    <row r="9680" spans="7:8" x14ac:dyDescent="0.25">
      <c r="G9680" s="221"/>
      <c r="H9680" s="221"/>
    </row>
    <row r="9681" spans="7:8" x14ac:dyDescent="0.25">
      <c r="G9681" s="221"/>
      <c r="H9681" s="221"/>
    </row>
    <row r="9682" spans="7:8" x14ac:dyDescent="0.25">
      <c r="G9682" s="221"/>
      <c r="H9682" s="221"/>
    </row>
    <row r="9683" spans="7:8" x14ac:dyDescent="0.25">
      <c r="G9683" s="221"/>
      <c r="H9683" s="221"/>
    </row>
    <row r="9684" spans="7:8" x14ac:dyDescent="0.25">
      <c r="G9684" s="221"/>
      <c r="H9684" s="221"/>
    </row>
    <row r="9685" spans="7:8" x14ac:dyDescent="0.25">
      <c r="G9685" s="221"/>
      <c r="H9685" s="221"/>
    </row>
    <row r="9686" spans="7:8" x14ac:dyDescent="0.25">
      <c r="G9686" s="221"/>
      <c r="H9686" s="221"/>
    </row>
    <row r="9687" spans="7:8" x14ac:dyDescent="0.25">
      <c r="G9687" s="221"/>
      <c r="H9687" s="221"/>
    </row>
    <row r="9688" spans="7:8" x14ac:dyDescent="0.25">
      <c r="G9688" s="221"/>
      <c r="H9688" s="221"/>
    </row>
    <row r="9689" spans="7:8" x14ac:dyDescent="0.25">
      <c r="G9689" s="221"/>
      <c r="H9689" s="221"/>
    </row>
    <row r="9690" spans="7:8" x14ac:dyDescent="0.25">
      <c r="G9690" s="221"/>
      <c r="H9690" s="221"/>
    </row>
    <row r="9691" spans="7:8" x14ac:dyDescent="0.25">
      <c r="G9691" s="221"/>
      <c r="H9691" s="221"/>
    </row>
    <row r="9692" spans="7:8" x14ac:dyDescent="0.25">
      <c r="G9692" s="221"/>
      <c r="H9692" s="221"/>
    </row>
    <row r="9693" spans="7:8" x14ac:dyDescent="0.25">
      <c r="G9693" s="221"/>
      <c r="H9693" s="221"/>
    </row>
    <row r="9694" spans="7:8" x14ac:dyDescent="0.25">
      <c r="G9694" s="221"/>
      <c r="H9694" s="221"/>
    </row>
    <row r="9695" spans="7:8" x14ac:dyDescent="0.25">
      <c r="G9695" s="221"/>
      <c r="H9695" s="221"/>
    </row>
    <row r="9696" spans="7:8" x14ac:dyDescent="0.25">
      <c r="G9696" s="221"/>
      <c r="H9696" s="221"/>
    </row>
    <row r="9697" spans="7:8" x14ac:dyDescent="0.25">
      <c r="G9697" s="221"/>
      <c r="H9697" s="221"/>
    </row>
    <row r="9698" spans="7:8" x14ac:dyDescent="0.25">
      <c r="G9698" s="221"/>
      <c r="H9698" s="221"/>
    </row>
    <row r="9699" spans="7:8" x14ac:dyDescent="0.25">
      <c r="G9699" s="221"/>
      <c r="H9699" s="221"/>
    </row>
    <row r="9700" spans="7:8" x14ac:dyDescent="0.25">
      <c r="G9700" s="221"/>
      <c r="H9700" s="221"/>
    </row>
    <row r="9701" spans="7:8" x14ac:dyDescent="0.25">
      <c r="G9701" s="221"/>
      <c r="H9701" s="221"/>
    </row>
    <row r="9702" spans="7:8" x14ac:dyDescent="0.25">
      <c r="G9702" s="221"/>
      <c r="H9702" s="221"/>
    </row>
    <row r="9703" spans="7:8" x14ac:dyDescent="0.25">
      <c r="G9703" s="221"/>
      <c r="H9703" s="221"/>
    </row>
    <row r="9704" spans="7:8" x14ac:dyDescent="0.25">
      <c r="G9704" s="221"/>
      <c r="H9704" s="221"/>
    </row>
    <row r="9705" spans="7:8" x14ac:dyDescent="0.25">
      <c r="G9705" s="221"/>
      <c r="H9705" s="221"/>
    </row>
    <row r="9706" spans="7:8" x14ac:dyDescent="0.25">
      <c r="G9706" s="221"/>
      <c r="H9706" s="221"/>
    </row>
    <row r="9707" spans="7:8" x14ac:dyDescent="0.25">
      <c r="G9707" s="221"/>
      <c r="H9707" s="221"/>
    </row>
    <row r="9708" spans="7:8" x14ac:dyDescent="0.25">
      <c r="G9708" s="221"/>
      <c r="H9708" s="221"/>
    </row>
    <row r="9709" spans="7:8" x14ac:dyDescent="0.25">
      <c r="G9709" s="221"/>
      <c r="H9709" s="221"/>
    </row>
    <row r="9710" spans="7:8" x14ac:dyDescent="0.25">
      <c r="G9710" s="221"/>
      <c r="H9710" s="221"/>
    </row>
    <row r="9711" spans="7:8" x14ac:dyDescent="0.25">
      <c r="G9711" s="221"/>
      <c r="H9711" s="221"/>
    </row>
    <row r="9712" spans="7:8" x14ac:dyDescent="0.25">
      <c r="G9712" s="221"/>
      <c r="H9712" s="221"/>
    </row>
    <row r="9713" spans="7:8" x14ac:dyDescent="0.25">
      <c r="G9713" s="221"/>
      <c r="H9713" s="221"/>
    </row>
    <row r="9714" spans="7:8" x14ac:dyDescent="0.25">
      <c r="G9714" s="221"/>
      <c r="H9714" s="221"/>
    </row>
    <row r="9715" spans="7:8" x14ac:dyDescent="0.25">
      <c r="G9715" s="221"/>
      <c r="H9715" s="221"/>
    </row>
    <row r="9716" spans="7:8" x14ac:dyDescent="0.25">
      <c r="G9716" s="221"/>
      <c r="H9716" s="221"/>
    </row>
    <row r="9717" spans="7:8" x14ac:dyDescent="0.25">
      <c r="G9717" s="221"/>
      <c r="H9717" s="221"/>
    </row>
    <row r="9718" spans="7:8" x14ac:dyDescent="0.25">
      <c r="G9718" s="221"/>
      <c r="H9718" s="221"/>
    </row>
    <row r="9719" spans="7:8" x14ac:dyDescent="0.25">
      <c r="G9719" s="221"/>
      <c r="H9719" s="221"/>
    </row>
    <row r="9720" spans="7:8" x14ac:dyDescent="0.25">
      <c r="G9720" s="221"/>
      <c r="H9720" s="221"/>
    </row>
    <row r="9721" spans="7:8" x14ac:dyDescent="0.25">
      <c r="G9721" s="221"/>
      <c r="H9721" s="221"/>
    </row>
    <row r="9722" spans="7:8" x14ac:dyDescent="0.25">
      <c r="G9722" s="221"/>
      <c r="H9722" s="221"/>
    </row>
    <row r="9723" spans="7:8" x14ac:dyDescent="0.25">
      <c r="G9723" s="221"/>
      <c r="H9723" s="221"/>
    </row>
    <row r="9724" spans="7:8" x14ac:dyDescent="0.25">
      <c r="G9724" s="221"/>
      <c r="H9724" s="221"/>
    </row>
    <row r="9725" spans="7:8" x14ac:dyDescent="0.25">
      <c r="G9725" s="221"/>
      <c r="H9725" s="221"/>
    </row>
    <row r="9726" spans="7:8" x14ac:dyDescent="0.25">
      <c r="G9726" s="221"/>
      <c r="H9726" s="221"/>
    </row>
    <row r="9727" spans="7:8" x14ac:dyDescent="0.25">
      <c r="G9727" s="221"/>
      <c r="H9727" s="221"/>
    </row>
    <row r="9728" spans="7:8" x14ac:dyDescent="0.25">
      <c r="G9728" s="221"/>
      <c r="H9728" s="221"/>
    </row>
    <row r="9729" spans="7:8" x14ac:dyDescent="0.25">
      <c r="G9729" s="221"/>
      <c r="H9729" s="221"/>
    </row>
    <row r="9730" spans="7:8" x14ac:dyDescent="0.25">
      <c r="G9730" s="221"/>
      <c r="H9730" s="221"/>
    </row>
    <row r="9731" spans="7:8" x14ac:dyDescent="0.25">
      <c r="G9731" s="221"/>
      <c r="H9731" s="221"/>
    </row>
    <row r="9732" spans="7:8" x14ac:dyDescent="0.25">
      <c r="G9732" s="221"/>
      <c r="H9732" s="221"/>
    </row>
    <row r="9733" spans="7:8" x14ac:dyDescent="0.25">
      <c r="G9733" s="221"/>
      <c r="H9733" s="221"/>
    </row>
    <row r="9734" spans="7:8" x14ac:dyDescent="0.25">
      <c r="G9734" s="221"/>
      <c r="H9734" s="221"/>
    </row>
    <row r="9735" spans="7:8" x14ac:dyDescent="0.25">
      <c r="G9735" s="221"/>
      <c r="H9735" s="221"/>
    </row>
    <row r="9736" spans="7:8" x14ac:dyDescent="0.25">
      <c r="G9736" s="221"/>
      <c r="H9736" s="221"/>
    </row>
    <row r="9737" spans="7:8" x14ac:dyDescent="0.25">
      <c r="G9737" s="221"/>
      <c r="H9737" s="221"/>
    </row>
    <row r="9738" spans="7:8" x14ac:dyDescent="0.25">
      <c r="G9738" s="221"/>
      <c r="H9738" s="221"/>
    </row>
    <row r="9739" spans="7:8" x14ac:dyDescent="0.25">
      <c r="G9739" s="221"/>
      <c r="H9739" s="221"/>
    </row>
    <row r="9740" spans="7:8" x14ac:dyDescent="0.25">
      <c r="G9740" s="221"/>
      <c r="H9740" s="221"/>
    </row>
    <row r="9741" spans="7:8" x14ac:dyDescent="0.25">
      <c r="G9741" s="221"/>
      <c r="H9741" s="221"/>
    </row>
    <row r="9742" spans="7:8" x14ac:dyDescent="0.25">
      <c r="G9742" s="221"/>
      <c r="H9742" s="221"/>
    </row>
    <row r="9743" spans="7:8" x14ac:dyDescent="0.25">
      <c r="G9743" s="221"/>
      <c r="H9743" s="221"/>
    </row>
    <row r="9744" spans="7:8" x14ac:dyDescent="0.25">
      <c r="G9744" s="221"/>
      <c r="H9744" s="221"/>
    </row>
    <row r="9745" spans="7:8" x14ac:dyDescent="0.25">
      <c r="G9745" s="221"/>
      <c r="H9745" s="221"/>
    </row>
    <row r="9746" spans="7:8" x14ac:dyDescent="0.25">
      <c r="G9746" s="221"/>
      <c r="H9746" s="221"/>
    </row>
    <row r="9747" spans="7:8" x14ac:dyDescent="0.25">
      <c r="G9747" s="221"/>
      <c r="H9747" s="221"/>
    </row>
    <row r="9748" spans="7:8" x14ac:dyDescent="0.25">
      <c r="G9748" s="221"/>
      <c r="H9748" s="221"/>
    </row>
    <row r="9749" spans="7:8" x14ac:dyDescent="0.25">
      <c r="G9749" s="221"/>
      <c r="H9749" s="221"/>
    </row>
    <row r="9750" spans="7:8" x14ac:dyDescent="0.25">
      <c r="G9750" s="221"/>
      <c r="H9750" s="221"/>
    </row>
    <row r="9751" spans="7:8" x14ac:dyDescent="0.25">
      <c r="G9751" s="221"/>
      <c r="H9751" s="221"/>
    </row>
    <row r="9752" spans="7:8" x14ac:dyDescent="0.25">
      <c r="G9752" s="221"/>
      <c r="H9752" s="221"/>
    </row>
    <row r="9753" spans="7:8" x14ac:dyDescent="0.25">
      <c r="G9753" s="221"/>
      <c r="H9753" s="221"/>
    </row>
    <row r="9754" spans="7:8" x14ac:dyDescent="0.25">
      <c r="G9754" s="221"/>
      <c r="H9754" s="221"/>
    </row>
    <row r="9755" spans="7:8" x14ac:dyDescent="0.25">
      <c r="G9755" s="221"/>
      <c r="H9755" s="221"/>
    </row>
    <row r="9756" spans="7:8" x14ac:dyDescent="0.25">
      <c r="G9756" s="221"/>
      <c r="H9756" s="221"/>
    </row>
    <row r="9757" spans="7:8" x14ac:dyDescent="0.25">
      <c r="G9757" s="221"/>
      <c r="H9757" s="221"/>
    </row>
    <row r="9758" spans="7:8" x14ac:dyDescent="0.25">
      <c r="G9758" s="221"/>
      <c r="H9758" s="221"/>
    </row>
    <row r="9759" spans="7:8" x14ac:dyDescent="0.25">
      <c r="G9759" s="221"/>
      <c r="H9759" s="221"/>
    </row>
    <row r="9760" spans="7:8" x14ac:dyDescent="0.25">
      <c r="G9760" s="221"/>
      <c r="H9760" s="221"/>
    </row>
    <row r="9761" spans="7:8" x14ac:dyDescent="0.25">
      <c r="G9761" s="221"/>
      <c r="H9761" s="221"/>
    </row>
    <row r="9762" spans="7:8" x14ac:dyDescent="0.25">
      <c r="G9762" s="221"/>
      <c r="H9762" s="221"/>
    </row>
    <row r="9763" spans="7:8" x14ac:dyDescent="0.25">
      <c r="G9763" s="221"/>
      <c r="H9763" s="221"/>
    </row>
    <row r="9764" spans="7:8" x14ac:dyDescent="0.25">
      <c r="G9764" s="221"/>
      <c r="H9764" s="221"/>
    </row>
    <row r="9765" spans="7:8" x14ac:dyDescent="0.25">
      <c r="G9765" s="221"/>
      <c r="H9765" s="221"/>
    </row>
    <row r="9766" spans="7:8" x14ac:dyDescent="0.25">
      <c r="G9766" s="221"/>
      <c r="H9766" s="221"/>
    </row>
    <row r="9767" spans="7:8" x14ac:dyDescent="0.25">
      <c r="G9767" s="221"/>
      <c r="H9767" s="221"/>
    </row>
    <row r="9768" spans="7:8" x14ac:dyDescent="0.25">
      <c r="G9768" s="221"/>
      <c r="H9768" s="221"/>
    </row>
    <row r="9769" spans="7:8" x14ac:dyDescent="0.25">
      <c r="G9769" s="221"/>
      <c r="H9769" s="221"/>
    </row>
    <row r="9770" spans="7:8" x14ac:dyDescent="0.25">
      <c r="G9770" s="221"/>
      <c r="H9770" s="221"/>
    </row>
    <row r="9771" spans="7:8" x14ac:dyDescent="0.25">
      <c r="G9771" s="221"/>
      <c r="H9771" s="221"/>
    </row>
    <row r="9772" spans="7:8" x14ac:dyDescent="0.25">
      <c r="G9772" s="221"/>
      <c r="H9772" s="221"/>
    </row>
    <row r="9773" spans="7:8" x14ac:dyDescent="0.25">
      <c r="G9773" s="221"/>
      <c r="H9773" s="221"/>
    </row>
    <row r="9774" spans="7:8" x14ac:dyDescent="0.25">
      <c r="G9774" s="221"/>
      <c r="H9774" s="221"/>
    </row>
    <row r="9775" spans="7:8" x14ac:dyDescent="0.25">
      <c r="G9775" s="221"/>
      <c r="H9775" s="221"/>
    </row>
    <row r="9776" spans="7:8" x14ac:dyDescent="0.25">
      <c r="G9776" s="221"/>
      <c r="H9776" s="221"/>
    </row>
    <row r="9777" spans="7:8" x14ac:dyDescent="0.25">
      <c r="G9777" s="221"/>
      <c r="H9777" s="221"/>
    </row>
    <row r="9778" spans="7:8" x14ac:dyDescent="0.25">
      <c r="G9778" s="221"/>
      <c r="H9778" s="221"/>
    </row>
    <row r="9779" spans="7:8" x14ac:dyDescent="0.25">
      <c r="G9779" s="221"/>
      <c r="H9779" s="221"/>
    </row>
    <row r="9780" spans="7:8" x14ac:dyDescent="0.25">
      <c r="G9780" s="221"/>
      <c r="H9780" s="221"/>
    </row>
    <row r="9781" spans="7:8" x14ac:dyDescent="0.25">
      <c r="G9781" s="221"/>
      <c r="H9781" s="221"/>
    </row>
    <row r="9782" spans="7:8" x14ac:dyDescent="0.25">
      <c r="G9782" s="221"/>
      <c r="H9782" s="221"/>
    </row>
    <row r="9783" spans="7:8" x14ac:dyDescent="0.25">
      <c r="G9783" s="221"/>
      <c r="H9783" s="221"/>
    </row>
    <row r="9784" spans="7:8" x14ac:dyDescent="0.25">
      <c r="G9784" s="221"/>
      <c r="H9784" s="221"/>
    </row>
    <row r="9785" spans="7:8" x14ac:dyDescent="0.25">
      <c r="G9785" s="221"/>
      <c r="H9785" s="221"/>
    </row>
    <row r="9786" spans="7:8" x14ac:dyDescent="0.25">
      <c r="G9786" s="221"/>
      <c r="H9786" s="221"/>
    </row>
    <row r="9787" spans="7:8" x14ac:dyDescent="0.25">
      <c r="G9787" s="221"/>
      <c r="H9787" s="221"/>
    </row>
    <row r="9788" spans="7:8" x14ac:dyDescent="0.25">
      <c r="G9788" s="221"/>
      <c r="H9788" s="221"/>
    </row>
    <row r="9789" spans="7:8" x14ac:dyDescent="0.25">
      <c r="G9789" s="221"/>
      <c r="H9789" s="221"/>
    </row>
    <row r="9790" spans="7:8" x14ac:dyDescent="0.25">
      <c r="G9790" s="221"/>
      <c r="H9790" s="221"/>
    </row>
    <row r="9791" spans="7:8" x14ac:dyDescent="0.25">
      <c r="G9791" s="221"/>
      <c r="H9791" s="221"/>
    </row>
    <row r="9792" spans="7:8" x14ac:dyDescent="0.25">
      <c r="G9792" s="221"/>
      <c r="H9792" s="221"/>
    </row>
    <row r="9793" spans="7:8" x14ac:dyDescent="0.25">
      <c r="G9793" s="221"/>
      <c r="H9793" s="221"/>
    </row>
    <row r="9794" spans="7:8" x14ac:dyDescent="0.25">
      <c r="G9794" s="221"/>
      <c r="H9794" s="221"/>
    </row>
    <row r="9795" spans="7:8" x14ac:dyDescent="0.25">
      <c r="G9795" s="221"/>
      <c r="H9795" s="221"/>
    </row>
    <row r="9796" spans="7:8" x14ac:dyDescent="0.25">
      <c r="G9796" s="221"/>
      <c r="H9796" s="221"/>
    </row>
    <row r="9797" spans="7:8" x14ac:dyDescent="0.25">
      <c r="G9797" s="221"/>
      <c r="H9797" s="221"/>
    </row>
    <row r="9798" spans="7:8" x14ac:dyDescent="0.25">
      <c r="G9798" s="221"/>
      <c r="H9798" s="221"/>
    </row>
    <row r="9799" spans="7:8" x14ac:dyDescent="0.25">
      <c r="G9799" s="221"/>
      <c r="H9799" s="221"/>
    </row>
    <row r="9800" spans="7:8" x14ac:dyDescent="0.25">
      <c r="G9800" s="221"/>
      <c r="H9800" s="221"/>
    </row>
    <row r="9801" spans="7:8" x14ac:dyDescent="0.25">
      <c r="G9801" s="221"/>
      <c r="H9801" s="221"/>
    </row>
    <row r="9802" spans="7:8" x14ac:dyDescent="0.25">
      <c r="G9802" s="221"/>
      <c r="H9802" s="221"/>
    </row>
    <row r="9803" spans="7:8" x14ac:dyDescent="0.25">
      <c r="G9803" s="221"/>
      <c r="H9803" s="221"/>
    </row>
    <row r="9804" spans="7:8" x14ac:dyDescent="0.25">
      <c r="G9804" s="221"/>
      <c r="H9804" s="221"/>
    </row>
    <row r="9805" spans="7:8" x14ac:dyDescent="0.25">
      <c r="G9805" s="221"/>
      <c r="H9805" s="221"/>
    </row>
    <row r="9806" spans="7:8" x14ac:dyDescent="0.25">
      <c r="G9806" s="221"/>
      <c r="H9806" s="221"/>
    </row>
    <row r="9807" spans="7:8" x14ac:dyDescent="0.25">
      <c r="G9807" s="221"/>
      <c r="H9807" s="221"/>
    </row>
    <row r="9808" spans="7:8" x14ac:dyDescent="0.25">
      <c r="G9808" s="221"/>
      <c r="H9808" s="221"/>
    </row>
    <row r="9809" spans="7:8" x14ac:dyDescent="0.25">
      <c r="G9809" s="221"/>
      <c r="H9809" s="221"/>
    </row>
    <row r="9810" spans="7:8" x14ac:dyDescent="0.25">
      <c r="G9810" s="221"/>
      <c r="H9810" s="221"/>
    </row>
    <row r="9811" spans="7:8" x14ac:dyDescent="0.25">
      <c r="G9811" s="221"/>
      <c r="H9811" s="221"/>
    </row>
    <row r="9812" spans="7:8" x14ac:dyDescent="0.25">
      <c r="G9812" s="221"/>
      <c r="H9812" s="221"/>
    </row>
    <row r="9813" spans="7:8" x14ac:dyDescent="0.25">
      <c r="G9813" s="221"/>
      <c r="H9813" s="221"/>
    </row>
    <row r="9814" spans="7:8" x14ac:dyDescent="0.25">
      <c r="G9814" s="221"/>
      <c r="H9814" s="221"/>
    </row>
    <row r="9815" spans="7:8" x14ac:dyDescent="0.25">
      <c r="G9815" s="221"/>
      <c r="H9815" s="221"/>
    </row>
    <row r="9816" spans="7:8" x14ac:dyDescent="0.25">
      <c r="G9816" s="221"/>
      <c r="H9816" s="221"/>
    </row>
    <row r="9817" spans="7:8" x14ac:dyDescent="0.25">
      <c r="G9817" s="221"/>
      <c r="H9817" s="221"/>
    </row>
    <row r="9818" spans="7:8" x14ac:dyDescent="0.25">
      <c r="G9818" s="221"/>
      <c r="H9818" s="221"/>
    </row>
    <row r="9819" spans="7:8" x14ac:dyDescent="0.25">
      <c r="G9819" s="221"/>
      <c r="H9819" s="221"/>
    </row>
    <row r="9820" spans="7:8" x14ac:dyDescent="0.25">
      <c r="G9820" s="221"/>
      <c r="H9820" s="221"/>
    </row>
    <row r="9821" spans="7:8" x14ac:dyDescent="0.25">
      <c r="G9821" s="221"/>
      <c r="H9821" s="221"/>
    </row>
    <row r="9822" spans="7:8" x14ac:dyDescent="0.25">
      <c r="G9822" s="221"/>
      <c r="H9822" s="221"/>
    </row>
    <row r="9823" spans="7:8" x14ac:dyDescent="0.25">
      <c r="G9823" s="221"/>
      <c r="H9823" s="221"/>
    </row>
    <row r="9824" spans="7:8" x14ac:dyDescent="0.25">
      <c r="G9824" s="221"/>
      <c r="H9824" s="221"/>
    </row>
    <row r="9825" spans="7:8" x14ac:dyDescent="0.25">
      <c r="G9825" s="221"/>
      <c r="H9825" s="221"/>
    </row>
    <row r="9826" spans="7:8" x14ac:dyDescent="0.25">
      <c r="G9826" s="221"/>
      <c r="H9826" s="221"/>
    </row>
    <row r="9827" spans="7:8" x14ac:dyDescent="0.25">
      <c r="G9827" s="221"/>
      <c r="H9827" s="221"/>
    </row>
    <row r="9828" spans="7:8" x14ac:dyDescent="0.25">
      <c r="G9828" s="221"/>
      <c r="H9828" s="221"/>
    </row>
    <row r="9829" spans="7:8" x14ac:dyDescent="0.25">
      <c r="G9829" s="221"/>
      <c r="H9829" s="221"/>
    </row>
    <row r="9830" spans="7:8" x14ac:dyDescent="0.25">
      <c r="G9830" s="221"/>
      <c r="H9830" s="221"/>
    </row>
    <row r="9831" spans="7:8" x14ac:dyDescent="0.25">
      <c r="G9831" s="221"/>
      <c r="H9831" s="221"/>
    </row>
    <row r="9832" spans="7:8" x14ac:dyDescent="0.25">
      <c r="G9832" s="221"/>
      <c r="H9832" s="221"/>
    </row>
    <row r="9833" spans="7:8" x14ac:dyDescent="0.25">
      <c r="G9833" s="221"/>
      <c r="H9833" s="221"/>
    </row>
    <row r="9834" spans="7:8" x14ac:dyDescent="0.25">
      <c r="G9834" s="221"/>
      <c r="H9834" s="221"/>
    </row>
    <row r="9835" spans="7:8" x14ac:dyDescent="0.25">
      <c r="G9835" s="221"/>
      <c r="H9835" s="221"/>
    </row>
    <row r="9836" spans="7:8" x14ac:dyDescent="0.25">
      <c r="G9836" s="221"/>
      <c r="H9836" s="221"/>
    </row>
    <row r="9837" spans="7:8" x14ac:dyDescent="0.25">
      <c r="G9837" s="221"/>
      <c r="H9837" s="221"/>
    </row>
    <row r="9838" spans="7:8" x14ac:dyDescent="0.25">
      <c r="G9838" s="221"/>
      <c r="H9838" s="221"/>
    </row>
    <row r="9839" spans="7:8" x14ac:dyDescent="0.25">
      <c r="G9839" s="221"/>
      <c r="H9839" s="221"/>
    </row>
    <row r="9840" spans="7:8" x14ac:dyDescent="0.25">
      <c r="G9840" s="221"/>
      <c r="H9840" s="221"/>
    </row>
    <row r="9841" spans="7:8" x14ac:dyDescent="0.25">
      <c r="G9841" s="221"/>
      <c r="H9841" s="221"/>
    </row>
    <row r="9842" spans="7:8" x14ac:dyDescent="0.25">
      <c r="G9842" s="221"/>
      <c r="H9842" s="221"/>
    </row>
    <row r="9843" spans="7:8" x14ac:dyDescent="0.25">
      <c r="G9843" s="221"/>
      <c r="H9843" s="221"/>
    </row>
    <row r="9844" spans="7:8" x14ac:dyDescent="0.25">
      <c r="G9844" s="221"/>
      <c r="H9844" s="221"/>
    </row>
    <row r="9845" spans="7:8" x14ac:dyDescent="0.25">
      <c r="G9845" s="221"/>
      <c r="H9845" s="221"/>
    </row>
    <row r="9846" spans="7:8" x14ac:dyDescent="0.25">
      <c r="G9846" s="221"/>
      <c r="H9846" s="221"/>
    </row>
    <row r="9847" spans="7:8" x14ac:dyDescent="0.25">
      <c r="G9847" s="221"/>
      <c r="H9847" s="221"/>
    </row>
    <row r="9848" spans="7:8" x14ac:dyDescent="0.25">
      <c r="G9848" s="221"/>
      <c r="H9848" s="221"/>
    </row>
    <row r="9849" spans="7:8" x14ac:dyDescent="0.25">
      <c r="G9849" s="221"/>
      <c r="H9849" s="221"/>
    </row>
    <row r="9850" spans="7:8" x14ac:dyDescent="0.25">
      <c r="G9850" s="221"/>
      <c r="H9850" s="221"/>
    </row>
    <row r="9851" spans="7:8" x14ac:dyDescent="0.25">
      <c r="G9851" s="221"/>
      <c r="H9851" s="221"/>
    </row>
    <row r="9852" spans="7:8" x14ac:dyDescent="0.25">
      <c r="G9852" s="221"/>
      <c r="H9852" s="221"/>
    </row>
    <row r="9853" spans="7:8" x14ac:dyDescent="0.25">
      <c r="G9853" s="221"/>
      <c r="H9853" s="221"/>
    </row>
    <row r="9854" spans="7:8" x14ac:dyDescent="0.25">
      <c r="G9854" s="221"/>
      <c r="H9854" s="221"/>
    </row>
    <row r="9855" spans="7:8" x14ac:dyDescent="0.25">
      <c r="G9855" s="221"/>
      <c r="H9855" s="221"/>
    </row>
    <row r="9856" spans="7:8" x14ac:dyDescent="0.25">
      <c r="G9856" s="221"/>
      <c r="H9856" s="221"/>
    </row>
    <row r="9857" spans="7:8" x14ac:dyDescent="0.25">
      <c r="G9857" s="221"/>
      <c r="H9857" s="221"/>
    </row>
    <row r="9858" spans="7:8" x14ac:dyDescent="0.25">
      <c r="G9858" s="221"/>
      <c r="H9858" s="221"/>
    </row>
    <row r="9859" spans="7:8" x14ac:dyDescent="0.25">
      <c r="G9859" s="221"/>
      <c r="H9859" s="221"/>
    </row>
    <row r="9860" spans="7:8" x14ac:dyDescent="0.25">
      <c r="G9860" s="221"/>
      <c r="H9860" s="221"/>
    </row>
    <row r="9861" spans="7:8" x14ac:dyDescent="0.25">
      <c r="G9861" s="221"/>
      <c r="H9861" s="221"/>
    </row>
    <row r="9862" spans="7:8" x14ac:dyDescent="0.25">
      <c r="G9862" s="221"/>
      <c r="H9862" s="221"/>
    </row>
    <row r="9863" spans="7:8" x14ac:dyDescent="0.25">
      <c r="G9863" s="221"/>
      <c r="H9863" s="221"/>
    </row>
    <row r="9864" spans="7:8" x14ac:dyDescent="0.25">
      <c r="G9864" s="221"/>
      <c r="H9864" s="221"/>
    </row>
    <row r="9865" spans="7:8" x14ac:dyDescent="0.25">
      <c r="G9865" s="221"/>
      <c r="H9865" s="221"/>
    </row>
    <row r="9866" spans="7:8" x14ac:dyDescent="0.25">
      <c r="G9866" s="221"/>
      <c r="H9866" s="221"/>
    </row>
    <row r="9867" spans="7:8" x14ac:dyDescent="0.25">
      <c r="G9867" s="221"/>
      <c r="H9867" s="221"/>
    </row>
    <row r="9868" spans="7:8" x14ac:dyDescent="0.25">
      <c r="G9868" s="221"/>
      <c r="H9868" s="221"/>
    </row>
    <row r="9869" spans="7:8" x14ac:dyDescent="0.25">
      <c r="G9869" s="221"/>
      <c r="H9869" s="221"/>
    </row>
    <row r="9870" spans="7:8" x14ac:dyDescent="0.25">
      <c r="G9870" s="221"/>
      <c r="H9870" s="221"/>
    </row>
    <row r="9871" spans="7:8" x14ac:dyDescent="0.25">
      <c r="G9871" s="221"/>
      <c r="H9871" s="221"/>
    </row>
    <row r="9872" spans="7:8" x14ac:dyDescent="0.25">
      <c r="G9872" s="221"/>
      <c r="H9872" s="221"/>
    </row>
    <row r="9873" spans="7:8" x14ac:dyDescent="0.25">
      <c r="G9873" s="221"/>
      <c r="H9873" s="221"/>
    </row>
    <row r="9874" spans="7:8" x14ac:dyDescent="0.25">
      <c r="G9874" s="221"/>
      <c r="H9874" s="221"/>
    </row>
    <row r="9875" spans="7:8" x14ac:dyDescent="0.25">
      <c r="G9875" s="221"/>
      <c r="H9875" s="221"/>
    </row>
    <row r="9876" spans="7:8" x14ac:dyDescent="0.25">
      <c r="G9876" s="221"/>
      <c r="H9876" s="221"/>
    </row>
    <row r="9877" spans="7:8" x14ac:dyDescent="0.25">
      <c r="G9877" s="221"/>
      <c r="H9877" s="221"/>
    </row>
    <row r="9878" spans="7:8" x14ac:dyDescent="0.25">
      <c r="G9878" s="221"/>
      <c r="H9878" s="221"/>
    </row>
    <row r="9879" spans="7:8" x14ac:dyDescent="0.25">
      <c r="G9879" s="221"/>
      <c r="H9879" s="221"/>
    </row>
    <row r="9880" spans="7:8" x14ac:dyDescent="0.25">
      <c r="G9880" s="221"/>
      <c r="H9880" s="221"/>
    </row>
    <row r="9881" spans="7:8" x14ac:dyDescent="0.25">
      <c r="G9881" s="221"/>
      <c r="H9881" s="221"/>
    </row>
    <row r="9882" spans="7:8" x14ac:dyDescent="0.25">
      <c r="G9882" s="221"/>
      <c r="H9882" s="221"/>
    </row>
    <row r="9883" spans="7:8" x14ac:dyDescent="0.25">
      <c r="G9883" s="221"/>
      <c r="H9883" s="221"/>
    </row>
    <row r="9884" spans="7:8" x14ac:dyDescent="0.25">
      <c r="G9884" s="221"/>
      <c r="H9884" s="221"/>
    </row>
    <row r="9885" spans="7:8" x14ac:dyDescent="0.25">
      <c r="G9885" s="221"/>
      <c r="H9885" s="221"/>
    </row>
    <row r="9886" spans="7:8" x14ac:dyDescent="0.25">
      <c r="G9886" s="221"/>
      <c r="H9886" s="221"/>
    </row>
    <row r="9887" spans="7:8" x14ac:dyDescent="0.25">
      <c r="G9887" s="221"/>
      <c r="H9887" s="221"/>
    </row>
    <row r="9888" spans="7:8" x14ac:dyDescent="0.25">
      <c r="G9888" s="221"/>
      <c r="H9888" s="221"/>
    </row>
    <row r="9889" spans="7:8" x14ac:dyDescent="0.25">
      <c r="G9889" s="221"/>
      <c r="H9889" s="221"/>
    </row>
    <row r="9890" spans="7:8" x14ac:dyDescent="0.25">
      <c r="G9890" s="221"/>
      <c r="H9890" s="221"/>
    </row>
    <row r="9891" spans="7:8" x14ac:dyDescent="0.25">
      <c r="G9891" s="221"/>
      <c r="H9891" s="221"/>
    </row>
    <row r="9892" spans="7:8" x14ac:dyDescent="0.25">
      <c r="G9892" s="221"/>
      <c r="H9892" s="221"/>
    </row>
    <row r="9893" spans="7:8" x14ac:dyDescent="0.25">
      <c r="G9893" s="221"/>
      <c r="H9893" s="221"/>
    </row>
    <row r="9894" spans="7:8" x14ac:dyDescent="0.25">
      <c r="G9894" s="221"/>
      <c r="H9894" s="221"/>
    </row>
    <row r="9895" spans="7:8" x14ac:dyDescent="0.25">
      <c r="G9895" s="221"/>
      <c r="H9895" s="221"/>
    </row>
    <row r="9896" spans="7:8" x14ac:dyDescent="0.25">
      <c r="G9896" s="221"/>
      <c r="H9896" s="221"/>
    </row>
    <row r="9897" spans="7:8" x14ac:dyDescent="0.25">
      <c r="G9897" s="221"/>
      <c r="H9897" s="221"/>
    </row>
    <row r="9898" spans="7:8" x14ac:dyDescent="0.25">
      <c r="G9898" s="221"/>
      <c r="H9898" s="221"/>
    </row>
    <row r="9899" spans="7:8" x14ac:dyDescent="0.25">
      <c r="G9899" s="221"/>
      <c r="H9899" s="221"/>
    </row>
    <row r="9900" spans="7:8" x14ac:dyDescent="0.25">
      <c r="G9900" s="221"/>
      <c r="H9900" s="221"/>
    </row>
    <row r="9901" spans="7:8" x14ac:dyDescent="0.25">
      <c r="G9901" s="221"/>
      <c r="H9901" s="221"/>
    </row>
    <row r="9902" spans="7:8" x14ac:dyDescent="0.25">
      <c r="G9902" s="221"/>
      <c r="H9902" s="221"/>
    </row>
    <row r="9903" spans="7:8" x14ac:dyDescent="0.25">
      <c r="G9903" s="221"/>
      <c r="H9903" s="221"/>
    </row>
    <row r="9904" spans="7:8" x14ac:dyDescent="0.25">
      <c r="G9904" s="221"/>
      <c r="H9904" s="221"/>
    </row>
    <row r="9905" spans="7:8" x14ac:dyDescent="0.25">
      <c r="G9905" s="221"/>
      <c r="H9905" s="221"/>
    </row>
    <row r="9906" spans="7:8" x14ac:dyDescent="0.25">
      <c r="G9906" s="221"/>
      <c r="H9906" s="221"/>
    </row>
    <row r="9907" spans="7:8" x14ac:dyDescent="0.25">
      <c r="G9907" s="221"/>
      <c r="H9907" s="221"/>
    </row>
    <row r="9908" spans="7:8" x14ac:dyDescent="0.25">
      <c r="G9908" s="221"/>
      <c r="H9908" s="221"/>
    </row>
    <row r="9909" spans="7:8" x14ac:dyDescent="0.25">
      <c r="G9909" s="221"/>
      <c r="H9909" s="221"/>
    </row>
    <row r="9910" spans="7:8" x14ac:dyDescent="0.25">
      <c r="G9910" s="221"/>
      <c r="H9910" s="221"/>
    </row>
    <row r="9911" spans="7:8" x14ac:dyDescent="0.25">
      <c r="G9911" s="221"/>
      <c r="H9911" s="221"/>
    </row>
    <row r="9912" spans="7:8" x14ac:dyDescent="0.25">
      <c r="G9912" s="221"/>
      <c r="H9912" s="221"/>
    </row>
    <row r="9913" spans="7:8" x14ac:dyDescent="0.25">
      <c r="G9913" s="221"/>
      <c r="H9913" s="221"/>
    </row>
    <row r="9914" spans="7:8" x14ac:dyDescent="0.25">
      <c r="G9914" s="221"/>
      <c r="H9914" s="221"/>
    </row>
    <row r="9915" spans="7:8" x14ac:dyDescent="0.25">
      <c r="G9915" s="221"/>
      <c r="H9915" s="221"/>
    </row>
    <row r="9916" spans="7:8" x14ac:dyDescent="0.25">
      <c r="G9916" s="221"/>
      <c r="H9916" s="221"/>
    </row>
    <row r="9917" spans="7:8" x14ac:dyDescent="0.25">
      <c r="G9917" s="221"/>
      <c r="H9917" s="221"/>
    </row>
    <row r="9918" spans="7:8" x14ac:dyDescent="0.25">
      <c r="G9918" s="221"/>
      <c r="H9918" s="221"/>
    </row>
    <row r="9919" spans="7:8" x14ac:dyDescent="0.25">
      <c r="G9919" s="221"/>
      <c r="H9919" s="221"/>
    </row>
    <row r="9920" spans="7:8" x14ac:dyDescent="0.25">
      <c r="G9920" s="221"/>
      <c r="H9920" s="221"/>
    </row>
    <row r="9921" spans="7:8" x14ac:dyDescent="0.25">
      <c r="G9921" s="221"/>
      <c r="H9921" s="221"/>
    </row>
    <row r="9922" spans="7:8" x14ac:dyDescent="0.25">
      <c r="G9922" s="221"/>
      <c r="H9922" s="221"/>
    </row>
    <row r="9923" spans="7:8" x14ac:dyDescent="0.25">
      <c r="G9923" s="221"/>
      <c r="H9923" s="221"/>
    </row>
    <row r="9924" spans="7:8" x14ac:dyDescent="0.25">
      <c r="G9924" s="221"/>
      <c r="H9924" s="221"/>
    </row>
    <row r="9925" spans="7:8" x14ac:dyDescent="0.25">
      <c r="G9925" s="221"/>
      <c r="H9925" s="221"/>
    </row>
    <row r="9926" spans="7:8" x14ac:dyDescent="0.25">
      <c r="G9926" s="221"/>
      <c r="H9926" s="221"/>
    </row>
    <row r="9927" spans="7:8" x14ac:dyDescent="0.25">
      <c r="G9927" s="221"/>
      <c r="H9927" s="221"/>
    </row>
    <row r="9928" spans="7:8" x14ac:dyDescent="0.25">
      <c r="G9928" s="221"/>
      <c r="H9928" s="221"/>
    </row>
    <row r="9929" spans="7:8" x14ac:dyDescent="0.25">
      <c r="G9929" s="221"/>
      <c r="H9929" s="221"/>
    </row>
    <row r="9930" spans="7:8" x14ac:dyDescent="0.25">
      <c r="G9930" s="221"/>
      <c r="H9930" s="221"/>
    </row>
    <row r="9931" spans="7:8" x14ac:dyDescent="0.25">
      <c r="G9931" s="221"/>
      <c r="H9931" s="221"/>
    </row>
    <row r="9932" spans="7:8" x14ac:dyDescent="0.25">
      <c r="G9932" s="221"/>
      <c r="H9932" s="221"/>
    </row>
    <row r="9933" spans="7:8" x14ac:dyDescent="0.25">
      <c r="G9933" s="221"/>
      <c r="H9933" s="221"/>
    </row>
    <row r="9934" spans="7:8" x14ac:dyDescent="0.25">
      <c r="G9934" s="221"/>
      <c r="H9934" s="221"/>
    </row>
    <row r="9935" spans="7:8" x14ac:dyDescent="0.25">
      <c r="G9935" s="221"/>
      <c r="H9935" s="221"/>
    </row>
    <row r="9936" spans="7:8" x14ac:dyDescent="0.25">
      <c r="G9936" s="221"/>
      <c r="H9936" s="221"/>
    </row>
    <row r="9937" spans="7:8" x14ac:dyDescent="0.25">
      <c r="G9937" s="221"/>
      <c r="H9937" s="221"/>
    </row>
    <row r="9938" spans="7:8" x14ac:dyDescent="0.25">
      <c r="G9938" s="221"/>
      <c r="H9938" s="221"/>
    </row>
    <row r="9939" spans="7:8" x14ac:dyDescent="0.25">
      <c r="G9939" s="221"/>
      <c r="H9939" s="221"/>
    </row>
    <row r="9940" spans="7:8" x14ac:dyDescent="0.25">
      <c r="G9940" s="221"/>
      <c r="H9940" s="221"/>
    </row>
    <row r="9941" spans="7:8" x14ac:dyDescent="0.25">
      <c r="G9941" s="221"/>
      <c r="H9941" s="221"/>
    </row>
    <row r="9942" spans="7:8" x14ac:dyDescent="0.25">
      <c r="G9942" s="221"/>
      <c r="H9942" s="221"/>
    </row>
    <row r="9943" spans="7:8" x14ac:dyDescent="0.25">
      <c r="G9943" s="221"/>
      <c r="H9943" s="221"/>
    </row>
    <row r="9944" spans="7:8" x14ac:dyDescent="0.25">
      <c r="G9944" s="221"/>
      <c r="H9944" s="221"/>
    </row>
    <row r="9945" spans="7:8" x14ac:dyDescent="0.25">
      <c r="G9945" s="221"/>
      <c r="H9945" s="221"/>
    </row>
    <row r="9946" spans="7:8" x14ac:dyDescent="0.25">
      <c r="G9946" s="221"/>
      <c r="H9946" s="221"/>
    </row>
    <row r="9947" spans="7:8" x14ac:dyDescent="0.25">
      <c r="G9947" s="221"/>
      <c r="H9947" s="221"/>
    </row>
    <row r="9948" spans="7:8" x14ac:dyDescent="0.25">
      <c r="G9948" s="221"/>
      <c r="H9948" s="221"/>
    </row>
    <row r="9949" spans="7:8" x14ac:dyDescent="0.25">
      <c r="G9949" s="221"/>
      <c r="H9949" s="221"/>
    </row>
    <row r="9950" spans="7:8" x14ac:dyDescent="0.25">
      <c r="G9950" s="221"/>
      <c r="H9950" s="221"/>
    </row>
    <row r="9951" spans="7:8" x14ac:dyDescent="0.25">
      <c r="G9951" s="221"/>
      <c r="H9951" s="221"/>
    </row>
    <row r="9952" spans="7:8" x14ac:dyDescent="0.25">
      <c r="G9952" s="221"/>
      <c r="H9952" s="221"/>
    </row>
    <row r="9953" spans="7:8" x14ac:dyDescent="0.25">
      <c r="G9953" s="221"/>
      <c r="H9953" s="221"/>
    </row>
    <row r="9954" spans="7:8" x14ac:dyDescent="0.25">
      <c r="G9954" s="221"/>
      <c r="H9954" s="221"/>
    </row>
    <row r="9955" spans="7:8" x14ac:dyDescent="0.25">
      <c r="G9955" s="221"/>
      <c r="H9955" s="221"/>
    </row>
    <row r="9956" spans="7:8" x14ac:dyDescent="0.25">
      <c r="G9956" s="221"/>
      <c r="H9956" s="221"/>
    </row>
    <row r="9957" spans="7:8" x14ac:dyDescent="0.25">
      <c r="G9957" s="221"/>
      <c r="H9957" s="221"/>
    </row>
    <row r="9958" spans="7:8" x14ac:dyDescent="0.25">
      <c r="G9958" s="221"/>
      <c r="H9958" s="221"/>
    </row>
    <row r="9959" spans="7:8" x14ac:dyDescent="0.25">
      <c r="G9959" s="221"/>
      <c r="H9959" s="221"/>
    </row>
    <row r="9960" spans="7:8" x14ac:dyDescent="0.25">
      <c r="G9960" s="221"/>
      <c r="H9960" s="221"/>
    </row>
    <row r="9961" spans="7:8" x14ac:dyDescent="0.25">
      <c r="G9961" s="221"/>
      <c r="H9961" s="221"/>
    </row>
    <row r="9962" spans="7:8" x14ac:dyDescent="0.25">
      <c r="G9962" s="221"/>
      <c r="H9962" s="221"/>
    </row>
    <row r="9963" spans="7:8" x14ac:dyDescent="0.25">
      <c r="G9963" s="221"/>
      <c r="H9963" s="221"/>
    </row>
    <row r="9964" spans="7:8" x14ac:dyDescent="0.25">
      <c r="G9964" s="221"/>
      <c r="H9964" s="221"/>
    </row>
    <row r="9965" spans="7:8" x14ac:dyDescent="0.25">
      <c r="G9965" s="221"/>
      <c r="H9965" s="221"/>
    </row>
    <row r="9966" spans="7:8" x14ac:dyDescent="0.25">
      <c r="G9966" s="221"/>
      <c r="H9966" s="221"/>
    </row>
    <row r="9967" spans="7:8" x14ac:dyDescent="0.25">
      <c r="G9967" s="221"/>
      <c r="H9967" s="221"/>
    </row>
    <row r="9968" spans="7:8" x14ac:dyDescent="0.25">
      <c r="G9968" s="221"/>
      <c r="H9968" s="221"/>
    </row>
    <row r="9969" spans="7:8" x14ac:dyDescent="0.25">
      <c r="G9969" s="221"/>
      <c r="H9969" s="221"/>
    </row>
    <row r="9970" spans="7:8" x14ac:dyDescent="0.25">
      <c r="G9970" s="221"/>
      <c r="H9970" s="221"/>
    </row>
    <row r="9971" spans="7:8" x14ac:dyDescent="0.25">
      <c r="G9971" s="221"/>
      <c r="H9971" s="221"/>
    </row>
    <row r="9972" spans="7:8" x14ac:dyDescent="0.25">
      <c r="G9972" s="221"/>
      <c r="H9972" s="221"/>
    </row>
    <row r="9973" spans="7:8" x14ac:dyDescent="0.25">
      <c r="G9973" s="221"/>
      <c r="H9973" s="221"/>
    </row>
    <row r="9974" spans="7:8" x14ac:dyDescent="0.25">
      <c r="G9974" s="221"/>
      <c r="H9974" s="221"/>
    </row>
    <row r="9975" spans="7:8" x14ac:dyDescent="0.25">
      <c r="G9975" s="221"/>
      <c r="H9975" s="221"/>
    </row>
    <row r="9976" spans="7:8" x14ac:dyDescent="0.25">
      <c r="G9976" s="221"/>
      <c r="H9976" s="221"/>
    </row>
    <row r="9977" spans="7:8" x14ac:dyDescent="0.25">
      <c r="G9977" s="221"/>
      <c r="H9977" s="221"/>
    </row>
    <row r="9978" spans="7:8" x14ac:dyDescent="0.25">
      <c r="G9978" s="221"/>
      <c r="H9978" s="221"/>
    </row>
    <row r="9979" spans="7:8" x14ac:dyDescent="0.25">
      <c r="G9979" s="221"/>
      <c r="H9979" s="221"/>
    </row>
    <row r="9980" spans="7:8" x14ac:dyDescent="0.25">
      <c r="G9980" s="221"/>
      <c r="H9980" s="221"/>
    </row>
    <row r="9981" spans="7:8" x14ac:dyDescent="0.25">
      <c r="G9981" s="221"/>
      <c r="H9981" s="221"/>
    </row>
    <row r="9982" spans="7:8" x14ac:dyDescent="0.25">
      <c r="G9982" s="221"/>
      <c r="H9982" s="221"/>
    </row>
    <row r="9983" spans="7:8" x14ac:dyDescent="0.25">
      <c r="G9983" s="221"/>
      <c r="H9983" s="221"/>
    </row>
    <row r="9984" spans="7:8" x14ac:dyDescent="0.25">
      <c r="G9984" s="221"/>
      <c r="H9984" s="221"/>
    </row>
    <row r="9985" spans="7:8" x14ac:dyDescent="0.25">
      <c r="G9985" s="221"/>
      <c r="H9985" s="221"/>
    </row>
    <row r="9986" spans="7:8" x14ac:dyDescent="0.25">
      <c r="G9986" s="221"/>
      <c r="H9986" s="221"/>
    </row>
    <row r="9987" spans="7:8" x14ac:dyDescent="0.25">
      <c r="G9987" s="221"/>
      <c r="H9987" s="221"/>
    </row>
    <row r="9988" spans="7:8" x14ac:dyDescent="0.25">
      <c r="G9988" s="221"/>
      <c r="H9988" s="221"/>
    </row>
    <row r="9989" spans="7:8" x14ac:dyDescent="0.25">
      <c r="G9989" s="221"/>
      <c r="H9989" s="221"/>
    </row>
    <row r="9990" spans="7:8" x14ac:dyDescent="0.25">
      <c r="G9990" s="221"/>
      <c r="H9990" s="221"/>
    </row>
    <row r="9991" spans="7:8" x14ac:dyDescent="0.25">
      <c r="G9991" s="221"/>
      <c r="H9991" s="221"/>
    </row>
    <row r="9992" spans="7:8" x14ac:dyDescent="0.25">
      <c r="G9992" s="221"/>
      <c r="H9992" s="221"/>
    </row>
    <row r="9993" spans="7:8" x14ac:dyDescent="0.25">
      <c r="G9993" s="221"/>
      <c r="H9993" s="221"/>
    </row>
    <row r="9994" spans="7:8" x14ac:dyDescent="0.25">
      <c r="G9994" s="221"/>
      <c r="H9994" s="221"/>
    </row>
    <row r="9995" spans="7:8" x14ac:dyDescent="0.25">
      <c r="G9995" s="221"/>
      <c r="H9995" s="221"/>
    </row>
    <row r="9996" spans="7:8" x14ac:dyDescent="0.25">
      <c r="G9996" s="221"/>
      <c r="H9996" s="221"/>
    </row>
    <row r="9997" spans="7:8" x14ac:dyDescent="0.25">
      <c r="G9997" s="221"/>
      <c r="H9997" s="221"/>
    </row>
    <row r="9998" spans="7:8" x14ac:dyDescent="0.25">
      <c r="G9998" s="221"/>
      <c r="H9998" s="221"/>
    </row>
    <row r="9999" spans="7:8" x14ac:dyDescent="0.25">
      <c r="G9999" s="221"/>
      <c r="H9999" s="221"/>
    </row>
    <row r="10000" spans="7:8" x14ac:dyDescent="0.25">
      <c r="G10000" s="221"/>
      <c r="H10000" s="221"/>
    </row>
    <row r="10001" spans="7:8" x14ac:dyDescent="0.25">
      <c r="G10001" s="221"/>
      <c r="H10001" s="221"/>
    </row>
    <row r="10002" spans="7:8" x14ac:dyDescent="0.25">
      <c r="G10002" s="221"/>
      <c r="H10002" s="221"/>
    </row>
    <row r="10003" spans="7:8" x14ac:dyDescent="0.25">
      <c r="G10003" s="221"/>
      <c r="H10003" s="221"/>
    </row>
    <row r="10004" spans="7:8" x14ac:dyDescent="0.25">
      <c r="G10004" s="221"/>
      <c r="H10004" s="221"/>
    </row>
    <row r="10005" spans="7:8" x14ac:dyDescent="0.25">
      <c r="G10005" s="221"/>
      <c r="H10005" s="221"/>
    </row>
    <row r="10006" spans="7:8" x14ac:dyDescent="0.25">
      <c r="G10006" s="221"/>
      <c r="H10006" s="221"/>
    </row>
    <row r="10007" spans="7:8" x14ac:dyDescent="0.25">
      <c r="G10007" s="221"/>
      <c r="H10007" s="221"/>
    </row>
    <row r="10008" spans="7:8" x14ac:dyDescent="0.25">
      <c r="G10008" s="221"/>
      <c r="H10008" s="221"/>
    </row>
    <row r="10009" spans="7:8" x14ac:dyDescent="0.25">
      <c r="G10009" s="221"/>
      <c r="H10009" s="221"/>
    </row>
    <row r="10010" spans="7:8" x14ac:dyDescent="0.25">
      <c r="G10010" s="221"/>
      <c r="H10010" s="221"/>
    </row>
    <row r="10011" spans="7:8" x14ac:dyDescent="0.25">
      <c r="G10011" s="221"/>
      <c r="H10011" s="221"/>
    </row>
    <row r="10012" spans="7:8" x14ac:dyDescent="0.25">
      <c r="G10012" s="221"/>
      <c r="H10012" s="221"/>
    </row>
    <row r="10013" spans="7:8" x14ac:dyDescent="0.25">
      <c r="G10013" s="221"/>
      <c r="H10013" s="221"/>
    </row>
    <row r="10014" spans="7:8" x14ac:dyDescent="0.25">
      <c r="G10014" s="221"/>
      <c r="H10014" s="221"/>
    </row>
    <row r="10015" spans="7:8" x14ac:dyDescent="0.25">
      <c r="G10015" s="221"/>
      <c r="H10015" s="221"/>
    </row>
    <row r="10016" spans="7:8" x14ac:dyDescent="0.25">
      <c r="G10016" s="221"/>
      <c r="H10016" s="221"/>
    </row>
    <row r="10017" spans="7:8" x14ac:dyDescent="0.25">
      <c r="G10017" s="221"/>
      <c r="H10017" s="221"/>
    </row>
    <row r="10018" spans="7:8" x14ac:dyDescent="0.25">
      <c r="G10018" s="221"/>
      <c r="H10018" s="221"/>
    </row>
    <row r="10019" spans="7:8" x14ac:dyDescent="0.25">
      <c r="G10019" s="221"/>
      <c r="H10019" s="221"/>
    </row>
    <row r="10020" spans="7:8" x14ac:dyDescent="0.25">
      <c r="G10020" s="221"/>
      <c r="H10020" s="221"/>
    </row>
    <row r="10021" spans="7:8" x14ac:dyDescent="0.25">
      <c r="G10021" s="221"/>
      <c r="H10021" s="221"/>
    </row>
    <row r="10022" spans="7:8" x14ac:dyDescent="0.25">
      <c r="G10022" s="221"/>
      <c r="H10022" s="221"/>
    </row>
    <row r="10023" spans="7:8" x14ac:dyDescent="0.25">
      <c r="G10023" s="221"/>
      <c r="H10023" s="221"/>
    </row>
    <row r="10024" spans="7:8" x14ac:dyDescent="0.25">
      <c r="G10024" s="221"/>
      <c r="H10024" s="221"/>
    </row>
    <row r="10025" spans="7:8" x14ac:dyDescent="0.25">
      <c r="G10025" s="221"/>
      <c r="H10025" s="221"/>
    </row>
    <row r="10026" spans="7:8" x14ac:dyDescent="0.25">
      <c r="G10026" s="221"/>
      <c r="H10026" s="221"/>
    </row>
    <row r="10027" spans="7:8" x14ac:dyDescent="0.25">
      <c r="G10027" s="221"/>
      <c r="H10027" s="221"/>
    </row>
    <row r="10028" spans="7:8" x14ac:dyDescent="0.25">
      <c r="G10028" s="221"/>
      <c r="H10028" s="221"/>
    </row>
    <row r="10029" spans="7:8" x14ac:dyDescent="0.25">
      <c r="G10029" s="221"/>
      <c r="H10029" s="221"/>
    </row>
    <row r="10030" spans="7:8" x14ac:dyDescent="0.25">
      <c r="G10030" s="221"/>
      <c r="H10030" s="221"/>
    </row>
    <row r="10031" spans="7:8" x14ac:dyDescent="0.25">
      <c r="G10031" s="221"/>
      <c r="H10031" s="221"/>
    </row>
    <row r="10032" spans="7:8" x14ac:dyDescent="0.25">
      <c r="G10032" s="221"/>
      <c r="H10032" s="221"/>
    </row>
    <row r="10033" spans="7:8" x14ac:dyDescent="0.25">
      <c r="G10033" s="221"/>
      <c r="H10033" s="221"/>
    </row>
    <row r="10034" spans="7:8" x14ac:dyDescent="0.25">
      <c r="G10034" s="221"/>
      <c r="H10034" s="221"/>
    </row>
    <row r="10035" spans="7:8" x14ac:dyDescent="0.25">
      <c r="G10035" s="221"/>
      <c r="H10035" s="221"/>
    </row>
    <row r="10036" spans="7:8" x14ac:dyDescent="0.25">
      <c r="G10036" s="221"/>
      <c r="H10036" s="221"/>
    </row>
    <row r="10037" spans="7:8" x14ac:dyDescent="0.25">
      <c r="G10037" s="221"/>
      <c r="H10037" s="221"/>
    </row>
    <row r="10038" spans="7:8" x14ac:dyDescent="0.25">
      <c r="G10038" s="221"/>
      <c r="H10038" s="221"/>
    </row>
    <row r="10039" spans="7:8" x14ac:dyDescent="0.25">
      <c r="G10039" s="221"/>
      <c r="H10039" s="221"/>
    </row>
    <row r="10040" spans="7:8" x14ac:dyDescent="0.25">
      <c r="G10040" s="221"/>
      <c r="H10040" s="221"/>
    </row>
    <row r="10041" spans="7:8" x14ac:dyDescent="0.25">
      <c r="G10041" s="221"/>
      <c r="H10041" s="221"/>
    </row>
    <row r="10042" spans="7:8" x14ac:dyDescent="0.25">
      <c r="G10042" s="221"/>
      <c r="H10042" s="221"/>
    </row>
    <row r="10043" spans="7:8" x14ac:dyDescent="0.25">
      <c r="G10043" s="221"/>
      <c r="H10043" s="221"/>
    </row>
    <row r="10044" spans="7:8" x14ac:dyDescent="0.25">
      <c r="G10044" s="221"/>
      <c r="H10044" s="221"/>
    </row>
    <row r="10045" spans="7:8" x14ac:dyDescent="0.25">
      <c r="G10045" s="221"/>
      <c r="H10045" s="221"/>
    </row>
    <row r="10046" spans="7:8" x14ac:dyDescent="0.25">
      <c r="G10046" s="221"/>
      <c r="H10046" s="221"/>
    </row>
    <row r="10047" spans="7:8" x14ac:dyDescent="0.25">
      <c r="G10047" s="221"/>
      <c r="H10047" s="221"/>
    </row>
    <row r="10048" spans="7:8" x14ac:dyDescent="0.25">
      <c r="G10048" s="221"/>
      <c r="H10048" s="221"/>
    </row>
    <row r="10049" spans="7:8" x14ac:dyDescent="0.25">
      <c r="G10049" s="221"/>
      <c r="H10049" s="221"/>
    </row>
    <row r="10050" spans="7:8" x14ac:dyDescent="0.25">
      <c r="G10050" s="221"/>
      <c r="H10050" s="221"/>
    </row>
    <row r="10051" spans="7:8" x14ac:dyDescent="0.25">
      <c r="G10051" s="221"/>
      <c r="H10051" s="221"/>
    </row>
    <row r="10052" spans="7:8" x14ac:dyDescent="0.25">
      <c r="G10052" s="221"/>
      <c r="H10052" s="221"/>
    </row>
    <row r="10053" spans="7:8" x14ac:dyDescent="0.25">
      <c r="G10053" s="221"/>
      <c r="H10053" s="221"/>
    </row>
    <row r="10054" spans="7:8" x14ac:dyDescent="0.25">
      <c r="G10054" s="221"/>
      <c r="H10054" s="221"/>
    </row>
    <row r="10055" spans="7:8" x14ac:dyDescent="0.25">
      <c r="G10055" s="221"/>
      <c r="H10055" s="221"/>
    </row>
    <row r="10056" spans="7:8" x14ac:dyDescent="0.25">
      <c r="G10056" s="221"/>
      <c r="H10056" s="221"/>
    </row>
    <row r="10057" spans="7:8" x14ac:dyDescent="0.25">
      <c r="G10057" s="221"/>
      <c r="H10057" s="221"/>
    </row>
    <row r="10058" spans="7:8" x14ac:dyDescent="0.25">
      <c r="G10058" s="221"/>
      <c r="H10058" s="221"/>
    </row>
    <row r="10059" spans="7:8" x14ac:dyDescent="0.25">
      <c r="G10059" s="221"/>
      <c r="H10059" s="221"/>
    </row>
    <row r="10060" spans="7:8" x14ac:dyDescent="0.25">
      <c r="G10060" s="221"/>
      <c r="H10060" s="221"/>
    </row>
    <row r="10061" spans="7:8" x14ac:dyDescent="0.25">
      <c r="G10061" s="221"/>
      <c r="H10061" s="221"/>
    </row>
    <row r="10062" spans="7:8" x14ac:dyDescent="0.25">
      <c r="G10062" s="221"/>
      <c r="H10062" s="221"/>
    </row>
    <row r="10063" spans="7:8" x14ac:dyDescent="0.25">
      <c r="G10063" s="221"/>
      <c r="H10063" s="221"/>
    </row>
    <row r="10064" spans="7:8" x14ac:dyDescent="0.25">
      <c r="G10064" s="221"/>
      <c r="H10064" s="221"/>
    </row>
    <row r="10065" spans="7:8" x14ac:dyDescent="0.25">
      <c r="G10065" s="221"/>
      <c r="H10065" s="221"/>
    </row>
    <row r="10066" spans="7:8" x14ac:dyDescent="0.25">
      <c r="G10066" s="221"/>
      <c r="H10066" s="221"/>
    </row>
    <row r="10067" spans="7:8" x14ac:dyDescent="0.25">
      <c r="G10067" s="221"/>
      <c r="H10067" s="221"/>
    </row>
    <row r="10068" spans="7:8" x14ac:dyDescent="0.25">
      <c r="G10068" s="221"/>
      <c r="H10068" s="221"/>
    </row>
    <row r="10069" spans="7:8" x14ac:dyDescent="0.25">
      <c r="G10069" s="221"/>
      <c r="H10069" s="221"/>
    </row>
    <row r="10070" spans="7:8" x14ac:dyDescent="0.25">
      <c r="G10070" s="221"/>
      <c r="H10070" s="221"/>
    </row>
    <row r="10071" spans="7:8" x14ac:dyDescent="0.25">
      <c r="G10071" s="221"/>
      <c r="H10071" s="221"/>
    </row>
    <row r="10072" spans="7:8" x14ac:dyDescent="0.25">
      <c r="G10072" s="221"/>
      <c r="H10072" s="221"/>
    </row>
    <row r="10073" spans="7:8" x14ac:dyDescent="0.25">
      <c r="G10073" s="221"/>
      <c r="H10073" s="221"/>
    </row>
    <row r="10074" spans="7:8" x14ac:dyDescent="0.25">
      <c r="G10074" s="221"/>
      <c r="H10074" s="221"/>
    </row>
    <row r="10075" spans="7:8" x14ac:dyDescent="0.25">
      <c r="G10075" s="221"/>
      <c r="H10075" s="221"/>
    </row>
    <row r="10076" spans="7:8" x14ac:dyDescent="0.25">
      <c r="G10076" s="221"/>
      <c r="H10076" s="221"/>
    </row>
    <row r="10077" spans="7:8" x14ac:dyDescent="0.25">
      <c r="G10077" s="221"/>
      <c r="H10077" s="221"/>
    </row>
    <row r="10078" spans="7:8" x14ac:dyDescent="0.25">
      <c r="G10078" s="221"/>
      <c r="H10078" s="221"/>
    </row>
    <row r="10079" spans="7:8" x14ac:dyDescent="0.25">
      <c r="G10079" s="221"/>
      <c r="H10079" s="221"/>
    </row>
    <row r="10080" spans="7:8" x14ac:dyDescent="0.25">
      <c r="G10080" s="221"/>
      <c r="H10080" s="221"/>
    </row>
    <row r="10081" spans="7:8" x14ac:dyDescent="0.25">
      <c r="G10081" s="221"/>
      <c r="H10081" s="221"/>
    </row>
    <row r="10082" spans="7:8" x14ac:dyDescent="0.25">
      <c r="G10082" s="221"/>
      <c r="H10082" s="221"/>
    </row>
    <row r="10083" spans="7:8" x14ac:dyDescent="0.25">
      <c r="G10083" s="221"/>
      <c r="H10083" s="221"/>
    </row>
    <row r="10084" spans="7:8" x14ac:dyDescent="0.25">
      <c r="G10084" s="221"/>
      <c r="H10084" s="221"/>
    </row>
    <row r="10085" spans="7:8" x14ac:dyDescent="0.25">
      <c r="G10085" s="221"/>
      <c r="H10085" s="221"/>
    </row>
    <row r="10086" spans="7:8" x14ac:dyDescent="0.25">
      <c r="G10086" s="221"/>
      <c r="H10086" s="221"/>
    </row>
    <row r="10087" spans="7:8" x14ac:dyDescent="0.25">
      <c r="G10087" s="221"/>
      <c r="H10087" s="221"/>
    </row>
    <row r="10088" spans="7:8" x14ac:dyDescent="0.25">
      <c r="G10088" s="221"/>
      <c r="H10088" s="221"/>
    </row>
    <row r="10089" spans="7:8" x14ac:dyDescent="0.25">
      <c r="G10089" s="221"/>
      <c r="H10089" s="221"/>
    </row>
    <row r="10090" spans="7:8" x14ac:dyDescent="0.25">
      <c r="G10090" s="221"/>
      <c r="H10090" s="221"/>
    </row>
    <row r="10091" spans="7:8" x14ac:dyDescent="0.25">
      <c r="G10091" s="221"/>
      <c r="H10091" s="221"/>
    </row>
    <row r="10092" spans="7:8" x14ac:dyDescent="0.25">
      <c r="G10092" s="221"/>
      <c r="H10092" s="221"/>
    </row>
    <row r="10093" spans="7:8" x14ac:dyDescent="0.25">
      <c r="G10093" s="221"/>
      <c r="H10093" s="221"/>
    </row>
    <row r="10094" spans="7:8" x14ac:dyDescent="0.25">
      <c r="G10094" s="221"/>
      <c r="H10094" s="221"/>
    </row>
    <row r="10095" spans="7:8" x14ac:dyDescent="0.25">
      <c r="G10095" s="221"/>
      <c r="H10095" s="221"/>
    </row>
    <row r="10096" spans="7:8" x14ac:dyDescent="0.25">
      <c r="G10096" s="221"/>
      <c r="H10096" s="221"/>
    </row>
    <row r="10097" spans="7:8" x14ac:dyDescent="0.25">
      <c r="G10097" s="221"/>
      <c r="H10097" s="221"/>
    </row>
    <row r="10098" spans="7:8" x14ac:dyDescent="0.25">
      <c r="G10098" s="221"/>
      <c r="H10098" s="221"/>
    </row>
    <row r="10099" spans="7:8" x14ac:dyDescent="0.25">
      <c r="G10099" s="221"/>
      <c r="H10099" s="221"/>
    </row>
    <row r="10100" spans="7:8" x14ac:dyDescent="0.25">
      <c r="G10100" s="221"/>
      <c r="H10100" s="221"/>
    </row>
    <row r="10101" spans="7:8" x14ac:dyDescent="0.25">
      <c r="G10101" s="221"/>
      <c r="H10101" s="221"/>
    </row>
    <row r="10102" spans="7:8" x14ac:dyDescent="0.25">
      <c r="G10102" s="221"/>
      <c r="H10102" s="221"/>
    </row>
    <row r="10103" spans="7:8" x14ac:dyDescent="0.25">
      <c r="G10103" s="221"/>
      <c r="H10103" s="221"/>
    </row>
    <row r="10104" spans="7:8" x14ac:dyDescent="0.25">
      <c r="G10104" s="221"/>
      <c r="H10104" s="221"/>
    </row>
    <row r="10105" spans="7:8" x14ac:dyDescent="0.25">
      <c r="G10105" s="221"/>
      <c r="H10105" s="221"/>
    </row>
    <row r="10106" spans="7:8" x14ac:dyDescent="0.25">
      <c r="G10106" s="221"/>
      <c r="H10106" s="221"/>
    </row>
    <row r="10107" spans="7:8" x14ac:dyDescent="0.25">
      <c r="G10107" s="221"/>
      <c r="H10107" s="221"/>
    </row>
    <row r="10108" spans="7:8" x14ac:dyDescent="0.25">
      <c r="G10108" s="221"/>
      <c r="H10108" s="221"/>
    </row>
    <row r="10109" spans="7:8" x14ac:dyDescent="0.25">
      <c r="G10109" s="221"/>
      <c r="H10109" s="221"/>
    </row>
    <row r="10110" spans="7:8" x14ac:dyDescent="0.25">
      <c r="G10110" s="221"/>
      <c r="H10110" s="221"/>
    </row>
    <row r="10111" spans="7:8" x14ac:dyDescent="0.25">
      <c r="G10111" s="221"/>
      <c r="H10111" s="221"/>
    </row>
    <row r="10112" spans="7:8" x14ac:dyDescent="0.25">
      <c r="G10112" s="221"/>
      <c r="H10112" s="221"/>
    </row>
    <row r="10113" spans="7:8" x14ac:dyDescent="0.25">
      <c r="G10113" s="221"/>
      <c r="H10113" s="221"/>
    </row>
    <row r="10114" spans="7:8" x14ac:dyDescent="0.25">
      <c r="G10114" s="221"/>
      <c r="H10114" s="221"/>
    </row>
    <row r="10115" spans="7:8" x14ac:dyDescent="0.25">
      <c r="G10115" s="221"/>
      <c r="H10115" s="221"/>
    </row>
    <row r="10116" spans="7:8" x14ac:dyDescent="0.25">
      <c r="G10116" s="221"/>
      <c r="H10116" s="221"/>
    </row>
    <row r="10117" spans="7:8" x14ac:dyDescent="0.25">
      <c r="G10117" s="221"/>
      <c r="H10117" s="221"/>
    </row>
    <row r="10118" spans="7:8" x14ac:dyDescent="0.25">
      <c r="G10118" s="221"/>
      <c r="H10118" s="221"/>
    </row>
    <row r="10119" spans="7:8" x14ac:dyDescent="0.25">
      <c r="G10119" s="221"/>
      <c r="H10119" s="221"/>
    </row>
    <row r="10120" spans="7:8" x14ac:dyDescent="0.25">
      <c r="G10120" s="221"/>
      <c r="H10120" s="221"/>
    </row>
    <row r="10121" spans="7:8" x14ac:dyDescent="0.25">
      <c r="G10121" s="221"/>
      <c r="H10121" s="221"/>
    </row>
    <row r="10122" spans="7:8" x14ac:dyDescent="0.25">
      <c r="G10122" s="221"/>
      <c r="H10122" s="221"/>
    </row>
    <row r="10123" spans="7:8" x14ac:dyDescent="0.25">
      <c r="G10123" s="221"/>
      <c r="H10123" s="221"/>
    </row>
    <row r="10124" spans="7:8" x14ac:dyDescent="0.25">
      <c r="G10124" s="221"/>
      <c r="H10124" s="221"/>
    </row>
    <row r="10125" spans="7:8" x14ac:dyDescent="0.25">
      <c r="G10125" s="221"/>
      <c r="H10125" s="221"/>
    </row>
    <row r="10126" spans="7:8" x14ac:dyDescent="0.25">
      <c r="G10126" s="221"/>
      <c r="H10126" s="221"/>
    </row>
    <row r="10127" spans="7:8" x14ac:dyDescent="0.25">
      <c r="G10127" s="221"/>
      <c r="H10127" s="221"/>
    </row>
    <row r="10128" spans="7:8" x14ac:dyDescent="0.25">
      <c r="G10128" s="221"/>
      <c r="H10128" s="221"/>
    </row>
    <row r="10129" spans="7:8" x14ac:dyDescent="0.25">
      <c r="G10129" s="221"/>
      <c r="H10129" s="221"/>
    </row>
    <row r="10130" spans="7:8" x14ac:dyDescent="0.25">
      <c r="G10130" s="221"/>
      <c r="H10130" s="221"/>
    </row>
    <row r="10131" spans="7:8" x14ac:dyDescent="0.25">
      <c r="G10131" s="221"/>
      <c r="H10131" s="221"/>
    </row>
    <row r="10132" spans="7:8" x14ac:dyDescent="0.25">
      <c r="G10132" s="221"/>
      <c r="H10132" s="221"/>
    </row>
    <row r="10133" spans="7:8" x14ac:dyDescent="0.25">
      <c r="G10133" s="221"/>
      <c r="H10133" s="221"/>
    </row>
    <row r="10134" spans="7:8" x14ac:dyDescent="0.25">
      <c r="G10134" s="221"/>
      <c r="H10134" s="221"/>
    </row>
    <row r="10135" spans="7:8" x14ac:dyDescent="0.25">
      <c r="G10135" s="221"/>
      <c r="H10135" s="221"/>
    </row>
    <row r="10136" spans="7:8" x14ac:dyDescent="0.25">
      <c r="G10136" s="221"/>
      <c r="H10136" s="221"/>
    </row>
    <row r="10137" spans="7:8" x14ac:dyDescent="0.25">
      <c r="G10137" s="221"/>
      <c r="H10137" s="221"/>
    </row>
    <row r="10138" spans="7:8" x14ac:dyDescent="0.25">
      <c r="G10138" s="221"/>
      <c r="H10138" s="221"/>
    </row>
    <row r="10139" spans="7:8" x14ac:dyDescent="0.25">
      <c r="G10139" s="221"/>
      <c r="H10139" s="221"/>
    </row>
    <row r="10140" spans="7:8" x14ac:dyDescent="0.25">
      <c r="G10140" s="221"/>
      <c r="H10140" s="221"/>
    </row>
    <row r="10141" spans="7:8" x14ac:dyDescent="0.25">
      <c r="G10141" s="221"/>
      <c r="H10141" s="221"/>
    </row>
    <row r="10142" spans="7:8" x14ac:dyDescent="0.25">
      <c r="G10142" s="221"/>
      <c r="H10142" s="221"/>
    </row>
    <row r="10143" spans="7:8" x14ac:dyDescent="0.25">
      <c r="G10143" s="221"/>
      <c r="H10143" s="221"/>
    </row>
    <row r="10144" spans="7:8" x14ac:dyDescent="0.25">
      <c r="G10144" s="221"/>
      <c r="H10144" s="221"/>
    </row>
    <row r="10145" spans="7:8" x14ac:dyDescent="0.25">
      <c r="G10145" s="221"/>
      <c r="H10145" s="221"/>
    </row>
    <row r="10146" spans="7:8" x14ac:dyDescent="0.25">
      <c r="G10146" s="221"/>
      <c r="H10146" s="221"/>
    </row>
    <row r="10147" spans="7:8" x14ac:dyDescent="0.25">
      <c r="G10147" s="221"/>
      <c r="H10147" s="221"/>
    </row>
    <row r="10148" spans="7:8" x14ac:dyDescent="0.25">
      <c r="G10148" s="221"/>
      <c r="H10148" s="221"/>
    </row>
    <row r="10149" spans="7:8" x14ac:dyDescent="0.25">
      <c r="G10149" s="221"/>
      <c r="H10149" s="221"/>
    </row>
    <row r="10150" spans="7:8" x14ac:dyDescent="0.25">
      <c r="G10150" s="221"/>
      <c r="H10150" s="221"/>
    </row>
    <row r="10151" spans="7:8" x14ac:dyDescent="0.25">
      <c r="G10151" s="221"/>
      <c r="H10151" s="221"/>
    </row>
    <row r="10152" spans="7:8" x14ac:dyDescent="0.25">
      <c r="G10152" s="221"/>
      <c r="H10152" s="221"/>
    </row>
    <row r="10153" spans="7:8" x14ac:dyDescent="0.25">
      <c r="G10153" s="221"/>
      <c r="H10153" s="221"/>
    </row>
    <row r="10154" spans="7:8" x14ac:dyDescent="0.25">
      <c r="G10154" s="221"/>
      <c r="H10154" s="221"/>
    </row>
    <row r="10155" spans="7:8" x14ac:dyDescent="0.25">
      <c r="G10155" s="221"/>
      <c r="H10155" s="221"/>
    </row>
    <row r="10156" spans="7:8" x14ac:dyDescent="0.25">
      <c r="G10156" s="221"/>
      <c r="H10156" s="221"/>
    </row>
    <row r="10157" spans="7:8" x14ac:dyDescent="0.25">
      <c r="G10157" s="221"/>
      <c r="H10157" s="221"/>
    </row>
    <row r="10158" spans="7:8" x14ac:dyDescent="0.25">
      <c r="G10158" s="221"/>
      <c r="H10158" s="221"/>
    </row>
    <row r="10159" spans="7:8" x14ac:dyDescent="0.25">
      <c r="G10159" s="221"/>
      <c r="H10159" s="221"/>
    </row>
    <row r="10160" spans="7:8" x14ac:dyDescent="0.25">
      <c r="G10160" s="221"/>
      <c r="H10160" s="221"/>
    </row>
    <row r="10161" spans="7:8" x14ac:dyDescent="0.25">
      <c r="G10161" s="221"/>
      <c r="H10161" s="221"/>
    </row>
    <row r="10162" spans="7:8" x14ac:dyDescent="0.25">
      <c r="G10162" s="221"/>
      <c r="H10162" s="221"/>
    </row>
    <row r="10163" spans="7:8" x14ac:dyDescent="0.25">
      <c r="G10163" s="221"/>
      <c r="H10163" s="221"/>
    </row>
    <row r="10164" spans="7:8" x14ac:dyDescent="0.25">
      <c r="G10164" s="221"/>
      <c r="H10164" s="221"/>
    </row>
    <row r="10165" spans="7:8" x14ac:dyDescent="0.25">
      <c r="G10165" s="221"/>
      <c r="H10165" s="221"/>
    </row>
    <row r="10166" spans="7:8" x14ac:dyDescent="0.25">
      <c r="G10166" s="221"/>
      <c r="H10166" s="221"/>
    </row>
    <row r="10167" spans="7:8" x14ac:dyDescent="0.25">
      <c r="G10167" s="221"/>
      <c r="H10167" s="221"/>
    </row>
    <row r="10168" spans="7:8" x14ac:dyDescent="0.25">
      <c r="G10168" s="221"/>
      <c r="H10168" s="221"/>
    </row>
    <row r="10169" spans="7:8" x14ac:dyDescent="0.25">
      <c r="G10169" s="221"/>
      <c r="H10169" s="221"/>
    </row>
    <row r="10170" spans="7:8" x14ac:dyDescent="0.25">
      <c r="G10170" s="221"/>
      <c r="H10170" s="221"/>
    </row>
    <row r="10171" spans="7:8" x14ac:dyDescent="0.25">
      <c r="G10171" s="221"/>
      <c r="H10171" s="221"/>
    </row>
    <row r="10172" spans="7:8" x14ac:dyDescent="0.25">
      <c r="G10172" s="221"/>
      <c r="H10172" s="221"/>
    </row>
    <row r="10173" spans="7:8" x14ac:dyDescent="0.25">
      <c r="G10173" s="221"/>
      <c r="H10173" s="221"/>
    </row>
    <row r="10174" spans="7:8" x14ac:dyDescent="0.25">
      <c r="G10174" s="221"/>
      <c r="H10174" s="221"/>
    </row>
    <row r="10175" spans="7:8" x14ac:dyDescent="0.25">
      <c r="G10175" s="221"/>
      <c r="H10175" s="221"/>
    </row>
    <row r="10176" spans="7:8" x14ac:dyDescent="0.25">
      <c r="G10176" s="221"/>
      <c r="H10176" s="221"/>
    </row>
    <row r="10177" spans="7:8" x14ac:dyDescent="0.25">
      <c r="G10177" s="221"/>
      <c r="H10177" s="221"/>
    </row>
    <row r="10178" spans="7:8" x14ac:dyDescent="0.25">
      <c r="G10178" s="221"/>
      <c r="H10178" s="221"/>
    </row>
    <row r="10179" spans="7:8" x14ac:dyDescent="0.25">
      <c r="G10179" s="221"/>
      <c r="H10179" s="221"/>
    </row>
    <row r="10180" spans="7:8" x14ac:dyDescent="0.25">
      <c r="G10180" s="221"/>
      <c r="H10180" s="221"/>
    </row>
    <row r="10181" spans="7:8" x14ac:dyDescent="0.25">
      <c r="G10181" s="221"/>
      <c r="H10181" s="221"/>
    </row>
    <row r="10182" spans="7:8" x14ac:dyDescent="0.25">
      <c r="G10182" s="221"/>
      <c r="H10182" s="221"/>
    </row>
    <row r="10183" spans="7:8" x14ac:dyDescent="0.25">
      <c r="G10183" s="221"/>
      <c r="H10183" s="221"/>
    </row>
    <row r="10184" spans="7:8" x14ac:dyDescent="0.25">
      <c r="G10184" s="221"/>
      <c r="H10184" s="221"/>
    </row>
    <row r="10185" spans="7:8" x14ac:dyDescent="0.25">
      <c r="G10185" s="221"/>
      <c r="H10185" s="221"/>
    </row>
    <row r="10186" spans="7:8" x14ac:dyDescent="0.25">
      <c r="G10186" s="221"/>
      <c r="H10186" s="221"/>
    </row>
    <row r="10187" spans="7:8" x14ac:dyDescent="0.25">
      <c r="G10187" s="221"/>
      <c r="H10187" s="221"/>
    </row>
    <row r="10188" spans="7:8" x14ac:dyDescent="0.25">
      <c r="G10188" s="221"/>
      <c r="H10188" s="221"/>
    </row>
    <row r="10189" spans="7:8" x14ac:dyDescent="0.25">
      <c r="G10189" s="221"/>
      <c r="H10189" s="221"/>
    </row>
    <row r="10190" spans="7:8" x14ac:dyDescent="0.25">
      <c r="G10190" s="221"/>
      <c r="H10190" s="221"/>
    </row>
    <row r="10191" spans="7:8" x14ac:dyDescent="0.25">
      <c r="G10191" s="221"/>
      <c r="H10191" s="221"/>
    </row>
    <row r="10192" spans="7:8" x14ac:dyDescent="0.25">
      <c r="G10192" s="221"/>
      <c r="H10192" s="221"/>
    </row>
    <row r="10193" spans="7:8" x14ac:dyDescent="0.25">
      <c r="G10193" s="221"/>
      <c r="H10193" s="221"/>
    </row>
    <row r="10194" spans="7:8" x14ac:dyDescent="0.25">
      <c r="G10194" s="221"/>
      <c r="H10194" s="221"/>
    </row>
    <row r="10195" spans="7:8" x14ac:dyDescent="0.25">
      <c r="G10195" s="221"/>
      <c r="H10195" s="221"/>
    </row>
    <row r="10196" spans="7:8" x14ac:dyDescent="0.25">
      <c r="G10196" s="221"/>
      <c r="H10196" s="221"/>
    </row>
    <row r="10197" spans="7:8" x14ac:dyDescent="0.25">
      <c r="G10197" s="221"/>
      <c r="H10197" s="221"/>
    </row>
    <row r="10198" spans="7:8" x14ac:dyDescent="0.25">
      <c r="G10198" s="221"/>
      <c r="H10198" s="221"/>
    </row>
    <row r="10199" spans="7:8" x14ac:dyDescent="0.25">
      <c r="G10199" s="221"/>
      <c r="H10199" s="221"/>
    </row>
    <row r="10200" spans="7:8" x14ac:dyDescent="0.25">
      <c r="G10200" s="221"/>
      <c r="H10200" s="221"/>
    </row>
    <row r="10201" spans="7:8" x14ac:dyDescent="0.25">
      <c r="G10201" s="221"/>
      <c r="H10201" s="221"/>
    </row>
    <row r="10202" spans="7:8" x14ac:dyDescent="0.25">
      <c r="G10202" s="221"/>
      <c r="H10202" s="221"/>
    </row>
    <row r="10203" spans="7:8" x14ac:dyDescent="0.25">
      <c r="G10203" s="221"/>
      <c r="H10203" s="221"/>
    </row>
    <row r="10204" spans="7:8" x14ac:dyDescent="0.25">
      <c r="G10204" s="221"/>
      <c r="H10204" s="221"/>
    </row>
    <row r="10205" spans="7:8" x14ac:dyDescent="0.25">
      <c r="G10205" s="221"/>
      <c r="H10205" s="221"/>
    </row>
    <row r="10206" spans="7:8" x14ac:dyDescent="0.25">
      <c r="G10206" s="221"/>
      <c r="H10206" s="221"/>
    </row>
    <row r="10207" spans="7:8" x14ac:dyDescent="0.25">
      <c r="G10207" s="221"/>
      <c r="H10207" s="221"/>
    </row>
    <row r="10208" spans="7:8" x14ac:dyDescent="0.25">
      <c r="G10208" s="221"/>
      <c r="H10208" s="221"/>
    </row>
    <row r="10209" spans="7:8" x14ac:dyDescent="0.25">
      <c r="G10209" s="221"/>
      <c r="H10209" s="221"/>
    </row>
    <row r="10210" spans="7:8" x14ac:dyDescent="0.25">
      <c r="G10210" s="221"/>
      <c r="H10210" s="221"/>
    </row>
    <row r="10211" spans="7:8" x14ac:dyDescent="0.25">
      <c r="G10211" s="221"/>
      <c r="H10211" s="221"/>
    </row>
    <row r="10212" spans="7:8" x14ac:dyDescent="0.25">
      <c r="G10212" s="221"/>
      <c r="H10212" s="221"/>
    </row>
    <row r="10213" spans="7:8" x14ac:dyDescent="0.25">
      <c r="G10213" s="221"/>
      <c r="H10213" s="221"/>
    </row>
    <row r="10214" spans="7:8" x14ac:dyDescent="0.25">
      <c r="G10214" s="221"/>
      <c r="H10214" s="221"/>
    </row>
    <row r="10215" spans="7:8" x14ac:dyDescent="0.25">
      <c r="G10215" s="221"/>
      <c r="H10215" s="221"/>
    </row>
    <row r="10216" spans="7:8" x14ac:dyDescent="0.25">
      <c r="G10216" s="221"/>
      <c r="H10216" s="221"/>
    </row>
    <row r="10217" spans="7:8" x14ac:dyDescent="0.25">
      <c r="G10217" s="221"/>
      <c r="H10217" s="221"/>
    </row>
    <row r="10218" spans="7:8" x14ac:dyDescent="0.25">
      <c r="G10218" s="221"/>
      <c r="H10218" s="221"/>
    </row>
    <row r="10219" spans="7:8" x14ac:dyDescent="0.25">
      <c r="G10219" s="221"/>
      <c r="H10219" s="221"/>
    </row>
    <row r="10220" spans="7:8" x14ac:dyDescent="0.25">
      <c r="G10220" s="221"/>
      <c r="H10220" s="221"/>
    </row>
    <row r="10221" spans="7:8" x14ac:dyDescent="0.25">
      <c r="G10221" s="221"/>
      <c r="H10221" s="221"/>
    </row>
    <row r="10222" spans="7:8" x14ac:dyDescent="0.25">
      <c r="G10222" s="221"/>
      <c r="H10222" s="221"/>
    </row>
    <row r="10223" spans="7:8" x14ac:dyDescent="0.25">
      <c r="G10223" s="221"/>
      <c r="H10223" s="221"/>
    </row>
    <row r="10224" spans="7:8" x14ac:dyDescent="0.25">
      <c r="G10224" s="221"/>
      <c r="H10224" s="221"/>
    </row>
    <row r="10225" spans="7:8" x14ac:dyDescent="0.25">
      <c r="G10225" s="221"/>
      <c r="H10225" s="221"/>
    </row>
    <row r="10226" spans="7:8" x14ac:dyDescent="0.25">
      <c r="G10226" s="221"/>
      <c r="H10226" s="221"/>
    </row>
    <row r="10227" spans="7:8" x14ac:dyDescent="0.25">
      <c r="G10227" s="221"/>
      <c r="H10227" s="221"/>
    </row>
    <row r="10228" spans="7:8" x14ac:dyDescent="0.25">
      <c r="G10228" s="221"/>
      <c r="H10228" s="221"/>
    </row>
    <row r="10229" spans="7:8" x14ac:dyDescent="0.25">
      <c r="G10229" s="221"/>
      <c r="H10229" s="221"/>
    </row>
    <row r="10230" spans="7:8" x14ac:dyDescent="0.25">
      <c r="G10230" s="221"/>
      <c r="H10230" s="221"/>
    </row>
    <row r="10231" spans="7:8" x14ac:dyDescent="0.25">
      <c r="G10231" s="221"/>
      <c r="H10231" s="221"/>
    </row>
    <row r="10232" spans="7:8" x14ac:dyDescent="0.25">
      <c r="G10232" s="221"/>
      <c r="H10232" s="221"/>
    </row>
    <row r="10233" spans="7:8" x14ac:dyDescent="0.25">
      <c r="G10233" s="221"/>
      <c r="H10233" s="221"/>
    </row>
    <row r="10234" spans="7:8" x14ac:dyDescent="0.25">
      <c r="G10234" s="221"/>
      <c r="H10234" s="221"/>
    </row>
    <row r="10235" spans="7:8" x14ac:dyDescent="0.25">
      <c r="G10235" s="221"/>
      <c r="H10235" s="221"/>
    </row>
    <row r="10236" spans="7:8" x14ac:dyDescent="0.25">
      <c r="G10236" s="221"/>
      <c r="H10236" s="221"/>
    </row>
    <row r="10237" spans="7:8" x14ac:dyDescent="0.25">
      <c r="G10237" s="221"/>
      <c r="H10237" s="221"/>
    </row>
    <row r="10238" spans="7:8" x14ac:dyDescent="0.25">
      <c r="G10238" s="221"/>
      <c r="H10238" s="221"/>
    </row>
    <row r="10239" spans="7:8" x14ac:dyDescent="0.25">
      <c r="G10239" s="221"/>
      <c r="H10239" s="221"/>
    </row>
    <row r="10240" spans="7:8" x14ac:dyDescent="0.25">
      <c r="G10240" s="221"/>
      <c r="H10240" s="221"/>
    </row>
    <row r="10241" spans="7:8" x14ac:dyDescent="0.25">
      <c r="G10241" s="221"/>
      <c r="H10241" s="221"/>
    </row>
    <row r="10242" spans="7:8" x14ac:dyDescent="0.25">
      <c r="G10242" s="221"/>
      <c r="H10242" s="221"/>
    </row>
    <row r="10243" spans="7:8" x14ac:dyDescent="0.25">
      <c r="G10243" s="221"/>
      <c r="H10243" s="221"/>
    </row>
    <row r="10244" spans="7:8" x14ac:dyDescent="0.25">
      <c r="G10244" s="221"/>
      <c r="H10244" s="221"/>
    </row>
    <row r="10245" spans="7:8" x14ac:dyDescent="0.25">
      <c r="G10245" s="221"/>
      <c r="H10245" s="221"/>
    </row>
    <row r="10246" spans="7:8" x14ac:dyDescent="0.25">
      <c r="G10246" s="221"/>
      <c r="H10246" s="221"/>
    </row>
    <row r="10247" spans="7:8" x14ac:dyDescent="0.25">
      <c r="G10247" s="221"/>
      <c r="H10247" s="221"/>
    </row>
    <row r="10248" spans="7:8" x14ac:dyDescent="0.25">
      <c r="G10248" s="221"/>
      <c r="H10248" s="221"/>
    </row>
    <row r="10249" spans="7:8" x14ac:dyDescent="0.25">
      <c r="G10249" s="221"/>
      <c r="H10249" s="221"/>
    </row>
    <row r="10250" spans="7:8" x14ac:dyDescent="0.25">
      <c r="G10250" s="221"/>
      <c r="H10250" s="221"/>
    </row>
    <row r="10251" spans="7:8" x14ac:dyDescent="0.25">
      <c r="G10251" s="221"/>
      <c r="H10251" s="221"/>
    </row>
    <row r="10252" spans="7:8" x14ac:dyDescent="0.25">
      <c r="G10252" s="221"/>
      <c r="H10252" s="221"/>
    </row>
    <row r="10253" spans="7:8" x14ac:dyDescent="0.25">
      <c r="G10253" s="221"/>
      <c r="H10253" s="221"/>
    </row>
    <row r="10254" spans="7:8" x14ac:dyDescent="0.25">
      <c r="G10254" s="221"/>
      <c r="H10254" s="221"/>
    </row>
    <row r="10255" spans="7:8" x14ac:dyDescent="0.25">
      <c r="G10255" s="221"/>
      <c r="H10255" s="221"/>
    </row>
    <row r="10256" spans="7:8" x14ac:dyDescent="0.25">
      <c r="G10256" s="221"/>
      <c r="H10256" s="221"/>
    </row>
    <row r="10257" spans="7:8" x14ac:dyDescent="0.25">
      <c r="G10257" s="221"/>
      <c r="H10257" s="221"/>
    </row>
    <row r="10258" spans="7:8" x14ac:dyDescent="0.25">
      <c r="G10258" s="221"/>
      <c r="H10258" s="221"/>
    </row>
    <row r="10259" spans="7:8" x14ac:dyDescent="0.25">
      <c r="G10259" s="221"/>
      <c r="H10259" s="221"/>
    </row>
    <row r="10260" spans="7:8" x14ac:dyDescent="0.25">
      <c r="G10260" s="221"/>
      <c r="H10260" s="221"/>
    </row>
    <row r="10261" spans="7:8" x14ac:dyDescent="0.25">
      <c r="G10261" s="221"/>
      <c r="H10261" s="221"/>
    </row>
    <row r="10262" spans="7:8" x14ac:dyDescent="0.25">
      <c r="G10262" s="221"/>
      <c r="H10262" s="221"/>
    </row>
    <row r="10263" spans="7:8" x14ac:dyDescent="0.25">
      <c r="G10263" s="221"/>
      <c r="H10263" s="221"/>
    </row>
    <row r="10264" spans="7:8" x14ac:dyDescent="0.25">
      <c r="G10264" s="221"/>
      <c r="H10264" s="221"/>
    </row>
    <row r="10265" spans="7:8" x14ac:dyDescent="0.25">
      <c r="G10265" s="221"/>
      <c r="H10265" s="221"/>
    </row>
    <row r="10266" spans="7:8" x14ac:dyDescent="0.25">
      <c r="G10266" s="221"/>
      <c r="H10266" s="221"/>
    </row>
    <row r="10267" spans="7:8" x14ac:dyDescent="0.25">
      <c r="G10267" s="221"/>
      <c r="H10267" s="221"/>
    </row>
    <row r="10268" spans="7:8" x14ac:dyDescent="0.25">
      <c r="G10268" s="221"/>
      <c r="H10268" s="221"/>
    </row>
    <row r="10269" spans="7:8" x14ac:dyDescent="0.25">
      <c r="G10269" s="221"/>
      <c r="H10269" s="221"/>
    </row>
    <row r="10270" spans="7:8" x14ac:dyDescent="0.25">
      <c r="G10270" s="221"/>
      <c r="H10270" s="221"/>
    </row>
    <row r="10271" spans="7:8" x14ac:dyDescent="0.25">
      <c r="G10271" s="221"/>
      <c r="H10271" s="221"/>
    </row>
    <row r="10272" spans="7:8" x14ac:dyDescent="0.25">
      <c r="G10272" s="221"/>
      <c r="H10272" s="221"/>
    </row>
    <row r="10273" spans="7:8" x14ac:dyDescent="0.25">
      <c r="G10273" s="221"/>
      <c r="H10273" s="221"/>
    </row>
    <row r="10274" spans="7:8" x14ac:dyDescent="0.25">
      <c r="G10274" s="221"/>
      <c r="H10274" s="221"/>
    </row>
    <row r="10275" spans="7:8" x14ac:dyDescent="0.25">
      <c r="G10275" s="221"/>
      <c r="H10275" s="221"/>
    </row>
    <row r="10276" spans="7:8" x14ac:dyDescent="0.25">
      <c r="G10276" s="221"/>
      <c r="H10276" s="221"/>
    </row>
    <row r="10277" spans="7:8" x14ac:dyDescent="0.25">
      <c r="G10277" s="221"/>
      <c r="H10277" s="221"/>
    </row>
    <row r="10278" spans="7:8" x14ac:dyDescent="0.25">
      <c r="G10278" s="221"/>
      <c r="H10278" s="221"/>
    </row>
    <row r="10279" spans="7:8" x14ac:dyDescent="0.25">
      <c r="G10279" s="221"/>
      <c r="H10279" s="221"/>
    </row>
    <row r="10280" spans="7:8" x14ac:dyDescent="0.25">
      <c r="G10280" s="221"/>
      <c r="H10280" s="221"/>
    </row>
    <row r="10281" spans="7:8" x14ac:dyDescent="0.25">
      <c r="G10281" s="221"/>
      <c r="H10281" s="221"/>
    </row>
    <row r="10282" spans="7:8" x14ac:dyDescent="0.25">
      <c r="G10282" s="221"/>
      <c r="H10282" s="221"/>
    </row>
    <row r="10283" spans="7:8" x14ac:dyDescent="0.25">
      <c r="G10283" s="221"/>
      <c r="H10283" s="221"/>
    </row>
    <row r="10284" spans="7:8" x14ac:dyDescent="0.25">
      <c r="G10284" s="221"/>
      <c r="H10284" s="221"/>
    </row>
    <row r="10285" spans="7:8" x14ac:dyDescent="0.25">
      <c r="G10285" s="221"/>
      <c r="H10285" s="221"/>
    </row>
    <row r="10286" spans="7:8" x14ac:dyDescent="0.25">
      <c r="G10286" s="221"/>
      <c r="H10286" s="221"/>
    </row>
    <row r="10287" spans="7:8" x14ac:dyDescent="0.25">
      <c r="G10287" s="221"/>
      <c r="H10287" s="221"/>
    </row>
    <row r="10288" spans="7:8" x14ac:dyDescent="0.25">
      <c r="G10288" s="221"/>
      <c r="H10288" s="221"/>
    </row>
    <row r="10289" spans="7:8" x14ac:dyDescent="0.25">
      <c r="G10289" s="221"/>
      <c r="H10289" s="221"/>
    </row>
    <row r="10290" spans="7:8" x14ac:dyDescent="0.25">
      <c r="G10290" s="221"/>
      <c r="H10290" s="221"/>
    </row>
    <row r="10291" spans="7:8" x14ac:dyDescent="0.25">
      <c r="G10291" s="221"/>
      <c r="H10291" s="221"/>
    </row>
    <row r="10292" spans="7:8" x14ac:dyDescent="0.25">
      <c r="G10292" s="221"/>
      <c r="H10292" s="221"/>
    </row>
    <row r="10293" spans="7:8" x14ac:dyDescent="0.25">
      <c r="G10293" s="221"/>
      <c r="H10293" s="221"/>
    </row>
    <row r="10294" spans="7:8" x14ac:dyDescent="0.25">
      <c r="G10294" s="221"/>
      <c r="H10294" s="221"/>
    </row>
    <row r="10295" spans="7:8" x14ac:dyDescent="0.25">
      <c r="G10295" s="221"/>
      <c r="H10295" s="221"/>
    </row>
    <row r="10296" spans="7:8" x14ac:dyDescent="0.25">
      <c r="G10296" s="221"/>
      <c r="H10296" s="221"/>
    </row>
    <row r="10297" spans="7:8" x14ac:dyDescent="0.25">
      <c r="G10297" s="221"/>
      <c r="H10297" s="221"/>
    </row>
    <row r="10298" spans="7:8" x14ac:dyDescent="0.25">
      <c r="G10298" s="221"/>
      <c r="H10298" s="221"/>
    </row>
    <row r="10299" spans="7:8" x14ac:dyDescent="0.25">
      <c r="G10299" s="221"/>
      <c r="H10299" s="221"/>
    </row>
    <row r="10300" spans="7:8" x14ac:dyDescent="0.25">
      <c r="G10300" s="221"/>
      <c r="H10300" s="221"/>
    </row>
    <row r="10301" spans="7:8" x14ac:dyDescent="0.25">
      <c r="G10301" s="221"/>
      <c r="H10301" s="221"/>
    </row>
    <row r="10302" spans="7:8" x14ac:dyDescent="0.25">
      <c r="G10302" s="221"/>
      <c r="H10302" s="221"/>
    </row>
    <row r="10303" spans="7:8" x14ac:dyDescent="0.25">
      <c r="G10303" s="221"/>
      <c r="H10303" s="221"/>
    </row>
    <row r="10304" spans="7:8" x14ac:dyDescent="0.25">
      <c r="G10304" s="221"/>
      <c r="H10304" s="221"/>
    </row>
    <row r="10305" spans="7:8" x14ac:dyDescent="0.25">
      <c r="G10305" s="221"/>
      <c r="H10305" s="221"/>
    </row>
    <row r="10306" spans="7:8" x14ac:dyDescent="0.25">
      <c r="G10306" s="221"/>
      <c r="H10306" s="221"/>
    </row>
    <row r="10307" spans="7:8" x14ac:dyDescent="0.25">
      <c r="G10307" s="221"/>
      <c r="H10307" s="221"/>
    </row>
    <row r="10308" spans="7:8" x14ac:dyDescent="0.25">
      <c r="G10308" s="221"/>
      <c r="H10308" s="221"/>
    </row>
    <row r="10309" spans="7:8" x14ac:dyDescent="0.25">
      <c r="G10309" s="221"/>
      <c r="H10309" s="221"/>
    </row>
    <row r="10310" spans="7:8" x14ac:dyDescent="0.25">
      <c r="G10310" s="221"/>
      <c r="H10310" s="221"/>
    </row>
    <row r="10311" spans="7:8" x14ac:dyDescent="0.25">
      <c r="G10311" s="221"/>
      <c r="H10311" s="221"/>
    </row>
    <row r="10312" spans="7:8" x14ac:dyDescent="0.25">
      <c r="G10312" s="221"/>
      <c r="H10312" s="221"/>
    </row>
    <row r="10313" spans="7:8" x14ac:dyDescent="0.25">
      <c r="G10313" s="221"/>
      <c r="H10313" s="221"/>
    </row>
    <row r="10314" spans="7:8" x14ac:dyDescent="0.25">
      <c r="G10314" s="221"/>
      <c r="H10314" s="221"/>
    </row>
    <row r="10315" spans="7:8" x14ac:dyDescent="0.25">
      <c r="G10315" s="221"/>
      <c r="H10315" s="221"/>
    </row>
    <row r="10316" spans="7:8" x14ac:dyDescent="0.25">
      <c r="G10316" s="221"/>
      <c r="H10316" s="221"/>
    </row>
    <row r="10317" spans="7:8" x14ac:dyDescent="0.25">
      <c r="G10317" s="221"/>
      <c r="H10317" s="221"/>
    </row>
    <row r="10318" spans="7:8" x14ac:dyDescent="0.25">
      <c r="G10318" s="221"/>
      <c r="H10318" s="221"/>
    </row>
    <row r="10319" spans="7:8" x14ac:dyDescent="0.25">
      <c r="G10319" s="221"/>
      <c r="H10319" s="221"/>
    </row>
    <row r="10320" spans="7:8" x14ac:dyDescent="0.25">
      <c r="G10320" s="221"/>
      <c r="H10320" s="221"/>
    </row>
    <row r="10321" spans="7:8" x14ac:dyDescent="0.25">
      <c r="G10321" s="221"/>
      <c r="H10321" s="221"/>
    </row>
    <row r="10322" spans="7:8" x14ac:dyDescent="0.25">
      <c r="G10322" s="221"/>
      <c r="H10322" s="221"/>
    </row>
    <row r="10323" spans="7:8" x14ac:dyDescent="0.25">
      <c r="G10323" s="221"/>
      <c r="H10323" s="221"/>
    </row>
    <row r="10324" spans="7:8" x14ac:dyDescent="0.25">
      <c r="G10324" s="221"/>
      <c r="H10324" s="221"/>
    </row>
    <row r="10325" spans="7:8" x14ac:dyDescent="0.25">
      <c r="G10325" s="221"/>
      <c r="H10325" s="221"/>
    </row>
    <row r="10326" spans="7:8" x14ac:dyDescent="0.25">
      <c r="G10326" s="221"/>
      <c r="H10326" s="221"/>
    </row>
    <row r="10327" spans="7:8" x14ac:dyDescent="0.25">
      <c r="G10327" s="221"/>
      <c r="H10327" s="221"/>
    </row>
    <row r="10328" spans="7:8" x14ac:dyDescent="0.25">
      <c r="G10328" s="221"/>
      <c r="H10328" s="221"/>
    </row>
    <row r="10329" spans="7:8" x14ac:dyDescent="0.25">
      <c r="G10329" s="221"/>
      <c r="H10329" s="221"/>
    </row>
    <row r="10330" spans="7:8" x14ac:dyDescent="0.25">
      <c r="G10330" s="221"/>
      <c r="H10330" s="221"/>
    </row>
    <row r="10331" spans="7:8" x14ac:dyDescent="0.25">
      <c r="G10331" s="221"/>
      <c r="H10331" s="221"/>
    </row>
    <row r="10332" spans="7:8" x14ac:dyDescent="0.25">
      <c r="G10332" s="221"/>
      <c r="H10332" s="221"/>
    </row>
    <row r="10333" spans="7:8" x14ac:dyDescent="0.25">
      <c r="G10333" s="221"/>
      <c r="H10333" s="221"/>
    </row>
    <row r="10334" spans="7:8" x14ac:dyDescent="0.25">
      <c r="G10334" s="221"/>
      <c r="H10334" s="221"/>
    </row>
    <row r="10335" spans="7:8" x14ac:dyDescent="0.25">
      <c r="G10335" s="221"/>
      <c r="H10335" s="221"/>
    </row>
    <row r="10336" spans="7:8" x14ac:dyDescent="0.25">
      <c r="G10336" s="221"/>
      <c r="H10336" s="221"/>
    </row>
    <row r="10337" spans="7:8" x14ac:dyDescent="0.25">
      <c r="G10337" s="221"/>
      <c r="H10337" s="221"/>
    </row>
    <row r="10338" spans="7:8" x14ac:dyDescent="0.25">
      <c r="G10338" s="221"/>
      <c r="H10338" s="221"/>
    </row>
    <row r="10339" spans="7:8" x14ac:dyDescent="0.25">
      <c r="G10339" s="221"/>
      <c r="H10339" s="221"/>
    </row>
    <row r="10340" spans="7:8" x14ac:dyDescent="0.25">
      <c r="G10340" s="221"/>
      <c r="H10340" s="221"/>
    </row>
    <row r="10341" spans="7:8" x14ac:dyDescent="0.25">
      <c r="G10341" s="221"/>
      <c r="H10341" s="221"/>
    </row>
    <row r="10342" spans="7:8" x14ac:dyDescent="0.25">
      <c r="G10342" s="221"/>
      <c r="H10342" s="221"/>
    </row>
    <row r="10343" spans="7:8" x14ac:dyDescent="0.25">
      <c r="G10343" s="221"/>
      <c r="H10343" s="221"/>
    </row>
    <row r="10344" spans="7:8" x14ac:dyDescent="0.25">
      <c r="G10344" s="221"/>
      <c r="H10344" s="221"/>
    </row>
    <row r="10345" spans="7:8" x14ac:dyDescent="0.25">
      <c r="G10345" s="221"/>
      <c r="H10345" s="221"/>
    </row>
    <row r="10346" spans="7:8" x14ac:dyDescent="0.25">
      <c r="G10346" s="221"/>
      <c r="H10346" s="221"/>
    </row>
    <row r="10347" spans="7:8" x14ac:dyDescent="0.25">
      <c r="G10347" s="221"/>
      <c r="H10347" s="221"/>
    </row>
    <row r="10348" spans="7:8" x14ac:dyDescent="0.25">
      <c r="G10348" s="221"/>
      <c r="H10348" s="221"/>
    </row>
    <row r="10349" spans="7:8" x14ac:dyDescent="0.25">
      <c r="G10349" s="221"/>
      <c r="H10349" s="221"/>
    </row>
    <row r="10350" spans="7:8" x14ac:dyDescent="0.25">
      <c r="G10350" s="221"/>
      <c r="H10350" s="221"/>
    </row>
    <row r="10351" spans="7:8" x14ac:dyDescent="0.25">
      <c r="G10351" s="221"/>
      <c r="H10351" s="221"/>
    </row>
    <row r="10352" spans="7:8" x14ac:dyDescent="0.25">
      <c r="G10352" s="221"/>
      <c r="H10352" s="221"/>
    </row>
    <row r="10353" spans="7:8" x14ac:dyDescent="0.25">
      <c r="G10353" s="221"/>
      <c r="H10353" s="221"/>
    </row>
    <row r="10354" spans="7:8" x14ac:dyDescent="0.25">
      <c r="G10354" s="221"/>
      <c r="H10354" s="221"/>
    </row>
    <row r="10355" spans="7:8" x14ac:dyDescent="0.25">
      <c r="G10355" s="221"/>
      <c r="H10355" s="221"/>
    </row>
    <row r="10356" spans="7:8" x14ac:dyDescent="0.25">
      <c r="G10356" s="221"/>
      <c r="H10356" s="221"/>
    </row>
    <row r="10357" spans="7:8" x14ac:dyDescent="0.25">
      <c r="G10357" s="221"/>
      <c r="H10357" s="221"/>
    </row>
    <row r="10358" spans="7:8" x14ac:dyDescent="0.25">
      <c r="G10358" s="221"/>
      <c r="H10358" s="221"/>
    </row>
    <row r="10359" spans="7:8" x14ac:dyDescent="0.25">
      <c r="G10359" s="221"/>
      <c r="H10359" s="221"/>
    </row>
    <row r="10360" spans="7:8" x14ac:dyDescent="0.25">
      <c r="G10360" s="221"/>
      <c r="H10360" s="221"/>
    </row>
    <row r="10361" spans="7:8" x14ac:dyDescent="0.25">
      <c r="G10361" s="221"/>
      <c r="H10361" s="221"/>
    </row>
    <row r="10362" spans="7:8" x14ac:dyDescent="0.25">
      <c r="G10362" s="221"/>
      <c r="H10362" s="221"/>
    </row>
    <row r="10363" spans="7:8" x14ac:dyDescent="0.25">
      <c r="G10363" s="221"/>
      <c r="H10363" s="221"/>
    </row>
    <row r="10364" spans="7:8" x14ac:dyDescent="0.25">
      <c r="G10364" s="221"/>
      <c r="H10364" s="221"/>
    </row>
    <row r="10365" spans="7:8" x14ac:dyDescent="0.25">
      <c r="G10365" s="221"/>
      <c r="H10365" s="221"/>
    </row>
    <row r="10366" spans="7:8" x14ac:dyDescent="0.25">
      <c r="G10366" s="221"/>
      <c r="H10366" s="221"/>
    </row>
    <row r="10367" spans="7:8" x14ac:dyDescent="0.25">
      <c r="G10367" s="221"/>
      <c r="H10367" s="221"/>
    </row>
    <row r="10368" spans="7:8" x14ac:dyDescent="0.25">
      <c r="G10368" s="221"/>
      <c r="H10368" s="221"/>
    </row>
    <row r="10369" spans="7:8" x14ac:dyDescent="0.25">
      <c r="G10369" s="221"/>
      <c r="H10369" s="221"/>
    </row>
    <row r="10370" spans="7:8" x14ac:dyDescent="0.25">
      <c r="G10370" s="221"/>
      <c r="H10370" s="221"/>
    </row>
    <row r="10371" spans="7:8" x14ac:dyDescent="0.25">
      <c r="G10371" s="221"/>
      <c r="H10371" s="221"/>
    </row>
    <row r="10372" spans="7:8" x14ac:dyDescent="0.25">
      <c r="G10372" s="221"/>
      <c r="H10372" s="221"/>
    </row>
    <row r="10373" spans="7:8" x14ac:dyDescent="0.25">
      <c r="G10373" s="221"/>
      <c r="H10373" s="221"/>
    </row>
    <row r="10374" spans="7:8" x14ac:dyDescent="0.25">
      <c r="G10374" s="221"/>
      <c r="H10374" s="221"/>
    </row>
    <row r="10375" spans="7:8" x14ac:dyDescent="0.25">
      <c r="G10375" s="221"/>
      <c r="H10375" s="221"/>
    </row>
    <row r="10376" spans="7:8" x14ac:dyDescent="0.25">
      <c r="G10376" s="221"/>
      <c r="H10376" s="221"/>
    </row>
    <row r="10377" spans="7:8" x14ac:dyDescent="0.25">
      <c r="G10377" s="221"/>
      <c r="H10377" s="221"/>
    </row>
    <row r="10378" spans="7:8" x14ac:dyDescent="0.25">
      <c r="G10378" s="221"/>
      <c r="H10378" s="221"/>
    </row>
    <row r="10379" spans="7:8" x14ac:dyDescent="0.25">
      <c r="G10379" s="221"/>
      <c r="H10379" s="221"/>
    </row>
    <row r="10380" spans="7:8" x14ac:dyDescent="0.25">
      <c r="G10380" s="221"/>
      <c r="H10380" s="221"/>
    </row>
    <row r="10381" spans="7:8" x14ac:dyDescent="0.25">
      <c r="G10381" s="221"/>
      <c r="H10381" s="221"/>
    </row>
    <row r="10382" spans="7:8" x14ac:dyDescent="0.25">
      <c r="G10382" s="221"/>
      <c r="H10382" s="221"/>
    </row>
    <row r="10383" spans="7:8" x14ac:dyDescent="0.25">
      <c r="G10383" s="221"/>
      <c r="H10383" s="221"/>
    </row>
    <row r="10384" spans="7:8" x14ac:dyDescent="0.25">
      <c r="G10384" s="221"/>
      <c r="H10384" s="221"/>
    </row>
    <row r="10385" spans="7:8" x14ac:dyDescent="0.25">
      <c r="G10385" s="221"/>
      <c r="H10385" s="221"/>
    </row>
    <row r="10386" spans="7:8" x14ac:dyDescent="0.25">
      <c r="G10386" s="221"/>
      <c r="H10386" s="221"/>
    </row>
    <row r="10387" spans="7:8" x14ac:dyDescent="0.25">
      <c r="G10387" s="221"/>
      <c r="H10387" s="221"/>
    </row>
    <row r="10388" spans="7:8" x14ac:dyDescent="0.25">
      <c r="G10388" s="221"/>
      <c r="H10388" s="221"/>
    </row>
    <row r="10389" spans="7:8" x14ac:dyDescent="0.25">
      <c r="G10389" s="221"/>
      <c r="H10389" s="221"/>
    </row>
    <row r="10390" spans="7:8" x14ac:dyDescent="0.25">
      <c r="G10390" s="221"/>
      <c r="H10390" s="221"/>
    </row>
    <row r="10391" spans="7:8" x14ac:dyDescent="0.25">
      <c r="G10391" s="221"/>
      <c r="H10391" s="221"/>
    </row>
  </sheetData>
  <mergeCells count="7">
    <mergeCell ref="A4036:B4036"/>
    <mergeCell ref="A4028:B4028"/>
    <mergeCell ref="A3959:B3959"/>
    <mergeCell ref="A3995:B3995"/>
    <mergeCell ref="A4009:B4009"/>
    <mergeCell ref="A4020:B4020"/>
    <mergeCell ref="A3979:B3979"/>
  </mergeCells>
  <pageMargins left="0.23622047244094491" right="0.23622047244094491" top="0.55118110236220474" bottom="0.74803149606299213" header="0.31496062992125984" footer="0.31496062992125984"/>
  <pageSetup paperSize="9" scale="34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093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V-TAC Pricelist (01-01-21)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</dc:creator>
  <cp:lastModifiedBy>Djamel Nadour</cp:lastModifiedBy>
  <cp:lastPrinted>2021-01-20T12:47:59Z</cp:lastPrinted>
  <dcterms:created xsi:type="dcterms:W3CDTF">2011-06-10T09:04:43Z</dcterms:created>
  <dcterms:modified xsi:type="dcterms:W3CDTF">2023-11-23T12:35:55Z</dcterms:modified>
</cp:coreProperties>
</file>