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5865\Documents\practice_ITMO_progect_GPN\"/>
    </mc:Choice>
  </mc:AlternateContent>
  <xr:revisionPtr revIDLastSave="0" documentId="13_ncr:1_{E886948F-4802-469B-BEA6-4A27FCD26415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ДФЭ" sheetId="10" state="hidden" r:id="rId1"/>
    <sheet name="ОЦКП" sheetId="11" state="hidden" r:id="rId2"/>
    <sheet name="ПФЭ_кратко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3" l="1"/>
  <c r="X7" i="13" s="1"/>
  <c r="Q8" i="13"/>
  <c r="X8" i="13" s="1"/>
  <c r="Q9" i="13"/>
  <c r="X9" i="13" s="1"/>
  <c r="Q10" i="13"/>
  <c r="X10" i="13" s="1"/>
  <c r="Q11" i="13"/>
  <c r="X11" i="13" s="1"/>
  <c r="Q12" i="13"/>
  <c r="X12" i="13" s="1"/>
  <c r="Q13" i="13"/>
  <c r="X13" i="13" s="1"/>
  <c r="Q14" i="13"/>
  <c r="X14" i="13" s="1"/>
  <c r="Q15" i="13"/>
  <c r="X15" i="13" s="1"/>
  <c r="Q16" i="13"/>
  <c r="X16" i="13" s="1"/>
  <c r="Q17" i="13"/>
  <c r="X17" i="13" s="1"/>
  <c r="Q18" i="13"/>
  <c r="X18" i="13" s="1"/>
  <c r="Q19" i="13"/>
  <c r="X19" i="13" s="1"/>
  <c r="Q20" i="13"/>
  <c r="X20" i="13" s="1"/>
  <c r="Q21" i="13"/>
  <c r="X21" i="13" s="1"/>
  <c r="Q22" i="13"/>
  <c r="X22" i="13" s="1"/>
  <c r="Q23" i="13"/>
  <c r="X23" i="13" s="1"/>
  <c r="Q24" i="13"/>
  <c r="X24" i="13" s="1"/>
  <c r="Q25" i="13"/>
  <c r="Q26" i="13"/>
  <c r="X26" i="13" s="1"/>
  <c r="Q27" i="13"/>
  <c r="X27" i="13" s="1"/>
  <c r="Q28" i="13"/>
  <c r="X28" i="13" s="1"/>
  <c r="Q29" i="13"/>
  <c r="Q30" i="13"/>
  <c r="X30" i="13" s="1"/>
  <c r="Q31" i="13"/>
  <c r="X31" i="13" s="1"/>
  <c r="Q32" i="13"/>
  <c r="X32" i="13" s="1"/>
  <c r="Q33" i="13"/>
  <c r="Q34" i="13"/>
  <c r="X34" i="13" s="1"/>
  <c r="Q35" i="13"/>
  <c r="X35" i="13" s="1"/>
  <c r="Q36" i="13"/>
  <c r="X36" i="13" s="1"/>
  <c r="Q37" i="13"/>
  <c r="X37" i="13" s="1"/>
  <c r="Q38" i="13"/>
  <c r="X38" i="13" s="1"/>
  <c r="S15" i="13"/>
  <c r="T36" i="13"/>
  <c r="T37" i="13"/>
  <c r="T38" i="13"/>
  <c r="T35" i="13"/>
  <c r="W35" i="13"/>
  <c r="W36" i="13"/>
  <c r="W37" i="13"/>
  <c r="W38" i="13"/>
  <c r="S32" i="13"/>
  <c r="S33" i="13"/>
  <c r="S34" i="13"/>
  <c r="S31" i="13"/>
  <c r="W32" i="13"/>
  <c r="W33" i="13"/>
  <c r="W34" i="13"/>
  <c r="W31" i="13"/>
  <c r="T28" i="13"/>
  <c r="T29" i="13"/>
  <c r="T30" i="13"/>
  <c r="T27" i="13"/>
  <c r="V27" i="13"/>
  <c r="V28" i="13"/>
  <c r="V29" i="13"/>
  <c r="V30" i="13"/>
  <c r="S24" i="13"/>
  <c r="S25" i="13"/>
  <c r="S26" i="13"/>
  <c r="S23" i="13"/>
  <c r="V24" i="13"/>
  <c r="V25" i="13"/>
  <c r="V26" i="13"/>
  <c r="V23" i="13"/>
  <c r="T20" i="13"/>
  <c r="T21" i="13"/>
  <c r="T22" i="13"/>
  <c r="T19" i="13"/>
  <c r="U20" i="13"/>
  <c r="U21" i="13"/>
  <c r="U22" i="13"/>
  <c r="U19" i="13"/>
  <c r="S16" i="13"/>
  <c r="S17" i="13"/>
  <c r="S18" i="13"/>
  <c r="U16" i="13"/>
  <c r="U17" i="13"/>
  <c r="U18" i="13"/>
  <c r="U15" i="13"/>
  <c r="T12" i="13"/>
  <c r="T13" i="13"/>
  <c r="T14" i="13"/>
  <c r="T11" i="13"/>
  <c r="R13" i="13"/>
  <c r="R14" i="13"/>
  <c r="R12" i="13"/>
  <c r="R11" i="13"/>
  <c r="S10" i="13"/>
  <c r="R10" i="13"/>
  <c r="S9" i="13"/>
  <c r="R9" i="13"/>
  <c r="S8" i="13"/>
  <c r="R8" i="13"/>
  <c r="S7" i="13"/>
  <c r="R7" i="13"/>
  <c r="X25" i="13"/>
  <c r="X29" i="13"/>
  <c r="X33" i="13"/>
  <c r="K65" i="11" l="1"/>
  <c r="K66" i="11"/>
  <c r="K67" i="11"/>
  <c r="K68" i="11"/>
  <c r="K69" i="11"/>
  <c r="K70" i="11"/>
  <c r="K71" i="11"/>
  <c r="K72" i="11"/>
  <c r="K73" i="11"/>
  <c r="K74" i="11"/>
  <c r="K64" i="11"/>
  <c r="J72" i="11"/>
  <c r="J73" i="11"/>
  <c r="J74" i="11"/>
  <c r="I73" i="11"/>
  <c r="I74" i="11"/>
  <c r="I72" i="11"/>
  <c r="H72" i="11"/>
  <c r="H73" i="11"/>
  <c r="H74" i="11"/>
  <c r="G72" i="11"/>
  <c r="G73" i="11"/>
  <c r="G74" i="11"/>
  <c r="F72" i="11"/>
  <c r="F73" i="11"/>
  <c r="F74" i="11"/>
  <c r="J65" i="11"/>
  <c r="J66" i="11"/>
  <c r="J67" i="11"/>
  <c r="J68" i="11"/>
  <c r="J69" i="11"/>
  <c r="J70" i="11"/>
  <c r="J71" i="11"/>
  <c r="J64" i="11"/>
  <c r="I65" i="11"/>
  <c r="I66" i="11"/>
  <c r="I67" i="11"/>
  <c r="I68" i="11"/>
  <c r="I69" i="11"/>
  <c r="I64" i="11"/>
  <c r="H71" i="11"/>
  <c r="H70" i="11"/>
  <c r="H65" i="11"/>
  <c r="H66" i="11"/>
  <c r="H67" i="11"/>
  <c r="H64" i="11"/>
  <c r="G69" i="11"/>
  <c r="G70" i="11"/>
  <c r="G71" i="11"/>
  <c r="G68" i="11"/>
  <c r="G65" i="11"/>
  <c r="G64" i="11"/>
  <c r="I71" i="11"/>
  <c r="I70" i="11"/>
  <c r="H69" i="11"/>
  <c r="H68" i="11"/>
  <c r="G67" i="11"/>
  <c r="G66" i="11"/>
  <c r="F65" i="11"/>
  <c r="F64" i="11"/>
  <c r="F67" i="11"/>
  <c r="F68" i="11"/>
  <c r="F69" i="11"/>
  <c r="F70" i="11"/>
  <c r="F71" i="11"/>
  <c r="F66" i="11"/>
  <c r="I48" i="11"/>
  <c r="H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48" i="11"/>
  <c r="K42" i="11"/>
  <c r="L42" i="11"/>
  <c r="M42" i="11"/>
  <c r="N42" i="11"/>
  <c r="O42" i="11"/>
  <c r="P42" i="11"/>
  <c r="Q42" i="11"/>
  <c r="R42" i="11"/>
  <c r="S42" i="11"/>
  <c r="T42" i="11"/>
  <c r="U42" i="11"/>
  <c r="K43" i="11"/>
  <c r="L43" i="11"/>
  <c r="M43" i="11"/>
  <c r="N43" i="11"/>
  <c r="O43" i="11"/>
  <c r="P43" i="11"/>
  <c r="Q43" i="11"/>
  <c r="R43" i="11"/>
  <c r="S43" i="11"/>
  <c r="T43" i="11"/>
  <c r="U43" i="11"/>
  <c r="K44" i="11"/>
  <c r="L44" i="11"/>
  <c r="M44" i="11"/>
  <c r="N44" i="11"/>
  <c r="O44" i="11"/>
  <c r="P44" i="11"/>
  <c r="Q44" i="11"/>
  <c r="R44" i="11"/>
  <c r="S44" i="11"/>
  <c r="T44" i="11"/>
  <c r="U44" i="11"/>
  <c r="Q34" i="11"/>
  <c r="R34" i="11"/>
  <c r="Q35" i="11"/>
  <c r="R35" i="11"/>
  <c r="Q36" i="11"/>
  <c r="R36" i="11"/>
  <c r="Q37" i="11"/>
  <c r="R37" i="11"/>
  <c r="Q38" i="11"/>
  <c r="R38" i="11"/>
  <c r="Q39" i="11"/>
  <c r="R39" i="11"/>
  <c r="Q40" i="11"/>
  <c r="R40" i="11"/>
  <c r="Q41" i="11"/>
  <c r="R41" i="11"/>
  <c r="S36" i="11"/>
  <c r="T36" i="11"/>
  <c r="U36" i="11"/>
  <c r="S37" i="11"/>
  <c r="T37" i="11"/>
  <c r="U37" i="11"/>
  <c r="S38" i="11"/>
  <c r="T38" i="11"/>
  <c r="U38" i="11"/>
  <c r="S39" i="11"/>
  <c r="T39" i="11"/>
  <c r="U39" i="11"/>
  <c r="S40" i="11"/>
  <c r="T40" i="11"/>
  <c r="U40" i="11"/>
  <c r="S41" i="11"/>
  <c r="T41" i="11"/>
  <c r="U41" i="11"/>
  <c r="L36" i="11"/>
  <c r="M36" i="11"/>
  <c r="N36" i="11"/>
  <c r="O36" i="11"/>
  <c r="P36" i="11"/>
  <c r="L37" i="11"/>
  <c r="M37" i="11"/>
  <c r="N37" i="11"/>
  <c r="O37" i="11"/>
  <c r="P37" i="11"/>
  <c r="L38" i="11"/>
  <c r="M38" i="11"/>
  <c r="N38" i="11"/>
  <c r="O38" i="11"/>
  <c r="P38" i="11"/>
  <c r="L39" i="11"/>
  <c r="M39" i="11"/>
  <c r="N39" i="11"/>
  <c r="O39" i="11"/>
  <c r="P39" i="11"/>
  <c r="L40" i="11"/>
  <c r="M40" i="11"/>
  <c r="N40" i="11"/>
  <c r="O40" i="11"/>
  <c r="P40" i="11"/>
  <c r="L41" i="11"/>
  <c r="M41" i="11"/>
  <c r="N41" i="11"/>
  <c r="O41" i="11"/>
  <c r="P41" i="11"/>
  <c r="K40" i="11"/>
  <c r="K41" i="11"/>
  <c r="K39" i="11"/>
  <c r="K38" i="11"/>
  <c r="K37" i="11"/>
  <c r="K36" i="11"/>
  <c r="M35" i="11"/>
  <c r="O35" i="11"/>
  <c r="P35" i="11"/>
  <c r="S35" i="11"/>
  <c r="T35" i="11"/>
  <c r="U35" i="11"/>
  <c r="L35" i="11"/>
  <c r="N35" i="11"/>
  <c r="K35" i="11"/>
  <c r="M34" i="11"/>
  <c r="O34" i="11"/>
  <c r="P34" i="11"/>
  <c r="S34" i="11"/>
  <c r="T34" i="11"/>
  <c r="U34" i="11"/>
  <c r="L34" i="11"/>
  <c r="N34" i="11"/>
  <c r="K34" i="11"/>
  <c r="U33" i="11"/>
  <c r="T33" i="11"/>
  <c r="S33" i="11"/>
  <c r="R33" i="11"/>
  <c r="K63" i="11" s="1"/>
  <c r="Q33" i="11"/>
  <c r="J63" i="11" s="1"/>
  <c r="P33" i="11"/>
  <c r="O33" i="11"/>
  <c r="N33" i="11"/>
  <c r="M33" i="11"/>
  <c r="L33" i="11"/>
  <c r="K33" i="11"/>
  <c r="U32" i="11"/>
  <c r="T32" i="11"/>
  <c r="S32" i="11"/>
  <c r="R32" i="11"/>
  <c r="K62" i="11" s="1"/>
  <c r="Q32" i="11"/>
  <c r="J62" i="11" s="1"/>
  <c r="P32" i="11"/>
  <c r="O32" i="11"/>
  <c r="N32" i="11"/>
  <c r="M32" i="11"/>
  <c r="L32" i="11"/>
  <c r="K32" i="11"/>
  <c r="U31" i="11"/>
  <c r="T31" i="11"/>
  <c r="S31" i="11"/>
  <c r="R31" i="11"/>
  <c r="K61" i="11" s="1"/>
  <c r="Q31" i="11"/>
  <c r="J61" i="11" s="1"/>
  <c r="P31" i="11"/>
  <c r="O31" i="11"/>
  <c r="N31" i="11"/>
  <c r="M31" i="11"/>
  <c r="L31" i="11"/>
  <c r="K31" i="11"/>
  <c r="U30" i="11"/>
  <c r="T30" i="11"/>
  <c r="S30" i="11"/>
  <c r="R30" i="11"/>
  <c r="K60" i="11" s="1"/>
  <c r="Q30" i="11"/>
  <c r="J60" i="11" s="1"/>
  <c r="P30" i="11"/>
  <c r="O30" i="11"/>
  <c r="N30" i="11"/>
  <c r="M30" i="11"/>
  <c r="L30" i="11"/>
  <c r="K30" i="11"/>
  <c r="U29" i="11"/>
  <c r="T29" i="11"/>
  <c r="S29" i="11"/>
  <c r="R29" i="11"/>
  <c r="K59" i="11" s="1"/>
  <c r="Q29" i="11"/>
  <c r="J59" i="11" s="1"/>
  <c r="P29" i="11"/>
  <c r="O29" i="11"/>
  <c r="N29" i="11"/>
  <c r="M29" i="11"/>
  <c r="L29" i="11"/>
  <c r="K29" i="11"/>
  <c r="U28" i="11"/>
  <c r="T28" i="11"/>
  <c r="S28" i="11"/>
  <c r="R28" i="11"/>
  <c r="K58" i="11" s="1"/>
  <c r="Q28" i="11"/>
  <c r="J58" i="11" s="1"/>
  <c r="P28" i="11"/>
  <c r="O28" i="11"/>
  <c r="N28" i="11"/>
  <c r="M28" i="11"/>
  <c r="L28" i="11"/>
  <c r="K28" i="11"/>
  <c r="U27" i="11"/>
  <c r="T27" i="11"/>
  <c r="S27" i="11"/>
  <c r="R27" i="11"/>
  <c r="K57" i="11" s="1"/>
  <c r="Q27" i="11"/>
  <c r="J57" i="11" s="1"/>
  <c r="P27" i="11"/>
  <c r="O27" i="11"/>
  <c r="N27" i="11"/>
  <c r="M27" i="11"/>
  <c r="L27" i="11"/>
  <c r="K27" i="11"/>
  <c r="U26" i="11"/>
  <c r="T26" i="11"/>
  <c r="S26" i="11"/>
  <c r="R26" i="11"/>
  <c r="K56" i="11" s="1"/>
  <c r="Q26" i="11"/>
  <c r="J56" i="11" s="1"/>
  <c r="P26" i="11"/>
  <c r="O26" i="11"/>
  <c r="N26" i="11"/>
  <c r="M26" i="11"/>
  <c r="L26" i="11"/>
  <c r="K26" i="11"/>
  <c r="U25" i="11"/>
  <c r="T25" i="11"/>
  <c r="S25" i="11"/>
  <c r="R25" i="11"/>
  <c r="K55" i="11" s="1"/>
  <c r="Q25" i="11"/>
  <c r="J55" i="11" s="1"/>
  <c r="P25" i="11"/>
  <c r="O25" i="11"/>
  <c r="N25" i="11"/>
  <c r="M25" i="11"/>
  <c r="L25" i="11"/>
  <c r="K25" i="11"/>
  <c r="U24" i="11"/>
  <c r="T24" i="11"/>
  <c r="S24" i="11"/>
  <c r="R24" i="11"/>
  <c r="K54" i="11" s="1"/>
  <c r="Q24" i="11"/>
  <c r="J54" i="11" s="1"/>
  <c r="P24" i="11"/>
  <c r="O24" i="11"/>
  <c r="N24" i="11"/>
  <c r="M24" i="11"/>
  <c r="L24" i="11"/>
  <c r="K24" i="11"/>
  <c r="U23" i="11"/>
  <c r="T23" i="11"/>
  <c r="S23" i="11"/>
  <c r="R23" i="11"/>
  <c r="K53" i="11" s="1"/>
  <c r="Q23" i="11"/>
  <c r="J53" i="11" s="1"/>
  <c r="P23" i="11"/>
  <c r="O23" i="11"/>
  <c r="N23" i="11"/>
  <c r="M23" i="11"/>
  <c r="L23" i="11"/>
  <c r="K23" i="11"/>
  <c r="U22" i="11"/>
  <c r="T22" i="11"/>
  <c r="S22" i="11"/>
  <c r="R22" i="11"/>
  <c r="K52" i="11" s="1"/>
  <c r="Q22" i="11"/>
  <c r="J52" i="11" s="1"/>
  <c r="P22" i="11"/>
  <c r="O22" i="11"/>
  <c r="N22" i="11"/>
  <c r="M22" i="11"/>
  <c r="L22" i="11"/>
  <c r="K22" i="11"/>
  <c r="U21" i="11"/>
  <c r="T21" i="11"/>
  <c r="S21" i="11"/>
  <c r="R21" i="11"/>
  <c r="K51" i="11" s="1"/>
  <c r="Q21" i="11"/>
  <c r="J51" i="11" s="1"/>
  <c r="P21" i="11"/>
  <c r="O21" i="11"/>
  <c r="N21" i="11"/>
  <c r="M21" i="11"/>
  <c r="L21" i="11"/>
  <c r="K21" i="11"/>
  <c r="U20" i="11"/>
  <c r="T20" i="11"/>
  <c r="S20" i="11"/>
  <c r="R20" i="11"/>
  <c r="K50" i="11" s="1"/>
  <c r="Q20" i="11"/>
  <c r="J50" i="11" s="1"/>
  <c r="P20" i="11"/>
  <c r="O20" i="11"/>
  <c r="N20" i="11"/>
  <c r="M20" i="11"/>
  <c r="L20" i="11"/>
  <c r="K20" i="11"/>
  <c r="U19" i="11"/>
  <c r="T19" i="11"/>
  <c r="S19" i="11"/>
  <c r="R19" i="11"/>
  <c r="K49" i="11" s="1"/>
  <c r="Q19" i="11"/>
  <c r="J49" i="11" s="1"/>
  <c r="P19" i="11"/>
  <c r="O19" i="11"/>
  <c r="N19" i="11"/>
  <c r="M19" i="11"/>
  <c r="L19" i="11"/>
  <c r="K19" i="11"/>
  <c r="U18" i="11"/>
  <c r="T18" i="11"/>
  <c r="S18" i="11"/>
  <c r="R18" i="11"/>
  <c r="K48" i="11" s="1"/>
  <c r="Q18" i="11"/>
  <c r="J48" i="11" s="1"/>
  <c r="P18" i="11"/>
  <c r="O18" i="11"/>
  <c r="N18" i="11"/>
  <c r="M18" i="11"/>
  <c r="L18" i="11"/>
  <c r="K18" i="11"/>
  <c r="U31" i="10"/>
  <c r="T31" i="10"/>
  <c r="S31" i="10"/>
  <c r="R31" i="10"/>
  <c r="Q31" i="10"/>
  <c r="P31" i="10"/>
  <c r="O31" i="10"/>
  <c r="N31" i="10"/>
  <c r="M31" i="10"/>
  <c r="L31" i="10"/>
  <c r="K31" i="10"/>
  <c r="U30" i="10"/>
  <c r="T30" i="10"/>
  <c r="S30" i="10"/>
  <c r="R30" i="10"/>
  <c r="Q30" i="10"/>
  <c r="P30" i="10"/>
  <c r="O30" i="10"/>
  <c r="N30" i="10"/>
  <c r="M30" i="10"/>
  <c r="L30" i="10"/>
  <c r="K30" i="10"/>
  <c r="U29" i="10"/>
  <c r="T29" i="10"/>
  <c r="S29" i="10"/>
  <c r="R29" i="10"/>
  <c r="Q29" i="10"/>
  <c r="P29" i="10"/>
  <c r="O29" i="10"/>
  <c r="N29" i="10"/>
  <c r="M29" i="10"/>
  <c r="L29" i="10"/>
  <c r="K29" i="10"/>
  <c r="U28" i="10"/>
  <c r="T28" i="10"/>
  <c r="S28" i="10"/>
  <c r="R28" i="10"/>
  <c r="Q28" i="10"/>
  <c r="P28" i="10"/>
  <c r="O28" i="10"/>
  <c r="N28" i="10"/>
  <c r="M28" i="10"/>
  <c r="L28" i="10"/>
  <c r="K28" i="10"/>
  <c r="U27" i="10"/>
  <c r="T27" i="10"/>
  <c r="S27" i="10"/>
  <c r="R27" i="10"/>
  <c r="Q27" i="10"/>
  <c r="P27" i="10"/>
  <c r="O27" i="10"/>
  <c r="N27" i="10"/>
  <c r="M27" i="10"/>
  <c r="L27" i="10"/>
  <c r="K27" i="10"/>
  <c r="U26" i="10"/>
  <c r="T26" i="10"/>
  <c r="S26" i="10"/>
  <c r="R26" i="10"/>
  <c r="Q26" i="10"/>
  <c r="P26" i="10"/>
  <c r="O26" i="10"/>
  <c r="N26" i="10"/>
  <c r="M26" i="10"/>
  <c r="L26" i="10"/>
  <c r="K26" i="10"/>
  <c r="U25" i="10"/>
  <c r="T25" i="10"/>
  <c r="S25" i="10"/>
  <c r="R25" i="10"/>
  <c r="Q25" i="10"/>
  <c r="P25" i="10"/>
  <c r="O25" i="10"/>
  <c r="N25" i="10"/>
  <c r="M25" i="10"/>
  <c r="L25" i="10"/>
  <c r="K25" i="10"/>
  <c r="U24" i="10"/>
  <c r="T24" i="10"/>
  <c r="S24" i="10"/>
  <c r="R24" i="10"/>
  <c r="Q24" i="10"/>
  <c r="P24" i="10"/>
  <c r="O24" i="10"/>
  <c r="N24" i="10"/>
  <c r="M24" i="10"/>
  <c r="L24" i="10"/>
  <c r="K24" i="10"/>
  <c r="U23" i="10"/>
  <c r="T23" i="10"/>
  <c r="S23" i="10"/>
  <c r="R23" i="10"/>
  <c r="Q23" i="10"/>
  <c r="P23" i="10"/>
  <c r="O23" i="10"/>
  <c r="N23" i="10"/>
  <c r="M23" i="10"/>
  <c r="L23" i="10"/>
  <c r="K23" i="10"/>
  <c r="U22" i="10"/>
  <c r="T22" i="10"/>
  <c r="S22" i="10"/>
  <c r="R22" i="10"/>
  <c r="Q22" i="10"/>
  <c r="P22" i="10"/>
  <c r="O22" i="10"/>
  <c r="N22" i="10"/>
  <c r="M22" i="10"/>
  <c r="L22" i="10"/>
  <c r="K22" i="10"/>
  <c r="U21" i="10"/>
  <c r="T21" i="10"/>
  <c r="S21" i="10"/>
  <c r="R21" i="10"/>
  <c r="Q21" i="10"/>
  <c r="P21" i="10"/>
  <c r="O21" i="10"/>
  <c r="N21" i="10"/>
  <c r="M21" i="10"/>
  <c r="L21" i="10"/>
  <c r="K21" i="10"/>
  <c r="U20" i="10"/>
  <c r="T20" i="10"/>
  <c r="S20" i="10"/>
  <c r="R20" i="10"/>
  <c r="Q20" i="10"/>
  <c r="P20" i="10"/>
  <c r="O20" i="10"/>
  <c r="N20" i="10"/>
  <c r="M20" i="10"/>
  <c r="L20" i="10"/>
  <c r="K20" i="10"/>
  <c r="U19" i="10"/>
  <c r="T19" i="10"/>
  <c r="S19" i="10"/>
  <c r="R19" i="10"/>
  <c r="Q19" i="10"/>
  <c r="P19" i="10"/>
  <c r="O19" i="10"/>
  <c r="N19" i="10"/>
  <c r="M19" i="10"/>
  <c r="L19" i="10"/>
  <c r="K19" i="10"/>
  <c r="U18" i="10"/>
  <c r="T18" i="10"/>
  <c r="S18" i="10"/>
  <c r="R18" i="10"/>
  <c r="Q18" i="10"/>
  <c r="P18" i="10"/>
  <c r="O18" i="10"/>
  <c r="N18" i="10"/>
  <c r="M18" i="10"/>
  <c r="L18" i="10"/>
  <c r="K18" i="10"/>
  <c r="U17" i="10"/>
  <c r="T17" i="10"/>
  <c r="S17" i="10"/>
  <c r="R17" i="10"/>
  <c r="Q17" i="10"/>
  <c r="P17" i="10"/>
  <c r="O17" i="10"/>
  <c r="N17" i="10"/>
  <c r="M17" i="10"/>
  <c r="L17" i="10"/>
  <c r="K17" i="10"/>
  <c r="U16" i="10"/>
  <c r="T16" i="10"/>
  <c r="S16" i="10"/>
  <c r="R16" i="10"/>
  <c r="Q16" i="10"/>
  <c r="P16" i="10"/>
  <c r="O16" i="10"/>
  <c r="N16" i="10"/>
  <c r="M16" i="10"/>
  <c r="L16" i="10"/>
  <c r="K16" i="10"/>
</calcChain>
</file>

<file path=xl/sharedStrings.xml><?xml version="1.0" encoding="utf-8"?>
<sst xmlns="http://schemas.openxmlformats.org/spreadsheetml/2006/main" count="189" uniqueCount="98">
  <si>
    <t>№</t>
  </si>
  <si>
    <t>Вариант 1:</t>
  </si>
  <si>
    <t>x5 = x1x2x3</t>
  </si>
  <si>
    <t>x6=x1x2x3x4</t>
  </si>
  <si>
    <t>Определяющие контрасты:</t>
  </si>
  <si>
    <t>Герерирующие соотношения:</t>
  </si>
  <si>
    <t>1=x1x2x3x5</t>
  </si>
  <si>
    <t>1=x1x2x3x4x6</t>
  </si>
  <si>
    <t>Обобщенный определяющий контраст:</t>
  </si>
  <si>
    <t>1=x4x5x6</t>
  </si>
  <si>
    <t>1=x1x2x3x5=x1x2x3x4x6=x4x5x6</t>
  </si>
  <si>
    <t>Схема смешивания оценок:</t>
  </si>
  <si>
    <t>x1=x2x3x5=x2x3x4x6=x1x4x5x6</t>
  </si>
  <si>
    <t>x2=x1x3x5=x1x3x4x6=x2x4x5x6</t>
  </si>
  <si>
    <t>x3=x1x2x5=x1x2x4x6=x3x4x5x6</t>
  </si>
  <si>
    <t>x4=x1x2x3x4=x1x2x3x6=x5x6</t>
  </si>
  <si>
    <t>x5=x1x2x3=x1x2x3x4x5x6=x4x6</t>
  </si>
  <si>
    <t>x6=x1x2x3x5x6=x1x2x3x4x6=x4x5</t>
  </si>
  <si>
    <t>Генерирующие соотношения:</t>
  </si>
  <si>
    <t>x5=x1x2x3</t>
  </si>
  <si>
    <t>x6=x1x2x4</t>
  </si>
  <si>
    <t>1=x1x2x4x6</t>
  </si>
  <si>
    <t>1=x3x4x5x6</t>
  </si>
  <si>
    <t>1=x1x2x3x5=x1x2x4x6=x3x4x5x6</t>
  </si>
  <si>
    <t>x1=x2x3x5=x2x4x6=x1x3x4x5x6</t>
  </si>
  <si>
    <t>x2=x1x3x5=x1x4x6=x2x3x4x5x6</t>
  </si>
  <si>
    <t>x3=x1x2x5=x1x2x3x4x6=x4x5x6</t>
  </si>
  <si>
    <t>x4=x1x2x3x4x5=x1x2x6=x3x5x6</t>
  </si>
  <si>
    <t>x5=x1x2x3=x1x2x4x5x6=x3x4x6</t>
  </si>
  <si>
    <t>x6=x1x2x3x5x6=x1x2x4=x3x4x5</t>
  </si>
  <si>
    <t>Вариант 2:</t>
  </si>
  <si>
    <r>
      <t>ДФЭ 2</t>
    </r>
    <r>
      <rPr>
        <b/>
        <vertAlign val="superscript"/>
        <sz val="11"/>
        <color theme="1"/>
        <rFont val="Calibri"/>
        <family val="2"/>
        <charset val="204"/>
        <scheme val="minor"/>
      </rPr>
      <t>6-2</t>
    </r>
    <r>
      <rPr>
        <b/>
        <sz val="11"/>
        <color theme="1"/>
        <rFont val="Calibri"/>
        <family val="2"/>
        <charset val="204"/>
        <scheme val="minor"/>
      </rPr>
      <t xml:space="preserve"> (1/4 реплика ПФЭ 2</t>
    </r>
    <r>
      <rPr>
        <b/>
        <vertAlign val="superscript"/>
        <sz val="11"/>
        <color theme="1"/>
        <rFont val="Calibri"/>
        <family val="2"/>
        <charset val="204"/>
        <scheme val="minor"/>
      </rPr>
      <t>6</t>
    </r>
    <r>
      <rPr>
        <b/>
        <sz val="11"/>
        <color theme="1"/>
        <rFont val="Calibri"/>
        <family val="2"/>
        <charset val="204"/>
        <scheme val="minor"/>
      </rPr>
      <t>)</t>
    </r>
  </si>
  <si>
    <t>Кодовое обозначение</t>
  </si>
  <si>
    <t>Уровень варьируемых факторов</t>
  </si>
  <si>
    <t>Основной уровень</t>
  </si>
  <si>
    <t>Интервал варьирования</t>
  </si>
  <si>
    <t>Верхний уровень</t>
  </si>
  <si>
    <t>Нижний уровень</t>
  </si>
  <si>
    <r>
      <t>∆X</t>
    </r>
    <r>
      <rPr>
        <vertAlign val="subscript"/>
        <sz val="10"/>
        <color theme="1"/>
        <rFont val="Calibri"/>
        <family val="2"/>
        <charset val="204"/>
      </rPr>
      <t>i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</si>
  <si>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1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</si>
  <si>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2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</si>
  <si>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3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</si>
  <si>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4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</si>
  <si>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5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</si>
  <si>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6</t>
    </r>
  </si>
  <si>
    <t>Порядок 1</t>
  </si>
  <si>
    <t>Порядок 2</t>
  </si>
  <si>
    <t>Порядок 3</t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</si>
  <si>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0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</si>
  <si>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1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2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</si>
  <si>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1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3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</si>
  <si>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1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4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</si>
  <si>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2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3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</si>
  <si>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2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4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</si>
  <si>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3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4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</si>
  <si>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5</t>
    </r>
    <r>
      <rPr>
        <b/>
        <i/>
        <sz val="10"/>
        <color theme="1"/>
        <rFont val="Calibri"/>
        <family val="2"/>
        <charset val="204"/>
        <scheme val="minor"/>
      </rPr>
      <t>=X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1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2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3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</si>
  <si>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6</t>
    </r>
    <r>
      <rPr>
        <b/>
        <i/>
        <sz val="10"/>
        <color theme="1"/>
        <rFont val="Calibri"/>
        <family val="2"/>
        <charset val="204"/>
        <scheme val="minor"/>
      </rPr>
      <t>=X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1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2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4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</si>
  <si>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1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3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4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</si>
  <si>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2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3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4</t>
    </r>
  </si>
  <si>
    <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1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2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3</t>
    </r>
    <r>
      <rPr>
        <b/>
        <i/>
        <sz val="10"/>
        <color theme="1"/>
        <rFont val="Calibri"/>
        <family val="2"/>
        <charset val="204"/>
        <scheme val="minor"/>
      </rPr>
      <t>X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4</t>
    </r>
  </si>
  <si>
    <r>
      <t>Y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1</t>
    </r>
  </si>
  <si>
    <r>
      <t>Y</t>
    </r>
    <r>
      <rPr>
        <b/>
        <i/>
        <vertAlign val="subscript"/>
        <sz val="10"/>
        <color theme="1"/>
        <rFont val="Calibri"/>
        <family val="2"/>
        <charset val="204"/>
        <scheme val="minor"/>
      </rPr>
      <t>2</t>
    </r>
  </si>
  <si>
    <t>Irganox L-06, % масс.</t>
  </si>
  <si>
    <t>Дифениламин (ЗХЗ), % масс.</t>
  </si>
  <si>
    <t>Irganox L-57, % масс.</t>
  </si>
  <si>
    <t>Irganox L-67, % масс.</t>
  </si>
  <si>
    <t>Irganox L-135</t>
  </si>
  <si>
    <t>Агидол-1</t>
  </si>
  <si>
    <t>Целевые переменные:</t>
  </si>
  <si>
    <t xml:space="preserve"> - результат PDSC</t>
  </si>
  <si>
    <t xml:space="preserve"> - результат RPVOT</t>
  </si>
  <si>
    <t>Анализ смешиваемости оценок</t>
  </si>
  <si>
    <r>
      <t>Ортогональный композиционный план для ДФЭ 2</t>
    </r>
    <r>
      <rPr>
        <b/>
        <vertAlign val="superscript"/>
        <sz val="11"/>
        <color theme="1"/>
        <rFont val="Calibri"/>
        <family val="2"/>
        <charset val="204"/>
        <scheme val="minor"/>
      </rPr>
      <t>6-2</t>
    </r>
    <r>
      <rPr>
        <b/>
        <sz val="11"/>
        <color theme="1"/>
        <rFont val="Calibri"/>
        <family val="2"/>
        <charset val="204"/>
        <scheme val="minor"/>
      </rPr>
      <t xml:space="preserve"> (1/4 реплика от ПФЭ 2</t>
    </r>
    <r>
      <rPr>
        <b/>
        <vertAlign val="superscript"/>
        <sz val="11"/>
        <color theme="1"/>
        <rFont val="Calibri"/>
        <family val="2"/>
        <charset val="204"/>
        <scheme val="minor"/>
      </rPr>
      <t>6</t>
    </r>
    <r>
      <rPr>
        <b/>
        <sz val="11"/>
        <color theme="1"/>
        <rFont val="Calibri"/>
        <family val="2"/>
        <charset val="204"/>
        <scheme val="minor"/>
      </rPr>
      <t>)</t>
    </r>
  </si>
  <si>
    <t>Ядро плана</t>
  </si>
  <si>
    <t>Звездные точки</t>
  </si>
  <si>
    <t>ЦП</t>
  </si>
  <si>
    <r>
      <t xml:space="preserve">Величина звездного плеча: </t>
    </r>
    <r>
      <rPr>
        <b/>
        <sz val="10"/>
        <color theme="1"/>
        <rFont val="Calibri"/>
        <family val="2"/>
        <charset val="204"/>
      </rPr>
      <t xml:space="preserve">α = </t>
    </r>
  </si>
  <si>
    <t>PDSC</t>
  </si>
  <si>
    <t>RPVOT</t>
  </si>
  <si>
    <t>Порядок экп.</t>
  </si>
  <si>
    <t>Порядок тестов</t>
  </si>
  <si>
    <t>VHVI-8 ЯНОС, 
% масс</t>
  </si>
  <si>
    <t>на 400 мл</t>
  </si>
  <si>
    <t>Наработка данных для ИТМО (проверка гипотезы на примере PDSC)</t>
  </si>
  <si>
    <t>№M-D-2022-0784</t>
  </si>
  <si>
    <t>VHVI-8 ЯНОС</t>
  </si>
  <si>
    <t>190C</t>
  </si>
  <si>
    <t>200C</t>
  </si>
  <si>
    <t>210C</t>
  </si>
  <si>
    <t>более 120</t>
  </si>
  <si>
    <t>PDSC, мин</t>
  </si>
  <si>
    <t>мл, масло</t>
  </si>
  <si>
    <t>процент, масло</t>
  </si>
  <si>
    <t>просто масло</t>
  </si>
  <si>
    <t>antioxidant activity и дискрипторы которые к нему привязаны</t>
  </si>
  <si>
    <t>оставляю концентрации</t>
  </si>
  <si>
    <t>зависимости 3 д от концентраций</t>
  </si>
  <si>
    <t>мехника объединения аминных и фенольных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</si>
</sst>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vertAlign val="subscript"/>
      <sz val="10"/>
      <color theme="1"/>
      <name val="Calibri"/>
      <family val="2"/>
      <charset val="204"/>
    </font>
    <font>
      <b/>
      <i/>
      <sz val="10"/>
      <color theme="1"/>
      <name val="Calibri"/>
      <family val="2"/>
      <charset val="204"/>
      <scheme val="minor"/>
    </font>
    <font>
      <b/>
      <i/>
      <vertAlign val="subscript"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b/>
      <sz val="11"/>
      <color rgb="FF606580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7" fillId="0" borderId="1" xfId="0" applyFont="1" applyBorder="1" applyAlignment="1">
      <alignment horizontal="right"/>
    </xf>
    <xf numFmtId="0" fontId="7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/>
    <xf numFmtId="0" fontId="3" fillId="0" borderId="0" xfId="0" applyFont="1" applyAlignment="1">
      <alignment horizontal="left" vertical="top"/>
    </xf>
    <xf numFmtId="0" fontId="3" fillId="0" borderId="0" xfId="0" applyFont="1"/>
    <xf numFmtId="9" fontId="3" fillId="0" borderId="0" xfId="0" applyNumberFormat="1" applyFont="1"/>
    <xf numFmtId="0" fontId="9" fillId="0" borderId="0" xfId="0" applyFont="1" applyAlignment="1">
      <alignment horizontal="left" vertical="top"/>
    </xf>
    <xf numFmtId="164" fontId="3" fillId="0" borderId="0" xfId="0" applyNumberFormat="1" applyFont="1"/>
    <xf numFmtId="0" fontId="9" fillId="5" borderId="1" xfId="0" applyFont="1" applyFill="1" applyBorder="1" applyAlignment="1">
      <alignment horizontal="center"/>
    </xf>
    <xf numFmtId="0" fontId="3" fillId="5" borderId="1" xfId="0" applyFont="1" applyFill="1" applyBorder="1"/>
    <xf numFmtId="10" fontId="3" fillId="0" borderId="1" xfId="0" applyNumberFormat="1" applyFont="1" applyBorder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1" xfId="0" applyBorder="1"/>
    <xf numFmtId="164" fontId="3" fillId="2" borderId="1" xfId="0" applyNumberFormat="1" applyFont="1" applyFill="1" applyBorder="1"/>
    <xf numFmtId="165" fontId="9" fillId="0" borderId="0" xfId="0" applyNumberFormat="1" applyFont="1" applyAlignment="1">
      <alignment horizontal="right" indent="1"/>
    </xf>
    <xf numFmtId="164" fontId="3" fillId="2" borderId="1" xfId="1" applyNumberFormat="1" applyFont="1" applyFill="1" applyBorder="1"/>
    <xf numFmtId="0" fontId="7" fillId="6" borderId="1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0" fillId="0" borderId="7" xfId="0" applyBorder="1"/>
    <xf numFmtId="0" fontId="3" fillId="0" borderId="15" xfId="0" applyFont="1" applyBorder="1"/>
    <xf numFmtId="1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3" fillId="0" borderId="20" xfId="0" applyFont="1" applyBorder="1"/>
    <xf numFmtId="0" fontId="0" fillId="0" borderId="20" xfId="0" applyBorder="1"/>
    <xf numFmtId="0" fontId="9" fillId="0" borderId="6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7" xfId="0" applyFont="1" applyBorder="1"/>
    <xf numFmtId="0" fontId="3" fillId="0" borderId="19" xfId="0" applyFont="1" applyBorder="1"/>
    <xf numFmtId="0" fontId="3" fillId="7" borderId="15" xfId="0" applyFont="1" applyFill="1" applyBorder="1"/>
    <xf numFmtId="0" fontId="0" fillId="0" borderId="6" xfId="0" applyBorder="1"/>
    <xf numFmtId="0" fontId="3" fillId="0" borderId="24" xfId="0" applyFont="1" applyBorder="1"/>
    <xf numFmtId="0" fontId="3" fillId="0" borderId="6" xfId="0" applyFont="1" applyBorder="1"/>
    <xf numFmtId="0" fontId="0" fillId="0" borderId="25" xfId="0" applyBorder="1"/>
    <xf numFmtId="0" fontId="3" fillId="0" borderId="26" xfId="0" applyFont="1" applyBorder="1"/>
    <xf numFmtId="0" fontId="0" fillId="8" borderId="15" xfId="0" applyFill="1" applyBorder="1"/>
    <xf numFmtId="0" fontId="0" fillId="0" borderId="22" xfId="0" applyBorder="1"/>
    <xf numFmtId="0" fontId="9" fillId="0" borderId="11" xfId="0" applyFont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7" borderId="15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7" borderId="20" xfId="0" applyNumberFormat="1" applyFill="1" applyBorder="1" applyAlignment="1">
      <alignment horizontal="center" vertical="center"/>
    </xf>
    <xf numFmtId="165" fontId="0" fillId="7" borderId="11" xfId="0" applyNumberForma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787007874015748E-2"/>
                  <c:y val="-0.532078594342373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ПФЭ_кратко!$AD$23:$AD$25</c:f>
              <c:numCache>
                <c:formatCode>General</c:formatCode>
                <c:ptCount val="3"/>
                <c:pt idx="0">
                  <c:v>190</c:v>
                </c:pt>
                <c:pt idx="1">
                  <c:v>200</c:v>
                </c:pt>
                <c:pt idx="2">
                  <c:v>210</c:v>
                </c:pt>
              </c:numCache>
            </c:numRef>
          </c:xVal>
          <c:yVal>
            <c:numRef>
              <c:f>ПФЭ_кратко!$AE$23:$AE$25</c:f>
              <c:numCache>
                <c:formatCode>General</c:formatCode>
                <c:ptCount val="3"/>
                <c:pt idx="0">
                  <c:v>103</c:v>
                </c:pt>
                <c:pt idx="1">
                  <c:v>36.299999999999997</c:v>
                </c:pt>
                <c:pt idx="2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A-4F29-8F22-F8D639F6E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244736"/>
        <c:axId val="600238464"/>
      </c:scatterChart>
      <c:valAx>
        <c:axId val="60024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238464"/>
        <c:crosses val="autoZero"/>
        <c:crossBetween val="midCat"/>
      </c:valAx>
      <c:valAx>
        <c:axId val="6002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24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333375</xdr:colOff>
      <xdr:row>25</xdr:row>
      <xdr:rowOff>109537</xdr:rowOff>
    </xdr:from>
    <xdr:to>
      <xdr:col>40</xdr:col>
      <xdr:colOff>28575</xdr:colOff>
      <xdr:row>39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8"/>
  <sheetViews>
    <sheetView workbookViewId="0">
      <selection activeCell="B15" sqref="B15:H19"/>
    </sheetView>
  </sheetViews>
  <sheetFormatPr defaultRowHeight="14.4" x14ac:dyDescent="0.3"/>
  <cols>
    <col min="3" max="3" width="12" customWidth="1"/>
    <col min="4" max="5" width="10.5546875" customWidth="1"/>
    <col min="6" max="6" width="11.44140625" customWidth="1"/>
    <col min="17" max="18" width="10.6640625" bestFit="1" customWidth="1"/>
    <col min="19" max="19" width="7.5546875" bestFit="1" customWidth="1"/>
    <col min="21" max="21" width="9.88671875" bestFit="1" customWidth="1"/>
  </cols>
  <sheetData>
    <row r="2" spans="2:23" ht="16.2" x14ac:dyDescent="0.3">
      <c r="B2" s="1" t="s">
        <v>31</v>
      </c>
    </row>
    <row r="4" spans="2:23" ht="21.6" customHeight="1" x14ac:dyDescent="0.3">
      <c r="B4" s="84" t="s">
        <v>33</v>
      </c>
      <c r="C4" s="85"/>
      <c r="D4" s="88" t="s">
        <v>32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</row>
    <row r="5" spans="2:23" ht="27.6" customHeight="1" x14ac:dyDescent="0.3">
      <c r="B5" s="86"/>
      <c r="C5" s="87"/>
      <c r="D5" s="89"/>
      <c r="E5" s="10" t="s">
        <v>63</v>
      </c>
      <c r="F5" s="10" t="s">
        <v>62</v>
      </c>
      <c r="G5" s="10" t="s">
        <v>64</v>
      </c>
      <c r="H5" s="10" t="s">
        <v>65</v>
      </c>
      <c r="I5" s="10" t="s">
        <v>66</v>
      </c>
      <c r="J5" s="10" t="s">
        <v>67</v>
      </c>
    </row>
    <row r="6" spans="2:23" x14ac:dyDescent="0.3">
      <c r="B6" s="90" t="s">
        <v>34</v>
      </c>
      <c r="C6" s="90"/>
      <c r="D6" s="2">
        <v>0</v>
      </c>
      <c r="E6" s="19">
        <v>1.5E-3</v>
      </c>
      <c r="F6" s="19">
        <v>1.5E-3</v>
      </c>
      <c r="G6" s="19">
        <v>1.5E-3</v>
      </c>
      <c r="H6" s="19">
        <v>1.5E-3</v>
      </c>
      <c r="I6" s="19">
        <v>1.5E-3</v>
      </c>
      <c r="J6" s="19">
        <v>1.5E-3</v>
      </c>
    </row>
    <row r="7" spans="2:23" ht="15" x14ac:dyDescent="0.35">
      <c r="B7" s="90" t="s">
        <v>35</v>
      </c>
      <c r="C7" s="90"/>
      <c r="D7" s="3" t="s">
        <v>38</v>
      </c>
      <c r="E7" s="19">
        <v>1.5E-3</v>
      </c>
      <c r="F7" s="19">
        <v>3.0000000000000001E-3</v>
      </c>
      <c r="G7" s="19">
        <v>3.0000000000000001E-3</v>
      </c>
      <c r="H7" s="19">
        <v>3.0000000000000001E-3</v>
      </c>
      <c r="I7" s="19">
        <v>3.0000000000000001E-3</v>
      </c>
      <c r="J7" s="19">
        <v>3.0000000000000001E-3</v>
      </c>
    </row>
    <row r="8" spans="2:23" x14ac:dyDescent="0.3">
      <c r="B8" s="90" t="s">
        <v>36</v>
      </c>
      <c r="C8" s="90"/>
      <c r="D8" s="2">
        <v>1</v>
      </c>
      <c r="E8" s="11">
        <v>3.0000000000000001E-3</v>
      </c>
      <c r="F8" s="11">
        <v>3.0000000000000001E-3</v>
      </c>
      <c r="G8" s="11">
        <v>3.0000000000000001E-3</v>
      </c>
      <c r="H8" s="11">
        <v>3.0000000000000001E-3</v>
      </c>
      <c r="I8" s="11">
        <v>3.0000000000000001E-3</v>
      </c>
      <c r="J8" s="11">
        <v>3.0000000000000001E-3</v>
      </c>
    </row>
    <row r="9" spans="2:23" x14ac:dyDescent="0.3">
      <c r="B9" s="90" t="s">
        <v>37</v>
      </c>
      <c r="C9" s="90" t="s">
        <v>37</v>
      </c>
      <c r="D9" s="2">
        <v>-1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2:23" x14ac:dyDescent="0.3">
      <c r="B10" s="12"/>
      <c r="C10" s="12"/>
      <c r="D10" s="13"/>
      <c r="E10" s="16"/>
      <c r="F10" s="16"/>
      <c r="G10" s="16"/>
      <c r="H10" s="16"/>
      <c r="I10" s="16"/>
      <c r="J10" s="16"/>
    </row>
    <row r="11" spans="2:23" x14ac:dyDescent="0.3">
      <c r="B11" s="15" t="s">
        <v>68</v>
      </c>
      <c r="C11" s="15"/>
      <c r="D11" s="13"/>
      <c r="E11" s="14"/>
      <c r="F11" s="13"/>
      <c r="G11" s="13"/>
      <c r="H11" s="13"/>
      <c r="I11" s="13"/>
      <c r="J11" s="14"/>
    </row>
    <row r="12" spans="2:23" ht="15" x14ac:dyDescent="0.35">
      <c r="B12" s="80" t="s">
        <v>60</v>
      </c>
      <c r="C12" s="80"/>
      <c r="D12" s="81" t="s">
        <v>69</v>
      </c>
      <c r="E12" s="82"/>
      <c r="F12" s="82"/>
      <c r="G12" s="82"/>
      <c r="H12" s="82"/>
      <c r="I12" s="82"/>
      <c r="J12" s="83"/>
    </row>
    <row r="13" spans="2:23" ht="15" x14ac:dyDescent="0.35">
      <c r="B13" s="80" t="s">
        <v>61</v>
      </c>
      <c r="C13" s="80"/>
      <c r="D13" s="81" t="s">
        <v>70</v>
      </c>
      <c r="E13" s="82"/>
      <c r="F13" s="82"/>
      <c r="G13" s="82"/>
      <c r="H13" s="82"/>
      <c r="I13" s="82"/>
      <c r="J13" s="83"/>
    </row>
    <row r="15" spans="2:23" ht="15" x14ac:dyDescent="0.35">
      <c r="B15" s="4" t="s">
        <v>0</v>
      </c>
      <c r="C15" s="5" t="s">
        <v>45</v>
      </c>
      <c r="D15" s="17" t="s">
        <v>46</v>
      </c>
      <c r="E15" s="17" t="s">
        <v>47</v>
      </c>
      <c r="F15" s="8" t="s">
        <v>48</v>
      </c>
      <c r="G15" s="8" t="s">
        <v>39</v>
      </c>
      <c r="H15" s="8" t="s">
        <v>40</v>
      </c>
      <c r="I15" s="8" t="s">
        <v>41</v>
      </c>
      <c r="J15" s="8" t="s">
        <v>42</v>
      </c>
      <c r="K15" s="8" t="s">
        <v>49</v>
      </c>
      <c r="L15" s="8" t="s">
        <v>50</v>
      </c>
      <c r="M15" s="8" t="s">
        <v>51</v>
      </c>
      <c r="N15" s="8" t="s">
        <v>52</v>
      </c>
      <c r="O15" s="8" t="s">
        <v>53</v>
      </c>
      <c r="P15" s="8" t="s">
        <v>54</v>
      </c>
      <c r="Q15" s="8" t="s">
        <v>55</v>
      </c>
      <c r="R15" s="8" t="s">
        <v>56</v>
      </c>
      <c r="S15" s="8" t="s">
        <v>57</v>
      </c>
      <c r="T15" s="8" t="s">
        <v>58</v>
      </c>
      <c r="U15" s="8" t="s">
        <v>59</v>
      </c>
      <c r="V15" s="8" t="s">
        <v>60</v>
      </c>
      <c r="W15" s="8" t="s">
        <v>61</v>
      </c>
    </row>
    <row r="16" spans="2:23" x14ac:dyDescent="0.3">
      <c r="B16" s="2">
        <v>1</v>
      </c>
      <c r="C16" s="2"/>
      <c r="D16" s="18"/>
      <c r="E16" s="18"/>
      <c r="F16" s="6">
        <v>1</v>
      </c>
      <c r="G16" s="6">
        <v>-1</v>
      </c>
      <c r="H16" s="6">
        <v>-1</v>
      </c>
      <c r="I16" s="6">
        <v>-1</v>
      </c>
      <c r="J16" s="6">
        <v>-1</v>
      </c>
      <c r="K16" s="7">
        <f>G16*H16</f>
        <v>1</v>
      </c>
      <c r="L16" s="7">
        <f>G16*I16</f>
        <v>1</v>
      </c>
      <c r="M16" s="7">
        <f>G16*J16</f>
        <v>1</v>
      </c>
      <c r="N16" s="7">
        <f>H16*I16</f>
        <v>1</v>
      </c>
      <c r="O16" s="7">
        <f>H16*J16</f>
        <v>1</v>
      </c>
      <c r="P16" s="7">
        <f>I16*J16</f>
        <v>1</v>
      </c>
      <c r="Q16" s="6">
        <f>G16*H16*I16</f>
        <v>-1</v>
      </c>
      <c r="R16" s="6">
        <f>G16*H16*J16</f>
        <v>-1</v>
      </c>
      <c r="S16" s="7">
        <f>G16*I16*J16</f>
        <v>-1</v>
      </c>
      <c r="T16" s="7">
        <f>H16*I16*J16</f>
        <v>-1</v>
      </c>
      <c r="U16" s="7">
        <f>G16*H16*I16*J16</f>
        <v>1</v>
      </c>
      <c r="V16" s="7"/>
      <c r="W16" s="7"/>
    </row>
    <row r="17" spans="2:23" x14ac:dyDescent="0.3">
      <c r="B17" s="2">
        <v>2</v>
      </c>
      <c r="C17" s="2"/>
      <c r="D17" s="18"/>
      <c r="E17" s="18"/>
      <c r="F17" s="6">
        <v>1</v>
      </c>
      <c r="G17" s="6">
        <v>1</v>
      </c>
      <c r="H17" s="6">
        <v>-1</v>
      </c>
      <c r="I17" s="6">
        <v>-1</v>
      </c>
      <c r="J17" s="6">
        <v>-1</v>
      </c>
      <c r="K17" s="7">
        <f t="shared" ref="K17:K31" si="0">G17*H17</f>
        <v>-1</v>
      </c>
      <c r="L17" s="7">
        <f t="shared" ref="L17:L31" si="1">G17*I17</f>
        <v>-1</v>
      </c>
      <c r="M17" s="7">
        <f t="shared" ref="M17:M31" si="2">G17*J17</f>
        <v>-1</v>
      </c>
      <c r="N17" s="7">
        <f t="shared" ref="N17:N31" si="3">H17*I17</f>
        <v>1</v>
      </c>
      <c r="O17" s="7">
        <f t="shared" ref="O17:O31" si="4">H17*J17</f>
        <v>1</v>
      </c>
      <c r="P17" s="7">
        <f t="shared" ref="P17:P31" si="5">I17*J17</f>
        <v>1</v>
      </c>
      <c r="Q17" s="6">
        <f t="shared" ref="Q17:Q31" si="6">G17*H17*I17</f>
        <v>1</v>
      </c>
      <c r="R17" s="6">
        <f t="shared" ref="R17:R31" si="7">G17*H17*J17</f>
        <v>1</v>
      </c>
      <c r="S17" s="7">
        <f t="shared" ref="S17:S31" si="8">G17*I17*J17</f>
        <v>1</v>
      </c>
      <c r="T17" s="7">
        <f t="shared" ref="T17:T31" si="9">H17*I17*J17</f>
        <v>-1</v>
      </c>
      <c r="U17" s="7">
        <f t="shared" ref="U17:U31" si="10">G17*H17*I17*J17</f>
        <v>-1</v>
      </c>
      <c r="V17" s="7"/>
      <c r="W17" s="7"/>
    </row>
    <row r="18" spans="2:23" x14ac:dyDescent="0.3">
      <c r="B18" s="2">
        <v>3</v>
      </c>
      <c r="C18" s="2"/>
      <c r="D18" s="18"/>
      <c r="E18" s="18"/>
      <c r="F18" s="6">
        <v>1</v>
      </c>
      <c r="G18" s="6">
        <v>-1</v>
      </c>
      <c r="H18" s="6">
        <v>1</v>
      </c>
      <c r="I18" s="6">
        <v>-1</v>
      </c>
      <c r="J18" s="6">
        <v>-1</v>
      </c>
      <c r="K18" s="7">
        <f t="shared" si="0"/>
        <v>-1</v>
      </c>
      <c r="L18" s="7">
        <f t="shared" si="1"/>
        <v>1</v>
      </c>
      <c r="M18" s="7">
        <f t="shared" si="2"/>
        <v>1</v>
      </c>
      <c r="N18" s="7">
        <f t="shared" si="3"/>
        <v>-1</v>
      </c>
      <c r="O18" s="7">
        <f t="shared" si="4"/>
        <v>-1</v>
      </c>
      <c r="P18" s="7">
        <f t="shared" si="5"/>
        <v>1</v>
      </c>
      <c r="Q18" s="6">
        <f t="shared" si="6"/>
        <v>1</v>
      </c>
      <c r="R18" s="6">
        <f t="shared" si="7"/>
        <v>1</v>
      </c>
      <c r="S18" s="7">
        <f t="shared" si="8"/>
        <v>-1</v>
      </c>
      <c r="T18" s="7">
        <f t="shared" si="9"/>
        <v>1</v>
      </c>
      <c r="U18" s="7">
        <f t="shared" si="10"/>
        <v>-1</v>
      </c>
      <c r="V18" s="7"/>
      <c r="W18" s="7"/>
    </row>
    <row r="19" spans="2:23" x14ac:dyDescent="0.3">
      <c r="B19" s="2">
        <v>4</v>
      </c>
      <c r="C19" s="2"/>
      <c r="D19" s="18"/>
      <c r="E19" s="18"/>
      <c r="F19" s="6">
        <v>1</v>
      </c>
      <c r="G19" s="6">
        <v>1</v>
      </c>
      <c r="H19" s="6">
        <v>1</v>
      </c>
      <c r="I19" s="6">
        <v>-1</v>
      </c>
      <c r="J19" s="6">
        <v>-1</v>
      </c>
      <c r="K19" s="7">
        <f t="shared" si="0"/>
        <v>1</v>
      </c>
      <c r="L19" s="7">
        <f t="shared" si="1"/>
        <v>-1</v>
      </c>
      <c r="M19" s="7">
        <f t="shared" si="2"/>
        <v>-1</v>
      </c>
      <c r="N19" s="7">
        <f t="shared" si="3"/>
        <v>-1</v>
      </c>
      <c r="O19" s="7">
        <f t="shared" si="4"/>
        <v>-1</v>
      </c>
      <c r="P19" s="7">
        <f t="shared" si="5"/>
        <v>1</v>
      </c>
      <c r="Q19" s="6">
        <f t="shared" si="6"/>
        <v>-1</v>
      </c>
      <c r="R19" s="6">
        <f t="shared" si="7"/>
        <v>-1</v>
      </c>
      <c r="S19" s="7">
        <f t="shared" si="8"/>
        <v>1</v>
      </c>
      <c r="T19" s="7">
        <f t="shared" si="9"/>
        <v>1</v>
      </c>
      <c r="U19" s="7">
        <f t="shared" si="10"/>
        <v>1</v>
      </c>
      <c r="V19" s="7"/>
      <c r="W19" s="7"/>
    </row>
    <row r="20" spans="2:23" x14ac:dyDescent="0.3">
      <c r="B20" s="2">
        <v>5</v>
      </c>
      <c r="C20" s="2"/>
      <c r="D20" s="18"/>
      <c r="E20" s="18"/>
      <c r="F20" s="6">
        <v>1</v>
      </c>
      <c r="G20" s="6">
        <v>-1</v>
      </c>
      <c r="H20" s="6">
        <v>-1</v>
      </c>
      <c r="I20" s="6">
        <v>1</v>
      </c>
      <c r="J20" s="6">
        <v>-1</v>
      </c>
      <c r="K20" s="7">
        <f t="shared" si="0"/>
        <v>1</v>
      </c>
      <c r="L20" s="7">
        <f t="shared" si="1"/>
        <v>-1</v>
      </c>
      <c r="M20" s="7">
        <f t="shared" si="2"/>
        <v>1</v>
      </c>
      <c r="N20" s="7">
        <f t="shared" si="3"/>
        <v>-1</v>
      </c>
      <c r="O20" s="7">
        <f t="shared" si="4"/>
        <v>1</v>
      </c>
      <c r="P20" s="7">
        <f t="shared" si="5"/>
        <v>-1</v>
      </c>
      <c r="Q20" s="6">
        <f t="shared" si="6"/>
        <v>1</v>
      </c>
      <c r="R20" s="6">
        <f t="shared" si="7"/>
        <v>-1</v>
      </c>
      <c r="S20" s="7">
        <f t="shared" si="8"/>
        <v>1</v>
      </c>
      <c r="T20" s="7">
        <f t="shared" si="9"/>
        <v>1</v>
      </c>
      <c r="U20" s="7">
        <f t="shared" si="10"/>
        <v>-1</v>
      </c>
      <c r="V20" s="7"/>
      <c r="W20" s="7"/>
    </row>
    <row r="21" spans="2:23" x14ac:dyDescent="0.3">
      <c r="B21" s="2">
        <v>6</v>
      </c>
      <c r="C21" s="2"/>
      <c r="D21" s="18"/>
      <c r="E21" s="18"/>
      <c r="F21" s="6">
        <v>1</v>
      </c>
      <c r="G21" s="6">
        <v>1</v>
      </c>
      <c r="H21" s="6">
        <v>-1</v>
      </c>
      <c r="I21" s="6">
        <v>1</v>
      </c>
      <c r="J21" s="6">
        <v>-1</v>
      </c>
      <c r="K21" s="7">
        <f t="shared" si="0"/>
        <v>-1</v>
      </c>
      <c r="L21" s="7">
        <f t="shared" si="1"/>
        <v>1</v>
      </c>
      <c r="M21" s="7">
        <f t="shared" si="2"/>
        <v>-1</v>
      </c>
      <c r="N21" s="7">
        <f t="shared" si="3"/>
        <v>-1</v>
      </c>
      <c r="O21" s="7">
        <f t="shared" si="4"/>
        <v>1</v>
      </c>
      <c r="P21" s="7">
        <f t="shared" si="5"/>
        <v>-1</v>
      </c>
      <c r="Q21" s="6">
        <f t="shared" si="6"/>
        <v>-1</v>
      </c>
      <c r="R21" s="6">
        <f t="shared" si="7"/>
        <v>1</v>
      </c>
      <c r="S21" s="7">
        <f t="shared" si="8"/>
        <v>-1</v>
      </c>
      <c r="T21" s="7">
        <f t="shared" si="9"/>
        <v>1</v>
      </c>
      <c r="U21" s="7">
        <f t="shared" si="10"/>
        <v>1</v>
      </c>
      <c r="V21" s="7"/>
      <c r="W21" s="7"/>
    </row>
    <row r="22" spans="2:23" x14ac:dyDescent="0.3">
      <c r="B22" s="2">
        <v>7</v>
      </c>
      <c r="C22" s="2"/>
      <c r="D22" s="18"/>
      <c r="E22" s="18"/>
      <c r="F22" s="6">
        <v>1</v>
      </c>
      <c r="G22" s="6">
        <v>-1</v>
      </c>
      <c r="H22" s="6">
        <v>1</v>
      </c>
      <c r="I22" s="6">
        <v>1</v>
      </c>
      <c r="J22" s="6">
        <v>-1</v>
      </c>
      <c r="K22" s="7">
        <f t="shared" si="0"/>
        <v>-1</v>
      </c>
      <c r="L22" s="7">
        <f t="shared" si="1"/>
        <v>-1</v>
      </c>
      <c r="M22" s="7">
        <f t="shared" si="2"/>
        <v>1</v>
      </c>
      <c r="N22" s="7">
        <f t="shared" si="3"/>
        <v>1</v>
      </c>
      <c r="O22" s="7">
        <f t="shared" si="4"/>
        <v>-1</v>
      </c>
      <c r="P22" s="7">
        <f t="shared" si="5"/>
        <v>-1</v>
      </c>
      <c r="Q22" s="6">
        <f t="shared" si="6"/>
        <v>-1</v>
      </c>
      <c r="R22" s="6">
        <f t="shared" si="7"/>
        <v>1</v>
      </c>
      <c r="S22" s="7">
        <f t="shared" si="8"/>
        <v>1</v>
      </c>
      <c r="T22" s="7">
        <f t="shared" si="9"/>
        <v>-1</v>
      </c>
      <c r="U22" s="7">
        <f t="shared" si="10"/>
        <v>1</v>
      </c>
      <c r="V22" s="7"/>
      <c r="W22" s="7"/>
    </row>
    <row r="23" spans="2:23" x14ac:dyDescent="0.3">
      <c r="B23" s="2">
        <v>8</v>
      </c>
      <c r="C23" s="2"/>
      <c r="D23" s="18"/>
      <c r="E23" s="18"/>
      <c r="F23" s="6">
        <v>1</v>
      </c>
      <c r="G23" s="6">
        <v>1</v>
      </c>
      <c r="H23" s="6">
        <v>1</v>
      </c>
      <c r="I23" s="6">
        <v>1</v>
      </c>
      <c r="J23" s="6">
        <v>-1</v>
      </c>
      <c r="K23" s="7">
        <f t="shared" si="0"/>
        <v>1</v>
      </c>
      <c r="L23" s="7">
        <f t="shared" si="1"/>
        <v>1</v>
      </c>
      <c r="M23" s="7">
        <f t="shared" si="2"/>
        <v>-1</v>
      </c>
      <c r="N23" s="7">
        <f t="shared" si="3"/>
        <v>1</v>
      </c>
      <c r="O23" s="7">
        <f t="shared" si="4"/>
        <v>-1</v>
      </c>
      <c r="P23" s="7">
        <f t="shared" si="5"/>
        <v>-1</v>
      </c>
      <c r="Q23" s="6">
        <f t="shared" si="6"/>
        <v>1</v>
      </c>
      <c r="R23" s="6">
        <f t="shared" si="7"/>
        <v>-1</v>
      </c>
      <c r="S23" s="7">
        <f t="shared" si="8"/>
        <v>-1</v>
      </c>
      <c r="T23" s="7">
        <f t="shared" si="9"/>
        <v>-1</v>
      </c>
      <c r="U23" s="7">
        <f t="shared" si="10"/>
        <v>-1</v>
      </c>
      <c r="V23" s="7"/>
      <c r="W23" s="7"/>
    </row>
    <row r="24" spans="2:23" x14ac:dyDescent="0.3">
      <c r="B24" s="2">
        <v>9</v>
      </c>
      <c r="C24" s="2"/>
      <c r="D24" s="18"/>
      <c r="E24" s="18"/>
      <c r="F24" s="6">
        <v>1</v>
      </c>
      <c r="G24" s="6">
        <v>-1</v>
      </c>
      <c r="H24" s="6">
        <v>-1</v>
      </c>
      <c r="I24" s="6">
        <v>-1</v>
      </c>
      <c r="J24" s="6">
        <v>1</v>
      </c>
      <c r="K24" s="7">
        <f t="shared" si="0"/>
        <v>1</v>
      </c>
      <c r="L24" s="7">
        <f t="shared" si="1"/>
        <v>1</v>
      </c>
      <c r="M24" s="7">
        <f t="shared" si="2"/>
        <v>-1</v>
      </c>
      <c r="N24" s="7">
        <f t="shared" si="3"/>
        <v>1</v>
      </c>
      <c r="O24" s="7">
        <f t="shared" si="4"/>
        <v>-1</v>
      </c>
      <c r="P24" s="7">
        <f t="shared" si="5"/>
        <v>-1</v>
      </c>
      <c r="Q24" s="6">
        <f t="shared" si="6"/>
        <v>-1</v>
      </c>
      <c r="R24" s="6">
        <f t="shared" si="7"/>
        <v>1</v>
      </c>
      <c r="S24" s="7">
        <f t="shared" si="8"/>
        <v>1</v>
      </c>
      <c r="T24" s="7">
        <f t="shared" si="9"/>
        <v>1</v>
      </c>
      <c r="U24" s="7">
        <f t="shared" si="10"/>
        <v>-1</v>
      </c>
      <c r="V24" s="7"/>
      <c r="W24" s="7"/>
    </row>
    <row r="25" spans="2:23" x14ac:dyDescent="0.3">
      <c r="B25" s="2">
        <v>10</v>
      </c>
      <c r="C25" s="2"/>
      <c r="D25" s="18"/>
      <c r="E25" s="18"/>
      <c r="F25" s="6">
        <v>1</v>
      </c>
      <c r="G25" s="6">
        <v>1</v>
      </c>
      <c r="H25" s="6">
        <v>-1</v>
      </c>
      <c r="I25" s="6">
        <v>-1</v>
      </c>
      <c r="J25" s="6">
        <v>1</v>
      </c>
      <c r="K25" s="7">
        <f t="shared" si="0"/>
        <v>-1</v>
      </c>
      <c r="L25" s="7">
        <f t="shared" si="1"/>
        <v>-1</v>
      </c>
      <c r="M25" s="7">
        <f t="shared" si="2"/>
        <v>1</v>
      </c>
      <c r="N25" s="7">
        <f t="shared" si="3"/>
        <v>1</v>
      </c>
      <c r="O25" s="7">
        <f t="shared" si="4"/>
        <v>-1</v>
      </c>
      <c r="P25" s="7">
        <f t="shared" si="5"/>
        <v>-1</v>
      </c>
      <c r="Q25" s="6">
        <f t="shared" si="6"/>
        <v>1</v>
      </c>
      <c r="R25" s="6">
        <f t="shared" si="7"/>
        <v>-1</v>
      </c>
      <c r="S25" s="7">
        <f t="shared" si="8"/>
        <v>-1</v>
      </c>
      <c r="T25" s="7">
        <f t="shared" si="9"/>
        <v>1</v>
      </c>
      <c r="U25" s="7">
        <f t="shared" si="10"/>
        <v>1</v>
      </c>
      <c r="V25" s="7"/>
      <c r="W25" s="7"/>
    </row>
    <row r="26" spans="2:23" x14ac:dyDescent="0.3">
      <c r="B26" s="2">
        <v>11</v>
      </c>
      <c r="C26" s="2"/>
      <c r="D26" s="18"/>
      <c r="E26" s="18"/>
      <c r="F26" s="6">
        <v>1</v>
      </c>
      <c r="G26" s="6">
        <v>-1</v>
      </c>
      <c r="H26" s="6">
        <v>1</v>
      </c>
      <c r="I26" s="6">
        <v>-1</v>
      </c>
      <c r="J26" s="6">
        <v>1</v>
      </c>
      <c r="K26" s="7">
        <f t="shared" si="0"/>
        <v>-1</v>
      </c>
      <c r="L26" s="7">
        <f t="shared" si="1"/>
        <v>1</v>
      </c>
      <c r="M26" s="7">
        <f t="shared" si="2"/>
        <v>-1</v>
      </c>
      <c r="N26" s="7">
        <f t="shared" si="3"/>
        <v>-1</v>
      </c>
      <c r="O26" s="7">
        <f t="shared" si="4"/>
        <v>1</v>
      </c>
      <c r="P26" s="7">
        <f t="shared" si="5"/>
        <v>-1</v>
      </c>
      <c r="Q26" s="6">
        <f t="shared" si="6"/>
        <v>1</v>
      </c>
      <c r="R26" s="6">
        <f t="shared" si="7"/>
        <v>-1</v>
      </c>
      <c r="S26" s="7">
        <f t="shared" si="8"/>
        <v>1</v>
      </c>
      <c r="T26" s="7">
        <f t="shared" si="9"/>
        <v>-1</v>
      </c>
      <c r="U26" s="7">
        <f t="shared" si="10"/>
        <v>1</v>
      </c>
      <c r="V26" s="7"/>
      <c r="W26" s="7"/>
    </row>
    <row r="27" spans="2:23" x14ac:dyDescent="0.3">
      <c r="B27" s="2">
        <v>12</v>
      </c>
      <c r="C27" s="2"/>
      <c r="D27" s="18"/>
      <c r="E27" s="18"/>
      <c r="F27" s="6">
        <v>1</v>
      </c>
      <c r="G27" s="6">
        <v>1</v>
      </c>
      <c r="H27" s="6">
        <v>1</v>
      </c>
      <c r="I27" s="6">
        <v>-1</v>
      </c>
      <c r="J27" s="6">
        <v>1</v>
      </c>
      <c r="K27" s="7">
        <f t="shared" si="0"/>
        <v>1</v>
      </c>
      <c r="L27" s="7">
        <f t="shared" si="1"/>
        <v>-1</v>
      </c>
      <c r="M27" s="7">
        <f t="shared" si="2"/>
        <v>1</v>
      </c>
      <c r="N27" s="7">
        <f t="shared" si="3"/>
        <v>-1</v>
      </c>
      <c r="O27" s="7">
        <f t="shared" si="4"/>
        <v>1</v>
      </c>
      <c r="P27" s="7">
        <f t="shared" si="5"/>
        <v>-1</v>
      </c>
      <c r="Q27" s="6">
        <f t="shared" si="6"/>
        <v>-1</v>
      </c>
      <c r="R27" s="6">
        <f t="shared" si="7"/>
        <v>1</v>
      </c>
      <c r="S27" s="7">
        <f t="shared" si="8"/>
        <v>-1</v>
      </c>
      <c r="T27" s="7">
        <f t="shared" si="9"/>
        <v>-1</v>
      </c>
      <c r="U27" s="7">
        <f t="shared" si="10"/>
        <v>-1</v>
      </c>
      <c r="V27" s="7"/>
      <c r="W27" s="7"/>
    </row>
    <row r="28" spans="2:23" x14ac:dyDescent="0.3">
      <c r="B28" s="2">
        <v>13</v>
      </c>
      <c r="C28" s="2"/>
      <c r="D28" s="18"/>
      <c r="E28" s="18"/>
      <c r="F28" s="6">
        <v>1</v>
      </c>
      <c r="G28" s="6">
        <v>-1</v>
      </c>
      <c r="H28" s="6">
        <v>-1</v>
      </c>
      <c r="I28" s="6">
        <v>1</v>
      </c>
      <c r="J28" s="6">
        <v>1</v>
      </c>
      <c r="K28" s="7">
        <f t="shared" si="0"/>
        <v>1</v>
      </c>
      <c r="L28" s="7">
        <f t="shared" si="1"/>
        <v>-1</v>
      </c>
      <c r="M28" s="7">
        <f t="shared" si="2"/>
        <v>-1</v>
      </c>
      <c r="N28" s="7">
        <f t="shared" si="3"/>
        <v>-1</v>
      </c>
      <c r="O28" s="7">
        <f t="shared" si="4"/>
        <v>-1</v>
      </c>
      <c r="P28" s="7">
        <f t="shared" si="5"/>
        <v>1</v>
      </c>
      <c r="Q28" s="6">
        <f t="shared" si="6"/>
        <v>1</v>
      </c>
      <c r="R28" s="6">
        <f t="shared" si="7"/>
        <v>1</v>
      </c>
      <c r="S28" s="7">
        <f t="shared" si="8"/>
        <v>-1</v>
      </c>
      <c r="T28" s="7">
        <f t="shared" si="9"/>
        <v>-1</v>
      </c>
      <c r="U28" s="7">
        <f t="shared" si="10"/>
        <v>1</v>
      </c>
      <c r="V28" s="7"/>
      <c r="W28" s="7"/>
    </row>
    <row r="29" spans="2:23" x14ac:dyDescent="0.3">
      <c r="B29" s="2">
        <v>14</v>
      </c>
      <c r="C29" s="2"/>
      <c r="D29" s="18"/>
      <c r="E29" s="18"/>
      <c r="F29" s="6">
        <v>1</v>
      </c>
      <c r="G29" s="6">
        <v>1</v>
      </c>
      <c r="H29" s="6">
        <v>-1</v>
      </c>
      <c r="I29" s="6">
        <v>1</v>
      </c>
      <c r="J29" s="6">
        <v>1</v>
      </c>
      <c r="K29" s="7">
        <f t="shared" si="0"/>
        <v>-1</v>
      </c>
      <c r="L29" s="7">
        <f t="shared" si="1"/>
        <v>1</v>
      </c>
      <c r="M29" s="7">
        <f t="shared" si="2"/>
        <v>1</v>
      </c>
      <c r="N29" s="7">
        <f t="shared" si="3"/>
        <v>-1</v>
      </c>
      <c r="O29" s="7">
        <f t="shared" si="4"/>
        <v>-1</v>
      </c>
      <c r="P29" s="7">
        <f t="shared" si="5"/>
        <v>1</v>
      </c>
      <c r="Q29" s="6">
        <f t="shared" si="6"/>
        <v>-1</v>
      </c>
      <c r="R29" s="6">
        <f t="shared" si="7"/>
        <v>-1</v>
      </c>
      <c r="S29" s="7">
        <f t="shared" si="8"/>
        <v>1</v>
      </c>
      <c r="T29" s="7">
        <f t="shared" si="9"/>
        <v>-1</v>
      </c>
      <c r="U29" s="7">
        <f t="shared" si="10"/>
        <v>-1</v>
      </c>
      <c r="V29" s="7"/>
      <c r="W29" s="7"/>
    </row>
    <row r="30" spans="2:23" x14ac:dyDescent="0.3">
      <c r="B30" s="2">
        <v>15</v>
      </c>
      <c r="C30" s="2"/>
      <c r="D30" s="18"/>
      <c r="E30" s="18"/>
      <c r="F30" s="6">
        <v>1</v>
      </c>
      <c r="G30" s="6">
        <v>-1</v>
      </c>
      <c r="H30" s="6">
        <v>1</v>
      </c>
      <c r="I30" s="6">
        <v>1</v>
      </c>
      <c r="J30" s="6">
        <v>1</v>
      </c>
      <c r="K30" s="7">
        <f t="shared" si="0"/>
        <v>-1</v>
      </c>
      <c r="L30" s="7">
        <f t="shared" si="1"/>
        <v>-1</v>
      </c>
      <c r="M30" s="7">
        <f t="shared" si="2"/>
        <v>-1</v>
      </c>
      <c r="N30" s="7">
        <f t="shared" si="3"/>
        <v>1</v>
      </c>
      <c r="O30" s="7">
        <f t="shared" si="4"/>
        <v>1</v>
      </c>
      <c r="P30" s="7">
        <f t="shared" si="5"/>
        <v>1</v>
      </c>
      <c r="Q30" s="6">
        <f t="shared" si="6"/>
        <v>-1</v>
      </c>
      <c r="R30" s="6">
        <f t="shared" si="7"/>
        <v>-1</v>
      </c>
      <c r="S30" s="7">
        <f t="shared" si="8"/>
        <v>-1</v>
      </c>
      <c r="T30" s="7">
        <f t="shared" si="9"/>
        <v>1</v>
      </c>
      <c r="U30" s="7">
        <f t="shared" si="10"/>
        <v>-1</v>
      </c>
      <c r="V30" s="7"/>
      <c r="W30" s="7"/>
    </row>
    <row r="31" spans="2:23" x14ac:dyDescent="0.3">
      <c r="B31" s="2">
        <v>16</v>
      </c>
      <c r="C31" s="2"/>
      <c r="D31" s="18"/>
      <c r="E31" s="18"/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7">
        <f t="shared" si="0"/>
        <v>1</v>
      </c>
      <c r="L31" s="7">
        <f t="shared" si="1"/>
        <v>1</v>
      </c>
      <c r="M31" s="7">
        <f t="shared" si="2"/>
        <v>1</v>
      </c>
      <c r="N31" s="7">
        <f t="shared" si="3"/>
        <v>1</v>
      </c>
      <c r="O31" s="7">
        <f t="shared" si="4"/>
        <v>1</v>
      </c>
      <c r="P31" s="7">
        <f t="shared" si="5"/>
        <v>1</v>
      </c>
      <c r="Q31" s="6">
        <f t="shared" si="6"/>
        <v>1</v>
      </c>
      <c r="R31" s="6">
        <f t="shared" si="7"/>
        <v>1</v>
      </c>
      <c r="S31" s="7">
        <f t="shared" si="8"/>
        <v>1</v>
      </c>
      <c r="T31" s="7">
        <f t="shared" si="9"/>
        <v>1</v>
      </c>
      <c r="U31" s="7">
        <f t="shared" si="10"/>
        <v>1</v>
      </c>
      <c r="V31" s="7"/>
      <c r="W31" s="7"/>
    </row>
    <row r="33" spans="2:16" x14ac:dyDescent="0.3">
      <c r="B33" t="s">
        <v>71</v>
      </c>
    </row>
    <row r="35" spans="2:16" x14ac:dyDescent="0.3">
      <c r="B35" t="s">
        <v>1</v>
      </c>
      <c r="L35" t="s">
        <v>30</v>
      </c>
    </row>
    <row r="36" spans="2:16" x14ac:dyDescent="0.3">
      <c r="B36" t="s">
        <v>5</v>
      </c>
      <c r="H36" t="s">
        <v>2</v>
      </c>
      <c r="L36" t="s">
        <v>18</v>
      </c>
      <c r="P36" t="s">
        <v>19</v>
      </c>
    </row>
    <row r="37" spans="2:16" x14ac:dyDescent="0.3">
      <c r="H37" t="s">
        <v>3</v>
      </c>
      <c r="P37" t="s">
        <v>20</v>
      </c>
    </row>
    <row r="38" spans="2:16" x14ac:dyDescent="0.3">
      <c r="B38" t="s">
        <v>4</v>
      </c>
      <c r="H38" t="s">
        <v>6</v>
      </c>
      <c r="L38" t="s">
        <v>4</v>
      </c>
      <c r="P38" t="s">
        <v>6</v>
      </c>
    </row>
    <row r="39" spans="2:16" x14ac:dyDescent="0.3">
      <c r="H39" t="s">
        <v>7</v>
      </c>
      <c r="P39" t="s">
        <v>21</v>
      </c>
    </row>
    <row r="40" spans="2:16" x14ac:dyDescent="0.3">
      <c r="H40" t="s">
        <v>9</v>
      </c>
      <c r="P40" t="s">
        <v>22</v>
      </c>
    </row>
    <row r="41" spans="2:16" x14ac:dyDescent="0.3">
      <c r="B41" t="s">
        <v>8</v>
      </c>
      <c r="H41" t="s">
        <v>10</v>
      </c>
      <c r="L41" t="s">
        <v>8</v>
      </c>
      <c r="P41" t="s">
        <v>23</v>
      </c>
    </row>
    <row r="43" spans="2:16" x14ac:dyDescent="0.3">
      <c r="B43" t="s">
        <v>11</v>
      </c>
      <c r="H43" t="s">
        <v>12</v>
      </c>
      <c r="L43" t="s">
        <v>11</v>
      </c>
      <c r="P43" t="s">
        <v>24</v>
      </c>
    </row>
    <row r="44" spans="2:16" x14ac:dyDescent="0.3">
      <c r="H44" t="s">
        <v>13</v>
      </c>
      <c r="P44" t="s">
        <v>25</v>
      </c>
    </row>
    <row r="45" spans="2:16" x14ac:dyDescent="0.3">
      <c r="H45" t="s">
        <v>14</v>
      </c>
      <c r="P45" t="s">
        <v>26</v>
      </c>
    </row>
    <row r="46" spans="2:16" x14ac:dyDescent="0.3">
      <c r="H46" t="s">
        <v>15</v>
      </c>
      <c r="P46" t="s">
        <v>27</v>
      </c>
    </row>
    <row r="47" spans="2:16" x14ac:dyDescent="0.3">
      <c r="H47" t="s">
        <v>16</v>
      </c>
      <c r="P47" t="s">
        <v>28</v>
      </c>
    </row>
    <row r="48" spans="2:16" x14ac:dyDescent="0.3">
      <c r="H48" t="s">
        <v>17</v>
      </c>
      <c r="P48" t="s">
        <v>29</v>
      </c>
    </row>
  </sheetData>
  <mergeCells count="10">
    <mergeCell ref="B12:C12"/>
    <mergeCell ref="D12:J12"/>
    <mergeCell ref="B13:C13"/>
    <mergeCell ref="D13:J13"/>
    <mergeCell ref="B4:C5"/>
    <mergeCell ref="D4:D5"/>
    <mergeCell ref="B6:C6"/>
    <mergeCell ref="B7:C7"/>
    <mergeCell ref="B8:C8"/>
    <mergeCell ref="B9:C9"/>
  </mergeCells>
  <conditionalFormatting sqref="G16:J31 Q16:R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74"/>
  <sheetViews>
    <sheetView workbookViewId="0">
      <selection activeCell="B11" sqref="B11:J13"/>
    </sheetView>
  </sheetViews>
  <sheetFormatPr defaultRowHeight="14.4" x14ac:dyDescent="0.3"/>
  <cols>
    <col min="1" max="1" width="6.33203125" customWidth="1"/>
    <col min="3" max="3" width="9.88671875" customWidth="1"/>
    <col min="4" max="4" width="10" customWidth="1"/>
    <col min="5" max="5" width="9.109375" customWidth="1"/>
    <col min="6" max="6" width="10.5546875" customWidth="1"/>
    <col min="7" max="7" width="9" customWidth="1"/>
    <col min="10" max="10" width="10" customWidth="1"/>
    <col min="11" max="11" width="11.33203125" customWidth="1"/>
    <col min="17" max="17" width="10.6640625" bestFit="1" customWidth="1"/>
    <col min="18" max="18" width="11.44140625" customWidth="1"/>
    <col min="21" max="21" width="10.5546875" customWidth="1"/>
  </cols>
  <sheetData>
    <row r="2" spans="2:10" ht="16.2" x14ac:dyDescent="0.3">
      <c r="B2" s="1" t="s">
        <v>72</v>
      </c>
    </row>
    <row r="4" spans="2:10" ht="15" x14ac:dyDescent="0.3">
      <c r="B4" s="84" t="s">
        <v>33</v>
      </c>
      <c r="C4" s="85"/>
      <c r="D4" s="88" t="s">
        <v>32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</row>
    <row r="5" spans="2:10" ht="30.6" x14ac:dyDescent="0.3">
      <c r="B5" s="86"/>
      <c r="C5" s="87"/>
      <c r="D5" s="89"/>
      <c r="E5" s="10" t="s">
        <v>63</v>
      </c>
      <c r="F5" s="10" t="s">
        <v>62</v>
      </c>
      <c r="G5" s="10" t="s">
        <v>64</v>
      </c>
      <c r="H5" s="10" t="s">
        <v>65</v>
      </c>
      <c r="I5" s="10" t="s">
        <v>66</v>
      </c>
      <c r="J5" s="10" t="s">
        <v>67</v>
      </c>
    </row>
    <row r="6" spans="2:10" x14ac:dyDescent="0.3">
      <c r="B6" s="90" t="s">
        <v>34</v>
      </c>
      <c r="C6" s="90"/>
      <c r="D6" s="2">
        <v>0</v>
      </c>
      <c r="E6" s="19">
        <v>6.0000000000000001E-3</v>
      </c>
      <c r="F6" s="19">
        <v>6.0000000000000001E-3</v>
      </c>
      <c r="G6" s="19">
        <v>6.0000000000000001E-3</v>
      </c>
      <c r="H6" s="19">
        <v>6.0000000000000001E-3</v>
      </c>
      <c r="I6" s="19">
        <v>6.0000000000000001E-3</v>
      </c>
      <c r="J6" s="19">
        <v>6.0000000000000001E-3</v>
      </c>
    </row>
    <row r="7" spans="2:10" ht="15" x14ac:dyDescent="0.35">
      <c r="B7" s="90" t="s">
        <v>35</v>
      </c>
      <c r="C7" s="90"/>
      <c r="D7" s="3" t="s">
        <v>38</v>
      </c>
      <c r="E7" s="19">
        <v>3.0000000000000001E-3</v>
      </c>
      <c r="F7" s="19">
        <v>3.0000000000000001E-3</v>
      </c>
      <c r="G7" s="19">
        <v>3.0000000000000001E-3</v>
      </c>
      <c r="H7" s="19">
        <v>3.0000000000000001E-3</v>
      </c>
      <c r="I7" s="19">
        <v>3.0000000000000001E-3</v>
      </c>
      <c r="J7" s="19">
        <v>3.0000000000000001E-3</v>
      </c>
    </row>
    <row r="8" spans="2:10" x14ac:dyDescent="0.3">
      <c r="B8" s="90" t="s">
        <v>36</v>
      </c>
      <c r="C8" s="90"/>
      <c r="D8" s="2">
        <v>1</v>
      </c>
      <c r="E8" s="11">
        <v>8.9999999999999993E-3</v>
      </c>
      <c r="F8" s="11">
        <v>8.9999999999999993E-3</v>
      </c>
      <c r="G8" s="11">
        <v>8.9999999999999993E-3</v>
      </c>
      <c r="H8" s="11">
        <v>8.9999999999999993E-3</v>
      </c>
      <c r="I8" s="11">
        <v>8.9999999999999993E-3</v>
      </c>
      <c r="J8" s="11">
        <v>8.9999999999999993E-3</v>
      </c>
    </row>
    <row r="9" spans="2:10" x14ac:dyDescent="0.3">
      <c r="B9" s="90" t="s">
        <v>37</v>
      </c>
      <c r="C9" s="90" t="s">
        <v>37</v>
      </c>
      <c r="D9" s="2">
        <v>-1</v>
      </c>
      <c r="E9" s="11">
        <v>3.0000000000000001E-3</v>
      </c>
      <c r="F9" s="11">
        <v>3.0000000000000001E-3</v>
      </c>
      <c r="G9" s="11">
        <v>3.0000000000000001E-3</v>
      </c>
      <c r="H9" s="11">
        <v>3.0000000000000001E-3</v>
      </c>
      <c r="I9" s="11">
        <v>3.0000000000000001E-3</v>
      </c>
      <c r="J9" s="11">
        <v>3.0000000000000001E-3</v>
      </c>
    </row>
    <row r="11" spans="2:10" x14ac:dyDescent="0.3">
      <c r="B11" s="15" t="s">
        <v>68</v>
      </c>
      <c r="C11" s="15"/>
      <c r="D11" s="13"/>
      <c r="E11" s="14"/>
      <c r="F11" s="13"/>
      <c r="G11" s="13"/>
      <c r="H11" s="13"/>
      <c r="I11" s="13"/>
      <c r="J11" s="14"/>
    </row>
    <row r="12" spans="2:10" ht="15" x14ac:dyDescent="0.35">
      <c r="B12" s="80" t="s">
        <v>60</v>
      </c>
      <c r="C12" s="80"/>
      <c r="D12" s="81" t="s">
        <v>69</v>
      </c>
      <c r="E12" s="82"/>
      <c r="F12" s="82"/>
      <c r="G12" s="82"/>
      <c r="H12" s="82"/>
      <c r="I12" s="82"/>
      <c r="J12" s="83"/>
    </row>
    <row r="13" spans="2:10" ht="15" x14ac:dyDescent="0.35">
      <c r="B13" s="80" t="s">
        <v>61</v>
      </c>
      <c r="C13" s="80"/>
      <c r="D13" s="81" t="s">
        <v>70</v>
      </c>
      <c r="E13" s="82"/>
      <c r="F13" s="82"/>
      <c r="G13" s="82"/>
      <c r="H13" s="82"/>
      <c r="I13" s="82"/>
      <c r="J13" s="83"/>
    </row>
    <row r="14" spans="2:10" x14ac:dyDescent="0.3">
      <c r="B14" s="20"/>
      <c r="C14" s="20"/>
      <c r="D14" s="21"/>
      <c r="E14" s="21"/>
      <c r="F14" s="21"/>
      <c r="G14" s="21"/>
      <c r="H14" s="21"/>
      <c r="I14" s="21"/>
      <c r="J14" s="21"/>
    </row>
    <row r="15" spans="2:10" x14ac:dyDescent="0.3">
      <c r="B15" s="22" t="s">
        <v>76</v>
      </c>
      <c r="C15" s="20"/>
      <c r="D15" s="21"/>
      <c r="E15" s="25">
        <v>2</v>
      </c>
      <c r="F15" s="21"/>
      <c r="G15" s="21"/>
      <c r="H15" s="21"/>
      <c r="I15" s="21"/>
      <c r="J15" s="21"/>
    </row>
    <row r="17" spans="1:23" ht="15" x14ac:dyDescent="0.35">
      <c r="A17" s="23"/>
      <c r="B17" s="4" t="s">
        <v>0</v>
      </c>
      <c r="C17" s="5" t="s">
        <v>45</v>
      </c>
      <c r="D17" s="17" t="s">
        <v>46</v>
      </c>
      <c r="E17" s="17" t="s">
        <v>47</v>
      </c>
      <c r="F17" s="8" t="s">
        <v>48</v>
      </c>
      <c r="G17" s="8" t="s">
        <v>39</v>
      </c>
      <c r="H17" s="8" t="s">
        <v>40</v>
      </c>
      <c r="I17" s="8" t="s">
        <v>41</v>
      </c>
      <c r="J17" s="8" t="s">
        <v>42</v>
      </c>
      <c r="K17" s="8" t="s">
        <v>49</v>
      </c>
      <c r="L17" s="8" t="s">
        <v>50</v>
      </c>
      <c r="M17" s="8" t="s">
        <v>51</v>
      </c>
      <c r="N17" s="8" t="s">
        <v>52</v>
      </c>
      <c r="O17" s="8" t="s">
        <v>53</v>
      </c>
      <c r="P17" s="8" t="s">
        <v>54</v>
      </c>
      <c r="Q17" s="8" t="s">
        <v>55</v>
      </c>
      <c r="R17" s="8" t="s">
        <v>56</v>
      </c>
      <c r="S17" s="8" t="s">
        <v>57</v>
      </c>
      <c r="T17" s="8" t="s">
        <v>58</v>
      </c>
      <c r="U17" s="8" t="s">
        <v>59</v>
      </c>
      <c r="V17" s="8" t="s">
        <v>60</v>
      </c>
      <c r="W17" s="8" t="s">
        <v>61</v>
      </c>
    </row>
    <row r="18" spans="1:23" x14ac:dyDescent="0.3">
      <c r="A18" s="95" t="s">
        <v>73</v>
      </c>
      <c r="B18" s="2">
        <v>1</v>
      </c>
      <c r="C18" s="2"/>
      <c r="D18" s="18"/>
      <c r="E18" s="18"/>
      <c r="F18" s="6">
        <v>1</v>
      </c>
      <c r="G18" s="6">
        <v>-1</v>
      </c>
      <c r="H18" s="6">
        <v>-1</v>
      </c>
      <c r="I18" s="6">
        <v>-1</v>
      </c>
      <c r="J18" s="6">
        <v>-1</v>
      </c>
      <c r="K18" s="7">
        <f>G18*H18</f>
        <v>1</v>
      </c>
      <c r="L18" s="7">
        <f>G18*I18</f>
        <v>1</v>
      </c>
      <c r="M18" s="7">
        <f>G18*J18</f>
        <v>1</v>
      </c>
      <c r="N18" s="7">
        <f>H18*I18</f>
        <v>1</v>
      </c>
      <c r="O18" s="7">
        <f>H18*J18</f>
        <v>1</v>
      </c>
      <c r="P18" s="7">
        <f>I18*J18</f>
        <v>1</v>
      </c>
      <c r="Q18" s="6">
        <f>G18*H18*I18</f>
        <v>-1</v>
      </c>
      <c r="R18" s="6">
        <f>G18*H18*J18</f>
        <v>-1</v>
      </c>
      <c r="S18" s="7">
        <f>G18*I18*J18</f>
        <v>-1</v>
      </c>
      <c r="T18" s="7">
        <f>H18*I18*J18</f>
        <v>-1</v>
      </c>
      <c r="U18" s="7">
        <f>G18*H18*I18*J18</f>
        <v>1</v>
      </c>
      <c r="V18" s="7"/>
      <c r="W18" s="7"/>
    </row>
    <row r="19" spans="1:23" x14ac:dyDescent="0.3">
      <c r="A19" s="95"/>
      <c r="B19" s="2">
        <v>2</v>
      </c>
      <c r="C19" s="2"/>
      <c r="D19" s="18"/>
      <c r="E19" s="18"/>
      <c r="F19" s="6">
        <v>1</v>
      </c>
      <c r="G19" s="6">
        <v>1</v>
      </c>
      <c r="H19" s="6">
        <v>-1</v>
      </c>
      <c r="I19" s="6">
        <v>-1</v>
      </c>
      <c r="J19" s="6">
        <v>-1</v>
      </c>
      <c r="K19" s="7">
        <f t="shared" ref="K19:K41" si="0">G19*H19</f>
        <v>-1</v>
      </c>
      <c r="L19" s="7">
        <f t="shared" ref="L19:L35" si="1">G19*I19</f>
        <v>-1</v>
      </c>
      <c r="M19" s="7">
        <f t="shared" ref="M19:M35" si="2">G19*J19</f>
        <v>-1</v>
      </c>
      <c r="N19" s="7">
        <f t="shared" ref="N19:N35" si="3">H19*I19</f>
        <v>1</v>
      </c>
      <c r="O19" s="7">
        <f t="shared" ref="O19:O35" si="4">H19*J19</f>
        <v>1</v>
      </c>
      <c r="P19" s="7">
        <f t="shared" ref="P19:P35" si="5">I19*J19</f>
        <v>1</v>
      </c>
      <c r="Q19" s="6">
        <f t="shared" ref="Q19:Q33" si="6">G19*H19*I19</f>
        <v>1</v>
      </c>
      <c r="R19" s="6">
        <f t="shared" ref="R19:R33" si="7">G19*H19*J19</f>
        <v>1</v>
      </c>
      <c r="S19" s="7">
        <f t="shared" ref="S19:S35" si="8">G19*I19*J19</f>
        <v>1</v>
      </c>
      <c r="T19" s="7">
        <f t="shared" ref="T19:T35" si="9">H19*I19*J19</f>
        <v>-1</v>
      </c>
      <c r="U19" s="7">
        <f t="shared" ref="U19:U35" si="10">G19*H19*I19*J19</f>
        <v>-1</v>
      </c>
      <c r="V19" s="7"/>
      <c r="W19" s="7"/>
    </row>
    <row r="20" spans="1:23" x14ac:dyDescent="0.3">
      <c r="A20" s="95"/>
      <c r="B20" s="2">
        <v>3</v>
      </c>
      <c r="C20" s="2"/>
      <c r="D20" s="18"/>
      <c r="E20" s="18"/>
      <c r="F20" s="6">
        <v>1</v>
      </c>
      <c r="G20" s="6">
        <v>-1</v>
      </c>
      <c r="H20" s="6">
        <v>1</v>
      </c>
      <c r="I20" s="6">
        <v>-1</v>
      </c>
      <c r="J20" s="6">
        <v>-1</v>
      </c>
      <c r="K20" s="7">
        <f t="shared" si="0"/>
        <v>-1</v>
      </c>
      <c r="L20" s="7">
        <f t="shared" si="1"/>
        <v>1</v>
      </c>
      <c r="M20" s="7">
        <f t="shared" si="2"/>
        <v>1</v>
      </c>
      <c r="N20" s="7">
        <f t="shared" si="3"/>
        <v>-1</v>
      </c>
      <c r="O20" s="7">
        <f t="shared" si="4"/>
        <v>-1</v>
      </c>
      <c r="P20" s="7">
        <f t="shared" si="5"/>
        <v>1</v>
      </c>
      <c r="Q20" s="6">
        <f t="shared" si="6"/>
        <v>1</v>
      </c>
      <c r="R20" s="6">
        <f t="shared" si="7"/>
        <v>1</v>
      </c>
      <c r="S20" s="7">
        <f t="shared" si="8"/>
        <v>-1</v>
      </c>
      <c r="T20" s="7">
        <f t="shared" si="9"/>
        <v>1</v>
      </c>
      <c r="U20" s="7">
        <f t="shared" si="10"/>
        <v>-1</v>
      </c>
      <c r="V20" s="7"/>
      <c r="W20" s="7"/>
    </row>
    <row r="21" spans="1:23" x14ac:dyDescent="0.3">
      <c r="A21" s="95"/>
      <c r="B21" s="2">
        <v>4</v>
      </c>
      <c r="C21" s="2"/>
      <c r="D21" s="18"/>
      <c r="E21" s="18"/>
      <c r="F21" s="6">
        <v>1</v>
      </c>
      <c r="G21" s="6">
        <v>1</v>
      </c>
      <c r="H21" s="6">
        <v>1</v>
      </c>
      <c r="I21" s="6">
        <v>-1</v>
      </c>
      <c r="J21" s="6">
        <v>-1</v>
      </c>
      <c r="K21" s="7">
        <f t="shared" si="0"/>
        <v>1</v>
      </c>
      <c r="L21" s="7">
        <f t="shared" si="1"/>
        <v>-1</v>
      </c>
      <c r="M21" s="7">
        <f t="shared" si="2"/>
        <v>-1</v>
      </c>
      <c r="N21" s="7">
        <f t="shared" si="3"/>
        <v>-1</v>
      </c>
      <c r="O21" s="7">
        <f t="shared" si="4"/>
        <v>-1</v>
      </c>
      <c r="P21" s="7">
        <f t="shared" si="5"/>
        <v>1</v>
      </c>
      <c r="Q21" s="6">
        <f t="shared" si="6"/>
        <v>-1</v>
      </c>
      <c r="R21" s="6">
        <f t="shared" si="7"/>
        <v>-1</v>
      </c>
      <c r="S21" s="7">
        <f t="shared" si="8"/>
        <v>1</v>
      </c>
      <c r="T21" s="7">
        <f t="shared" si="9"/>
        <v>1</v>
      </c>
      <c r="U21" s="7">
        <f t="shared" si="10"/>
        <v>1</v>
      </c>
      <c r="V21" s="7"/>
      <c r="W21" s="7"/>
    </row>
    <row r="22" spans="1:23" x14ac:dyDescent="0.3">
      <c r="A22" s="95"/>
      <c r="B22" s="2">
        <v>5</v>
      </c>
      <c r="C22" s="2"/>
      <c r="D22" s="18"/>
      <c r="E22" s="18"/>
      <c r="F22" s="6">
        <v>1</v>
      </c>
      <c r="G22" s="6">
        <v>-1</v>
      </c>
      <c r="H22" s="6">
        <v>-1</v>
      </c>
      <c r="I22" s="6">
        <v>1</v>
      </c>
      <c r="J22" s="6">
        <v>-1</v>
      </c>
      <c r="K22" s="7">
        <f t="shared" si="0"/>
        <v>1</v>
      </c>
      <c r="L22" s="7">
        <f t="shared" si="1"/>
        <v>-1</v>
      </c>
      <c r="M22" s="7">
        <f t="shared" si="2"/>
        <v>1</v>
      </c>
      <c r="N22" s="7">
        <f t="shared" si="3"/>
        <v>-1</v>
      </c>
      <c r="O22" s="7">
        <f t="shared" si="4"/>
        <v>1</v>
      </c>
      <c r="P22" s="7">
        <f t="shared" si="5"/>
        <v>-1</v>
      </c>
      <c r="Q22" s="6">
        <f t="shared" si="6"/>
        <v>1</v>
      </c>
      <c r="R22" s="6">
        <f t="shared" si="7"/>
        <v>-1</v>
      </c>
      <c r="S22" s="7">
        <f t="shared" si="8"/>
        <v>1</v>
      </c>
      <c r="T22" s="7">
        <f t="shared" si="9"/>
        <v>1</v>
      </c>
      <c r="U22" s="7">
        <f t="shared" si="10"/>
        <v>-1</v>
      </c>
      <c r="V22" s="7"/>
      <c r="W22" s="7"/>
    </row>
    <row r="23" spans="1:23" x14ac:dyDescent="0.3">
      <c r="A23" s="95"/>
      <c r="B23" s="2">
        <v>6</v>
      </c>
      <c r="C23" s="2"/>
      <c r="D23" s="18"/>
      <c r="E23" s="18"/>
      <c r="F23" s="6">
        <v>1</v>
      </c>
      <c r="G23" s="6">
        <v>1</v>
      </c>
      <c r="H23" s="6">
        <v>-1</v>
      </c>
      <c r="I23" s="6">
        <v>1</v>
      </c>
      <c r="J23" s="6">
        <v>-1</v>
      </c>
      <c r="K23" s="7">
        <f t="shared" si="0"/>
        <v>-1</v>
      </c>
      <c r="L23" s="7">
        <f t="shared" si="1"/>
        <v>1</v>
      </c>
      <c r="M23" s="7">
        <f t="shared" si="2"/>
        <v>-1</v>
      </c>
      <c r="N23" s="7">
        <f t="shared" si="3"/>
        <v>-1</v>
      </c>
      <c r="O23" s="7">
        <f t="shared" si="4"/>
        <v>1</v>
      </c>
      <c r="P23" s="7">
        <f t="shared" si="5"/>
        <v>-1</v>
      </c>
      <c r="Q23" s="6">
        <f t="shared" si="6"/>
        <v>-1</v>
      </c>
      <c r="R23" s="6">
        <f t="shared" si="7"/>
        <v>1</v>
      </c>
      <c r="S23" s="7">
        <f t="shared" si="8"/>
        <v>-1</v>
      </c>
      <c r="T23" s="7">
        <f t="shared" si="9"/>
        <v>1</v>
      </c>
      <c r="U23" s="7">
        <f t="shared" si="10"/>
        <v>1</v>
      </c>
      <c r="V23" s="7"/>
      <c r="W23" s="7"/>
    </row>
    <row r="24" spans="1:23" x14ac:dyDescent="0.3">
      <c r="A24" s="95"/>
      <c r="B24" s="2">
        <v>7</v>
      </c>
      <c r="C24" s="2"/>
      <c r="D24" s="18"/>
      <c r="E24" s="18"/>
      <c r="F24" s="6">
        <v>1</v>
      </c>
      <c r="G24" s="6">
        <v>-1</v>
      </c>
      <c r="H24" s="6">
        <v>1</v>
      </c>
      <c r="I24" s="6">
        <v>1</v>
      </c>
      <c r="J24" s="6">
        <v>-1</v>
      </c>
      <c r="K24" s="7">
        <f t="shared" si="0"/>
        <v>-1</v>
      </c>
      <c r="L24" s="7">
        <f t="shared" si="1"/>
        <v>-1</v>
      </c>
      <c r="M24" s="7">
        <f t="shared" si="2"/>
        <v>1</v>
      </c>
      <c r="N24" s="7">
        <f t="shared" si="3"/>
        <v>1</v>
      </c>
      <c r="O24" s="7">
        <f t="shared" si="4"/>
        <v>-1</v>
      </c>
      <c r="P24" s="7">
        <f t="shared" si="5"/>
        <v>-1</v>
      </c>
      <c r="Q24" s="6">
        <f t="shared" si="6"/>
        <v>-1</v>
      </c>
      <c r="R24" s="6">
        <f t="shared" si="7"/>
        <v>1</v>
      </c>
      <c r="S24" s="7">
        <f t="shared" si="8"/>
        <v>1</v>
      </c>
      <c r="T24" s="7">
        <f t="shared" si="9"/>
        <v>-1</v>
      </c>
      <c r="U24" s="7">
        <f t="shared" si="10"/>
        <v>1</v>
      </c>
      <c r="V24" s="7"/>
      <c r="W24" s="7"/>
    </row>
    <row r="25" spans="1:23" x14ac:dyDescent="0.3">
      <c r="A25" s="95"/>
      <c r="B25" s="2">
        <v>8</v>
      </c>
      <c r="C25" s="2"/>
      <c r="D25" s="18"/>
      <c r="E25" s="18"/>
      <c r="F25" s="6">
        <v>1</v>
      </c>
      <c r="G25" s="6">
        <v>1</v>
      </c>
      <c r="H25" s="6">
        <v>1</v>
      </c>
      <c r="I25" s="6">
        <v>1</v>
      </c>
      <c r="J25" s="6">
        <v>-1</v>
      </c>
      <c r="K25" s="7">
        <f t="shared" si="0"/>
        <v>1</v>
      </c>
      <c r="L25" s="7">
        <f t="shared" si="1"/>
        <v>1</v>
      </c>
      <c r="M25" s="7">
        <f t="shared" si="2"/>
        <v>-1</v>
      </c>
      <c r="N25" s="7">
        <f t="shared" si="3"/>
        <v>1</v>
      </c>
      <c r="O25" s="7">
        <f t="shared" si="4"/>
        <v>-1</v>
      </c>
      <c r="P25" s="7">
        <f t="shared" si="5"/>
        <v>-1</v>
      </c>
      <c r="Q25" s="6">
        <f t="shared" si="6"/>
        <v>1</v>
      </c>
      <c r="R25" s="6">
        <f t="shared" si="7"/>
        <v>-1</v>
      </c>
      <c r="S25" s="7">
        <f t="shared" si="8"/>
        <v>-1</v>
      </c>
      <c r="T25" s="7">
        <f t="shared" si="9"/>
        <v>-1</v>
      </c>
      <c r="U25" s="7">
        <f t="shared" si="10"/>
        <v>-1</v>
      </c>
      <c r="V25" s="7"/>
      <c r="W25" s="7"/>
    </row>
    <row r="26" spans="1:23" x14ac:dyDescent="0.3">
      <c r="A26" s="95"/>
      <c r="B26" s="2">
        <v>9</v>
      </c>
      <c r="C26" s="2"/>
      <c r="D26" s="18"/>
      <c r="E26" s="18"/>
      <c r="F26" s="6">
        <v>1</v>
      </c>
      <c r="G26" s="6">
        <v>-1</v>
      </c>
      <c r="H26" s="6">
        <v>-1</v>
      </c>
      <c r="I26" s="6">
        <v>-1</v>
      </c>
      <c r="J26" s="6">
        <v>1</v>
      </c>
      <c r="K26" s="7">
        <f t="shared" si="0"/>
        <v>1</v>
      </c>
      <c r="L26" s="7">
        <f t="shared" si="1"/>
        <v>1</v>
      </c>
      <c r="M26" s="7">
        <f t="shared" si="2"/>
        <v>-1</v>
      </c>
      <c r="N26" s="7">
        <f t="shared" si="3"/>
        <v>1</v>
      </c>
      <c r="O26" s="7">
        <f t="shared" si="4"/>
        <v>-1</v>
      </c>
      <c r="P26" s="7">
        <f t="shared" si="5"/>
        <v>-1</v>
      </c>
      <c r="Q26" s="6">
        <f t="shared" si="6"/>
        <v>-1</v>
      </c>
      <c r="R26" s="6">
        <f t="shared" si="7"/>
        <v>1</v>
      </c>
      <c r="S26" s="7">
        <f t="shared" si="8"/>
        <v>1</v>
      </c>
      <c r="T26" s="7">
        <f t="shared" si="9"/>
        <v>1</v>
      </c>
      <c r="U26" s="7">
        <f t="shared" si="10"/>
        <v>-1</v>
      </c>
      <c r="V26" s="7"/>
      <c r="W26" s="7"/>
    </row>
    <row r="27" spans="1:23" x14ac:dyDescent="0.3">
      <c r="A27" s="95"/>
      <c r="B27" s="2">
        <v>10</v>
      </c>
      <c r="C27" s="2"/>
      <c r="D27" s="18"/>
      <c r="E27" s="18"/>
      <c r="F27" s="6">
        <v>1</v>
      </c>
      <c r="G27" s="6">
        <v>1</v>
      </c>
      <c r="H27" s="6">
        <v>-1</v>
      </c>
      <c r="I27" s="6">
        <v>-1</v>
      </c>
      <c r="J27" s="6">
        <v>1</v>
      </c>
      <c r="K27" s="7">
        <f t="shared" si="0"/>
        <v>-1</v>
      </c>
      <c r="L27" s="7">
        <f t="shared" si="1"/>
        <v>-1</v>
      </c>
      <c r="M27" s="7">
        <f t="shared" si="2"/>
        <v>1</v>
      </c>
      <c r="N27" s="7">
        <f t="shared" si="3"/>
        <v>1</v>
      </c>
      <c r="O27" s="7">
        <f t="shared" si="4"/>
        <v>-1</v>
      </c>
      <c r="P27" s="7">
        <f t="shared" si="5"/>
        <v>-1</v>
      </c>
      <c r="Q27" s="6">
        <f t="shared" si="6"/>
        <v>1</v>
      </c>
      <c r="R27" s="6">
        <f t="shared" si="7"/>
        <v>-1</v>
      </c>
      <c r="S27" s="7">
        <f t="shared" si="8"/>
        <v>-1</v>
      </c>
      <c r="T27" s="7">
        <f t="shared" si="9"/>
        <v>1</v>
      </c>
      <c r="U27" s="7">
        <f t="shared" si="10"/>
        <v>1</v>
      </c>
      <c r="V27" s="7"/>
      <c r="W27" s="7"/>
    </row>
    <row r="28" spans="1:23" x14ac:dyDescent="0.3">
      <c r="A28" s="95"/>
      <c r="B28" s="2">
        <v>11</v>
      </c>
      <c r="C28" s="2"/>
      <c r="D28" s="18"/>
      <c r="E28" s="18"/>
      <c r="F28" s="6">
        <v>1</v>
      </c>
      <c r="G28" s="6">
        <v>-1</v>
      </c>
      <c r="H28" s="6">
        <v>1</v>
      </c>
      <c r="I28" s="6">
        <v>-1</v>
      </c>
      <c r="J28" s="6">
        <v>1</v>
      </c>
      <c r="K28" s="7">
        <f t="shared" si="0"/>
        <v>-1</v>
      </c>
      <c r="L28" s="7">
        <f t="shared" si="1"/>
        <v>1</v>
      </c>
      <c r="M28" s="7">
        <f t="shared" si="2"/>
        <v>-1</v>
      </c>
      <c r="N28" s="7">
        <f t="shared" si="3"/>
        <v>-1</v>
      </c>
      <c r="O28" s="7">
        <f t="shared" si="4"/>
        <v>1</v>
      </c>
      <c r="P28" s="7">
        <f t="shared" si="5"/>
        <v>-1</v>
      </c>
      <c r="Q28" s="6">
        <f t="shared" si="6"/>
        <v>1</v>
      </c>
      <c r="R28" s="6">
        <f t="shared" si="7"/>
        <v>-1</v>
      </c>
      <c r="S28" s="7">
        <f t="shared" si="8"/>
        <v>1</v>
      </c>
      <c r="T28" s="7">
        <f t="shared" si="9"/>
        <v>-1</v>
      </c>
      <c r="U28" s="7">
        <f t="shared" si="10"/>
        <v>1</v>
      </c>
      <c r="V28" s="7"/>
      <c r="W28" s="7"/>
    </row>
    <row r="29" spans="1:23" x14ac:dyDescent="0.3">
      <c r="A29" s="95"/>
      <c r="B29" s="2">
        <v>12</v>
      </c>
      <c r="C29" s="2"/>
      <c r="D29" s="18"/>
      <c r="E29" s="18"/>
      <c r="F29" s="6">
        <v>1</v>
      </c>
      <c r="G29" s="6">
        <v>1</v>
      </c>
      <c r="H29" s="6">
        <v>1</v>
      </c>
      <c r="I29" s="6">
        <v>-1</v>
      </c>
      <c r="J29" s="6">
        <v>1</v>
      </c>
      <c r="K29" s="7">
        <f t="shared" si="0"/>
        <v>1</v>
      </c>
      <c r="L29" s="7">
        <f t="shared" si="1"/>
        <v>-1</v>
      </c>
      <c r="M29" s="7">
        <f t="shared" si="2"/>
        <v>1</v>
      </c>
      <c r="N29" s="7">
        <f t="shared" si="3"/>
        <v>-1</v>
      </c>
      <c r="O29" s="7">
        <f t="shared" si="4"/>
        <v>1</v>
      </c>
      <c r="P29" s="7">
        <f t="shared" si="5"/>
        <v>-1</v>
      </c>
      <c r="Q29" s="6">
        <f t="shared" si="6"/>
        <v>-1</v>
      </c>
      <c r="R29" s="6">
        <f t="shared" si="7"/>
        <v>1</v>
      </c>
      <c r="S29" s="7">
        <f t="shared" si="8"/>
        <v>-1</v>
      </c>
      <c r="T29" s="7">
        <f t="shared" si="9"/>
        <v>-1</v>
      </c>
      <c r="U29" s="7">
        <f t="shared" si="10"/>
        <v>-1</v>
      </c>
      <c r="V29" s="7"/>
      <c r="W29" s="7"/>
    </row>
    <row r="30" spans="1:23" x14ac:dyDescent="0.3">
      <c r="A30" s="95"/>
      <c r="B30" s="2">
        <v>13</v>
      </c>
      <c r="C30" s="2"/>
      <c r="D30" s="18"/>
      <c r="E30" s="18"/>
      <c r="F30" s="6">
        <v>1</v>
      </c>
      <c r="G30" s="6">
        <v>-1</v>
      </c>
      <c r="H30" s="6">
        <v>-1</v>
      </c>
      <c r="I30" s="6">
        <v>1</v>
      </c>
      <c r="J30" s="6">
        <v>1</v>
      </c>
      <c r="K30" s="7">
        <f t="shared" si="0"/>
        <v>1</v>
      </c>
      <c r="L30" s="7">
        <f t="shared" si="1"/>
        <v>-1</v>
      </c>
      <c r="M30" s="7">
        <f t="shared" si="2"/>
        <v>-1</v>
      </c>
      <c r="N30" s="7">
        <f t="shared" si="3"/>
        <v>-1</v>
      </c>
      <c r="O30" s="7">
        <f t="shared" si="4"/>
        <v>-1</v>
      </c>
      <c r="P30" s="7">
        <f t="shared" si="5"/>
        <v>1</v>
      </c>
      <c r="Q30" s="6">
        <f t="shared" si="6"/>
        <v>1</v>
      </c>
      <c r="R30" s="6">
        <f t="shared" si="7"/>
        <v>1</v>
      </c>
      <c r="S30" s="7">
        <f t="shared" si="8"/>
        <v>-1</v>
      </c>
      <c r="T30" s="7">
        <f t="shared" si="9"/>
        <v>-1</v>
      </c>
      <c r="U30" s="7">
        <f t="shared" si="10"/>
        <v>1</v>
      </c>
      <c r="V30" s="7"/>
      <c r="W30" s="7"/>
    </row>
    <row r="31" spans="1:23" x14ac:dyDescent="0.3">
      <c r="A31" s="95"/>
      <c r="B31" s="2">
        <v>14</v>
      </c>
      <c r="C31" s="2"/>
      <c r="D31" s="18"/>
      <c r="E31" s="18"/>
      <c r="F31" s="6">
        <v>1</v>
      </c>
      <c r="G31" s="6">
        <v>1</v>
      </c>
      <c r="H31" s="6">
        <v>-1</v>
      </c>
      <c r="I31" s="6">
        <v>1</v>
      </c>
      <c r="J31" s="6">
        <v>1</v>
      </c>
      <c r="K31" s="7">
        <f t="shared" si="0"/>
        <v>-1</v>
      </c>
      <c r="L31" s="7">
        <f t="shared" si="1"/>
        <v>1</v>
      </c>
      <c r="M31" s="7">
        <f t="shared" si="2"/>
        <v>1</v>
      </c>
      <c r="N31" s="7">
        <f t="shared" si="3"/>
        <v>-1</v>
      </c>
      <c r="O31" s="7">
        <f t="shared" si="4"/>
        <v>-1</v>
      </c>
      <c r="P31" s="7">
        <f t="shared" si="5"/>
        <v>1</v>
      </c>
      <c r="Q31" s="6">
        <f t="shared" si="6"/>
        <v>-1</v>
      </c>
      <c r="R31" s="6">
        <f t="shared" si="7"/>
        <v>-1</v>
      </c>
      <c r="S31" s="7">
        <f t="shared" si="8"/>
        <v>1</v>
      </c>
      <c r="T31" s="7">
        <f t="shared" si="9"/>
        <v>-1</v>
      </c>
      <c r="U31" s="7">
        <f t="shared" si="10"/>
        <v>-1</v>
      </c>
      <c r="V31" s="7"/>
      <c r="W31" s="7"/>
    </row>
    <row r="32" spans="1:23" x14ac:dyDescent="0.3">
      <c r="A32" s="95"/>
      <c r="B32" s="2">
        <v>15</v>
      </c>
      <c r="C32" s="2"/>
      <c r="D32" s="18"/>
      <c r="E32" s="18"/>
      <c r="F32" s="6">
        <v>1</v>
      </c>
      <c r="G32" s="6">
        <v>-1</v>
      </c>
      <c r="H32" s="6">
        <v>1</v>
      </c>
      <c r="I32" s="6">
        <v>1</v>
      </c>
      <c r="J32" s="6">
        <v>1</v>
      </c>
      <c r="K32" s="7">
        <f t="shared" si="0"/>
        <v>-1</v>
      </c>
      <c r="L32" s="7">
        <f t="shared" si="1"/>
        <v>-1</v>
      </c>
      <c r="M32" s="7">
        <f t="shared" si="2"/>
        <v>-1</v>
      </c>
      <c r="N32" s="7">
        <f t="shared" si="3"/>
        <v>1</v>
      </c>
      <c r="O32" s="7">
        <f t="shared" si="4"/>
        <v>1</v>
      </c>
      <c r="P32" s="7">
        <f t="shared" si="5"/>
        <v>1</v>
      </c>
      <c r="Q32" s="6">
        <f t="shared" si="6"/>
        <v>-1</v>
      </c>
      <c r="R32" s="6">
        <f t="shared" si="7"/>
        <v>-1</v>
      </c>
      <c r="S32" s="7">
        <f t="shared" si="8"/>
        <v>-1</v>
      </c>
      <c r="T32" s="7">
        <f t="shared" si="9"/>
        <v>1</v>
      </c>
      <c r="U32" s="7">
        <f t="shared" si="10"/>
        <v>-1</v>
      </c>
      <c r="V32" s="7"/>
      <c r="W32" s="7"/>
    </row>
    <row r="33" spans="1:23" x14ac:dyDescent="0.3">
      <c r="A33" s="95"/>
      <c r="B33" s="2">
        <v>16</v>
      </c>
      <c r="C33" s="2"/>
      <c r="D33" s="18"/>
      <c r="E33" s="18"/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7">
        <f t="shared" si="0"/>
        <v>1</v>
      </c>
      <c r="L33" s="7">
        <f t="shared" si="1"/>
        <v>1</v>
      </c>
      <c r="M33" s="7">
        <f t="shared" si="2"/>
        <v>1</v>
      </c>
      <c r="N33" s="7">
        <f t="shared" si="3"/>
        <v>1</v>
      </c>
      <c r="O33" s="7">
        <f t="shared" si="4"/>
        <v>1</v>
      </c>
      <c r="P33" s="7">
        <f t="shared" si="5"/>
        <v>1</v>
      </c>
      <c r="Q33" s="6">
        <f t="shared" si="6"/>
        <v>1</v>
      </c>
      <c r="R33" s="6">
        <f t="shared" si="7"/>
        <v>1</v>
      </c>
      <c r="S33" s="7">
        <f t="shared" si="8"/>
        <v>1</v>
      </c>
      <c r="T33" s="7">
        <f t="shared" si="9"/>
        <v>1</v>
      </c>
      <c r="U33" s="7">
        <f t="shared" si="10"/>
        <v>1</v>
      </c>
      <c r="V33" s="7"/>
      <c r="W33" s="7"/>
    </row>
    <row r="34" spans="1:23" x14ac:dyDescent="0.3">
      <c r="A34" s="91" t="s">
        <v>74</v>
      </c>
      <c r="B34" s="2">
        <v>17</v>
      </c>
      <c r="C34" s="23"/>
      <c r="D34" s="18"/>
      <c r="E34" s="18"/>
      <c r="F34" s="6">
        <v>1</v>
      </c>
      <c r="G34" s="6">
        <v>2</v>
      </c>
      <c r="H34" s="6">
        <v>0</v>
      </c>
      <c r="I34" s="6">
        <v>0</v>
      </c>
      <c r="J34" s="6">
        <v>0</v>
      </c>
      <c r="K34" s="7">
        <f t="shared" si="0"/>
        <v>0</v>
      </c>
      <c r="L34" s="7">
        <f t="shared" si="1"/>
        <v>0</v>
      </c>
      <c r="M34" s="7">
        <f t="shared" si="2"/>
        <v>0</v>
      </c>
      <c r="N34" s="7">
        <f t="shared" si="3"/>
        <v>0</v>
      </c>
      <c r="O34" s="7">
        <f t="shared" si="4"/>
        <v>0</v>
      </c>
      <c r="P34" s="7">
        <f t="shared" si="5"/>
        <v>0</v>
      </c>
      <c r="Q34" s="6">
        <f t="shared" ref="Q34:Q41" si="11">G34*H34*I34</f>
        <v>0</v>
      </c>
      <c r="R34" s="6">
        <f t="shared" ref="R34:R41" si="12">G34*H34*J34</f>
        <v>0</v>
      </c>
      <c r="S34" s="7">
        <f t="shared" si="8"/>
        <v>0</v>
      </c>
      <c r="T34" s="7">
        <f t="shared" si="9"/>
        <v>0</v>
      </c>
      <c r="U34" s="7">
        <f t="shared" si="10"/>
        <v>0</v>
      </c>
      <c r="V34" s="7"/>
      <c r="W34" s="7"/>
    </row>
    <row r="35" spans="1:23" x14ac:dyDescent="0.3">
      <c r="A35" s="92"/>
      <c r="B35" s="2">
        <v>18</v>
      </c>
      <c r="C35" s="23"/>
      <c r="D35" s="18"/>
      <c r="E35" s="18"/>
      <c r="F35" s="6">
        <v>1</v>
      </c>
      <c r="G35" s="6">
        <v>-2</v>
      </c>
      <c r="H35" s="6">
        <v>0</v>
      </c>
      <c r="I35" s="6">
        <v>0</v>
      </c>
      <c r="J35" s="6">
        <v>0</v>
      </c>
      <c r="K35" s="7">
        <f t="shared" si="0"/>
        <v>0</v>
      </c>
      <c r="L35" s="7">
        <f t="shared" si="1"/>
        <v>0</v>
      </c>
      <c r="M35" s="7">
        <f t="shared" si="2"/>
        <v>0</v>
      </c>
      <c r="N35" s="7">
        <f t="shared" si="3"/>
        <v>0</v>
      </c>
      <c r="O35" s="7">
        <f t="shared" si="4"/>
        <v>0</v>
      </c>
      <c r="P35" s="7">
        <f t="shared" si="5"/>
        <v>0</v>
      </c>
      <c r="Q35" s="6">
        <f t="shared" si="11"/>
        <v>0</v>
      </c>
      <c r="R35" s="6">
        <f t="shared" si="12"/>
        <v>0</v>
      </c>
      <c r="S35" s="7">
        <f t="shared" si="8"/>
        <v>0</v>
      </c>
      <c r="T35" s="7">
        <f t="shared" si="9"/>
        <v>0</v>
      </c>
      <c r="U35" s="7">
        <f t="shared" si="10"/>
        <v>0</v>
      </c>
      <c r="V35" s="7"/>
      <c r="W35" s="7"/>
    </row>
    <row r="36" spans="1:23" x14ac:dyDescent="0.3">
      <c r="A36" s="92"/>
      <c r="B36" s="2">
        <v>19</v>
      </c>
      <c r="C36" s="23"/>
      <c r="D36" s="18"/>
      <c r="E36" s="18"/>
      <c r="F36" s="6">
        <v>1</v>
      </c>
      <c r="G36" s="6">
        <v>0</v>
      </c>
      <c r="H36" s="6">
        <v>2</v>
      </c>
      <c r="I36" s="6">
        <v>0</v>
      </c>
      <c r="J36" s="6">
        <v>0</v>
      </c>
      <c r="K36" s="7">
        <f t="shared" si="0"/>
        <v>0</v>
      </c>
      <c r="L36" s="7">
        <f t="shared" ref="L36:L41" si="13">G36*I36</f>
        <v>0</v>
      </c>
      <c r="M36" s="7">
        <f t="shared" ref="M36:M41" si="14">G36*J36</f>
        <v>0</v>
      </c>
      <c r="N36" s="7">
        <f t="shared" ref="N36:N41" si="15">H36*I36</f>
        <v>0</v>
      </c>
      <c r="O36" s="7">
        <f t="shared" ref="O36:O41" si="16">H36*J36</f>
        <v>0</v>
      </c>
      <c r="P36" s="7">
        <f t="shared" ref="P36:P41" si="17">I36*J36</f>
        <v>0</v>
      </c>
      <c r="Q36" s="6">
        <f t="shared" si="11"/>
        <v>0</v>
      </c>
      <c r="R36" s="6">
        <f t="shared" si="12"/>
        <v>0</v>
      </c>
      <c r="S36" s="7">
        <f t="shared" ref="S36:S41" si="18">G36*I36*J36</f>
        <v>0</v>
      </c>
      <c r="T36" s="7">
        <f t="shared" ref="T36:T41" si="19">H36*I36*J36</f>
        <v>0</v>
      </c>
      <c r="U36" s="7">
        <f t="shared" ref="U36:U41" si="20">G36*H36*I36*J36</f>
        <v>0</v>
      </c>
      <c r="V36" s="7"/>
      <c r="W36" s="7"/>
    </row>
    <row r="37" spans="1:23" x14ac:dyDescent="0.3">
      <c r="A37" s="92"/>
      <c r="B37" s="2">
        <v>20</v>
      </c>
      <c r="C37" s="23"/>
      <c r="D37" s="18"/>
      <c r="E37" s="18"/>
      <c r="F37" s="6">
        <v>1</v>
      </c>
      <c r="G37" s="6">
        <v>0</v>
      </c>
      <c r="H37" s="6">
        <v>-2</v>
      </c>
      <c r="I37" s="6">
        <v>0</v>
      </c>
      <c r="J37" s="6">
        <v>0</v>
      </c>
      <c r="K37" s="7">
        <f t="shared" si="0"/>
        <v>0</v>
      </c>
      <c r="L37" s="7">
        <f t="shared" si="13"/>
        <v>0</v>
      </c>
      <c r="M37" s="7">
        <f t="shared" si="14"/>
        <v>0</v>
      </c>
      <c r="N37" s="7">
        <f t="shared" si="15"/>
        <v>0</v>
      </c>
      <c r="O37" s="7">
        <f t="shared" si="16"/>
        <v>0</v>
      </c>
      <c r="P37" s="7">
        <f t="shared" si="17"/>
        <v>0</v>
      </c>
      <c r="Q37" s="6">
        <f t="shared" si="11"/>
        <v>0</v>
      </c>
      <c r="R37" s="6">
        <f t="shared" si="12"/>
        <v>0</v>
      </c>
      <c r="S37" s="7">
        <f t="shared" si="18"/>
        <v>0</v>
      </c>
      <c r="T37" s="7">
        <f t="shared" si="19"/>
        <v>0</v>
      </c>
      <c r="U37" s="7">
        <f t="shared" si="20"/>
        <v>0</v>
      </c>
      <c r="V37" s="7"/>
      <c r="W37" s="7"/>
    </row>
    <row r="38" spans="1:23" x14ac:dyDescent="0.3">
      <c r="A38" s="92"/>
      <c r="B38" s="2">
        <v>21</v>
      </c>
      <c r="C38" s="23"/>
      <c r="D38" s="18"/>
      <c r="E38" s="18"/>
      <c r="F38" s="6">
        <v>1</v>
      </c>
      <c r="G38" s="6">
        <v>0</v>
      </c>
      <c r="H38" s="6">
        <v>0</v>
      </c>
      <c r="I38" s="6">
        <v>2</v>
      </c>
      <c r="J38" s="6">
        <v>0</v>
      </c>
      <c r="K38" s="7">
        <f t="shared" si="0"/>
        <v>0</v>
      </c>
      <c r="L38" s="7">
        <f t="shared" si="13"/>
        <v>0</v>
      </c>
      <c r="M38" s="7">
        <f t="shared" si="14"/>
        <v>0</v>
      </c>
      <c r="N38" s="7">
        <f t="shared" si="15"/>
        <v>0</v>
      </c>
      <c r="O38" s="7">
        <f t="shared" si="16"/>
        <v>0</v>
      </c>
      <c r="P38" s="7">
        <f t="shared" si="17"/>
        <v>0</v>
      </c>
      <c r="Q38" s="6">
        <f t="shared" si="11"/>
        <v>0</v>
      </c>
      <c r="R38" s="6">
        <f t="shared" si="12"/>
        <v>0</v>
      </c>
      <c r="S38" s="7">
        <f t="shared" si="18"/>
        <v>0</v>
      </c>
      <c r="T38" s="7">
        <f t="shared" si="19"/>
        <v>0</v>
      </c>
      <c r="U38" s="7">
        <f t="shared" si="20"/>
        <v>0</v>
      </c>
      <c r="V38" s="7"/>
      <c r="W38" s="7"/>
    </row>
    <row r="39" spans="1:23" x14ac:dyDescent="0.3">
      <c r="A39" s="92"/>
      <c r="B39" s="2">
        <v>22</v>
      </c>
      <c r="C39" s="23"/>
      <c r="D39" s="18"/>
      <c r="E39" s="18"/>
      <c r="F39" s="6">
        <v>1</v>
      </c>
      <c r="G39" s="6">
        <v>0</v>
      </c>
      <c r="H39" s="6">
        <v>0</v>
      </c>
      <c r="I39" s="6">
        <v>-2</v>
      </c>
      <c r="J39" s="6">
        <v>0</v>
      </c>
      <c r="K39" s="7">
        <f t="shared" si="0"/>
        <v>0</v>
      </c>
      <c r="L39" s="7">
        <f t="shared" si="13"/>
        <v>0</v>
      </c>
      <c r="M39" s="7">
        <f t="shared" si="14"/>
        <v>0</v>
      </c>
      <c r="N39" s="7">
        <f t="shared" si="15"/>
        <v>0</v>
      </c>
      <c r="O39" s="7">
        <f t="shared" si="16"/>
        <v>0</v>
      </c>
      <c r="P39" s="7">
        <f t="shared" si="17"/>
        <v>0</v>
      </c>
      <c r="Q39" s="6">
        <f t="shared" si="11"/>
        <v>0</v>
      </c>
      <c r="R39" s="6">
        <f t="shared" si="12"/>
        <v>0</v>
      </c>
      <c r="S39" s="7">
        <f t="shared" si="18"/>
        <v>0</v>
      </c>
      <c r="T39" s="7">
        <f t="shared" si="19"/>
        <v>0</v>
      </c>
      <c r="U39" s="7">
        <f t="shared" si="20"/>
        <v>0</v>
      </c>
      <c r="V39" s="7"/>
      <c r="W39" s="7"/>
    </row>
    <row r="40" spans="1:23" x14ac:dyDescent="0.3">
      <c r="A40" s="92"/>
      <c r="B40" s="2">
        <v>23</v>
      </c>
      <c r="C40" s="23"/>
      <c r="D40" s="18"/>
      <c r="E40" s="18"/>
      <c r="F40" s="6">
        <v>1</v>
      </c>
      <c r="G40" s="6">
        <v>0</v>
      </c>
      <c r="H40" s="6">
        <v>0</v>
      </c>
      <c r="I40" s="6">
        <v>0</v>
      </c>
      <c r="J40" s="6">
        <v>2</v>
      </c>
      <c r="K40" s="7">
        <f t="shared" si="0"/>
        <v>0</v>
      </c>
      <c r="L40" s="7">
        <f t="shared" si="13"/>
        <v>0</v>
      </c>
      <c r="M40" s="7">
        <f t="shared" si="14"/>
        <v>0</v>
      </c>
      <c r="N40" s="7">
        <f t="shared" si="15"/>
        <v>0</v>
      </c>
      <c r="O40" s="7">
        <f t="shared" si="16"/>
        <v>0</v>
      </c>
      <c r="P40" s="7">
        <f t="shared" si="17"/>
        <v>0</v>
      </c>
      <c r="Q40" s="6">
        <f t="shared" si="11"/>
        <v>0</v>
      </c>
      <c r="R40" s="6">
        <f t="shared" si="12"/>
        <v>0</v>
      </c>
      <c r="S40" s="7">
        <f t="shared" si="18"/>
        <v>0</v>
      </c>
      <c r="T40" s="7">
        <f t="shared" si="19"/>
        <v>0</v>
      </c>
      <c r="U40" s="7">
        <f t="shared" si="20"/>
        <v>0</v>
      </c>
      <c r="V40" s="7"/>
      <c r="W40" s="7"/>
    </row>
    <row r="41" spans="1:23" x14ac:dyDescent="0.3">
      <c r="A41" s="93"/>
      <c r="B41" s="2">
        <v>24</v>
      </c>
      <c r="C41" s="23"/>
      <c r="D41" s="18"/>
      <c r="E41" s="18"/>
      <c r="F41" s="6">
        <v>1</v>
      </c>
      <c r="G41" s="6">
        <v>0</v>
      </c>
      <c r="H41" s="6">
        <v>0</v>
      </c>
      <c r="I41" s="6">
        <v>0</v>
      </c>
      <c r="J41" s="6">
        <v>-2</v>
      </c>
      <c r="K41" s="7">
        <f t="shared" si="0"/>
        <v>0</v>
      </c>
      <c r="L41" s="7">
        <f t="shared" si="13"/>
        <v>0</v>
      </c>
      <c r="M41" s="7">
        <f t="shared" si="14"/>
        <v>0</v>
      </c>
      <c r="N41" s="7">
        <f t="shared" si="15"/>
        <v>0</v>
      </c>
      <c r="O41" s="7">
        <f t="shared" si="16"/>
        <v>0</v>
      </c>
      <c r="P41" s="7">
        <f t="shared" si="17"/>
        <v>0</v>
      </c>
      <c r="Q41" s="6">
        <f t="shared" si="11"/>
        <v>0</v>
      </c>
      <c r="R41" s="6">
        <f t="shared" si="12"/>
        <v>0</v>
      </c>
      <c r="S41" s="7">
        <f t="shared" si="18"/>
        <v>0</v>
      </c>
      <c r="T41" s="7">
        <f t="shared" si="19"/>
        <v>0</v>
      </c>
      <c r="U41" s="7">
        <f t="shared" si="20"/>
        <v>0</v>
      </c>
      <c r="V41" s="7"/>
      <c r="W41" s="7"/>
    </row>
    <row r="42" spans="1:23" x14ac:dyDescent="0.3">
      <c r="A42" s="94" t="s">
        <v>75</v>
      </c>
      <c r="B42" s="2">
        <v>25</v>
      </c>
      <c r="C42" s="23"/>
      <c r="D42" s="18"/>
      <c r="E42" s="18"/>
      <c r="F42" s="6">
        <v>1</v>
      </c>
      <c r="G42" s="6">
        <v>0</v>
      </c>
      <c r="H42" s="6">
        <v>0</v>
      </c>
      <c r="I42" s="6">
        <v>0</v>
      </c>
      <c r="J42" s="6">
        <v>0</v>
      </c>
      <c r="K42" s="7">
        <f t="shared" ref="K42:K44" si="21">G42*H42</f>
        <v>0</v>
      </c>
      <c r="L42" s="7">
        <f t="shared" ref="L42:L44" si="22">G42*I42</f>
        <v>0</v>
      </c>
      <c r="M42" s="7">
        <f t="shared" ref="M42:M44" si="23">G42*J42</f>
        <v>0</v>
      </c>
      <c r="N42" s="7">
        <f t="shared" ref="N42:N44" si="24">H42*I42</f>
        <v>0</v>
      </c>
      <c r="O42" s="7">
        <f t="shared" ref="O42:O44" si="25">H42*J42</f>
        <v>0</v>
      </c>
      <c r="P42" s="7">
        <f t="shared" ref="P42:P44" si="26">I42*J42</f>
        <v>0</v>
      </c>
      <c r="Q42" s="6">
        <f t="shared" ref="Q42:Q44" si="27">G42*H42*I42</f>
        <v>0</v>
      </c>
      <c r="R42" s="6">
        <f t="shared" ref="R42:R44" si="28">G42*H42*J42</f>
        <v>0</v>
      </c>
      <c r="S42" s="7">
        <f t="shared" ref="S42:S44" si="29">G42*I42*J42</f>
        <v>0</v>
      </c>
      <c r="T42" s="7">
        <f t="shared" ref="T42:T44" si="30">H42*I42*J42</f>
        <v>0</v>
      </c>
      <c r="U42" s="7">
        <f t="shared" ref="U42:U44" si="31">G42*H42*I42*J42</f>
        <v>0</v>
      </c>
      <c r="V42" s="7"/>
      <c r="W42" s="7"/>
    </row>
    <row r="43" spans="1:23" x14ac:dyDescent="0.3">
      <c r="A43" s="94"/>
      <c r="B43" s="2">
        <v>26</v>
      </c>
      <c r="C43" s="23"/>
      <c r="D43" s="18"/>
      <c r="E43" s="18"/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7">
        <f t="shared" si="21"/>
        <v>0</v>
      </c>
      <c r="L43" s="7">
        <f t="shared" si="22"/>
        <v>0</v>
      </c>
      <c r="M43" s="7">
        <f t="shared" si="23"/>
        <v>0</v>
      </c>
      <c r="N43" s="7">
        <f t="shared" si="24"/>
        <v>0</v>
      </c>
      <c r="O43" s="7">
        <f t="shared" si="25"/>
        <v>0</v>
      </c>
      <c r="P43" s="7">
        <f t="shared" si="26"/>
        <v>0</v>
      </c>
      <c r="Q43" s="6">
        <f t="shared" si="27"/>
        <v>0</v>
      </c>
      <c r="R43" s="6">
        <f t="shared" si="28"/>
        <v>0</v>
      </c>
      <c r="S43" s="7">
        <f t="shared" si="29"/>
        <v>0</v>
      </c>
      <c r="T43" s="7">
        <f t="shared" si="30"/>
        <v>0</v>
      </c>
      <c r="U43" s="7">
        <f t="shared" si="31"/>
        <v>0</v>
      </c>
      <c r="V43" s="7"/>
      <c r="W43" s="7"/>
    </row>
    <row r="44" spans="1:23" x14ac:dyDescent="0.3">
      <c r="A44" s="94"/>
      <c r="B44" s="2">
        <v>27</v>
      </c>
      <c r="C44" s="23"/>
      <c r="D44" s="18"/>
      <c r="E44" s="18"/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7">
        <f t="shared" si="21"/>
        <v>0</v>
      </c>
      <c r="L44" s="7">
        <f t="shared" si="22"/>
        <v>0</v>
      </c>
      <c r="M44" s="7">
        <f t="shared" si="23"/>
        <v>0</v>
      </c>
      <c r="N44" s="7">
        <f t="shared" si="24"/>
        <v>0</v>
      </c>
      <c r="O44" s="7">
        <f t="shared" si="25"/>
        <v>0</v>
      </c>
      <c r="P44" s="7">
        <f t="shared" si="26"/>
        <v>0</v>
      </c>
      <c r="Q44" s="6">
        <f t="shared" si="27"/>
        <v>0</v>
      </c>
      <c r="R44" s="6">
        <f t="shared" si="28"/>
        <v>0</v>
      </c>
      <c r="S44" s="7">
        <f t="shared" si="29"/>
        <v>0</v>
      </c>
      <c r="T44" s="7">
        <f t="shared" si="30"/>
        <v>0</v>
      </c>
      <c r="U44" s="7">
        <f t="shared" si="31"/>
        <v>0</v>
      </c>
      <c r="V44" s="7"/>
      <c r="W44" s="7"/>
    </row>
    <row r="47" spans="1:23" ht="20.399999999999999" x14ac:dyDescent="0.3">
      <c r="A47" s="23"/>
      <c r="B47" s="4" t="s">
        <v>0</v>
      </c>
      <c r="C47" s="5" t="s">
        <v>45</v>
      </c>
      <c r="D47" s="17" t="s">
        <v>46</v>
      </c>
      <c r="E47" s="17" t="s">
        <v>47</v>
      </c>
      <c r="F47" s="10" t="s">
        <v>63</v>
      </c>
      <c r="G47" s="10" t="s">
        <v>62</v>
      </c>
      <c r="H47" s="10" t="s">
        <v>64</v>
      </c>
      <c r="I47" s="10" t="s">
        <v>65</v>
      </c>
      <c r="J47" s="10" t="s">
        <v>66</v>
      </c>
      <c r="K47" s="10" t="s">
        <v>67</v>
      </c>
      <c r="L47" s="10" t="s">
        <v>77</v>
      </c>
      <c r="M47" s="10" t="s">
        <v>78</v>
      </c>
    </row>
    <row r="48" spans="1:23" x14ac:dyDescent="0.3">
      <c r="A48" s="95" t="s">
        <v>73</v>
      </c>
      <c r="B48" s="2">
        <v>1</v>
      </c>
      <c r="C48" s="2">
        <v>14</v>
      </c>
      <c r="D48" s="18"/>
      <c r="E48" s="18"/>
      <c r="F48" s="26">
        <f>IF(G18=1,$E$8,$E$9)</f>
        <v>3.0000000000000001E-3</v>
      </c>
      <c r="G48" s="26">
        <f>IF(H18=1,$F$8,$F$9)</f>
        <v>3.0000000000000001E-3</v>
      </c>
      <c r="H48" s="26">
        <f>IF(I18=1,$G$8,$G$9)</f>
        <v>3.0000000000000001E-3</v>
      </c>
      <c r="I48" s="26">
        <f>IF(J18=1,$H$8,$H$9)</f>
        <v>3.0000000000000001E-3</v>
      </c>
      <c r="J48" s="26">
        <f>IF(Q18=1,$I$8,$I$9)</f>
        <v>3.0000000000000001E-3</v>
      </c>
      <c r="K48" s="26">
        <f>IF(R18=1,$J$8,$J$9)</f>
        <v>3.0000000000000001E-3</v>
      </c>
      <c r="L48" s="7"/>
      <c r="M48" s="7"/>
    </row>
    <row r="49" spans="1:13" x14ac:dyDescent="0.3">
      <c r="A49" s="95"/>
      <c r="B49" s="2">
        <v>2</v>
      </c>
      <c r="C49" s="2">
        <v>6</v>
      </c>
      <c r="D49" s="18"/>
      <c r="E49" s="18"/>
      <c r="F49" s="26">
        <f t="shared" ref="F49:F63" si="32">IF(G19=1,$E$8,$E$9)</f>
        <v>8.9999999999999993E-3</v>
      </c>
      <c r="G49" s="26">
        <f t="shared" ref="G49:G63" si="33">IF(H19=1,$F$8,$F$9)</f>
        <v>3.0000000000000001E-3</v>
      </c>
      <c r="H49" s="26">
        <f t="shared" ref="H49:I63" si="34">IF(I19=1,$G$8,$G$9)</f>
        <v>3.0000000000000001E-3</v>
      </c>
      <c r="I49" s="26">
        <f t="shared" si="34"/>
        <v>3.0000000000000001E-3</v>
      </c>
      <c r="J49" s="26">
        <f t="shared" ref="J49:J63" si="35">IF(Q19=1,$I$8,$I$9)</f>
        <v>8.9999999999999993E-3</v>
      </c>
      <c r="K49" s="26">
        <f t="shared" ref="K49:K63" si="36">IF(R19=1,$J$8,$J$9)</f>
        <v>8.9999999999999993E-3</v>
      </c>
      <c r="L49" s="7"/>
      <c r="M49" s="7"/>
    </row>
    <row r="50" spans="1:13" x14ac:dyDescent="0.3">
      <c r="A50" s="95"/>
      <c r="B50" s="2">
        <v>3</v>
      </c>
      <c r="C50" s="2">
        <v>24</v>
      </c>
      <c r="D50" s="18"/>
      <c r="E50" s="18"/>
      <c r="F50" s="26">
        <f t="shared" si="32"/>
        <v>3.0000000000000001E-3</v>
      </c>
      <c r="G50" s="26">
        <f t="shared" si="33"/>
        <v>8.9999999999999993E-3</v>
      </c>
      <c r="H50" s="26">
        <f t="shared" si="34"/>
        <v>3.0000000000000001E-3</v>
      </c>
      <c r="I50" s="26">
        <f t="shared" si="34"/>
        <v>3.0000000000000001E-3</v>
      </c>
      <c r="J50" s="26">
        <f t="shared" si="35"/>
        <v>8.9999999999999993E-3</v>
      </c>
      <c r="K50" s="26">
        <f t="shared" si="36"/>
        <v>8.9999999999999993E-3</v>
      </c>
      <c r="L50" s="7"/>
      <c r="M50" s="7"/>
    </row>
    <row r="51" spans="1:13" x14ac:dyDescent="0.3">
      <c r="A51" s="95"/>
      <c r="B51" s="2">
        <v>4</v>
      </c>
      <c r="C51" s="2">
        <v>22</v>
      </c>
      <c r="D51" s="18"/>
      <c r="E51" s="18"/>
      <c r="F51" s="26">
        <f t="shared" si="32"/>
        <v>8.9999999999999993E-3</v>
      </c>
      <c r="G51" s="26">
        <f t="shared" si="33"/>
        <v>8.9999999999999993E-3</v>
      </c>
      <c r="H51" s="26">
        <f t="shared" si="34"/>
        <v>3.0000000000000001E-3</v>
      </c>
      <c r="I51" s="26">
        <f t="shared" si="34"/>
        <v>3.0000000000000001E-3</v>
      </c>
      <c r="J51" s="26">
        <f t="shared" si="35"/>
        <v>3.0000000000000001E-3</v>
      </c>
      <c r="K51" s="26">
        <f t="shared" si="36"/>
        <v>3.0000000000000001E-3</v>
      </c>
      <c r="L51" s="7"/>
      <c r="M51" s="7"/>
    </row>
    <row r="52" spans="1:13" x14ac:dyDescent="0.3">
      <c r="A52" s="95"/>
      <c r="B52" s="2">
        <v>5</v>
      </c>
      <c r="C52" s="2">
        <v>27</v>
      </c>
      <c r="D52" s="18"/>
      <c r="E52" s="18"/>
      <c r="F52" s="26">
        <f t="shared" si="32"/>
        <v>3.0000000000000001E-3</v>
      </c>
      <c r="G52" s="26">
        <f t="shared" si="33"/>
        <v>3.0000000000000001E-3</v>
      </c>
      <c r="H52" s="26">
        <f t="shared" si="34"/>
        <v>8.9999999999999993E-3</v>
      </c>
      <c r="I52" s="26">
        <f t="shared" si="34"/>
        <v>3.0000000000000001E-3</v>
      </c>
      <c r="J52" s="26">
        <f t="shared" si="35"/>
        <v>8.9999999999999993E-3</v>
      </c>
      <c r="K52" s="26">
        <f t="shared" si="36"/>
        <v>3.0000000000000001E-3</v>
      </c>
      <c r="L52" s="7"/>
      <c r="M52" s="7"/>
    </row>
    <row r="53" spans="1:13" x14ac:dyDescent="0.3">
      <c r="A53" s="95"/>
      <c r="B53" s="2">
        <v>6</v>
      </c>
      <c r="C53" s="2">
        <v>7</v>
      </c>
      <c r="D53" s="18"/>
      <c r="E53" s="18"/>
      <c r="F53" s="26">
        <f t="shared" si="32"/>
        <v>8.9999999999999993E-3</v>
      </c>
      <c r="G53" s="26">
        <f t="shared" si="33"/>
        <v>3.0000000000000001E-3</v>
      </c>
      <c r="H53" s="26">
        <f t="shared" si="34"/>
        <v>8.9999999999999993E-3</v>
      </c>
      <c r="I53" s="26">
        <f t="shared" si="34"/>
        <v>3.0000000000000001E-3</v>
      </c>
      <c r="J53" s="26">
        <f t="shared" si="35"/>
        <v>3.0000000000000001E-3</v>
      </c>
      <c r="K53" s="26">
        <f t="shared" si="36"/>
        <v>8.9999999999999993E-3</v>
      </c>
      <c r="L53" s="7"/>
      <c r="M53" s="7"/>
    </row>
    <row r="54" spans="1:13" x14ac:dyDescent="0.3">
      <c r="A54" s="95"/>
      <c r="B54" s="2">
        <v>7</v>
      </c>
      <c r="C54" s="2">
        <v>17</v>
      </c>
      <c r="D54" s="18"/>
      <c r="E54" s="18"/>
      <c r="F54" s="26">
        <f t="shared" si="32"/>
        <v>3.0000000000000001E-3</v>
      </c>
      <c r="G54" s="26">
        <f t="shared" si="33"/>
        <v>8.9999999999999993E-3</v>
      </c>
      <c r="H54" s="26">
        <f t="shared" si="34"/>
        <v>8.9999999999999993E-3</v>
      </c>
      <c r="I54" s="26">
        <f t="shared" si="34"/>
        <v>3.0000000000000001E-3</v>
      </c>
      <c r="J54" s="26">
        <f t="shared" si="35"/>
        <v>3.0000000000000001E-3</v>
      </c>
      <c r="K54" s="26">
        <f t="shared" si="36"/>
        <v>8.9999999999999993E-3</v>
      </c>
      <c r="L54" s="7"/>
      <c r="M54" s="7"/>
    </row>
    <row r="55" spans="1:13" x14ac:dyDescent="0.3">
      <c r="A55" s="95"/>
      <c r="B55" s="2">
        <v>8</v>
      </c>
      <c r="C55" s="2">
        <v>15</v>
      </c>
      <c r="D55" s="18"/>
      <c r="E55" s="18"/>
      <c r="F55" s="26">
        <f t="shared" si="32"/>
        <v>8.9999999999999993E-3</v>
      </c>
      <c r="G55" s="26">
        <f t="shared" si="33"/>
        <v>8.9999999999999993E-3</v>
      </c>
      <c r="H55" s="26">
        <f t="shared" si="34"/>
        <v>8.9999999999999993E-3</v>
      </c>
      <c r="I55" s="26">
        <f t="shared" si="34"/>
        <v>3.0000000000000001E-3</v>
      </c>
      <c r="J55" s="26">
        <f t="shared" si="35"/>
        <v>8.9999999999999993E-3</v>
      </c>
      <c r="K55" s="26">
        <f t="shared" si="36"/>
        <v>3.0000000000000001E-3</v>
      </c>
      <c r="L55" s="7"/>
      <c r="M55" s="7"/>
    </row>
    <row r="56" spans="1:13" x14ac:dyDescent="0.3">
      <c r="A56" s="95"/>
      <c r="B56" s="2">
        <v>9</v>
      </c>
      <c r="C56" s="2">
        <v>23</v>
      </c>
      <c r="D56" s="18"/>
      <c r="E56" s="18"/>
      <c r="F56" s="26">
        <f t="shared" si="32"/>
        <v>3.0000000000000001E-3</v>
      </c>
      <c r="G56" s="26">
        <f t="shared" si="33"/>
        <v>3.0000000000000001E-3</v>
      </c>
      <c r="H56" s="26">
        <f t="shared" si="34"/>
        <v>3.0000000000000001E-3</v>
      </c>
      <c r="I56" s="26">
        <f t="shared" si="34"/>
        <v>8.9999999999999993E-3</v>
      </c>
      <c r="J56" s="26">
        <f t="shared" si="35"/>
        <v>3.0000000000000001E-3</v>
      </c>
      <c r="K56" s="26">
        <f t="shared" si="36"/>
        <v>8.9999999999999993E-3</v>
      </c>
      <c r="L56" s="7"/>
      <c r="M56" s="7"/>
    </row>
    <row r="57" spans="1:13" x14ac:dyDescent="0.3">
      <c r="A57" s="95"/>
      <c r="B57" s="2">
        <v>10</v>
      </c>
      <c r="C57" s="2">
        <v>11</v>
      </c>
      <c r="D57" s="18"/>
      <c r="E57" s="18"/>
      <c r="F57" s="26">
        <f t="shared" si="32"/>
        <v>8.9999999999999993E-3</v>
      </c>
      <c r="G57" s="26">
        <f t="shared" si="33"/>
        <v>3.0000000000000001E-3</v>
      </c>
      <c r="H57" s="26">
        <f t="shared" si="34"/>
        <v>3.0000000000000001E-3</v>
      </c>
      <c r="I57" s="26">
        <f t="shared" si="34"/>
        <v>8.9999999999999993E-3</v>
      </c>
      <c r="J57" s="26">
        <f t="shared" si="35"/>
        <v>8.9999999999999993E-3</v>
      </c>
      <c r="K57" s="26">
        <f t="shared" si="36"/>
        <v>3.0000000000000001E-3</v>
      </c>
      <c r="L57" s="7"/>
      <c r="M57" s="7"/>
    </row>
    <row r="58" spans="1:13" x14ac:dyDescent="0.3">
      <c r="A58" s="95"/>
      <c r="B58" s="2">
        <v>11</v>
      </c>
      <c r="C58" s="2">
        <v>4</v>
      </c>
      <c r="D58" s="18"/>
      <c r="E58" s="18"/>
      <c r="F58" s="26">
        <f t="shared" si="32"/>
        <v>3.0000000000000001E-3</v>
      </c>
      <c r="G58" s="26">
        <f t="shared" si="33"/>
        <v>8.9999999999999993E-3</v>
      </c>
      <c r="H58" s="26">
        <f t="shared" si="34"/>
        <v>3.0000000000000001E-3</v>
      </c>
      <c r="I58" s="26">
        <f t="shared" si="34"/>
        <v>8.9999999999999993E-3</v>
      </c>
      <c r="J58" s="26">
        <f t="shared" si="35"/>
        <v>8.9999999999999993E-3</v>
      </c>
      <c r="K58" s="26">
        <f t="shared" si="36"/>
        <v>3.0000000000000001E-3</v>
      </c>
      <c r="L58" s="7"/>
      <c r="M58" s="7"/>
    </row>
    <row r="59" spans="1:13" x14ac:dyDescent="0.3">
      <c r="A59" s="95"/>
      <c r="B59" s="2">
        <v>12</v>
      </c>
      <c r="C59" s="2">
        <v>3</v>
      </c>
      <c r="D59" s="18"/>
      <c r="E59" s="18"/>
      <c r="F59" s="26">
        <f t="shared" si="32"/>
        <v>8.9999999999999993E-3</v>
      </c>
      <c r="G59" s="26">
        <f t="shared" si="33"/>
        <v>8.9999999999999993E-3</v>
      </c>
      <c r="H59" s="26">
        <f t="shared" si="34"/>
        <v>3.0000000000000001E-3</v>
      </c>
      <c r="I59" s="26">
        <f t="shared" si="34"/>
        <v>8.9999999999999993E-3</v>
      </c>
      <c r="J59" s="26">
        <f t="shared" si="35"/>
        <v>3.0000000000000001E-3</v>
      </c>
      <c r="K59" s="26">
        <f t="shared" si="36"/>
        <v>8.9999999999999993E-3</v>
      </c>
      <c r="L59" s="7"/>
      <c r="M59" s="7"/>
    </row>
    <row r="60" spans="1:13" x14ac:dyDescent="0.3">
      <c r="A60" s="95"/>
      <c r="B60" s="2">
        <v>13</v>
      </c>
      <c r="C60" s="2">
        <v>18</v>
      </c>
      <c r="D60" s="18"/>
      <c r="E60" s="18"/>
      <c r="F60" s="26">
        <f t="shared" si="32"/>
        <v>3.0000000000000001E-3</v>
      </c>
      <c r="G60" s="26">
        <f t="shared" si="33"/>
        <v>3.0000000000000001E-3</v>
      </c>
      <c r="H60" s="26">
        <f t="shared" si="34"/>
        <v>8.9999999999999993E-3</v>
      </c>
      <c r="I60" s="26">
        <f t="shared" si="34"/>
        <v>8.9999999999999993E-3</v>
      </c>
      <c r="J60" s="26">
        <f t="shared" si="35"/>
        <v>8.9999999999999993E-3</v>
      </c>
      <c r="K60" s="26">
        <f t="shared" si="36"/>
        <v>8.9999999999999993E-3</v>
      </c>
      <c r="L60" s="7"/>
      <c r="M60" s="7"/>
    </row>
    <row r="61" spans="1:13" x14ac:dyDescent="0.3">
      <c r="A61" s="95"/>
      <c r="B61" s="2">
        <v>14</v>
      </c>
      <c r="C61" s="2">
        <v>10</v>
      </c>
      <c r="D61" s="18"/>
      <c r="E61" s="18"/>
      <c r="F61" s="26">
        <f t="shared" si="32"/>
        <v>8.9999999999999993E-3</v>
      </c>
      <c r="G61" s="26">
        <f t="shared" si="33"/>
        <v>3.0000000000000001E-3</v>
      </c>
      <c r="H61" s="26">
        <f t="shared" si="34"/>
        <v>8.9999999999999993E-3</v>
      </c>
      <c r="I61" s="26">
        <f t="shared" si="34"/>
        <v>8.9999999999999993E-3</v>
      </c>
      <c r="J61" s="26">
        <f t="shared" si="35"/>
        <v>3.0000000000000001E-3</v>
      </c>
      <c r="K61" s="26">
        <f t="shared" si="36"/>
        <v>3.0000000000000001E-3</v>
      </c>
      <c r="L61" s="7"/>
      <c r="M61" s="7"/>
    </row>
    <row r="62" spans="1:13" x14ac:dyDescent="0.3">
      <c r="A62" s="95"/>
      <c r="B62" s="2">
        <v>15</v>
      </c>
      <c r="C62" s="2">
        <v>20</v>
      </c>
      <c r="D62" s="18"/>
      <c r="E62" s="18"/>
      <c r="F62" s="26">
        <f t="shared" si="32"/>
        <v>3.0000000000000001E-3</v>
      </c>
      <c r="G62" s="26">
        <f t="shared" si="33"/>
        <v>8.9999999999999993E-3</v>
      </c>
      <c r="H62" s="26">
        <f t="shared" si="34"/>
        <v>8.9999999999999993E-3</v>
      </c>
      <c r="I62" s="26">
        <f t="shared" si="34"/>
        <v>8.9999999999999993E-3</v>
      </c>
      <c r="J62" s="26">
        <f t="shared" si="35"/>
        <v>3.0000000000000001E-3</v>
      </c>
      <c r="K62" s="26">
        <f t="shared" si="36"/>
        <v>3.0000000000000001E-3</v>
      </c>
      <c r="L62" s="7"/>
      <c r="M62" s="7"/>
    </row>
    <row r="63" spans="1:13" x14ac:dyDescent="0.3">
      <c r="A63" s="95"/>
      <c r="B63" s="2">
        <v>16</v>
      </c>
      <c r="C63" s="2">
        <v>21</v>
      </c>
      <c r="D63" s="18"/>
      <c r="E63" s="18"/>
      <c r="F63" s="26">
        <f t="shared" si="32"/>
        <v>8.9999999999999993E-3</v>
      </c>
      <c r="G63" s="26">
        <f t="shared" si="33"/>
        <v>8.9999999999999993E-3</v>
      </c>
      <c r="H63" s="26">
        <f t="shared" si="34"/>
        <v>8.9999999999999993E-3</v>
      </c>
      <c r="I63" s="26">
        <f t="shared" si="34"/>
        <v>8.9999999999999993E-3</v>
      </c>
      <c r="J63" s="26">
        <f t="shared" si="35"/>
        <v>8.9999999999999993E-3</v>
      </c>
      <c r="K63" s="26">
        <f t="shared" si="36"/>
        <v>8.9999999999999993E-3</v>
      </c>
      <c r="L63" s="7"/>
      <c r="M63" s="7"/>
    </row>
    <row r="64" spans="1:13" x14ac:dyDescent="0.3">
      <c r="A64" s="91" t="s">
        <v>74</v>
      </c>
      <c r="B64" s="2">
        <v>17</v>
      </c>
      <c r="C64" s="23">
        <v>13</v>
      </c>
      <c r="D64" s="18"/>
      <c r="E64" s="18"/>
      <c r="F64" s="24">
        <f>$E$6+$E$7*G34</f>
        <v>1.2E-2</v>
      </c>
      <c r="G64" s="24">
        <f>$F$6</f>
        <v>6.0000000000000001E-3</v>
      </c>
      <c r="H64" s="24">
        <f>$G$6</f>
        <v>6.0000000000000001E-3</v>
      </c>
      <c r="I64" s="24">
        <f>$H$6</f>
        <v>6.0000000000000001E-3</v>
      </c>
      <c r="J64" s="24">
        <f>$I$6</f>
        <v>6.0000000000000001E-3</v>
      </c>
      <c r="K64" s="24">
        <f>$J$6</f>
        <v>6.0000000000000001E-3</v>
      </c>
      <c r="L64" s="7"/>
      <c r="M64" s="7"/>
    </row>
    <row r="65" spans="1:13" x14ac:dyDescent="0.3">
      <c r="A65" s="92"/>
      <c r="B65" s="2">
        <v>18</v>
      </c>
      <c r="C65" s="23">
        <v>12</v>
      </c>
      <c r="D65" s="18"/>
      <c r="E65" s="18"/>
      <c r="F65" s="24">
        <f>$E$6+$E$7*G35</f>
        <v>0</v>
      </c>
      <c r="G65" s="24">
        <f>$F$6</f>
        <v>6.0000000000000001E-3</v>
      </c>
      <c r="H65" s="24">
        <f t="shared" ref="H65:H67" si="37">$G$6</f>
        <v>6.0000000000000001E-3</v>
      </c>
      <c r="I65" s="24">
        <f t="shared" ref="I65:I69" si="38">$H$6</f>
        <v>6.0000000000000001E-3</v>
      </c>
      <c r="J65" s="24">
        <f t="shared" ref="J65:J74" si="39">$I$6</f>
        <v>6.0000000000000001E-3</v>
      </c>
      <c r="K65" s="24">
        <f t="shared" ref="K65:K74" si="40">$J$6</f>
        <v>6.0000000000000001E-3</v>
      </c>
      <c r="L65" s="7"/>
      <c r="M65" s="7"/>
    </row>
    <row r="66" spans="1:13" x14ac:dyDescent="0.3">
      <c r="A66" s="92"/>
      <c r="B66" s="2">
        <v>19</v>
      </c>
      <c r="C66" s="23">
        <v>26</v>
      </c>
      <c r="D66" s="18"/>
      <c r="E66" s="18"/>
      <c r="F66" s="24">
        <f>$E$6</f>
        <v>6.0000000000000001E-3</v>
      </c>
      <c r="G66" s="24">
        <f>$F$6+$F$7*H36</f>
        <v>1.2E-2</v>
      </c>
      <c r="H66" s="24">
        <f t="shared" si="37"/>
        <v>6.0000000000000001E-3</v>
      </c>
      <c r="I66" s="24">
        <f t="shared" si="38"/>
        <v>6.0000000000000001E-3</v>
      </c>
      <c r="J66" s="24">
        <f t="shared" si="39"/>
        <v>6.0000000000000001E-3</v>
      </c>
      <c r="K66" s="24">
        <f t="shared" si="40"/>
        <v>6.0000000000000001E-3</v>
      </c>
      <c r="L66" s="7"/>
      <c r="M66" s="7"/>
    </row>
    <row r="67" spans="1:13" x14ac:dyDescent="0.3">
      <c r="A67" s="92"/>
      <c r="B67" s="2">
        <v>20</v>
      </c>
      <c r="C67" s="23">
        <v>9</v>
      </c>
      <c r="D67" s="18"/>
      <c r="E67" s="18"/>
      <c r="F67" s="24">
        <f t="shared" ref="F67:F74" si="41">$E$6</f>
        <v>6.0000000000000001E-3</v>
      </c>
      <c r="G67" s="24">
        <f>$F$6+$F$7*H37</f>
        <v>0</v>
      </c>
      <c r="H67" s="24">
        <f t="shared" si="37"/>
        <v>6.0000000000000001E-3</v>
      </c>
      <c r="I67" s="24">
        <f t="shared" si="38"/>
        <v>6.0000000000000001E-3</v>
      </c>
      <c r="J67" s="24">
        <f t="shared" si="39"/>
        <v>6.0000000000000001E-3</v>
      </c>
      <c r="K67" s="24">
        <f t="shared" si="40"/>
        <v>6.0000000000000001E-3</v>
      </c>
      <c r="L67" s="7"/>
      <c r="M67" s="7"/>
    </row>
    <row r="68" spans="1:13" x14ac:dyDescent="0.3">
      <c r="A68" s="92"/>
      <c r="B68" s="2">
        <v>21</v>
      </c>
      <c r="C68" s="23">
        <v>19</v>
      </c>
      <c r="D68" s="18"/>
      <c r="E68" s="18"/>
      <c r="F68" s="24">
        <f t="shared" si="41"/>
        <v>6.0000000000000001E-3</v>
      </c>
      <c r="G68" s="24">
        <f>$F$6</f>
        <v>6.0000000000000001E-3</v>
      </c>
      <c r="H68" s="24">
        <f>$G$6+$G$7*I38</f>
        <v>1.2E-2</v>
      </c>
      <c r="I68" s="24">
        <f t="shared" si="38"/>
        <v>6.0000000000000001E-3</v>
      </c>
      <c r="J68" s="24">
        <f t="shared" si="39"/>
        <v>6.0000000000000001E-3</v>
      </c>
      <c r="K68" s="24">
        <f t="shared" si="40"/>
        <v>6.0000000000000001E-3</v>
      </c>
      <c r="L68" s="7"/>
      <c r="M68" s="7"/>
    </row>
    <row r="69" spans="1:13" x14ac:dyDescent="0.3">
      <c r="A69" s="92"/>
      <c r="B69" s="2">
        <v>22</v>
      </c>
      <c r="C69" s="23">
        <v>16</v>
      </c>
      <c r="D69" s="18"/>
      <c r="E69" s="18"/>
      <c r="F69" s="24">
        <f t="shared" si="41"/>
        <v>6.0000000000000001E-3</v>
      </c>
      <c r="G69" s="24">
        <f t="shared" ref="G69:G74" si="42">$F$6</f>
        <v>6.0000000000000001E-3</v>
      </c>
      <c r="H69" s="24">
        <f>$G$6+$G$7*I39</f>
        <v>0</v>
      </c>
      <c r="I69" s="24">
        <f t="shared" si="38"/>
        <v>6.0000000000000001E-3</v>
      </c>
      <c r="J69" s="24">
        <f t="shared" si="39"/>
        <v>6.0000000000000001E-3</v>
      </c>
      <c r="K69" s="24">
        <f t="shared" si="40"/>
        <v>6.0000000000000001E-3</v>
      </c>
      <c r="L69" s="7"/>
      <c r="M69" s="7"/>
    </row>
    <row r="70" spans="1:13" x14ac:dyDescent="0.3">
      <c r="A70" s="92"/>
      <c r="B70" s="2">
        <v>23</v>
      </c>
      <c r="C70" s="23">
        <v>5</v>
      </c>
      <c r="D70" s="18"/>
      <c r="E70" s="18"/>
      <c r="F70" s="24">
        <f t="shared" si="41"/>
        <v>6.0000000000000001E-3</v>
      </c>
      <c r="G70" s="24">
        <f t="shared" si="42"/>
        <v>6.0000000000000001E-3</v>
      </c>
      <c r="H70" s="24">
        <f t="shared" ref="H70:H74" si="43">$G$6</f>
        <v>6.0000000000000001E-3</v>
      </c>
      <c r="I70" s="24">
        <f>$H$6+$H$7*J40</f>
        <v>1.2E-2</v>
      </c>
      <c r="J70" s="24">
        <f t="shared" si="39"/>
        <v>6.0000000000000001E-3</v>
      </c>
      <c r="K70" s="24">
        <f t="shared" si="40"/>
        <v>6.0000000000000001E-3</v>
      </c>
      <c r="L70" s="7"/>
      <c r="M70" s="7"/>
    </row>
    <row r="71" spans="1:13" x14ac:dyDescent="0.3">
      <c r="A71" s="93"/>
      <c r="B71" s="2">
        <v>24</v>
      </c>
      <c r="C71" s="23">
        <v>1</v>
      </c>
      <c r="D71" s="18"/>
      <c r="E71" s="18"/>
      <c r="F71" s="24">
        <f t="shared" si="41"/>
        <v>6.0000000000000001E-3</v>
      </c>
      <c r="G71" s="24">
        <f t="shared" si="42"/>
        <v>6.0000000000000001E-3</v>
      </c>
      <c r="H71" s="24">
        <f t="shared" si="43"/>
        <v>6.0000000000000001E-3</v>
      </c>
      <c r="I71" s="24">
        <f>$H$6+$H$7*J41</f>
        <v>0</v>
      </c>
      <c r="J71" s="24">
        <f t="shared" si="39"/>
        <v>6.0000000000000001E-3</v>
      </c>
      <c r="K71" s="24">
        <f t="shared" si="40"/>
        <v>6.0000000000000001E-3</v>
      </c>
      <c r="L71" s="7"/>
      <c r="M71" s="7"/>
    </row>
    <row r="72" spans="1:13" x14ac:dyDescent="0.3">
      <c r="A72" s="94" t="s">
        <v>75</v>
      </c>
      <c r="B72" s="2">
        <v>25</v>
      </c>
      <c r="C72" s="23">
        <v>25</v>
      </c>
      <c r="D72" s="18"/>
      <c r="E72" s="18"/>
      <c r="F72" s="24">
        <f t="shared" si="41"/>
        <v>6.0000000000000001E-3</v>
      </c>
      <c r="G72" s="24">
        <f t="shared" si="42"/>
        <v>6.0000000000000001E-3</v>
      </c>
      <c r="H72" s="24">
        <f t="shared" si="43"/>
        <v>6.0000000000000001E-3</v>
      </c>
      <c r="I72" s="24">
        <f t="shared" ref="I72:I74" si="44">$H$6</f>
        <v>6.0000000000000001E-3</v>
      </c>
      <c r="J72" s="24">
        <f t="shared" si="39"/>
        <v>6.0000000000000001E-3</v>
      </c>
      <c r="K72" s="24">
        <f t="shared" si="40"/>
        <v>6.0000000000000001E-3</v>
      </c>
      <c r="L72" s="7"/>
      <c r="M72" s="7"/>
    </row>
    <row r="73" spans="1:13" x14ac:dyDescent="0.3">
      <c r="A73" s="94"/>
      <c r="B73" s="2">
        <v>26</v>
      </c>
      <c r="C73" s="23">
        <v>2</v>
      </c>
      <c r="D73" s="18"/>
      <c r="E73" s="18"/>
      <c r="F73" s="24">
        <f t="shared" si="41"/>
        <v>6.0000000000000001E-3</v>
      </c>
      <c r="G73" s="24">
        <f t="shared" si="42"/>
        <v>6.0000000000000001E-3</v>
      </c>
      <c r="H73" s="24">
        <f t="shared" si="43"/>
        <v>6.0000000000000001E-3</v>
      </c>
      <c r="I73" s="24">
        <f t="shared" si="44"/>
        <v>6.0000000000000001E-3</v>
      </c>
      <c r="J73" s="24">
        <f t="shared" si="39"/>
        <v>6.0000000000000001E-3</v>
      </c>
      <c r="K73" s="24">
        <f t="shared" si="40"/>
        <v>6.0000000000000001E-3</v>
      </c>
      <c r="L73" s="7"/>
      <c r="M73" s="7"/>
    </row>
    <row r="74" spans="1:13" x14ac:dyDescent="0.3">
      <c r="A74" s="94"/>
      <c r="B74" s="2">
        <v>27</v>
      </c>
      <c r="C74" s="23">
        <v>8</v>
      </c>
      <c r="D74" s="18"/>
      <c r="E74" s="18"/>
      <c r="F74" s="24">
        <f t="shared" si="41"/>
        <v>6.0000000000000001E-3</v>
      </c>
      <c r="G74" s="24">
        <f t="shared" si="42"/>
        <v>6.0000000000000001E-3</v>
      </c>
      <c r="H74" s="24">
        <f t="shared" si="43"/>
        <v>6.0000000000000001E-3</v>
      </c>
      <c r="I74" s="24">
        <f t="shared" si="44"/>
        <v>6.0000000000000001E-3</v>
      </c>
      <c r="J74" s="24">
        <f t="shared" si="39"/>
        <v>6.0000000000000001E-3</v>
      </c>
      <c r="K74" s="24">
        <f t="shared" si="40"/>
        <v>6.0000000000000001E-3</v>
      </c>
      <c r="L74" s="7"/>
      <c r="M74" s="7"/>
    </row>
  </sheetData>
  <mergeCells count="16">
    <mergeCell ref="B9:C9"/>
    <mergeCell ref="B4:C5"/>
    <mergeCell ref="D4:D5"/>
    <mergeCell ref="B6:C6"/>
    <mergeCell ref="B7:C7"/>
    <mergeCell ref="B8:C8"/>
    <mergeCell ref="B12:C12"/>
    <mergeCell ref="D12:J12"/>
    <mergeCell ref="B13:C13"/>
    <mergeCell ref="D13:J13"/>
    <mergeCell ref="A18:A33"/>
    <mergeCell ref="A34:A41"/>
    <mergeCell ref="A42:A44"/>
    <mergeCell ref="A48:A63"/>
    <mergeCell ref="A64:A71"/>
    <mergeCell ref="A72:A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AE43"/>
  <sheetViews>
    <sheetView tabSelected="1" topLeftCell="C1" workbookViewId="0">
      <selection activeCell="O13" sqref="O13"/>
    </sheetView>
  </sheetViews>
  <sheetFormatPr defaultRowHeight="14.4" x14ac:dyDescent="0.3"/>
  <cols>
    <col min="1" max="1" width="2.33203125" customWidth="1"/>
    <col min="4" max="4" width="8" bestFit="1" customWidth="1"/>
    <col min="5" max="5" width="10" bestFit="1" customWidth="1"/>
    <col min="6" max="6" width="7.44140625" bestFit="1" customWidth="1"/>
    <col min="7" max="7" width="7.109375" bestFit="1" customWidth="1"/>
    <col min="8" max="8" width="8.5546875" bestFit="1" customWidth="1"/>
    <col min="9" max="9" width="7.44140625" bestFit="1" customWidth="1"/>
    <col min="10" max="10" width="7.109375" bestFit="1" customWidth="1"/>
    <col min="11" max="11" width="8.5546875" bestFit="1" customWidth="1"/>
    <col min="12" max="12" width="7.44140625" bestFit="1" customWidth="1"/>
    <col min="13" max="13" width="7.109375" bestFit="1" customWidth="1"/>
    <col min="14" max="14" width="8.5546875" bestFit="1" customWidth="1"/>
    <col min="15" max="15" width="7.44140625" bestFit="1" customWidth="1"/>
    <col min="16" max="16" width="7.109375" bestFit="1" customWidth="1"/>
    <col min="17" max="17" width="9.88671875" bestFit="1" customWidth="1"/>
    <col min="18" max="24" width="9" customWidth="1"/>
    <col min="25" max="26" width="16.88671875" customWidth="1"/>
    <col min="27" max="28" width="10.33203125" customWidth="1"/>
  </cols>
  <sheetData>
    <row r="2" spans="2:28" x14ac:dyDescent="0.3">
      <c r="B2" s="1"/>
    </row>
    <row r="3" spans="2:28" ht="15.6" x14ac:dyDescent="0.3">
      <c r="B3" s="29" t="s">
        <v>83</v>
      </c>
    </row>
    <row r="4" spans="2:28" x14ac:dyDescent="0.3">
      <c r="B4" s="28" t="s">
        <v>84</v>
      </c>
      <c r="Q4" t="s">
        <v>92</v>
      </c>
      <c r="V4" s="96" t="s">
        <v>82</v>
      </c>
      <c r="W4" s="96"/>
      <c r="X4" s="30" t="s">
        <v>91</v>
      </c>
      <c r="Y4" s="30"/>
      <c r="Z4" s="30"/>
    </row>
    <row r="5" spans="2:28" ht="33.75" customHeight="1" thickBot="1" x14ac:dyDescent="0.35">
      <c r="B5" s="43" t="s">
        <v>0</v>
      </c>
      <c r="C5" s="31" t="s">
        <v>79</v>
      </c>
      <c r="D5" s="31" t="s">
        <v>80</v>
      </c>
      <c r="E5" s="32" t="s">
        <v>63</v>
      </c>
      <c r="F5" s="32" t="s">
        <v>66</v>
      </c>
      <c r="G5" s="32" t="s">
        <v>67</v>
      </c>
      <c r="H5" s="32" t="s">
        <v>62</v>
      </c>
      <c r="I5" s="32" t="s">
        <v>66</v>
      </c>
      <c r="J5" s="32" t="s">
        <v>67</v>
      </c>
      <c r="K5" s="32" t="s">
        <v>64</v>
      </c>
      <c r="L5" s="32" t="s">
        <v>66</v>
      </c>
      <c r="M5" s="32" t="s">
        <v>67</v>
      </c>
      <c r="N5" s="32" t="s">
        <v>65</v>
      </c>
      <c r="O5" s="32" t="s">
        <v>66</v>
      </c>
      <c r="P5" s="32" t="s">
        <v>67</v>
      </c>
      <c r="Q5" s="32" t="s">
        <v>81</v>
      </c>
      <c r="R5" s="32" t="s">
        <v>63</v>
      </c>
      <c r="S5" s="32" t="s">
        <v>66</v>
      </c>
      <c r="T5" s="32" t="s">
        <v>67</v>
      </c>
      <c r="U5" s="32" t="s">
        <v>62</v>
      </c>
      <c r="V5" s="32" t="s">
        <v>64</v>
      </c>
      <c r="W5" s="32" t="s">
        <v>65</v>
      </c>
      <c r="X5" s="32" t="s">
        <v>85</v>
      </c>
      <c r="Y5" s="97" t="s">
        <v>90</v>
      </c>
      <c r="Z5" s="98"/>
      <c r="AA5" s="99"/>
      <c r="AB5" s="33" t="s">
        <v>78</v>
      </c>
    </row>
    <row r="6" spans="2:28" ht="33.75" customHeight="1" thickBot="1" x14ac:dyDescent="0.35">
      <c r="B6" s="58"/>
      <c r="C6" s="55"/>
      <c r="D6" s="55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38"/>
      <c r="W6" s="56"/>
      <c r="X6" s="56"/>
      <c r="Y6" s="27" t="s">
        <v>86</v>
      </c>
      <c r="Z6" s="27" t="s">
        <v>87</v>
      </c>
      <c r="AA6" s="27" t="s">
        <v>88</v>
      </c>
      <c r="AB6" s="57"/>
    </row>
    <row r="7" spans="2:28" ht="15" customHeight="1" x14ac:dyDescent="0.3">
      <c r="B7" s="44">
        <v>1</v>
      </c>
      <c r="C7" s="104">
        <v>6</v>
      </c>
      <c r="D7" s="36">
        <v>3</v>
      </c>
      <c r="E7" s="36">
        <v>0.3</v>
      </c>
      <c r="F7" s="36">
        <v>0.3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8">
        <f>100-E7-F7-G7-H7-I7-J7-K7-L7-M7-N7-O7-P7</f>
        <v>99.4</v>
      </c>
      <c r="R7" s="38">
        <f t="shared" ref="R7:S10" si="0">E7*4</f>
        <v>1.2</v>
      </c>
      <c r="S7" s="38">
        <f t="shared" si="0"/>
        <v>1.2</v>
      </c>
      <c r="T7" s="38"/>
      <c r="U7" s="38"/>
      <c r="W7" s="38"/>
      <c r="X7" s="38">
        <f t="shared" ref="X7:X38" si="1">Q7*4</f>
        <v>397.6</v>
      </c>
      <c r="Y7" s="35"/>
      <c r="Z7" s="35"/>
      <c r="AA7" s="65">
        <v>8.9</v>
      </c>
      <c r="AB7" s="39"/>
    </row>
    <row r="8" spans="2:28" x14ac:dyDescent="0.3">
      <c r="B8" s="45">
        <v>2</v>
      </c>
      <c r="C8" s="105"/>
      <c r="D8" s="2">
        <v>4</v>
      </c>
      <c r="E8" s="2">
        <v>0.9</v>
      </c>
      <c r="F8" s="2">
        <v>0.3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>
        <f t="shared" ref="Q8:Q38" si="2">100-E8-F8-G8-H8-I8-J8-K8-L8-M8-N8-O8-P8</f>
        <v>98.8</v>
      </c>
      <c r="R8" s="23">
        <f t="shared" si="0"/>
        <v>3.6</v>
      </c>
      <c r="S8" s="23">
        <f t="shared" si="0"/>
        <v>1.2</v>
      </c>
      <c r="T8" s="23"/>
      <c r="U8" s="23"/>
      <c r="V8" s="23"/>
      <c r="W8" s="23"/>
      <c r="X8" s="23">
        <f t="shared" si="1"/>
        <v>395.2</v>
      </c>
      <c r="Y8" s="23"/>
      <c r="Z8" s="23"/>
      <c r="AA8" s="61">
        <v>18.7</v>
      </c>
      <c r="AB8" s="40"/>
    </row>
    <row r="9" spans="2:28" x14ac:dyDescent="0.3">
      <c r="B9" s="45">
        <v>3</v>
      </c>
      <c r="C9" s="105"/>
      <c r="D9" s="2">
        <v>2</v>
      </c>
      <c r="E9" s="2">
        <v>0.3</v>
      </c>
      <c r="F9" s="2">
        <v>0.9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>
        <f t="shared" si="2"/>
        <v>98.8</v>
      </c>
      <c r="R9" s="23">
        <f t="shared" si="0"/>
        <v>1.2</v>
      </c>
      <c r="S9" s="23">
        <f t="shared" si="0"/>
        <v>3.6</v>
      </c>
      <c r="T9" s="23"/>
      <c r="U9" s="23"/>
      <c r="V9" s="23"/>
      <c r="W9" s="23"/>
      <c r="X9" s="23">
        <f t="shared" si="1"/>
        <v>395.2</v>
      </c>
      <c r="Y9" s="23"/>
      <c r="Z9" s="23"/>
      <c r="AA9" s="61">
        <v>18.899999999999999</v>
      </c>
      <c r="AB9" s="40"/>
    </row>
    <row r="10" spans="2:28" ht="15" thickBot="1" x14ac:dyDescent="0.35">
      <c r="B10" s="49">
        <v>4</v>
      </c>
      <c r="C10" s="105"/>
      <c r="D10" s="50">
        <v>1</v>
      </c>
      <c r="E10" s="50">
        <v>0.9</v>
      </c>
      <c r="F10" s="50">
        <v>0.9</v>
      </c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48">
        <f t="shared" si="2"/>
        <v>98.199999999999989</v>
      </c>
      <c r="R10" s="48">
        <f t="shared" si="0"/>
        <v>3.6</v>
      </c>
      <c r="S10" s="48">
        <f t="shared" si="0"/>
        <v>3.6</v>
      </c>
      <c r="T10" s="48"/>
      <c r="U10" s="48"/>
      <c r="V10" s="48"/>
      <c r="W10" s="48"/>
      <c r="X10" s="48">
        <f t="shared" si="1"/>
        <v>392.79999999999995</v>
      </c>
      <c r="Y10" s="48"/>
      <c r="Z10" s="48"/>
      <c r="AA10" s="67">
        <v>25.9</v>
      </c>
      <c r="AB10" s="51"/>
    </row>
    <row r="11" spans="2:28" x14ac:dyDescent="0.3">
      <c r="B11" s="44">
        <v>5</v>
      </c>
      <c r="C11" s="100">
        <v>3</v>
      </c>
      <c r="D11" s="47">
        <v>2</v>
      </c>
      <c r="E11" s="36">
        <v>0.3</v>
      </c>
      <c r="F11" s="36"/>
      <c r="G11" s="36">
        <v>0.3</v>
      </c>
      <c r="H11" s="36"/>
      <c r="I11" s="36"/>
      <c r="J11" s="36"/>
      <c r="K11" s="36"/>
      <c r="L11" s="36"/>
      <c r="M11" s="36"/>
      <c r="N11" s="36"/>
      <c r="O11" s="36"/>
      <c r="P11" s="36"/>
      <c r="Q11" s="38">
        <f t="shared" si="2"/>
        <v>99.4</v>
      </c>
      <c r="R11" s="38">
        <f>E11*4</f>
        <v>1.2</v>
      </c>
      <c r="S11" s="38"/>
      <c r="T11" s="38">
        <f>G11*4</f>
        <v>1.2</v>
      </c>
      <c r="U11" s="38"/>
      <c r="V11" s="53"/>
      <c r="W11" s="53"/>
      <c r="X11" s="38">
        <f t="shared" si="1"/>
        <v>397.6</v>
      </c>
      <c r="Y11" s="38"/>
      <c r="Z11" s="38"/>
      <c r="AA11" s="59">
        <v>14.2</v>
      </c>
      <c r="AB11" s="39"/>
    </row>
    <row r="12" spans="2:28" x14ac:dyDescent="0.3">
      <c r="B12" s="45">
        <v>6</v>
      </c>
      <c r="C12" s="101"/>
      <c r="D12" s="2">
        <v>4</v>
      </c>
      <c r="E12" s="2">
        <v>0.9</v>
      </c>
      <c r="F12" s="2"/>
      <c r="G12" s="2">
        <v>0.3</v>
      </c>
      <c r="H12" s="2"/>
      <c r="I12" s="2"/>
      <c r="J12" s="2"/>
      <c r="K12" s="2"/>
      <c r="L12" s="2"/>
      <c r="M12" s="2"/>
      <c r="N12" s="2"/>
      <c r="O12" s="2"/>
      <c r="P12" s="2"/>
      <c r="Q12" s="23">
        <f t="shared" si="2"/>
        <v>98.8</v>
      </c>
      <c r="R12" s="23">
        <f>E12*4</f>
        <v>3.6</v>
      </c>
      <c r="S12" s="23"/>
      <c r="T12" s="23">
        <f>G12*4</f>
        <v>1.2</v>
      </c>
      <c r="U12" s="23"/>
      <c r="V12" s="23"/>
      <c r="W12" s="23"/>
      <c r="X12" s="23">
        <f t="shared" si="1"/>
        <v>395.2</v>
      </c>
      <c r="Y12" s="23"/>
      <c r="Z12" s="23"/>
      <c r="AA12" s="61">
        <v>18.899999999999999</v>
      </c>
      <c r="AB12" s="40"/>
    </row>
    <row r="13" spans="2:28" x14ac:dyDescent="0.3">
      <c r="B13" s="45">
        <v>7</v>
      </c>
      <c r="C13" s="101"/>
      <c r="D13" s="2">
        <v>1</v>
      </c>
      <c r="E13" s="2">
        <v>0.3</v>
      </c>
      <c r="F13" s="2"/>
      <c r="G13" s="2">
        <v>0.9</v>
      </c>
      <c r="H13" s="2"/>
      <c r="I13" s="2"/>
      <c r="J13" s="2"/>
      <c r="K13" s="2"/>
      <c r="L13" s="2"/>
      <c r="M13" s="2"/>
      <c r="N13" s="2"/>
      <c r="O13" s="2"/>
      <c r="P13" s="2"/>
      <c r="Q13" s="23">
        <f t="shared" si="2"/>
        <v>98.8</v>
      </c>
      <c r="R13" s="23">
        <f>E13*4</f>
        <v>1.2</v>
      </c>
      <c r="S13" s="23"/>
      <c r="T13" s="23">
        <f>G13*4</f>
        <v>3.6</v>
      </c>
      <c r="U13" s="23"/>
      <c r="V13" s="23"/>
      <c r="W13" s="23"/>
      <c r="X13" s="23">
        <f t="shared" si="1"/>
        <v>395.2</v>
      </c>
      <c r="Y13" s="23"/>
      <c r="Z13" s="23"/>
      <c r="AA13" s="61">
        <v>18.5</v>
      </c>
      <c r="AB13" s="40"/>
    </row>
    <row r="14" spans="2:28" ht="15" thickBot="1" x14ac:dyDescent="0.35">
      <c r="B14" s="49">
        <v>8</v>
      </c>
      <c r="C14" s="102"/>
      <c r="D14" s="50">
        <v>3</v>
      </c>
      <c r="E14" s="50">
        <v>0.9</v>
      </c>
      <c r="F14" s="50"/>
      <c r="G14" s="50">
        <v>0.9</v>
      </c>
      <c r="H14" s="50"/>
      <c r="I14" s="50"/>
      <c r="J14" s="50"/>
      <c r="K14" s="50"/>
      <c r="L14" s="50"/>
      <c r="M14" s="50"/>
      <c r="N14" s="50"/>
      <c r="O14" s="50"/>
      <c r="P14" s="50"/>
      <c r="Q14" s="48">
        <f t="shared" si="2"/>
        <v>98.199999999999989</v>
      </c>
      <c r="R14" s="48">
        <f>E14*4</f>
        <v>3.6</v>
      </c>
      <c r="S14" s="48"/>
      <c r="T14" s="48">
        <f>G14*4</f>
        <v>3.6</v>
      </c>
      <c r="U14" s="48"/>
      <c r="V14" s="48"/>
      <c r="W14" s="48"/>
      <c r="X14" s="48">
        <f t="shared" si="1"/>
        <v>392.79999999999995</v>
      </c>
      <c r="Y14" s="48"/>
      <c r="Z14" s="48"/>
      <c r="AA14" s="67">
        <v>22.3</v>
      </c>
      <c r="AB14" s="51"/>
    </row>
    <row r="15" spans="2:28" x14ac:dyDescent="0.3">
      <c r="B15" s="44">
        <v>9</v>
      </c>
      <c r="C15" s="100">
        <v>8</v>
      </c>
      <c r="D15" s="36">
        <v>3</v>
      </c>
      <c r="E15" s="36"/>
      <c r="F15" s="36"/>
      <c r="G15" s="36"/>
      <c r="H15" s="36">
        <v>0.3</v>
      </c>
      <c r="I15" s="36">
        <v>0.3</v>
      </c>
      <c r="J15" s="36"/>
      <c r="K15" s="36"/>
      <c r="L15" s="36"/>
      <c r="M15" s="36"/>
      <c r="N15" s="36"/>
      <c r="O15" s="36"/>
      <c r="P15" s="36"/>
      <c r="Q15" s="38">
        <f t="shared" si="2"/>
        <v>99.4</v>
      </c>
      <c r="R15" s="38"/>
      <c r="S15" s="38">
        <f>I15*4</f>
        <v>1.2</v>
      </c>
      <c r="T15" s="38"/>
      <c r="U15" s="38">
        <f t="shared" ref="U15:U22" si="3">H15*4</f>
        <v>1.2</v>
      </c>
      <c r="V15" s="38"/>
      <c r="W15" s="38"/>
      <c r="X15" s="38">
        <f t="shared" si="1"/>
        <v>397.6</v>
      </c>
      <c r="Y15" s="59" t="s">
        <v>89</v>
      </c>
      <c r="Z15" s="70">
        <v>35</v>
      </c>
      <c r="AA15" s="70">
        <v>15.6</v>
      </c>
      <c r="AB15" s="60"/>
    </row>
    <row r="16" spans="2:28" x14ac:dyDescent="0.3">
      <c r="B16" s="45">
        <v>10</v>
      </c>
      <c r="C16" s="101"/>
      <c r="D16" s="2">
        <v>4</v>
      </c>
      <c r="E16" s="2"/>
      <c r="F16" s="2"/>
      <c r="G16" s="2"/>
      <c r="H16" s="2">
        <v>0.9</v>
      </c>
      <c r="I16" s="2">
        <v>0.3</v>
      </c>
      <c r="J16" s="2"/>
      <c r="K16" s="2"/>
      <c r="L16" s="2"/>
      <c r="M16" s="2"/>
      <c r="N16" s="2"/>
      <c r="O16" s="2"/>
      <c r="P16" s="2"/>
      <c r="Q16" s="23">
        <f t="shared" si="2"/>
        <v>98.8</v>
      </c>
      <c r="R16" s="23"/>
      <c r="S16" s="23">
        <f>I16*4</f>
        <v>1.2</v>
      </c>
      <c r="T16" s="23"/>
      <c r="U16" s="23">
        <f t="shared" si="3"/>
        <v>3.6</v>
      </c>
      <c r="V16" s="23"/>
      <c r="W16" s="23"/>
      <c r="X16" s="23">
        <f t="shared" si="1"/>
        <v>395.2</v>
      </c>
      <c r="Y16" s="61"/>
      <c r="Z16" s="71"/>
      <c r="AA16" s="71">
        <v>37.9</v>
      </c>
      <c r="AB16" s="62"/>
    </row>
    <row r="17" spans="2:31" x14ac:dyDescent="0.3">
      <c r="B17" s="45">
        <v>11</v>
      </c>
      <c r="C17" s="101"/>
      <c r="D17" s="2">
        <v>2</v>
      </c>
      <c r="E17" s="2"/>
      <c r="F17" s="2"/>
      <c r="G17" s="2"/>
      <c r="H17" s="2">
        <v>0.3</v>
      </c>
      <c r="I17" s="2">
        <v>0.9</v>
      </c>
      <c r="J17" s="2"/>
      <c r="K17" s="2"/>
      <c r="L17" s="2"/>
      <c r="M17" s="2"/>
      <c r="N17" s="2"/>
      <c r="O17" s="2"/>
      <c r="P17" s="2"/>
      <c r="Q17" s="23">
        <f t="shared" si="2"/>
        <v>98.8</v>
      </c>
      <c r="R17" s="23"/>
      <c r="S17" s="23">
        <f>I17*4</f>
        <v>3.6</v>
      </c>
      <c r="T17" s="23"/>
      <c r="U17" s="23">
        <f t="shared" si="3"/>
        <v>1.2</v>
      </c>
      <c r="V17" s="23"/>
      <c r="W17" s="23"/>
      <c r="X17" s="23">
        <f t="shared" si="1"/>
        <v>395.2</v>
      </c>
      <c r="Y17" s="61"/>
      <c r="Z17" s="71"/>
      <c r="AA17" s="71">
        <v>46.3</v>
      </c>
      <c r="AB17" s="62"/>
    </row>
    <row r="18" spans="2:31" ht="15" thickBot="1" x14ac:dyDescent="0.35">
      <c r="B18" s="46">
        <v>12</v>
      </c>
      <c r="C18" s="103"/>
      <c r="D18" s="41">
        <v>1</v>
      </c>
      <c r="E18" s="41"/>
      <c r="F18" s="41"/>
      <c r="G18" s="41"/>
      <c r="H18" s="41">
        <v>0.9</v>
      </c>
      <c r="I18" s="41">
        <v>0.9</v>
      </c>
      <c r="J18" s="41"/>
      <c r="K18" s="41"/>
      <c r="L18" s="41"/>
      <c r="M18" s="41"/>
      <c r="N18" s="41"/>
      <c r="O18" s="41"/>
      <c r="P18" s="41"/>
      <c r="Q18" s="42">
        <f t="shared" si="2"/>
        <v>98.199999999999989</v>
      </c>
      <c r="R18" s="42"/>
      <c r="S18" s="42">
        <f>I18*4</f>
        <v>3.6</v>
      </c>
      <c r="T18" s="42"/>
      <c r="U18" s="42">
        <f t="shared" si="3"/>
        <v>3.6</v>
      </c>
      <c r="V18" s="42"/>
      <c r="W18" s="42"/>
      <c r="X18" s="42">
        <f t="shared" si="1"/>
        <v>392.79999999999995</v>
      </c>
      <c r="Y18" s="63"/>
      <c r="Z18" s="72"/>
      <c r="AA18" s="72">
        <v>62.2</v>
      </c>
      <c r="AB18" s="64"/>
    </row>
    <row r="19" spans="2:31" x14ac:dyDescent="0.3">
      <c r="B19" s="52">
        <v>13</v>
      </c>
      <c r="C19" s="106">
        <v>1</v>
      </c>
      <c r="D19" s="34">
        <v>3</v>
      </c>
      <c r="E19" s="34"/>
      <c r="F19" s="34"/>
      <c r="G19" s="34"/>
      <c r="H19" s="34">
        <v>0.3</v>
      </c>
      <c r="I19" s="34"/>
      <c r="J19" s="34">
        <v>0.3</v>
      </c>
      <c r="K19" s="34"/>
      <c r="L19" s="34"/>
      <c r="M19" s="34"/>
      <c r="N19" s="34"/>
      <c r="O19" s="34"/>
      <c r="P19" s="34"/>
      <c r="Q19" s="35">
        <f t="shared" si="2"/>
        <v>99.4</v>
      </c>
      <c r="R19" s="35"/>
      <c r="S19" s="35"/>
      <c r="T19" s="35">
        <f>J19*4</f>
        <v>1.2</v>
      </c>
      <c r="U19" s="35">
        <f t="shared" si="3"/>
        <v>1.2</v>
      </c>
      <c r="V19" s="35"/>
      <c r="W19" s="35"/>
      <c r="X19" s="35">
        <f t="shared" si="1"/>
        <v>397.6</v>
      </c>
      <c r="Y19" s="65"/>
      <c r="Z19" s="73"/>
      <c r="AA19" s="73">
        <v>20.2</v>
      </c>
      <c r="AB19" s="66"/>
    </row>
    <row r="20" spans="2:31" x14ac:dyDescent="0.3">
      <c r="B20" s="45">
        <v>14</v>
      </c>
      <c r="C20" s="101"/>
      <c r="D20" s="2">
        <v>4</v>
      </c>
      <c r="E20" s="2"/>
      <c r="F20" s="2"/>
      <c r="G20" s="2"/>
      <c r="H20" s="2">
        <v>0.9</v>
      </c>
      <c r="I20" s="2"/>
      <c r="J20" s="2">
        <v>0.3</v>
      </c>
      <c r="K20" s="2"/>
      <c r="L20" s="2"/>
      <c r="M20" s="2"/>
      <c r="N20" s="2"/>
      <c r="O20" s="2"/>
      <c r="P20" s="2"/>
      <c r="Q20" s="23">
        <f t="shared" si="2"/>
        <v>98.8</v>
      </c>
      <c r="R20" s="23"/>
      <c r="S20" s="23"/>
      <c r="T20" s="23">
        <f>J20*4</f>
        <v>1.2</v>
      </c>
      <c r="U20" s="23">
        <f t="shared" si="3"/>
        <v>3.6</v>
      </c>
      <c r="V20" s="23"/>
      <c r="W20" s="23"/>
      <c r="X20" s="23">
        <f t="shared" si="1"/>
        <v>395.2</v>
      </c>
      <c r="Y20" s="61"/>
      <c r="Z20" s="71"/>
      <c r="AA20" s="71">
        <v>30.5</v>
      </c>
      <c r="AB20" s="62"/>
    </row>
    <row r="21" spans="2:31" x14ac:dyDescent="0.3">
      <c r="B21" s="45">
        <v>15</v>
      </c>
      <c r="C21" s="101"/>
      <c r="D21" s="2">
        <v>1</v>
      </c>
      <c r="E21" s="2"/>
      <c r="F21" s="2"/>
      <c r="G21" s="2"/>
      <c r="H21" s="2">
        <v>0.3</v>
      </c>
      <c r="I21" s="2"/>
      <c r="J21" s="2">
        <v>0.9</v>
      </c>
      <c r="K21" s="2"/>
      <c r="L21" s="2"/>
      <c r="M21" s="2"/>
      <c r="N21" s="2"/>
      <c r="O21" s="2"/>
      <c r="P21" s="2"/>
      <c r="Q21" s="23">
        <f t="shared" si="2"/>
        <v>98.8</v>
      </c>
      <c r="R21" s="23"/>
      <c r="S21" s="23"/>
      <c r="T21" s="23">
        <f>J21*4</f>
        <v>3.6</v>
      </c>
      <c r="U21" s="23">
        <f t="shared" si="3"/>
        <v>1.2</v>
      </c>
      <c r="V21" s="23"/>
      <c r="W21" s="23"/>
      <c r="X21" s="23">
        <f t="shared" si="1"/>
        <v>395.2</v>
      </c>
      <c r="Y21" s="61"/>
      <c r="Z21" s="71"/>
      <c r="AA21" s="71">
        <v>37.4</v>
      </c>
      <c r="AB21" s="62"/>
    </row>
    <row r="22" spans="2:31" ht="15" thickBot="1" x14ac:dyDescent="0.35">
      <c r="B22" s="49">
        <v>16</v>
      </c>
      <c r="C22" s="102"/>
      <c r="D22" s="50">
        <v>2</v>
      </c>
      <c r="E22" s="50"/>
      <c r="F22" s="50"/>
      <c r="G22" s="50"/>
      <c r="H22" s="50">
        <v>0.9</v>
      </c>
      <c r="I22" s="50"/>
      <c r="J22" s="50">
        <v>0.9</v>
      </c>
      <c r="K22" s="50"/>
      <c r="L22" s="50"/>
      <c r="M22" s="50"/>
      <c r="N22" s="50"/>
      <c r="O22" s="50"/>
      <c r="P22" s="50"/>
      <c r="Q22" s="48">
        <f t="shared" si="2"/>
        <v>98.199999999999989</v>
      </c>
      <c r="R22" s="48"/>
      <c r="S22" s="48"/>
      <c r="T22" s="48">
        <f>J22*4</f>
        <v>3.6</v>
      </c>
      <c r="U22" s="48">
        <f t="shared" si="3"/>
        <v>3.6</v>
      </c>
      <c r="V22" s="48"/>
      <c r="W22" s="48"/>
      <c r="X22" s="48">
        <f t="shared" si="1"/>
        <v>392.79999999999995</v>
      </c>
      <c r="Y22" s="67"/>
      <c r="Z22" s="74"/>
      <c r="AA22" s="74">
        <v>40.700000000000003</v>
      </c>
      <c r="AB22" s="68"/>
    </row>
    <row r="23" spans="2:31" x14ac:dyDescent="0.3">
      <c r="B23" s="44">
        <v>17</v>
      </c>
      <c r="C23" s="100">
        <v>7</v>
      </c>
      <c r="D23" s="36">
        <v>3</v>
      </c>
      <c r="E23" s="36"/>
      <c r="F23" s="36"/>
      <c r="G23" s="36"/>
      <c r="H23" s="36"/>
      <c r="I23" s="36"/>
      <c r="J23" s="36"/>
      <c r="K23" s="36">
        <v>0.3</v>
      </c>
      <c r="L23" s="36">
        <v>0.3</v>
      </c>
      <c r="M23" s="36"/>
      <c r="N23" s="36"/>
      <c r="O23" s="36"/>
      <c r="P23" s="36"/>
      <c r="Q23" s="38">
        <f t="shared" si="2"/>
        <v>99.4</v>
      </c>
      <c r="R23" s="38"/>
      <c r="S23" s="38">
        <f>L23*4</f>
        <v>1.2</v>
      </c>
      <c r="T23" s="38"/>
      <c r="U23" s="38"/>
      <c r="V23" s="38">
        <f t="shared" ref="V23:V30" si="4">K23*4</f>
        <v>1.2</v>
      </c>
      <c r="W23" s="38"/>
      <c r="X23" s="38">
        <f t="shared" si="1"/>
        <v>397.6</v>
      </c>
      <c r="Y23" s="59">
        <v>103.1</v>
      </c>
      <c r="Z23" s="70">
        <v>36.299999999999997</v>
      </c>
      <c r="AA23" s="76">
        <v>13.4</v>
      </c>
      <c r="AB23" s="60"/>
      <c r="AD23">
        <v>190</v>
      </c>
      <c r="AE23">
        <v>103</v>
      </c>
    </row>
    <row r="24" spans="2:31" x14ac:dyDescent="0.3">
      <c r="B24" s="45">
        <v>18</v>
      </c>
      <c r="C24" s="101"/>
      <c r="D24" s="2">
        <v>4</v>
      </c>
      <c r="E24" s="2"/>
      <c r="F24" s="2"/>
      <c r="G24" s="2"/>
      <c r="H24" s="2"/>
      <c r="I24" s="2"/>
      <c r="J24" s="2"/>
      <c r="K24" s="2">
        <v>0.9</v>
      </c>
      <c r="L24" s="2">
        <v>0.3</v>
      </c>
      <c r="M24" s="2"/>
      <c r="N24" s="2"/>
      <c r="O24" s="2"/>
      <c r="P24" s="2"/>
      <c r="Q24" s="23">
        <f t="shared" si="2"/>
        <v>98.8</v>
      </c>
      <c r="R24" s="23"/>
      <c r="S24" s="23">
        <f>L24*4</f>
        <v>1.2</v>
      </c>
      <c r="T24" s="23"/>
      <c r="U24" s="23"/>
      <c r="V24" s="23">
        <f t="shared" si="4"/>
        <v>3.6</v>
      </c>
      <c r="W24" s="23"/>
      <c r="X24" s="23">
        <f t="shared" si="1"/>
        <v>395.2</v>
      </c>
      <c r="Y24" s="61"/>
      <c r="Z24" s="71"/>
      <c r="AA24" s="77">
        <v>25.5</v>
      </c>
      <c r="AB24" s="62"/>
      <c r="AD24">
        <v>200</v>
      </c>
      <c r="AE24">
        <v>36.299999999999997</v>
      </c>
    </row>
    <row r="25" spans="2:31" x14ac:dyDescent="0.3">
      <c r="B25" s="45">
        <v>19</v>
      </c>
      <c r="C25" s="101"/>
      <c r="D25" s="2">
        <v>1</v>
      </c>
      <c r="E25" s="2"/>
      <c r="F25" s="2"/>
      <c r="G25" s="2"/>
      <c r="H25" s="2"/>
      <c r="I25" s="2"/>
      <c r="J25" s="2"/>
      <c r="K25" s="2">
        <v>0.3</v>
      </c>
      <c r="L25" s="2">
        <v>0.9</v>
      </c>
      <c r="M25" s="2"/>
      <c r="N25" s="2"/>
      <c r="O25" s="2"/>
      <c r="P25" s="2"/>
      <c r="Q25" s="23">
        <f t="shared" si="2"/>
        <v>98.8</v>
      </c>
      <c r="R25" s="23"/>
      <c r="S25" s="23">
        <f>L25*4</f>
        <v>3.6</v>
      </c>
      <c r="T25" s="23"/>
      <c r="U25" s="23"/>
      <c r="V25" s="23">
        <f t="shared" si="4"/>
        <v>1.2</v>
      </c>
      <c r="W25" s="23"/>
      <c r="X25" s="23">
        <f t="shared" si="1"/>
        <v>395.2</v>
      </c>
      <c r="Y25" s="61"/>
      <c r="Z25" s="71"/>
      <c r="AA25" s="77">
        <v>26.1</v>
      </c>
      <c r="AB25" s="62"/>
      <c r="AD25">
        <v>210</v>
      </c>
      <c r="AE25">
        <v>13.4</v>
      </c>
    </row>
    <row r="26" spans="2:31" ht="15" thickBot="1" x14ac:dyDescent="0.35">
      <c r="B26" s="46">
        <v>20</v>
      </c>
      <c r="C26" s="103"/>
      <c r="D26" s="41">
        <v>2</v>
      </c>
      <c r="E26" s="41"/>
      <c r="F26" s="41"/>
      <c r="G26" s="41"/>
      <c r="H26" s="41"/>
      <c r="I26" s="41"/>
      <c r="J26" s="41"/>
      <c r="K26" s="41">
        <v>0.9</v>
      </c>
      <c r="L26" s="41">
        <v>0.9</v>
      </c>
      <c r="M26" s="41"/>
      <c r="N26" s="41"/>
      <c r="O26" s="41"/>
      <c r="P26" s="41"/>
      <c r="Q26" s="42">
        <f t="shared" si="2"/>
        <v>98.199999999999989</v>
      </c>
      <c r="R26" s="42"/>
      <c r="S26" s="42">
        <f>L26*4</f>
        <v>3.6</v>
      </c>
      <c r="T26" s="42"/>
      <c r="U26" s="42"/>
      <c r="V26" s="42">
        <f t="shared" si="4"/>
        <v>3.6</v>
      </c>
      <c r="W26" s="42"/>
      <c r="X26" s="42">
        <f t="shared" si="1"/>
        <v>392.79999999999995</v>
      </c>
      <c r="Y26" s="63"/>
      <c r="Z26" s="72"/>
      <c r="AA26" s="78">
        <v>49.5</v>
      </c>
      <c r="AB26" s="64"/>
    </row>
    <row r="27" spans="2:31" x14ac:dyDescent="0.3">
      <c r="B27" s="44">
        <v>21</v>
      </c>
      <c r="C27" s="100">
        <v>4</v>
      </c>
      <c r="D27" s="36">
        <v>1</v>
      </c>
      <c r="E27" s="36"/>
      <c r="F27" s="36"/>
      <c r="G27" s="36"/>
      <c r="H27" s="36"/>
      <c r="I27" s="36"/>
      <c r="J27" s="36"/>
      <c r="K27" s="36">
        <v>0.3</v>
      </c>
      <c r="L27" s="36"/>
      <c r="M27" s="36">
        <v>0.3</v>
      </c>
      <c r="N27" s="36"/>
      <c r="O27" s="36"/>
      <c r="P27" s="36"/>
      <c r="Q27" s="38">
        <f t="shared" si="2"/>
        <v>99.4</v>
      </c>
      <c r="R27" s="38"/>
      <c r="S27" s="38"/>
      <c r="T27" s="38">
        <f>M27*4</f>
        <v>1.2</v>
      </c>
      <c r="U27" s="38"/>
      <c r="V27" s="38">
        <f t="shared" si="4"/>
        <v>1.2</v>
      </c>
      <c r="W27" s="38"/>
      <c r="X27" s="54">
        <f t="shared" si="1"/>
        <v>397.6</v>
      </c>
      <c r="Y27" s="69"/>
      <c r="Z27" s="75"/>
      <c r="AA27" s="70">
        <v>17.399999999999999</v>
      </c>
      <c r="AB27" s="60"/>
    </row>
    <row r="28" spans="2:31" x14ac:dyDescent="0.3">
      <c r="B28" s="45">
        <v>22</v>
      </c>
      <c r="C28" s="101"/>
      <c r="D28" s="2">
        <v>3</v>
      </c>
      <c r="E28" s="2"/>
      <c r="F28" s="2"/>
      <c r="G28" s="2"/>
      <c r="H28" s="2"/>
      <c r="I28" s="2"/>
      <c r="J28" s="2"/>
      <c r="K28" s="2">
        <v>0.9</v>
      </c>
      <c r="L28" s="2"/>
      <c r="M28" s="2">
        <v>0.3</v>
      </c>
      <c r="N28" s="2"/>
      <c r="O28" s="2"/>
      <c r="P28" s="2"/>
      <c r="Q28" s="23">
        <f t="shared" si="2"/>
        <v>98.8</v>
      </c>
      <c r="R28" s="23"/>
      <c r="S28" s="23"/>
      <c r="T28" s="23">
        <f>M28*4</f>
        <v>1.2</v>
      </c>
      <c r="U28" s="23"/>
      <c r="V28" s="23">
        <f t="shared" si="4"/>
        <v>3.6</v>
      </c>
      <c r="W28" s="23"/>
      <c r="X28" s="48">
        <f t="shared" si="1"/>
        <v>395.2</v>
      </c>
      <c r="Y28" s="67"/>
      <c r="Z28" s="74"/>
      <c r="AA28" s="71">
        <v>19.600000000000001</v>
      </c>
      <c r="AB28" s="62"/>
    </row>
    <row r="29" spans="2:31" x14ac:dyDescent="0.3">
      <c r="B29" s="45">
        <v>23</v>
      </c>
      <c r="C29" s="101"/>
      <c r="D29" s="2">
        <v>2</v>
      </c>
      <c r="E29" s="2"/>
      <c r="F29" s="2"/>
      <c r="G29" s="2"/>
      <c r="H29" s="2"/>
      <c r="I29" s="2"/>
      <c r="J29" s="2"/>
      <c r="K29" s="2">
        <v>0.3</v>
      </c>
      <c r="L29" s="2"/>
      <c r="M29" s="2">
        <v>0.9</v>
      </c>
      <c r="N29" s="2"/>
      <c r="O29" s="2"/>
      <c r="P29" s="2"/>
      <c r="Q29" s="23">
        <f t="shared" si="2"/>
        <v>98.8</v>
      </c>
      <c r="R29" s="23"/>
      <c r="S29" s="23"/>
      <c r="T29" s="23">
        <f>M29*4</f>
        <v>3.6</v>
      </c>
      <c r="U29" s="23"/>
      <c r="V29" s="23">
        <f t="shared" si="4"/>
        <v>1.2</v>
      </c>
      <c r="W29" s="23"/>
      <c r="X29" s="48">
        <f t="shared" si="1"/>
        <v>395.2</v>
      </c>
      <c r="Y29" s="67"/>
      <c r="Z29" s="74"/>
      <c r="AA29" s="71">
        <v>24.2</v>
      </c>
      <c r="AB29" s="62"/>
    </row>
    <row r="30" spans="2:31" ht="15" thickBot="1" x14ac:dyDescent="0.35">
      <c r="B30" s="49">
        <v>24</v>
      </c>
      <c r="C30" s="102"/>
      <c r="D30" s="50">
        <v>4</v>
      </c>
      <c r="E30" s="50"/>
      <c r="F30" s="50"/>
      <c r="G30" s="50"/>
      <c r="H30" s="50"/>
      <c r="I30" s="50"/>
      <c r="J30" s="50"/>
      <c r="K30" s="50">
        <v>0.9</v>
      </c>
      <c r="L30" s="50"/>
      <c r="M30" s="50">
        <v>0.9</v>
      </c>
      <c r="N30" s="50"/>
      <c r="O30" s="50"/>
      <c r="P30" s="50"/>
      <c r="Q30" s="48">
        <f t="shared" si="2"/>
        <v>98.199999999999989</v>
      </c>
      <c r="R30" s="48"/>
      <c r="S30" s="48"/>
      <c r="T30" s="48">
        <f>M30*4</f>
        <v>3.6</v>
      </c>
      <c r="U30" s="48"/>
      <c r="V30" s="48">
        <f t="shared" si="4"/>
        <v>3.6</v>
      </c>
      <c r="W30" s="48"/>
      <c r="X30" s="48">
        <f t="shared" si="1"/>
        <v>392.79999999999995</v>
      </c>
      <c r="Y30" s="67"/>
      <c r="Z30" s="74"/>
      <c r="AA30" s="74">
        <v>27.4</v>
      </c>
      <c r="AB30" s="68"/>
    </row>
    <row r="31" spans="2:31" x14ac:dyDescent="0.3">
      <c r="B31" s="44">
        <v>25</v>
      </c>
      <c r="C31" s="100">
        <v>2</v>
      </c>
      <c r="D31" s="36">
        <v>2</v>
      </c>
      <c r="E31" s="36"/>
      <c r="F31" s="36"/>
      <c r="G31" s="36"/>
      <c r="H31" s="36"/>
      <c r="I31" s="36"/>
      <c r="J31" s="36"/>
      <c r="K31" s="36"/>
      <c r="L31" s="36"/>
      <c r="M31" s="36"/>
      <c r="N31" s="36">
        <v>0.3</v>
      </c>
      <c r="O31" s="36">
        <v>0.3</v>
      </c>
      <c r="P31" s="36"/>
      <c r="Q31" s="38">
        <f t="shared" si="2"/>
        <v>99.4</v>
      </c>
      <c r="R31" s="38"/>
      <c r="S31" s="38">
        <f>O31*4</f>
        <v>1.2</v>
      </c>
      <c r="T31" s="38"/>
      <c r="U31" s="38"/>
      <c r="V31" s="38"/>
      <c r="W31" s="38">
        <f t="shared" ref="W31:W38" si="5">N31*4</f>
        <v>1.2</v>
      </c>
      <c r="X31" s="38">
        <f t="shared" si="1"/>
        <v>397.6</v>
      </c>
      <c r="Y31" s="59"/>
      <c r="Z31" s="70"/>
      <c r="AA31" s="76">
        <v>19.8</v>
      </c>
      <c r="AB31" s="60"/>
    </row>
    <row r="32" spans="2:31" x14ac:dyDescent="0.3">
      <c r="B32" s="45">
        <v>26</v>
      </c>
      <c r="C32" s="101"/>
      <c r="D32" s="2">
        <v>1</v>
      </c>
      <c r="E32" s="2"/>
      <c r="F32" s="2"/>
      <c r="G32" s="2"/>
      <c r="H32" s="2"/>
      <c r="I32" s="2"/>
      <c r="J32" s="2"/>
      <c r="K32" s="2"/>
      <c r="L32" s="2"/>
      <c r="M32" s="2"/>
      <c r="N32" s="2">
        <v>0.9</v>
      </c>
      <c r="O32" s="2">
        <v>0.3</v>
      </c>
      <c r="P32" s="2"/>
      <c r="Q32" s="23">
        <f t="shared" si="2"/>
        <v>98.8</v>
      </c>
      <c r="R32" s="23"/>
      <c r="S32" s="23">
        <f>O32*4</f>
        <v>1.2</v>
      </c>
      <c r="T32" s="23"/>
      <c r="U32" s="23"/>
      <c r="V32" s="23"/>
      <c r="W32" s="23">
        <f t="shared" si="5"/>
        <v>3.6</v>
      </c>
      <c r="X32" s="23">
        <f t="shared" si="1"/>
        <v>395.2</v>
      </c>
      <c r="Y32" s="61"/>
      <c r="Z32" s="71"/>
      <c r="AA32" s="77">
        <v>25.3</v>
      </c>
      <c r="AB32" s="62"/>
    </row>
    <row r="33" spans="2:28" x14ac:dyDescent="0.3">
      <c r="B33" s="45">
        <v>27</v>
      </c>
      <c r="C33" s="101"/>
      <c r="D33" s="2">
        <v>4</v>
      </c>
      <c r="E33" s="2"/>
      <c r="F33" s="2"/>
      <c r="G33" s="2"/>
      <c r="H33" s="2"/>
      <c r="I33" s="2"/>
      <c r="J33" s="2"/>
      <c r="K33" s="2"/>
      <c r="L33" s="2"/>
      <c r="M33" s="2"/>
      <c r="N33" s="2">
        <v>0.3</v>
      </c>
      <c r="O33" s="2">
        <v>0.9</v>
      </c>
      <c r="P33" s="2"/>
      <c r="Q33" s="23">
        <f t="shared" si="2"/>
        <v>98.8</v>
      </c>
      <c r="R33" s="23"/>
      <c r="S33" s="23">
        <f>O33*4</f>
        <v>3.6</v>
      </c>
      <c r="T33" s="23"/>
      <c r="U33" s="23"/>
      <c r="V33" s="23"/>
      <c r="W33" s="23">
        <f t="shared" si="5"/>
        <v>1.2</v>
      </c>
      <c r="X33" s="23">
        <f t="shared" si="1"/>
        <v>395.2</v>
      </c>
      <c r="Y33" s="61"/>
      <c r="Z33" s="71"/>
      <c r="AA33" s="79">
        <v>38.9</v>
      </c>
      <c r="AB33" s="62"/>
    </row>
    <row r="34" spans="2:28" ht="15" thickBot="1" x14ac:dyDescent="0.35">
      <c r="B34" s="49">
        <v>28</v>
      </c>
      <c r="C34" s="102"/>
      <c r="D34" s="50">
        <v>3</v>
      </c>
      <c r="E34" s="50"/>
      <c r="F34" s="50"/>
      <c r="G34" s="50"/>
      <c r="H34" s="50"/>
      <c r="I34" s="50"/>
      <c r="J34" s="50"/>
      <c r="K34" s="50"/>
      <c r="L34" s="50"/>
      <c r="M34" s="50"/>
      <c r="N34" s="50">
        <v>0.9</v>
      </c>
      <c r="O34" s="50">
        <v>0.9</v>
      </c>
      <c r="P34" s="50"/>
      <c r="Q34" s="48">
        <f t="shared" si="2"/>
        <v>98.199999999999989</v>
      </c>
      <c r="R34" s="48"/>
      <c r="S34" s="48">
        <f>O34*4</f>
        <v>3.6</v>
      </c>
      <c r="T34" s="48"/>
      <c r="U34" s="48"/>
      <c r="V34" s="48"/>
      <c r="W34" s="48">
        <f t="shared" si="5"/>
        <v>3.6</v>
      </c>
      <c r="X34" s="48">
        <f t="shared" si="1"/>
        <v>392.79999999999995</v>
      </c>
      <c r="Y34" s="67"/>
      <c r="Z34" s="74"/>
      <c r="AA34" s="77">
        <v>62.9</v>
      </c>
      <c r="AB34" s="68"/>
    </row>
    <row r="35" spans="2:28" x14ac:dyDescent="0.3">
      <c r="B35" s="44">
        <v>29</v>
      </c>
      <c r="C35" s="100">
        <v>5</v>
      </c>
      <c r="D35" s="36">
        <v>4</v>
      </c>
      <c r="E35" s="36"/>
      <c r="F35" s="36"/>
      <c r="G35" s="36"/>
      <c r="H35" s="36"/>
      <c r="I35" s="36"/>
      <c r="J35" s="36"/>
      <c r="K35" s="36"/>
      <c r="L35" s="36"/>
      <c r="M35" s="36"/>
      <c r="N35" s="36">
        <v>0.3</v>
      </c>
      <c r="O35" s="36"/>
      <c r="P35" s="36">
        <v>0.3</v>
      </c>
      <c r="Q35" s="38">
        <f t="shared" si="2"/>
        <v>99.4</v>
      </c>
      <c r="R35" s="38"/>
      <c r="S35" s="38"/>
      <c r="T35" s="38">
        <f>P35*4</f>
        <v>1.2</v>
      </c>
      <c r="U35" s="38"/>
      <c r="V35" s="36"/>
      <c r="W35" s="38">
        <f t="shared" si="5"/>
        <v>1.2</v>
      </c>
      <c r="X35" s="38">
        <f t="shared" si="1"/>
        <v>397.6</v>
      </c>
      <c r="Y35" s="59"/>
      <c r="Z35" s="70"/>
      <c r="AA35" s="70">
        <v>13.7</v>
      </c>
      <c r="AB35" s="60"/>
    </row>
    <row r="36" spans="2:28" x14ac:dyDescent="0.3">
      <c r="B36" s="45">
        <v>30</v>
      </c>
      <c r="C36" s="101"/>
      <c r="D36" s="2">
        <v>1</v>
      </c>
      <c r="E36" s="2"/>
      <c r="F36" s="2"/>
      <c r="G36" s="2"/>
      <c r="H36" s="2"/>
      <c r="I36" s="2"/>
      <c r="J36" s="2"/>
      <c r="K36" s="2"/>
      <c r="L36" s="2"/>
      <c r="M36" s="2"/>
      <c r="N36" s="2">
        <v>0.9</v>
      </c>
      <c r="O36" s="2"/>
      <c r="P36" s="2">
        <v>0.3</v>
      </c>
      <c r="Q36" s="23">
        <f t="shared" si="2"/>
        <v>98.8</v>
      </c>
      <c r="R36" s="23"/>
      <c r="S36" s="23"/>
      <c r="T36" s="23">
        <f>P36*4</f>
        <v>1.2</v>
      </c>
      <c r="U36" s="23"/>
      <c r="V36" s="2"/>
      <c r="W36" s="23">
        <f t="shared" si="5"/>
        <v>3.6</v>
      </c>
      <c r="X36" s="23">
        <f t="shared" si="1"/>
        <v>395.2</v>
      </c>
      <c r="Y36" s="61"/>
      <c r="Z36" s="71"/>
      <c r="AA36" s="71">
        <v>15.9</v>
      </c>
      <c r="AB36" s="62"/>
    </row>
    <row r="37" spans="2:28" x14ac:dyDescent="0.3">
      <c r="B37" s="45">
        <v>31</v>
      </c>
      <c r="C37" s="101"/>
      <c r="D37" s="2">
        <v>3</v>
      </c>
      <c r="E37" s="2"/>
      <c r="F37" s="2"/>
      <c r="G37" s="2"/>
      <c r="H37" s="2"/>
      <c r="I37" s="2"/>
      <c r="J37" s="2"/>
      <c r="K37" s="2"/>
      <c r="L37" s="2"/>
      <c r="M37" s="2"/>
      <c r="N37" s="2">
        <v>0.3</v>
      </c>
      <c r="O37" s="2"/>
      <c r="P37" s="2">
        <v>0.9</v>
      </c>
      <c r="Q37" s="23">
        <f t="shared" si="2"/>
        <v>98.8</v>
      </c>
      <c r="R37" s="23"/>
      <c r="S37" s="23"/>
      <c r="T37" s="23">
        <f>P37*4</f>
        <v>3.6</v>
      </c>
      <c r="U37" s="23"/>
      <c r="V37" s="2"/>
      <c r="W37" s="23">
        <f t="shared" si="5"/>
        <v>1.2</v>
      </c>
      <c r="X37" s="23">
        <f t="shared" si="1"/>
        <v>395.2</v>
      </c>
      <c r="Y37" s="61"/>
      <c r="Z37" s="71"/>
      <c r="AA37" s="71">
        <v>23.4</v>
      </c>
      <c r="AB37" s="62"/>
    </row>
    <row r="38" spans="2:28" ht="15" thickBot="1" x14ac:dyDescent="0.35">
      <c r="B38" s="46">
        <v>32</v>
      </c>
      <c r="C38" s="103"/>
      <c r="D38" s="41">
        <v>2</v>
      </c>
      <c r="E38" s="41"/>
      <c r="F38" s="41"/>
      <c r="G38" s="41"/>
      <c r="H38" s="41"/>
      <c r="I38" s="41"/>
      <c r="J38" s="41"/>
      <c r="K38" s="41"/>
      <c r="L38" s="41"/>
      <c r="M38" s="41"/>
      <c r="N38" s="41">
        <v>0.9</v>
      </c>
      <c r="O38" s="41"/>
      <c r="P38" s="41">
        <v>0.9</v>
      </c>
      <c r="Q38" s="42">
        <f t="shared" si="2"/>
        <v>98.199999999999989</v>
      </c>
      <c r="R38" s="42"/>
      <c r="S38" s="42"/>
      <c r="T38" s="42">
        <f>P38*4</f>
        <v>3.6</v>
      </c>
      <c r="U38" s="42"/>
      <c r="V38" s="41"/>
      <c r="W38" s="42">
        <f t="shared" si="5"/>
        <v>3.6</v>
      </c>
      <c r="X38" s="42">
        <f t="shared" si="1"/>
        <v>392.79999999999995</v>
      </c>
      <c r="Y38" s="63"/>
      <c r="Z38" s="72"/>
      <c r="AA38" s="72">
        <v>27.4</v>
      </c>
      <c r="AB38" s="64"/>
    </row>
    <row r="39" spans="2:28" x14ac:dyDescent="0.3">
      <c r="AA39" t="s">
        <v>93</v>
      </c>
    </row>
    <row r="40" spans="2:28" x14ac:dyDescent="0.3">
      <c r="AA40" t="s">
        <v>94</v>
      </c>
    </row>
    <row r="41" spans="2:28" x14ac:dyDescent="0.3">
      <c r="AA41" t="s">
        <v>95</v>
      </c>
    </row>
    <row r="42" spans="2:28" x14ac:dyDescent="0.3">
      <c r="AA42" t="s">
        <v>96</v>
      </c>
    </row>
    <row r="43" spans="2:28" x14ac:dyDescent="0.3">
      <c r="AA43" t="s">
        <v>97</v>
      </c>
    </row>
  </sheetData>
  <mergeCells count="10">
    <mergeCell ref="V4:W4"/>
    <mergeCell ref="Y5:AA5"/>
    <mergeCell ref="C27:C30"/>
    <mergeCell ref="C31:C34"/>
    <mergeCell ref="C35:C38"/>
    <mergeCell ref="C7:C10"/>
    <mergeCell ref="C11:C14"/>
    <mergeCell ref="C15:C18"/>
    <mergeCell ref="C19:C22"/>
    <mergeCell ref="C23:C26"/>
  </mergeCells>
  <pageMargins left="0.7" right="0.7" top="0.75" bottom="0.75" header="0.3" footer="0.3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ДФЭ</vt:lpstr>
      <vt:lpstr>ОЦКП</vt:lpstr>
      <vt:lpstr>ПФЭ_кратко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Кожевников</dc:creator>
  <cp:lastModifiedBy>1665865</cp:lastModifiedBy>
  <cp:lastPrinted>2022-09-23T08:57:56Z</cp:lastPrinted>
  <dcterms:created xsi:type="dcterms:W3CDTF">2022-06-21T20:32:45Z</dcterms:created>
  <dcterms:modified xsi:type="dcterms:W3CDTF">2023-03-07T16:51:52Z</dcterms:modified>
</cp:coreProperties>
</file>