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na/Desktop/"/>
    </mc:Choice>
  </mc:AlternateContent>
  <xr:revisionPtr revIDLastSave="0" documentId="13_ncr:1_{5916D906-8F51-6B46-BB3F-FE0069020C3D}" xr6:coauthVersionLast="47" xr6:coauthVersionMax="47" xr10:uidLastSave="{00000000-0000-0000-0000-000000000000}"/>
  <bookViews>
    <workbookView xWindow="2920" yWindow="500" windowWidth="25880" windowHeight="16440" xr2:uid="{7C04590E-5C23-D447-B5B9-E3A5CF098D85}"/>
  </bookViews>
  <sheets>
    <sheet name="StandardCurveTemplate&amp;Bradford" sheetId="1" r:id="rId1"/>
  </sheets>
  <definedNames>
    <definedName name="_xlchart.v1.0" hidden="1">'StandardCurveTemplate&amp;Bradford'!$B$3:$B$8</definedName>
    <definedName name="_xlchart.v1.1" hidden="1">'StandardCurveTemplate&amp;Bradford'!$C$2</definedName>
    <definedName name="_xlchart.v1.2" hidden="1">'StandardCurveTemplate&amp;Bradford'!$C$3:$C$8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3" i="1"/>
  <c r="O3" i="1"/>
  <c r="O5" i="1"/>
  <c r="O4" i="1"/>
  <c r="D5" i="1" l="1"/>
  <c r="D6" i="1"/>
  <c r="D7" i="1"/>
  <c r="D8" i="1"/>
  <c r="D4" i="1"/>
</calcChain>
</file>

<file path=xl/sharedStrings.xml><?xml version="1.0" encoding="utf-8"?>
<sst xmlns="http://schemas.openxmlformats.org/spreadsheetml/2006/main" count="46" uniqueCount="38">
  <si>
    <t>Standard Concentration (µg/mL)</t>
  </si>
  <si>
    <t>Absorbance (OD)</t>
  </si>
  <si>
    <t>x = (y - Intercept) / Slope</t>
  </si>
  <si>
    <t>Given: y = 0.0101x + 0.0063</t>
  </si>
  <si>
    <t>Sample</t>
  </si>
  <si>
    <t>Blank</t>
  </si>
  <si>
    <t>Calculated Concentration (µg/mL)</t>
  </si>
  <si>
    <t>Unknown Sample 1</t>
  </si>
  <si>
    <t>Unknown Sample 2</t>
  </si>
  <si>
    <t>Formula result: = (OD - 0.0063)/0.0101</t>
  </si>
  <si>
    <t>Slope</t>
  </si>
  <si>
    <t>Intercept</t>
  </si>
  <si>
    <t>Standards Table</t>
  </si>
  <si>
    <t>(enter manually)</t>
  </si>
  <si>
    <t>Unknown Sample 3</t>
  </si>
  <si>
    <t>Slope and Intercept</t>
  </si>
  <si>
    <t>Parameter</t>
  </si>
  <si>
    <t>Value</t>
  </si>
  <si>
    <t>#=(B16 - $G$3) / $G$4</t>
  </si>
  <si>
    <t>#=(B15 - $G$3) / $G$4</t>
  </si>
  <si>
    <t>#=(B14 - $G$3) / $G$4</t>
  </si>
  <si>
    <t xml:space="preserve"> x = (y - 0.0063) / 0.0101</t>
  </si>
  <si>
    <t>Concentration- x , Absorbacne- y</t>
  </si>
  <si>
    <t>Unknown Samples</t>
  </si>
  <si>
    <t>Standard 1</t>
  </si>
  <si>
    <t>Standard 2</t>
  </si>
  <si>
    <t>Standard 3</t>
  </si>
  <si>
    <t>Standard 4</t>
  </si>
  <si>
    <t>Standard 5</t>
  </si>
  <si>
    <t>Sample ID</t>
  </si>
  <si>
    <t>Protein Conc. (µg/mL)</t>
  </si>
  <si>
    <t>Dilution Factor</t>
  </si>
  <si>
    <t>Final Conc. (µg/mL)</t>
  </si>
  <si>
    <t>Sample 1</t>
  </si>
  <si>
    <t>Sample 2</t>
  </si>
  <si>
    <t>Sample 3</t>
  </si>
  <si>
    <t>Bradford Assay Calculator</t>
  </si>
  <si>
    <t># Formula: Based on your standard curve (e.g., y = 0.0101x + 0.0063)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</si>
</sst>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 (Body)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166" fontId="0" fillId="0" borderId="6" xfId="0" applyNumberFormat="1" applyBorder="1"/>
    <xf numFmtId="0" fontId="0" fillId="0" borderId="10" xfId="0" applyBorder="1"/>
    <xf numFmtId="0" fontId="2" fillId="0" borderId="3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2" fillId="2" borderId="1" xfId="0" applyFont="1" applyFill="1" applyBorder="1"/>
    <xf numFmtId="0" fontId="2" fillId="2" borderId="9" xfId="0" applyFont="1" applyFill="1" applyBorder="1"/>
    <xf numFmtId="0" fontId="4" fillId="0" borderId="0" xfId="0" applyFont="1" applyBorder="1"/>
    <xf numFmtId="0" fontId="4" fillId="0" borderId="10" xfId="0" applyFont="1" applyBorder="1"/>
    <xf numFmtId="0" fontId="2" fillId="2" borderId="11" xfId="0" applyFont="1" applyFill="1" applyBorder="1" applyAlignment="1">
      <alignment horizontal="center" vertical="center"/>
    </xf>
    <xf numFmtId="0" fontId="2" fillId="0" borderId="5" xfId="0" applyFont="1" applyBorder="1"/>
    <xf numFmtId="167" fontId="0" fillId="0" borderId="10" xfId="0" applyNumberForma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5" fillId="0" borderId="3" xfId="0" applyFont="1" applyBorder="1"/>
    <xf numFmtId="0" fontId="5" fillId="0" borderId="5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3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Border="1"/>
    <xf numFmtId="166" fontId="0" fillId="0" borderId="10" xfId="0" applyNumberFormat="1" applyBorder="1"/>
    <xf numFmtId="0" fontId="1" fillId="2" borderId="1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/>
              <a:t>Standard Curve: Protein Concentration vs. Absorbance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'StandardCurveTemplate&amp;Bradford'!$C$2</c:f>
              <c:strCache>
                <c:ptCount val="1"/>
                <c:pt idx="0">
                  <c:v>Absorbance (OD)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'StandardCurveTemplate&amp;Bradford'!$B$3:$B$8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'StandardCurveTemplate&amp;Bradford'!$C$3:$C$8</c:f>
              <c:numCache>
                <c:formatCode>General</c:formatCode>
                <c:ptCount val="6"/>
                <c:pt idx="0">
                  <c:v>0</c:v>
                </c:pt>
                <c:pt idx="1">
                  <c:v>0.105</c:v>
                </c:pt>
                <c:pt idx="2">
                  <c:v>0.21199999999999999</c:v>
                </c:pt>
                <c:pt idx="3">
                  <c:v>0.41199999999999998</c:v>
                </c:pt>
                <c:pt idx="4">
                  <c:v>0.621</c:v>
                </c:pt>
                <c:pt idx="5" formatCode="0.00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D-7B49-B536-0E7B1ECA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68512"/>
        <c:axId val="346489264"/>
      </c:scatterChart>
      <c:valAx>
        <c:axId val="34676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46489264"/>
        <c:crosses val="autoZero"/>
        <c:crossBetween val="midCat"/>
      </c:valAx>
      <c:valAx>
        <c:axId val="3464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4676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497662</xdr:colOff>
      <xdr:row>5</xdr:row>
      <xdr:rowOff>142353</xdr:rowOff>
    </xdr:from>
    <xdr:to>
      <xdr:col>10</xdr:col>
      <xdr:colOff>303037</xdr:colOff>
      <xdr:row>19</xdr:row>
      <xdr:rowOff>74392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DB795-588C-36C2-4CDE-78DB9E32B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3F42-5449-E948-A340-E8C8EDD3A80B}">
  <dimension ref="A1:Q34"/>
  <sheetViews>
    <sheetView tabSelected="1" zoomScale="89" workbookViewId="0">
      <selection activeCell="N19" sqref="N19"/>
    </sheetView>
  </sheetViews>
  <sheetFormatPr baseColWidth="10" defaultRowHeight="16" x14ac:dyDescent="0.2"/>
  <cols>
    <col min="1" max="1" width="19.5" customWidth="1"/>
    <col min="2" max="2" width="29.83203125" customWidth="1"/>
    <col min="3" max="3" width="28" customWidth="1"/>
    <col min="4" max="4" width="36.1640625" customWidth="1"/>
    <col min="5" max="5" width="15.5" customWidth="1"/>
    <col min="6" max="6" width="16.33203125" customWidth="1"/>
    <col min="8" max="8" width="10.33203125" customWidth="1"/>
    <col min="9" max="9" width="19.1640625" customWidth="1"/>
    <col min="14" max="14" width="17.33203125" customWidth="1"/>
    <col min="15" max="15" width="27.1640625" customWidth="1"/>
    <col min="16" max="16" width="18.1640625" customWidth="1"/>
    <col min="17" max="17" width="24.5" customWidth="1"/>
  </cols>
  <sheetData>
    <row r="1" spans="1:17" ht="29" customHeight="1" x14ac:dyDescent="0.3">
      <c r="A1" s="26" t="s">
        <v>12</v>
      </c>
      <c r="B1" s="27"/>
      <c r="C1" s="27"/>
      <c r="D1" s="27"/>
      <c r="F1" s="22" t="s">
        <v>15</v>
      </c>
      <c r="G1" s="22"/>
      <c r="H1" s="23"/>
      <c r="I1" s="23"/>
      <c r="M1" s="32" t="s">
        <v>36</v>
      </c>
      <c r="N1" s="32"/>
      <c r="O1" s="32"/>
      <c r="P1" s="32"/>
      <c r="Q1" s="32"/>
    </row>
    <row r="2" spans="1:17" ht="31" customHeight="1" x14ac:dyDescent="0.2">
      <c r="A2" s="7" t="s">
        <v>4</v>
      </c>
      <c r="B2" s="19" t="s">
        <v>0</v>
      </c>
      <c r="C2" s="6" t="s">
        <v>1</v>
      </c>
      <c r="D2" s="6" t="s">
        <v>6</v>
      </c>
      <c r="F2" s="29" t="s">
        <v>16</v>
      </c>
      <c r="G2" s="30" t="s">
        <v>17</v>
      </c>
      <c r="H2" s="9"/>
      <c r="I2" s="9" t="s">
        <v>2</v>
      </c>
      <c r="M2" s="36" t="s">
        <v>29</v>
      </c>
      <c r="N2" s="37" t="s">
        <v>1</v>
      </c>
      <c r="O2" s="37" t="s">
        <v>30</v>
      </c>
      <c r="P2" s="37" t="s">
        <v>31</v>
      </c>
      <c r="Q2" s="38" t="s">
        <v>32</v>
      </c>
    </row>
    <row r="3" spans="1:17" ht="19" x14ac:dyDescent="0.25">
      <c r="A3" s="12" t="s">
        <v>5</v>
      </c>
      <c r="B3" s="9">
        <v>0</v>
      </c>
      <c r="C3" s="9">
        <v>0</v>
      </c>
      <c r="D3" s="3"/>
      <c r="F3" s="2" t="s">
        <v>11</v>
      </c>
      <c r="G3" s="3">
        <v>6.3E-3</v>
      </c>
      <c r="H3" s="9"/>
      <c r="I3" s="9" t="s">
        <v>3</v>
      </c>
      <c r="K3" s="8"/>
      <c r="L3" s="8"/>
      <c r="M3" s="2" t="s">
        <v>33</v>
      </c>
      <c r="N3" s="9">
        <v>0.45</v>
      </c>
      <c r="O3" s="34">
        <f>(N3 - $G$3) / $G$4</f>
        <v>43.930693069306933</v>
      </c>
      <c r="P3" s="9">
        <v>1</v>
      </c>
      <c r="Q3" s="14">
        <f xml:space="preserve"> O3*P3</f>
        <v>43.930693069306933</v>
      </c>
    </row>
    <row r="4" spans="1:17" ht="19" x14ac:dyDescent="0.25">
      <c r="A4" s="12" t="s">
        <v>24</v>
      </c>
      <c r="B4" s="9">
        <v>10</v>
      </c>
      <c r="C4" s="9">
        <v>0.105</v>
      </c>
      <c r="D4" s="13">
        <f>(C4 - 0.0063) / 0.0101</f>
        <v>9.772277227722773</v>
      </c>
      <c r="F4" s="4" t="s">
        <v>10</v>
      </c>
      <c r="G4" s="5">
        <v>1.01E-2</v>
      </c>
      <c r="H4" s="9"/>
      <c r="I4" s="9" t="s">
        <v>22</v>
      </c>
      <c r="K4" s="8"/>
      <c r="L4" s="8"/>
      <c r="M4" s="2" t="s">
        <v>34</v>
      </c>
      <c r="N4" s="9">
        <v>0.61</v>
      </c>
      <c r="O4" s="34">
        <f t="shared" ref="O4:O5" si="0">(N4 - $G$3) / $G$4</f>
        <v>59.772277227722775</v>
      </c>
      <c r="P4" s="9">
        <v>5</v>
      </c>
      <c r="Q4" s="14">
        <f t="shared" ref="Q4:Q5" si="1" xml:space="preserve"> O4*P4</f>
        <v>298.86138613861385</v>
      </c>
    </row>
    <row r="5" spans="1:17" ht="19" x14ac:dyDescent="0.25">
      <c r="A5" s="12" t="s">
        <v>25</v>
      </c>
      <c r="B5" s="9">
        <v>20</v>
      </c>
      <c r="C5" s="9">
        <v>0.21199999999999999</v>
      </c>
      <c r="D5" s="14">
        <f t="shared" ref="D5:D8" si="2">(C5 - 0.0063) / 0.0101</f>
        <v>20.366336633663366</v>
      </c>
      <c r="F5" s="9"/>
      <c r="G5" s="9"/>
      <c r="H5" s="9"/>
      <c r="I5" s="9" t="s">
        <v>21</v>
      </c>
      <c r="M5" s="4" t="s">
        <v>35</v>
      </c>
      <c r="N5" s="11">
        <v>0.53</v>
      </c>
      <c r="O5" s="35">
        <f t="shared" si="0"/>
        <v>51.851485148514861</v>
      </c>
      <c r="P5" s="11">
        <v>2</v>
      </c>
      <c r="Q5" s="10">
        <f t="shared" si="1"/>
        <v>103.70297029702972</v>
      </c>
    </row>
    <row r="6" spans="1:17" ht="19" x14ac:dyDescent="0.25">
      <c r="A6" s="12" t="s">
        <v>26</v>
      </c>
      <c r="B6" s="9">
        <v>40</v>
      </c>
      <c r="C6" s="9">
        <v>0.41199999999999998</v>
      </c>
      <c r="D6" s="14">
        <f t="shared" si="2"/>
        <v>40.168316831683164</v>
      </c>
    </row>
    <row r="7" spans="1:17" ht="19" x14ac:dyDescent="0.25">
      <c r="A7" s="12" t="s">
        <v>27</v>
      </c>
      <c r="B7" s="9">
        <v>60</v>
      </c>
      <c r="C7" s="9">
        <v>0.621</v>
      </c>
      <c r="D7" s="14">
        <f t="shared" si="2"/>
        <v>60.861386138613867</v>
      </c>
      <c r="K7" s="8"/>
      <c r="L7" s="8"/>
    </row>
    <row r="8" spans="1:17" ht="19" x14ac:dyDescent="0.25">
      <c r="A8" s="20" t="s">
        <v>28</v>
      </c>
      <c r="B8" s="11">
        <v>80</v>
      </c>
      <c r="C8" s="21">
        <v>0.8</v>
      </c>
      <c r="D8" s="10">
        <f t="shared" si="2"/>
        <v>78.5841584158416</v>
      </c>
      <c r="M8" t="s">
        <v>37</v>
      </c>
    </row>
    <row r="12" spans="1:17" ht="26" x14ac:dyDescent="0.3">
      <c r="A12" s="28" t="s">
        <v>23</v>
      </c>
      <c r="B12" s="28"/>
      <c r="C12" s="28"/>
      <c r="D12" s="28"/>
    </row>
    <row r="13" spans="1:17" ht="26" customHeight="1" x14ac:dyDescent="0.25">
      <c r="A13" s="15" t="s">
        <v>4</v>
      </c>
      <c r="B13" s="16" t="s">
        <v>1</v>
      </c>
      <c r="C13" s="16" t="s">
        <v>6</v>
      </c>
      <c r="D13" s="31"/>
    </row>
    <row r="14" spans="1:17" ht="19" x14ac:dyDescent="0.25">
      <c r="A14" s="24" t="s">
        <v>7</v>
      </c>
      <c r="B14" s="9" t="s">
        <v>13</v>
      </c>
      <c r="C14" s="17" t="s">
        <v>20</v>
      </c>
      <c r="D14" s="3" t="s">
        <v>9</v>
      </c>
    </row>
    <row r="15" spans="1:17" ht="19" x14ac:dyDescent="0.25">
      <c r="A15" s="24" t="s">
        <v>8</v>
      </c>
      <c r="B15" s="9" t="s">
        <v>13</v>
      </c>
      <c r="C15" s="17" t="s">
        <v>19</v>
      </c>
      <c r="D15" s="3" t="s">
        <v>9</v>
      </c>
    </row>
    <row r="16" spans="1:17" ht="18" customHeight="1" x14ac:dyDescent="0.25">
      <c r="A16" s="25" t="s">
        <v>14</v>
      </c>
      <c r="B16" s="11" t="s">
        <v>13</v>
      </c>
      <c r="C16" s="18" t="s">
        <v>18</v>
      </c>
      <c r="D16" s="5" t="s">
        <v>9</v>
      </c>
    </row>
    <row r="30" spans="1:5" ht="24" x14ac:dyDescent="0.3">
      <c r="A30" s="32"/>
      <c r="B30" s="32"/>
      <c r="C30" s="32"/>
      <c r="D30" s="32"/>
      <c r="E30" s="32"/>
    </row>
    <row r="31" spans="1:5" x14ac:dyDescent="0.2">
      <c r="A31" s="1"/>
      <c r="B31" s="1"/>
      <c r="C31" s="1"/>
      <c r="D31" s="1"/>
      <c r="E31" s="1"/>
    </row>
    <row r="32" spans="1:5" x14ac:dyDescent="0.2">
      <c r="C32" s="33"/>
    </row>
    <row r="33" spans="3:3" x14ac:dyDescent="0.2">
      <c r="C33" s="33"/>
    </row>
    <row r="34" spans="3:3" x14ac:dyDescent="0.2">
      <c r="C34" s="33"/>
    </row>
  </sheetData>
  <mergeCells count="5">
    <mergeCell ref="A12:D12"/>
    <mergeCell ref="A30:E30"/>
    <mergeCell ref="M1:Q1"/>
    <mergeCell ref="A1:D1"/>
    <mergeCell ref="F1:G1"/>
  </mergeCells>
  <dataValidations count="3">
    <dataValidation type="list" showInputMessage="1" showErrorMessage="1" sqref="A3:A8" xr:uid="{454B4003-0D6B-AC47-9028-BAA58417A2B1}">
      <formula1>$A$3:$A$8</formula1>
    </dataValidation>
    <dataValidation type="list" allowBlank="1" showInputMessage="1" showErrorMessage="1" sqref="A14:A16" xr:uid="{DF3C2A05-C13C-834C-93D0-A21EEC20903E}">
      <formula1>$A$14:$A$16</formula1>
    </dataValidation>
    <dataValidation type="list" allowBlank="1" showInputMessage="1" showErrorMessage="1" sqref="M3:M5" xr:uid="{8BB7817E-82BB-2143-A2B6-74EB00E73437}">
      <formula1>$M$3:$M$5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StandardCurveTemplate&amp;Bradford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2025-07-15T13:16:34Z</dcterms:created>
  <dcterms:modified xsi:type="dcterms:W3CDTF">2025-07-15T16:06:10Z</dcterms:modified>
</cp:coreProperties>
</file>