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s\Documents\Dev\NBAThesis\NBA_Thesis\static\data\notes\"/>
    </mc:Choice>
  </mc:AlternateContent>
  <xr:revisionPtr revIDLastSave="0" documentId="13_ncr:1_{D877B3A7-66FF-4703-AE57-AC0E81C815B8}" xr6:coauthVersionLast="45" xr6:coauthVersionMax="45" xr10:uidLastSave="{00000000-0000-0000-0000-000000000000}"/>
  <bookViews>
    <workbookView xWindow="-109" yWindow="-109" windowWidth="26301" windowHeight="14305" xr2:uid="{62BF07D9-DBFF-4528-A9A8-7318055715EB}"/>
  </bookViews>
  <sheets>
    <sheet name="Overall" sheetId="1" r:id="rId1"/>
    <sheet name="20151106MILNYK" sheetId="2" r:id="rId2"/>
    <sheet name="20151110DALNOP" sheetId="3" r:id="rId3"/>
    <sheet name="20151110LALMIA" sheetId="7" r:id="rId4"/>
    <sheet name="20151211GSWBOS" sheetId="4" r:id="rId5"/>
    <sheet name="20151225LACLAL" sheetId="5" r:id="rId6"/>
    <sheet name="20151225NOPMIA" sheetId="8" r:id="rId7"/>
    <sheet name="20151228SACGSW" sheetId="9" r:id="rId8"/>
    <sheet name="20151230LALBOS" sheetId="10" r:id="rId9"/>
    <sheet name="20151231PHXOKC" sheetId="6" r:id="rId10"/>
    <sheet name="20160102BKLBOS" sheetId="11" r:id="rId11"/>
    <sheet name="20160115DALCHI" sheetId="13" r:id="rId12"/>
    <sheet name="20160115MINOKC" sheetId="14" r:id="rId13"/>
    <sheet name="20160118PHINYK" sheetId="16" r:id="rId14"/>
    <sheet name="20160120MIAWAS" sheetId="18" r:id="rId15"/>
    <sheet name="20160123LALPOR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4" l="1"/>
  <c r="B6" i="13"/>
  <c r="B6" i="11"/>
  <c r="B6" i="6"/>
  <c r="B6" i="8" l="1"/>
  <c r="B6" i="15"/>
  <c r="B6" i="18"/>
  <c r="B6" i="16"/>
  <c r="B6" i="10"/>
  <c r="B6" i="9"/>
  <c r="B6" i="5"/>
  <c r="B6" i="4"/>
  <c r="B6" i="7"/>
  <c r="B6" i="3"/>
  <c r="B2" i="1"/>
  <c r="B3" i="1"/>
  <c r="B5" i="1"/>
  <c r="B6" i="1"/>
  <c r="B7" i="1" l="1"/>
  <c r="B6" i="2" s="1"/>
  <c r="B4" i="1"/>
</calcChain>
</file>

<file path=xl/sharedStrings.xml><?xml version="1.0" encoding="utf-8"?>
<sst xmlns="http://schemas.openxmlformats.org/spreadsheetml/2006/main" count="349" uniqueCount="39">
  <si>
    <t>positive candidates</t>
  </si>
  <si>
    <t>negative candidates</t>
  </si>
  <si>
    <t>fake candidates</t>
  </si>
  <si>
    <t>missed candidates</t>
  </si>
  <si>
    <t>recall</t>
  </si>
  <si>
    <t>Missed Candidates</t>
  </si>
  <si>
    <t>Quarter</t>
  </si>
  <si>
    <t>Time</t>
  </si>
  <si>
    <t>Fake</t>
  </si>
  <si>
    <t>Notes</t>
  </si>
  <si>
    <t>Notable Candidates</t>
  </si>
  <si>
    <t>Bad Events</t>
  </si>
  <si>
    <t>Game Stats</t>
  </si>
  <si>
    <t>EventNum</t>
  </si>
  <si>
    <t>Reason</t>
  </si>
  <si>
    <t>Event</t>
  </si>
  <si>
    <t>wrong passer</t>
  </si>
  <si>
    <t>Honestly, not sure, but inclined to say no</t>
  </si>
  <si>
    <t>Borderline</t>
  </si>
  <si>
    <t xml:space="preserve">Early pass, moving screen </t>
  </si>
  <si>
    <t>Foul before handoff</t>
  </si>
  <si>
    <t>Poked out of bounds before handoff</t>
  </si>
  <si>
    <t>Bad Data</t>
  </si>
  <si>
    <t>turnover</t>
  </si>
  <si>
    <t>borderline</t>
  </si>
  <si>
    <t>far extension on pass</t>
  </si>
  <si>
    <t>long pass, borderline</t>
  </si>
  <si>
    <t>transition, borderline</t>
  </si>
  <si>
    <t>foul on shot</t>
  </si>
  <si>
    <t>fast guard-to-guard pass</t>
  </si>
  <si>
    <t>occurs next to paint</t>
  </si>
  <si>
    <t>starts late</t>
  </si>
  <si>
    <t>Players all mixed up</t>
  </si>
  <si>
    <t>backdoor pass follows</t>
  </si>
  <si>
    <t>screener very far from cutter</t>
  </si>
  <si>
    <t>borderline, far from screen, shoots right away</t>
  </si>
  <si>
    <t>notes</t>
  </si>
  <si>
    <t>missing game tape for last 3/4 of 4th quarter</t>
  </si>
  <si>
    <t>total candidates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</si>
</sst>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0">
    <xf numFmtId="0" fontId="0" fillId="0" borderId="0" xfId="0"/>
    <xf numFmtId="0" fontId="2" fillId="0" borderId="1" xfId="2"/>
    <xf numFmtId="0" fontId="3" fillId="0" borderId="2" xfId="3"/>
    <xf numFmtId="0" fontId="3" fillId="0" borderId="2" xfId="3" applyFill="1"/>
    <xf numFmtId="0" fontId="2" fillId="0" borderId="1" xfId="2" applyAlignment="1"/>
    <xf numFmtId="20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applyNumberFormat="1"/>
    <xf numFmtId="0" fontId="2" fillId="0" borderId="1" xfId="2" applyAlignment="1">
      <alignment horizontal="center"/>
    </xf>
  </cellXfs>
  <cellStyles count="4">
    <cellStyle name="Heading 2" xfId="2" builtinId="17"/>
    <cellStyle name="Heading 3" xfId="3" builtinId="1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D260-17EE-4B29-B6BB-D4F26CA46663}">
  <dimension ref="A1:B7"/>
  <sheetViews>
    <sheetView tabSelected="1" workbookViewId="0">
      <selection activeCell="H10" sqref="H10"/>
    </sheetView>
  </sheetViews>
  <sheetFormatPr defaultRowHeight="14.3" x14ac:dyDescent="0.25"/>
  <cols>
    <col min="1" max="1" width="17.5" bestFit="1" customWidth="1"/>
    <col min="2" max="2" width="11.25" customWidth="1"/>
    <col min="14" max="14" width="10.125" customWidth="1"/>
  </cols>
  <sheetData>
    <row r="1" spans="1:2" ht="17.7" thickBot="1" x14ac:dyDescent="0.35">
      <c r="A1" s="1" t="s">
        <v>12</v>
      </c>
    </row>
    <row r="2" spans="1:2" ht="15.65" thickTop="1" thickBot="1" x14ac:dyDescent="0.3">
      <c r="A2" s="2" t="s">
        <v>0</v>
      </c>
      <c r="B2">
        <f>SUM('20151106MILNYK:20160123LALPOR'!B2)</f>
        <v>590</v>
      </c>
    </row>
    <row r="3" spans="1:2" ht="14.95" thickBot="1" x14ac:dyDescent="0.3">
      <c r="A3" s="2" t="s">
        <v>1</v>
      </c>
      <c r="B3">
        <f>SUM('20151106MILNYK:20160123LALPOR'!B3)</f>
        <v>1322</v>
      </c>
    </row>
    <row r="4" spans="1:2" ht="14.95" thickBot="1" x14ac:dyDescent="0.3">
      <c r="A4" s="2" t="s">
        <v>38</v>
      </c>
      <c r="B4">
        <f>B2+B3</f>
        <v>1912</v>
      </c>
    </row>
    <row r="5" spans="1:2" ht="14.95" thickBot="1" x14ac:dyDescent="0.3">
      <c r="A5" s="2" t="s">
        <v>2</v>
      </c>
      <c r="B5">
        <f>SUM('20151106MILNYK:20160123LALPOR'!B4)</f>
        <v>35</v>
      </c>
    </row>
    <row r="6" spans="1:2" ht="14.95" thickBot="1" x14ac:dyDescent="0.3">
      <c r="A6" s="2" t="s">
        <v>3</v>
      </c>
      <c r="B6">
        <f>SUM('20151106MILNYK:20160123LALPOR'!B5)</f>
        <v>74</v>
      </c>
    </row>
    <row r="7" spans="1:2" ht="14.95" thickBot="1" x14ac:dyDescent="0.3">
      <c r="A7" s="2" t="s">
        <v>4</v>
      </c>
      <c r="B7" s="6">
        <f>(B2 - B5)/(B2 - B5 + B6)</f>
        <v>0.88235294117647056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99BD-1276-4E83-B4F5-4656423A0A98}">
  <dimension ref="A1:P6"/>
  <sheetViews>
    <sheetView workbookViewId="0">
      <selection activeCell="B4" sqref="B4"/>
    </sheetView>
  </sheetViews>
  <sheetFormatPr defaultRowHeight="14.3" x14ac:dyDescent="0.25"/>
  <cols>
    <col min="1" max="1" width="17.5" bestFit="1" customWidth="1"/>
    <col min="2" max="2" width="11.25" customWidth="1"/>
    <col min="15" max="15" width="10.125" customWidth="1"/>
  </cols>
  <sheetData>
    <row r="1" spans="1:16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1"/>
      <c r="O1" s="1" t="s">
        <v>11</v>
      </c>
      <c r="P1" s="1"/>
    </row>
    <row r="2" spans="1:16" ht="15.65" thickTop="1" thickBot="1" x14ac:dyDescent="0.3">
      <c r="A2" s="2" t="s">
        <v>0</v>
      </c>
      <c r="B2">
        <v>39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13</v>
      </c>
      <c r="P2" s="3" t="s">
        <v>14</v>
      </c>
    </row>
    <row r="3" spans="1:16" ht="14.95" thickBot="1" x14ac:dyDescent="0.3">
      <c r="A3" s="2" t="s">
        <v>1</v>
      </c>
      <c r="B3">
        <v>73</v>
      </c>
      <c r="E3">
        <v>4</v>
      </c>
      <c r="F3" s="5">
        <v>0.34236111111111112</v>
      </c>
      <c r="G3" t="b">
        <v>1</v>
      </c>
      <c r="J3">
        <v>9</v>
      </c>
      <c r="K3">
        <v>1</v>
      </c>
      <c r="L3" s="5">
        <v>0.45</v>
      </c>
      <c r="M3" t="s">
        <v>23</v>
      </c>
    </row>
    <row r="4" spans="1:16" ht="14.95" thickBot="1" x14ac:dyDescent="0.3">
      <c r="A4" s="2" t="s">
        <v>2</v>
      </c>
      <c r="B4">
        <v>2</v>
      </c>
      <c r="E4">
        <v>4</v>
      </c>
      <c r="F4" s="5">
        <v>1.1805555555555555E-2</v>
      </c>
      <c r="J4">
        <v>271</v>
      </c>
      <c r="K4">
        <v>3</v>
      </c>
      <c r="L4" s="5">
        <v>0.32013888888888892</v>
      </c>
      <c r="M4" t="s">
        <v>24</v>
      </c>
    </row>
    <row r="5" spans="1:16" ht="14.95" thickBot="1" x14ac:dyDescent="0.3">
      <c r="A5" s="2" t="s">
        <v>3</v>
      </c>
      <c r="B5">
        <v>2</v>
      </c>
    </row>
    <row r="6" spans="1:16" ht="14.95" thickBot="1" x14ac:dyDescent="0.3">
      <c r="A6" s="2" t="s">
        <v>4</v>
      </c>
      <c r="B6" s="7">
        <f>(B2 - B4)/(B2 - B4 + B5)</f>
        <v>0.94871794871794868</v>
      </c>
    </row>
  </sheetData>
  <mergeCells count="2">
    <mergeCell ref="E1:H1"/>
    <mergeCell ref="K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F00F-24CF-47EB-A5FB-1C06B8AE7E0D}">
  <dimension ref="A1:Q10"/>
  <sheetViews>
    <sheetView workbookViewId="0">
      <selection activeCell="E20" sqref="E20"/>
    </sheetView>
  </sheetViews>
  <sheetFormatPr defaultRowHeight="14.3" x14ac:dyDescent="0.25"/>
  <cols>
    <col min="1" max="1" width="17.5" bestFit="1" customWidth="1"/>
    <col min="2" max="2" width="11.25" customWidth="1"/>
    <col min="16" max="16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9"/>
      <c r="O1" s="1"/>
      <c r="P1" s="1" t="s">
        <v>11</v>
      </c>
      <c r="Q1" s="1"/>
    </row>
    <row r="2" spans="1:17" ht="15.65" thickTop="1" thickBot="1" x14ac:dyDescent="0.3">
      <c r="A2" s="2" t="s">
        <v>0</v>
      </c>
      <c r="B2">
        <v>34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8</v>
      </c>
      <c r="N2" s="2" t="s">
        <v>9</v>
      </c>
      <c r="P2" s="3" t="s">
        <v>13</v>
      </c>
      <c r="Q2" s="3" t="s">
        <v>14</v>
      </c>
    </row>
    <row r="3" spans="1:17" ht="14.95" thickBot="1" x14ac:dyDescent="0.3">
      <c r="A3" s="2" t="s">
        <v>1</v>
      </c>
      <c r="B3">
        <v>98</v>
      </c>
      <c r="E3">
        <v>1</v>
      </c>
      <c r="F3" s="5">
        <v>0.49305555555555558</v>
      </c>
      <c r="G3" t="b">
        <v>1</v>
      </c>
    </row>
    <row r="4" spans="1:17" ht="14.95" thickBot="1" x14ac:dyDescent="0.3">
      <c r="A4" s="2" t="s">
        <v>2</v>
      </c>
      <c r="B4">
        <v>0</v>
      </c>
      <c r="E4">
        <v>1</v>
      </c>
      <c r="F4" s="5">
        <v>0.47500000000000003</v>
      </c>
      <c r="G4" t="b">
        <v>1</v>
      </c>
    </row>
    <row r="5" spans="1:17" ht="14.95" thickBot="1" x14ac:dyDescent="0.3">
      <c r="A5" s="2" t="s">
        <v>3</v>
      </c>
      <c r="B5">
        <v>1</v>
      </c>
      <c r="E5">
        <v>2</v>
      </c>
      <c r="F5" s="5">
        <v>0.15833333333333333</v>
      </c>
    </row>
    <row r="6" spans="1:17" ht="14.95" thickBot="1" x14ac:dyDescent="0.3">
      <c r="A6" s="2" t="s">
        <v>4</v>
      </c>
      <c r="B6" s="7">
        <f>(B2 - B4)/(B2 - B4 + B5)</f>
        <v>0.97142857142857142</v>
      </c>
      <c r="E6">
        <v>2</v>
      </c>
      <c r="F6" s="5">
        <v>8.819444444444445E-2</v>
      </c>
      <c r="G6" t="b">
        <v>1</v>
      </c>
    </row>
    <row r="7" spans="1:17" x14ac:dyDescent="0.25">
      <c r="E7">
        <v>3</v>
      </c>
      <c r="F7" s="5">
        <v>0.14583333333333334</v>
      </c>
      <c r="G7" t="b">
        <v>1</v>
      </c>
    </row>
    <row r="10" spans="1:17" ht="14.95" thickBot="1" x14ac:dyDescent="0.3">
      <c r="A10" s="2" t="s">
        <v>36</v>
      </c>
      <c r="B10" t="s">
        <v>37</v>
      </c>
    </row>
  </sheetData>
  <mergeCells count="2">
    <mergeCell ref="E1:H1"/>
    <mergeCell ref="K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A13AA-C891-4499-886B-F49D53CE49D8}">
  <dimension ref="A1:Q13"/>
  <sheetViews>
    <sheetView workbookViewId="0">
      <selection activeCell="P16" sqref="P16"/>
    </sheetView>
  </sheetViews>
  <sheetFormatPr defaultRowHeight="14.3" x14ac:dyDescent="0.25"/>
  <cols>
    <col min="1" max="1" width="17.5" bestFit="1" customWidth="1"/>
    <col min="2" max="2" width="11.25" customWidth="1"/>
    <col min="16" max="16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9"/>
      <c r="O1" s="1"/>
      <c r="P1" s="1" t="s">
        <v>11</v>
      </c>
      <c r="Q1" s="1"/>
    </row>
    <row r="2" spans="1:17" ht="15.65" thickTop="1" thickBot="1" x14ac:dyDescent="0.3">
      <c r="A2" s="2" t="s">
        <v>0</v>
      </c>
      <c r="B2">
        <v>42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8</v>
      </c>
      <c r="N2" s="2" t="s">
        <v>9</v>
      </c>
      <c r="P2" s="3" t="s">
        <v>13</v>
      </c>
      <c r="Q2" s="3" t="s">
        <v>14</v>
      </c>
    </row>
    <row r="3" spans="1:17" ht="14.95" thickBot="1" x14ac:dyDescent="0.3">
      <c r="A3" s="2" t="s">
        <v>1</v>
      </c>
      <c r="B3">
        <v>95</v>
      </c>
      <c r="E3">
        <v>1</v>
      </c>
      <c r="F3" s="5">
        <v>0.47916666666666669</v>
      </c>
    </row>
    <row r="4" spans="1:17" ht="14.95" thickBot="1" x14ac:dyDescent="0.3">
      <c r="A4" s="2" t="s">
        <v>2</v>
      </c>
      <c r="E4">
        <v>1</v>
      </c>
      <c r="F4" s="5">
        <v>0.14583333333333334</v>
      </c>
    </row>
    <row r="5" spans="1:17" ht="14.95" thickBot="1" x14ac:dyDescent="0.3">
      <c r="A5" s="2" t="s">
        <v>3</v>
      </c>
      <c r="B5">
        <v>8</v>
      </c>
      <c r="E5">
        <v>1</v>
      </c>
      <c r="F5" s="5">
        <v>0.10416666666666667</v>
      </c>
    </row>
    <row r="6" spans="1:17" ht="14.95" thickBot="1" x14ac:dyDescent="0.3">
      <c r="A6" s="2" t="s">
        <v>4</v>
      </c>
      <c r="B6" s="7">
        <f>(B2 - B4)/(B2 - B4 + B5)</f>
        <v>0.84</v>
      </c>
      <c r="E6">
        <v>1</v>
      </c>
      <c r="F6" s="5">
        <v>5.347222222222222E-2</v>
      </c>
    </row>
    <row r="7" spans="1:17" x14ac:dyDescent="0.25">
      <c r="E7">
        <v>2</v>
      </c>
      <c r="F7" s="5">
        <v>0.4548611111111111</v>
      </c>
      <c r="G7" t="b">
        <v>1</v>
      </c>
    </row>
    <row r="8" spans="1:17" x14ac:dyDescent="0.25">
      <c r="E8">
        <v>2</v>
      </c>
      <c r="F8" s="5">
        <v>0.21041666666666667</v>
      </c>
      <c r="G8" t="b">
        <v>1</v>
      </c>
    </row>
    <row r="9" spans="1:17" x14ac:dyDescent="0.25">
      <c r="E9">
        <v>3</v>
      </c>
      <c r="F9" s="5">
        <v>0.47986111111111113</v>
      </c>
    </row>
    <row r="10" spans="1:17" x14ac:dyDescent="0.25">
      <c r="E10">
        <v>3</v>
      </c>
      <c r="F10" s="5">
        <v>0.31666666666666665</v>
      </c>
    </row>
    <row r="11" spans="1:17" x14ac:dyDescent="0.25">
      <c r="E11">
        <v>4</v>
      </c>
      <c r="F11" s="5">
        <v>0.36388888888888887</v>
      </c>
    </row>
    <row r="12" spans="1:17" x14ac:dyDescent="0.25">
      <c r="E12">
        <v>4</v>
      </c>
      <c r="F12" s="5">
        <v>0.13541666666666666</v>
      </c>
    </row>
    <row r="13" spans="1:17" x14ac:dyDescent="0.25">
      <c r="E13">
        <v>4</v>
      </c>
      <c r="F13" s="5">
        <v>2.0833333333333332E-2</v>
      </c>
      <c r="G13" t="b">
        <v>1</v>
      </c>
    </row>
  </sheetData>
  <mergeCells count="2">
    <mergeCell ref="E1:H1"/>
    <mergeCell ref="K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5E1A-7ACE-40A0-9FEE-1575DE083FBC}">
  <dimension ref="A1:Q9"/>
  <sheetViews>
    <sheetView workbookViewId="0">
      <selection activeCell="I23" sqref="I23"/>
    </sheetView>
  </sheetViews>
  <sheetFormatPr defaultRowHeight="14.3" x14ac:dyDescent="0.25"/>
  <cols>
    <col min="1" max="1" width="17.5" bestFit="1" customWidth="1"/>
    <col min="2" max="2" width="11.25" customWidth="1"/>
    <col min="16" max="16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9"/>
      <c r="O1" s="1"/>
      <c r="P1" s="1" t="s">
        <v>11</v>
      </c>
      <c r="Q1" s="1"/>
    </row>
    <row r="2" spans="1:17" ht="15.65" thickTop="1" thickBot="1" x14ac:dyDescent="0.3">
      <c r="A2" s="2" t="s">
        <v>0</v>
      </c>
      <c r="B2">
        <v>30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8</v>
      </c>
      <c r="N2" s="2" t="s">
        <v>9</v>
      </c>
      <c r="P2" s="3" t="s">
        <v>13</v>
      </c>
      <c r="Q2" s="3" t="s">
        <v>14</v>
      </c>
    </row>
    <row r="3" spans="1:17" ht="14.95" thickBot="1" x14ac:dyDescent="0.3">
      <c r="A3" s="2" t="s">
        <v>1</v>
      </c>
      <c r="B3">
        <v>90</v>
      </c>
      <c r="E3">
        <v>1</v>
      </c>
      <c r="F3" s="5">
        <v>0.27986111111111112</v>
      </c>
    </row>
    <row r="4" spans="1:17" ht="14.95" thickBot="1" x14ac:dyDescent="0.3">
      <c r="A4" s="2" t="s">
        <v>2</v>
      </c>
      <c r="B4">
        <v>1</v>
      </c>
      <c r="E4">
        <v>1</v>
      </c>
      <c r="F4" s="5">
        <v>0.22847222222222222</v>
      </c>
    </row>
    <row r="5" spans="1:17" ht="14.95" thickBot="1" x14ac:dyDescent="0.3">
      <c r="A5" s="2" t="s">
        <v>3</v>
      </c>
      <c r="B5">
        <v>4</v>
      </c>
      <c r="E5">
        <v>2</v>
      </c>
      <c r="F5" s="5">
        <v>0.22569444444444445</v>
      </c>
      <c r="G5" t="b">
        <v>1</v>
      </c>
    </row>
    <row r="6" spans="1:17" ht="14.95" thickBot="1" x14ac:dyDescent="0.3">
      <c r="A6" s="2" t="s">
        <v>4</v>
      </c>
      <c r="B6" s="7">
        <f>(B2 - B4)/(B2 - B4 + B5)</f>
        <v>0.87878787878787878</v>
      </c>
      <c r="E6">
        <v>3</v>
      </c>
      <c r="F6" s="5">
        <v>0.3263888888888889</v>
      </c>
      <c r="G6" t="b">
        <v>1</v>
      </c>
    </row>
    <row r="7" spans="1:17" x14ac:dyDescent="0.25">
      <c r="E7">
        <v>3</v>
      </c>
      <c r="F7" s="5">
        <v>0.27986111111111112</v>
      </c>
      <c r="H7" t="s">
        <v>23</v>
      </c>
    </row>
    <row r="8" spans="1:17" x14ac:dyDescent="0.25">
      <c r="E8">
        <v>4</v>
      </c>
      <c r="F8" s="5">
        <v>0.44722222222222219</v>
      </c>
    </row>
    <row r="9" spans="1:17" x14ac:dyDescent="0.25">
      <c r="E9">
        <v>4</v>
      </c>
      <c r="F9" s="5">
        <v>0.14027777777777778</v>
      </c>
      <c r="G9" t="b">
        <v>1</v>
      </c>
    </row>
  </sheetData>
  <mergeCells count="2">
    <mergeCell ref="E1:H1"/>
    <mergeCell ref="K1:N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9ED1-D7F3-474D-8234-1A7404ACC185}">
  <dimension ref="A1:Q24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38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94</v>
      </c>
      <c r="E3">
        <v>1</v>
      </c>
      <c r="F3" s="5">
        <v>0.44305555555555554</v>
      </c>
      <c r="G3" t="b">
        <v>1</v>
      </c>
      <c r="L3" s="5"/>
      <c r="Q3" s="5"/>
    </row>
    <row r="4" spans="1:17" ht="14.95" thickBot="1" x14ac:dyDescent="0.3">
      <c r="A4" s="2" t="s">
        <v>2</v>
      </c>
      <c r="B4">
        <v>4</v>
      </c>
      <c r="E4">
        <v>1</v>
      </c>
      <c r="F4" s="5">
        <v>0.4055555555555555</v>
      </c>
      <c r="G4" t="b">
        <v>1</v>
      </c>
      <c r="L4" s="5"/>
      <c r="Q4" s="5"/>
    </row>
    <row r="5" spans="1:17" ht="14.95" thickBot="1" x14ac:dyDescent="0.3">
      <c r="A5" s="2" t="s">
        <v>3</v>
      </c>
      <c r="B5">
        <v>7</v>
      </c>
      <c r="D5">
        <v>35</v>
      </c>
      <c r="E5">
        <v>1</v>
      </c>
      <c r="F5" s="5">
        <v>0.31527777777777777</v>
      </c>
      <c r="L5" s="5"/>
      <c r="Q5" s="5"/>
    </row>
    <row r="6" spans="1:17" ht="14.95" thickBot="1" x14ac:dyDescent="0.3">
      <c r="A6" s="2" t="s">
        <v>4</v>
      </c>
      <c r="B6" s="7">
        <f>(B2 - B4)/(B2 - B4 + B5)</f>
        <v>0.82926829268292679</v>
      </c>
      <c r="D6">
        <v>50</v>
      </c>
      <c r="E6">
        <v>1</v>
      </c>
      <c r="F6" s="5">
        <v>0.22291666666666665</v>
      </c>
      <c r="H6" t="s">
        <v>30</v>
      </c>
      <c r="L6" s="5"/>
    </row>
    <row r="7" spans="1:17" x14ac:dyDescent="0.25">
      <c r="E7">
        <v>2</v>
      </c>
      <c r="F7" s="5">
        <v>0.25277777777777777</v>
      </c>
      <c r="G7" t="b">
        <v>1</v>
      </c>
    </row>
    <row r="8" spans="1:17" x14ac:dyDescent="0.25">
      <c r="D8">
        <v>242</v>
      </c>
      <c r="E8">
        <v>3</v>
      </c>
      <c r="F8" s="5">
        <v>0.48472222222222222</v>
      </c>
    </row>
    <row r="9" spans="1:17" x14ac:dyDescent="0.25">
      <c r="D9">
        <v>282</v>
      </c>
      <c r="E9">
        <v>3</v>
      </c>
      <c r="F9" s="5">
        <v>0.27986111111111112</v>
      </c>
      <c r="G9" t="b">
        <v>1</v>
      </c>
    </row>
    <row r="10" spans="1:17" x14ac:dyDescent="0.25">
      <c r="D10">
        <v>286</v>
      </c>
      <c r="E10">
        <v>3</v>
      </c>
      <c r="F10" s="5">
        <v>0.2673611111111111</v>
      </c>
      <c r="G10" t="b">
        <v>1</v>
      </c>
    </row>
    <row r="11" spans="1:17" x14ac:dyDescent="0.25">
      <c r="E11">
        <v>3</v>
      </c>
      <c r="F11" s="5">
        <v>0.17986111111111111</v>
      </c>
    </row>
    <row r="12" spans="1:17" x14ac:dyDescent="0.25">
      <c r="E12">
        <v>3</v>
      </c>
      <c r="F12" s="5">
        <v>7.013888888888889E-2</v>
      </c>
    </row>
    <row r="13" spans="1:17" x14ac:dyDescent="0.25">
      <c r="E13">
        <v>3</v>
      </c>
      <c r="F13" s="5">
        <v>2.6388888888888889E-2</v>
      </c>
    </row>
    <row r="14" spans="1:17" x14ac:dyDescent="0.25">
      <c r="E14">
        <v>3</v>
      </c>
      <c r="F14" s="5">
        <v>1.2499999999999999E-2</v>
      </c>
      <c r="G14" t="b">
        <v>1</v>
      </c>
    </row>
    <row r="15" spans="1:17" x14ac:dyDescent="0.25">
      <c r="E15">
        <v>4</v>
      </c>
      <c r="F15" s="5">
        <v>0.49513888888888885</v>
      </c>
      <c r="G15" t="b">
        <v>1</v>
      </c>
    </row>
    <row r="16" spans="1:17" x14ac:dyDescent="0.25">
      <c r="E16">
        <v>4</v>
      </c>
      <c r="F16" s="5">
        <v>0.16180555555555556</v>
      </c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</sheetData>
  <mergeCells count="2">
    <mergeCell ref="K1:M1"/>
    <mergeCell ref="O1:Q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34EC-AFF0-4E5D-A9B7-EF49AB1767E2}">
  <dimension ref="A1:Q24"/>
  <sheetViews>
    <sheetView workbookViewId="0">
      <selection activeCell="B15" sqref="B15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30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76</v>
      </c>
      <c r="E3">
        <v>1</v>
      </c>
      <c r="F3" s="5">
        <v>0.49583333333333335</v>
      </c>
      <c r="L3" s="5"/>
      <c r="P3">
        <v>2</v>
      </c>
      <c r="Q3" s="5">
        <v>9.7222222222222224E-2</v>
      </c>
    </row>
    <row r="4" spans="1:17" ht="14.95" thickBot="1" x14ac:dyDescent="0.3">
      <c r="A4" s="2" t="s">
        <v>2</v>
      </c>
      <c r="B4">
        <v>1</v>
      </c>
      <c r="E4">
        <v>1</v>
      </c>
      <c r="F4" s="5">
        <v>0.48888888888888887</v>
      </c>
      <c r="G4" t="b">
        <v>1</v>
      </c>
      <c r="L4" s="5"/>
      <c r="Q4" s="5"/>
    </row>
    <row r="5" spans="1:17" ht="14.95" thickBot="1" x14ac:dyDescent="0.3">
      <c r="A5" s="2" t="s">
        <v>3</v>
      </c>
      <c r="B5">
        <v>6</v>
      </c>
      <c r="E5">
        <v>1</v>
      </c>
      <c r="F5" s="5">
        <v>0.41111111111111115</v>
      </c>
      <c r="G5" t="b">
        <v>1</v>
      </c>
      <c r="L5" s="5"/>
      <c r="Q5" s="5"/>
    </row>
    <row r="6" spans="1:17" ht="14.95" thickBot="1" x14ac:dyDescent="0.3">
      <c r="A6" s="2" t="s">
        <v>4</v>
      </c>
      <c r="B6" s="7">
        <f>(B2 - B4)/(B2 - B4 + B5)</f>
        <v>0.82857142857142863</v>
      </c>
      <c r="E6">
        <v>1</v>
      </c>
      <c r="F6" s="5">
        <v>0.12430555555555556</v>
      </c>
      <c r="G6" t="b">
        <v>1</v>
      </c>
      <c r="L6" s="5"/>
    </row>
    <row r="7" spans="1:17" x14ac:dyDescent="0.25">
      <c r="E7">
        <v>2</v>
      </c>
      <c r="F7" s="5">
        <v>0.45555555555555555</v>
      </c>
      <c r="G7" t="b">
        <v>1</v>
      </c>
    </row>
    <row r="8" spans="1:17" x14ac:dyDescent="0.25">
      <c r="E8">
        <v>2</v>
      </c>
      <c r="F8" s="5">
        <v>0.3125</v>
      </c>
      <c r="H8" t="s">
        <v>29</v>
      </c>
    </row>
    <row r="9" spans="1:17" x14ac:dyDescent="0.25">
      <c r="E9">
        <v>2</v>
      </c>
      <c r="F9" s="5">
        <v>0.18680555555555556</v>
      </c>
    </row>
    <row r="10" spans="1:17" x14ac:dyDescent="0.25">
      <c r="E10">
        <v>2</v>
      </c>
      <c r="F10" s="5">
        <v>0.14166666666666666</v>
      </c>
    </row>
    <row r="11" spans="1:17" x14ac:dyDescent="0.25">
      <c r="E11">
        <v>2</v>
      </c>
      <c r="F11" s="5">
        <v>9.5138888888888884E-2</v>
      </c>
    </row>
    <row r="12" spans="1:17" x14ac:dyDescent="0.25">
      <c r="E12">
        <v>2</v>
      </c>
      <c r="F12" s="5">
        <v>5.9027777777777783E-2</v>
      </c>
    </row>
    <row r="13" spans="1:17" x14ac:dyDescent="0.25">
      <c r="E13">
        <v>3</v>
      </c>
      <c r="F13" s="5">
        <v>0.45902777777777781</v>
      </c>
      <c r="G13" t="b">
        <v>1</v>
      </c>
    </row>
    <row r="14" spans="1:17" x14ac:dyDescent="0.25">
      <c r="E14">
        <v>3</v>
      </c>
      <c r="F14" s="5">
        <v>0.44097222222222227</v>
      </c>
      <c r="G14" t="b">
        <v>1</v>
      </c>
    </row>
    <row r="15" spans="1:17" x14ac:dyDescent="0.25">
      <c r="E15">
        <v>3</v>
      </c>
      <c r="F15" s="5">
        <v>0.38194444444444442</v>
      </c>
      <c r="G15" t="b">
        <v>1</v>
      </c>
    </row>
    <row r="16" spans="1:17" x14ac:dyDescent="0.25">
      <c r="E16">
        <v>3</v>
      </c>
      <c r="F16" s="5">
        <v>0.28541666666666665</v>
      </c>
      <c r="G16" t="b">
        <v>1</v>
      </c>
    </row>
    <row r="17" spans="5:7" x14ac:dyDescent="0.25">
      <c r="E17">
        <v>3</v>
      </c>
      <c r="F17" s="5">
        <v>0.25763888888888892</v>
      </c>
      <c r="G17" t="b">
        <v>1</v>
      </c>
    </row>
    <row r="18" spans="5:7" x14ac:dyDescent="0.25">
      <c r="E18">
        <v>3</v>
      </c>
      <c r="F18" s="5">
        <v>0.17013888888888887</v>
      </c>
      <c r="G18" t="b">
        <v>1</v>
      </c>
    </row>
    <row r="19" spans="5:7" x14ac:dyDescent="0.25">
      <c r="E19">
        <v>3</v>
      </c>
      <c r="F19" s="5">
        <v>0.15763888888888888</v>
      </c>
      <c r="G19" t="b">
        <v>1</v>
      </c>
    </row>
    <row r="20" spans="5:7" x14ac:dyDescent="0.25">
      <c r="E20">
        <v>3</v>
      </c>
      <c r="F20" s="5">
        <v>9.6527777777777768E-2</v>
      </c>
      <c r="G20" t="b">
        <v>1</v>
      </c>
    </row>
    <row r="21" spans="5:7" x14ac:dyDescent="0.25">
      <c r="E21">
        <v>3</v>
      </c>
      <c r="F21" s="5">
        <v>6.3194444444444442E-2</v>
      </c>
      <c r="G21" t="b">
        <v>1</v>
      </c>
    </row>
    <row r="22" spans="5:7" x14ac:dyDescent="0.25">
      <c r="E22">
        <v>4</v>
      </c>
      <c r="F22" s="5">
        <v>0.17083333333333331</v>
      </c>
      <c r="G22" t="b">
        <v>1</v>
      </c>
    </row>
    <row r="23" spans="5:7" x14ac:dyDescent="0.25">
      <c r="E23">
        <v>4</v>
      </c>
      <c r="F23" s="5">
        <v>0.11527777777777777</v>
      </c>
      <c r="G23" t="b">
        <v>1</v>
      </c>
    </row>
    <row r="24" spans="5:7" x14ac:dyDescent="0.25">
      <c r="E24">
        <v>4</v>
      </c>
      <c r="F24" s="5">
        <v>4.027777777777778E-2</v>
      </c>
    </row>
  </sheetData>
  <mergeCells count="2">
    <mergeCell ref="K1:M1"/>
    <mergeCell ref="O1:Q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984E-67ED-40E7-B805-C03D77494EDF}">
  <dimension ref="A1:Q21"/>
  <sheetViews>
    <sheetView workbookViewId="0">
      <selection activeCell="B3" sqref="B3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47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75</v>
      </c>
      <c r="D3">
        <v>37</v>
      </c>
      <c r="E3">
        <v>1</v>
      </c>
      <c r="F3" s="5">
        <v>0.33124999999999999</v>
      </c>
      <c r="L3" s="5"/>
      <c r="O3">
        <v>23</v>
      </c>
      <c r="P3">
        <v>1</v>
      </c>
      <c r="Q3" s="5">
        <v>0.38194444444444442</v>
      </c>
    </row>
    <row r="4" spans="1:17" ht="14.95" thickBot="1" x14ac:dyDescent="0.3">
      <c r="A4" s="2" t="s">
        <v>2</v>
      </c>
      <c r="B4">
        <v>4</v>
      </c>
      <c r="D4">
        <v>46</v>
      </c>
      <c r="E4">
        <v>1</v>
      </c>
      <c r="F4" s="5">
        <v>0.31319444444444444</v>
      </c>
      <c r="L4" s="5"/>
      <c r="Q4" s="5"/>
    </row>
    <row r="5" spans="1:17" ht="14.95" thickBot="1" x14ac:dyDescent="0.3">
      <c r="A5" s="2" t="s">
        <v>3</v>
      </c>
      <c r="B5">
        <v>15</v>
      </c>
      <c r="E5">
        <v>1</v>
      </c>
      <c r="F5" s="5">
        <v>0.28472222222222221</v>
      </c>
      <c r="L5" s="5"/>
      <c r="Q5" s="5"/>
    </row>
    <row r="6" spans="1:17" ht="14.95" thickBot="1" x14ac:dyDescent="0.3">
      <c r="A6" s="2" t="s">
        <v>4</v>
      </c>
      <c r="B6" s="7">
        <f>(B2 - B4)/(B2 - B4 + B5)</f>
        <v>0.74137931034482762</v>
      </c>
      <c r="E6">
        <v>1</v>
      </c>
      <c r="F6" s="5">
        <v>5.8333333333333327E-2</v>
      </c>
      <c r="G6" t="b">
        <v>1</v>
      </c>
      <c r="L6" s="5"/>
    </row>
    <row r="7" spans="1:17" x14ac:dyDescent="0.25">
      <c r="D7">
        <v>118</v>
      </c>
      <c r="E7">
        <v>2</v>
      </c>
      <c r="F7" s="5">
        <v>0.49583333333333335</v>
      </c>
    </row>
    <row r="8" spans="1:17" x14ac:dyDescent="0.25">
      <c r="D8">
        <v>122</v>
      </c>
      <c r="E8">
        <v>2</v>
      </c>
      <c r="F8" s="5">
        <v>0.48194444444444445</v>
      </c>
    </row>
    <row r="9" spans="1:17" x14ac:dyDescent="0.25">
      <c r="D9">
        <v>124</v>
      </c>
      <c r="E9">
        <v>2</v>
      </c>
      <c r="F9" s="5">
        <v>0.4548611111111111</v>
      </c>
    </row>
    <row r="10" spans="1:17" x14ac:dyDescent="0.25">
      <c r="D10">
        <v>156</v>
      </c>
      <c r="E10">
        <v>2</v>
      </c>
      <c r="F10" s="5">
        <v>0.35694444444444445</v>
      </c>
      <c r="G10" t="b">
        <v>1</v>
      </c>
    </row>
    <row r="11" spans="1:17" x14ac:dyDescent="0.25">
      <c r="D11">
        <v>161</v>
      </c>
      <c r="E11">
        <v>2</v>
      </c>
      <c r="F11" s="5">
        <v>0.30486111111111108</v>
      </c>
    </row>
    <row r="12" spans="1:17" x14ac:dyDescent="0.25">
      <c r="D12">
        <v>190</v>
      </c>
      <c r="E12">
        <v>2</v>
      </c>
      <c r="F12" s="5">
        <v>0.18333333333333335</v>
      </c>
    </row>
    <row r="13" spans="1:17" x14ac:dyDescent="0.25">
      <c r="D13">
        <v>242</v>
      </c>
      <c r="E13">
        <v>3</v>
      </c>
      <c r="F13" s="5">
        <v>0.49513888888888885</v>
      </c>
    </row>
    <row r="14" spans="1:17" x14ac:dyDescent="0.25">
      <c r="D14">
        <v>247</v>
      </c>
      <c r="E14">
        <v>3</v>
      </c>
      <c r="F14" s="5">
        <v>0.4694444444444445</v>
      </c>
    </row>
    <row r="15" spans="1:17" x14ac:dyDescent="0.25">
      <c r="D15">
        <v>297</v>
      </c>
      <c r="E15">
        <v>3</v>
      </c>
      <c r="F15" s="5">
        <v>0.27013888888888887</v>
      </c>
    </row>
    <row r="16" spans="1:17" x14ac:dyDescent="0.25">
      <c r="E16">
        <v>3</v>
      </c>
      <c r="F16" s="5">
        <v>0.15416666666666667</v>
      </c>
      <c r="H16" t="s">
        <v>28</v>
      </c>
    </row>
    <row r="17" spans="4:7" x14ac:dyDescent="0.25">
      <c r="E17">
        <v>4</v>
      </c>
      <c r="F17" s="5">
        <v>0.46458333333333335</v>
      </c>
      <c r="G17" t="b">
        <v>1</v>
      </c>
    </row>
    <row r="18" spans="4:7" x14ac:dyDescent="0.25">
      <c r="E18">
        <v>4</v>
      </c>
      <c r="F18" s="5">
        <v>0.37986111111111115</v>
      </c>
      <c r="G18" t="b">
        <v>1</v>
      </c>
    </row>
    <row r="19" spans="4:7" x14ac:dyDescent="0.25">
      <c r="D19">
        <v>428</v>
      </c>
      <c r="E19">
        <v>4</v>
      </c>
      <c r="F19" s="5">
        <v>0.30486111111111108</v>
      </c>
    </row>
    <row r="20" spans="4:7" x14ac:dyDescent="0.25">
      <c r="D20">
        <v>449</v>
      </c>
      <c r="E20">
        <v>4</v>
      </c>
      <c r="F20" s="5">
        <v>0.1875</v>
      </c>
    </row>
    <row r="21" spans="4:7" x14ac:dyDescent="0.25">
      <c r="E21">
        <v>4</v>
      </c>
      <c r="F21" s="5">
        <v>9.930555555555555E-2</v>
      </c>
    </row>
  </sheetData>
  <mergeCells count="2">
    <mergeCell ref="K1:M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4523-0DDB-48E3-972D-ED08AFD6CB35}">
  <dimension ref="A1:Q11"/>
  <sheetViews>
    <sheetView workbookViewId="0">
      <selection activeCell="B4" sqref="B4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30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76</v>
      </c>
      <c r="E3">
        <v>1</v>
      </c>
      <c r="F3" s="5">
        <v>0.38680555555555557</v>
      </c>
      <c r="G3" t="b">
        <v>1</v>
      </c>
      <c r="K3">
        <v>1</v>
      </c>
      <c r="L3" s="5">
        <v>0.43472222222222223</v>
      </c>
      <c r="M3" t="s">
        <v>26</v>
      </c>
      <c r="O3">
        <v>110</v>
      </c>
      <c r="P3">
        <v>1</v>
      </c>
      <c r="Q3" s="5">
        <v>3.4722222222222224E-2</v>
      </c>
    </row>
    <row r="4" spans="1:17" ht="14.95" thickBot="1" x14ac:dyDescent="0.3">
      <c r="A4" s="2" t="s">
        <v>2</v>
      </c>
      <c r="B4">
        <v>4</v>
      </c>
      <c r="E4">
        <v>2</v>
      </c>
      <c r="F4" s="5">
        <v>0.3527777777777778</v>
      </c>
      <c r="G4" t="b">
        <v>1</v>
      </c>
      <c r="J4">
        <v>314</v>
      </c>
      <c r="K4">
        <v>3</v>
      </c>
      <c r="L4" s="5">
        <v>0.4291666666666667</v>
      </c>
      <c r="M4" t="s">
        <v>27</v>
      </c>
      <c r="O4">
        <v>110</v>
      </c>
      <c r="P4">
        <v>1</v>
      </c>
      <c r="Q4" s="5">
        <v>3.3333333333333333E-2</v>
      </c>
    </row>
    <row r="5" spans="1:17" ht="14.95" thickBot="1" x14ac:dyDescent="0.3">
      <c r="A5" s="2" t="s">
        <v>3</v>
      </c>
      <c r="B5">
        <v>1</v>
      </c>
      <c r="D5">
        <v>204</v>
      </c>
      <c r="E5">
        <v>2</v>
      </c>
      <c r="F5" s="5">
        <v>3.888888888888889E-2</v>
      </c>
      <c r="G5" t="b">
        <v>1</v>
      </c>
      <c r="L5" s="5"/>
      <c r="O5">
        <v>131</v>
      </c>
      <c r="P5">
        <v>2</v>
      </c>
      <c r="Q5" s="5">
        <v>0.43055555555555558</v>
      </c>
    </row>
    <row r="6" spans="1:17" ht="14.95" thickBot="1" x14ac:dyDescent="0.3">
      <c r="A6" s="2" t="s">
        <v>4</v>
      </c>
      <c r="B6" s="7" t="b">
        <f>Overall!B7=(B2 - B4)/(B2 - B4 + B5)</f>
        <v>0</v>
      </c>
      <c r="D6">
        <v>345</v>
      </c>
      <c r="E6">
        <v>3</v>
      </c>
      <c r="F6" s="5">
        <v>0.27569444444444446</v>
      </c>
      <c r="H6" t="s">
        <v>25</v>
      </c>
      <c r="L6" s="5"/>
    </row>
    <row r="7" spans="1:17" x14ac:dyDescent="0.25">
      <c r="D7">
        <v>445</v>
      </c>
      <c r="E7">
        <v>4</v>
      </c>
      <c r="F7" s="5">
        <v>0.49513888888888885</v>
      </c>
      <c r="G7" t="b">
        <v>1</v>
      </c>
    </row>
    <row r="8" spans="1:17" x14ac:dyDescent="0.25">
      <c r="D8">
        <v>447</v>
      </c>
      <c r="E8">
        <v>4</v>
      </c>
      <c r="F8" s="5">
        <v>0.47569444444444442</v>
      </c>
      <c r="G8" t="b">
        <v>1</v>
      </c>
    </row>
    <row r="9" spans="1:17" x14ac:dyDescent="0.25">
      <c r="F9" s="5"/>
    </row>
    <row r="10" spans="1:17" x14ac:dyDescent="0.25">
      <c r="F10" s="5"/>
    </row>
    <row r="11" spans="1:17" x14ac:dyDescent="0.25">
      <c r="F11" s="5"/>
    </row>
  </sheetData>
  <mergeCells count="2">
    <mergeCell ref="K1:M1"/>
    <mergeCell ref="O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FCCB-92AF-4FA9-BCE7-231ACED1C3B6}">
  <dimension ref="A1:Q24"/>
  <sheetViews>
    <sheetView workbookViewId="0">
      <selection activeCell="B40" sqref="B40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34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68</v>
      </c>
      <c r="E3">
        <v>1</v>
      </c>
      <c r="F3" s="5">
        <v>0.4909722222222222</v>
      </c>
      <c r="G3" t="b">
        <v>1</v>
      </c>
      <c r="L3" s="5"/>
      <c r="O3">
        <v>103</v>
      </c>
      <c r="P3">
        <v>1</v>
      </c>
      <c r="Q3" s="5">
        <v>9.1666666666666674E-2</v>
      </c>
    </row>
    <row r="4" spans="1:17" ht="14.95" thickBot="1" x14ac:dyDescent="0.3">
      <c r="A4" s="2" t="s">
        <v>2</v>
      </c>
      <c r="B4">
        <v>2</v>
      </c>
      <c r="E4">
        <v>1</v>
      </c>
      <c r="F4" s="5">
        <v>7.6388888888888895E-2</v>
      </c>
      <c r="G4" t="b">
        <v>1</v>
      </c>
      <c r="L4" s="5"/>
      <c r="P4">
        <v>3</v>
      </c>
      <c r="Q4" s="5">
        <v>0.3263888888888889</v>
      </c>
    </row>
    <row r="5" spans="1:17" ht="14.95" thickBot="1" x14ac:dyDescent="0.3">
      <c r="A5" s="2" t="s">
        <v>3</v>
      </c>
      <c r="B5">
        <v>3</v>
      </c>
      <c r="D5">
        <v>162</v>
      </c>
      <c r="E5">
        <v>2</v>
      </c>
      <c r="F5" s="5">
        <v>0.36388888888888887</v>
      </c>
      <c r="L5" s="5"/>
      <c r="Q5" s="5"/>
    </row>
    <row r="6" spans="1:17" ht="14.95" thickBot="1" x14ac:dyDescent="0.3">
      <c r="A6" s="2" t="s">
        <v>4</v>
      </c>
      <c r="B6" s="7">
        <f>(B2 - B4)/(B2 - B4 + B5)</f>
        <v>0.91428571428571426</v>
      </c>
      <c r="E6">
        <v>2</v>
      </c>
      <c r="F6" s="5">
        <v>0.11458333333333333</v>
      </c>
      <c r="L6" s="5"/>
    </row>
    <row r="7" spans="1:17" x14ac:dyDescent="0.25">
      <c r="E7">
        <v>3</v>
      </c>
      <c r="F7" s="5">
        <v>0.39583333333333331</v>
      </c>
    </row>
    <row r="8" spans="1:17" x14ac:dyDescent="0.25">
      <c r="E8">
        <v>4</v>
      </c>
      <c r="F8" s="5">
        <v>0.25486111111111109</v>
      </c>
      <c r="G8" t="b">
        <v>1</v>
      </c>
    </row>
    <row r="11" spans="1:17" x14ac:dyDescent="0.25">
      <c r="F11" s="5"/>
    </row>
    <row r="12" spans="1:17" x14ac:dyDescent="0.25">
      <c r="F12" s="5"/>
    </row>
    <row r="13" spans="1:17" x14ac:dyDescent="0.25">
      <c r="F13" s="5"/>
    </row>
    <row r="14" spans="1:17" x14ac:dyDescent="0.25">
      <c r="F14" s="5"/>
    </row>
    <row r="15" spans="1:17" x14ac:dyDescent="0.25">
      <c r="F15" s="5"/>
    </row>
    <row r="16" spans="1:17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</sheetData>
  <mergeCells count="2">
    <mergeCell ref="K1:M1"/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752B-39CA-4065-AC35-4AA5D429C4F3}">
  <dimension ref="A1:R24"/>
  <sheetViews>
    <sheetView workbookViewId="0">
      <selection activeCell="B4" sqref="B4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8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8" ht="15.65" thickTop="1" thickBot="1" x14ac:dyDescent="0.3">
      <c r="A2" s="2" t="s">
        <v>0</v>
      </c>
      <c r="B2">
        <v>28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8" ht="14.95" thickBot="1" x14ac:dyDescent="0.3">
      <c r="A3" s="2" t="s">
        <v>1</v>
      </c>
      <c r="B3">
        <v>101</v>
      </c>
      <c r="E3">
        <v>1</v>
      </c>
      <c r="F3" s="5">
        <v>0.30138888888888887</v>
      </c>
      <c r="G3" t="b">
        <v>1</v>
      </c>
      <c r="L3" s="5"/>
      <c r="O3">
        <v>239</v>
      </c>
      <c r="P3">
        <v>2</v>
      </c>
      <c r="Q3" s="5">
        <v>8.6805555555555566E-2</v>
      </c>
      <c r="R3" t="s">
        <v>31</v>
      </c>
    </row>
    <row r="4" spans="1:18" ht="14.95" thickBot="1" x14ac:dyDescent="0.3">
      <c r="A4" s="2" t="s">
        <v>2</v>
      </c>
      <c r="B4">
        <v>2</v>
      </c>
      <c r="E4">
        <v>2</v>
      </c>
      <c r="F4" s="5">
        <v>0.26319444444444445</v>
      </c>
      <c r="G4" t="b">
        <v>1</v>
      </c>
      <c r="L4" s="5"/>
      <c r="O4">
        <v>375</v>
      </c>
      <c r="P4">
        <v>4</v>
      </c>
      <c r="Q4" s="5">
        <v>0.48749999999999999</v>
      </c>
      <c r="R4" t="s">
        <v>31</v>
      </c>
    </row>
    <row r="5" spans="1:18" ht="14.95" thickBot="1" x14ac:dyDescent="0.3">
      <c r="A5" s="2" t="s">
        <v>3</v>
      </c>
      <c r="B5">
        <v>1</v>
      </c>
      <c r="E5">
        <v>3</v>
      </c>
      <c r="F5" s="5">
        <v>0.47500000000000003</v>
      </c>
      <c r="G5" t="b">
        <v>1</v>
      </c>
      <c r="L5" s="5"/>
      <c r="O5">
        <v>402</v>
      </c>
      <c r="P5">
        <v>4</v>
      </c>
      <c r="Q5" s="5">
        <v>0.40416666666666662</v>
      </c>
      <c r="R5" t="s">
        <v>31</v>
      </c>
    </row>
    <row r="6" spans="1:18" ht="14.95" thickBot="1" x14ac:dyDescent="0.3">
      <c r="A6" s="2" t="s">
        <v>4</v>
      </c>
      <c r="B6" s="7">
        <f>(B2 - B4)/(B2 - B4 + B5)</f>
        <v>0.96296296296296291</v>
      </c>
      <c r="E6">
        <v>3</v>
      </c>
      <c r="F6" s="5">
        <v>0.41805555555555557</v>
      </c>
      <c r="G6" t="b">
        <v>1</v>
      </c>
      <c r="L6" s="5"/>
    </row>
    <row r="7" spans="1:18" x14ac:dyDescent="0.25">
      <c r="E7">
        <v>3</v>
      </c>
      <c r="F7" s="5">
        <v>0.3659722222222222</v>
      </c>
      <c r="G7" t="b">
        <v>1</v>
      </c>
    </row>
    <row r="8" spans="1:18" x14ac:dyDescent="0.25">
      <c r="E8">
        <v>3</v>
      </c>
      <c r="F8" s="5">
        <v>0.36388888888888887</v>
      </c>
      <c r="G8" t="b">
        <v>1</v>
      </c>
    </row>
    <row r="9" spans="1:18" x14ac:dyDescent="0.25">
      <c r="E9">
        <v>3</v>
      </c>
      <c r="F9" s="5">
        <v>0.21666666666666667</v>
      </c>
      <c r="G9" t="b">
        <v>1</v>
      </c>
    </row>
    <row r="10" spans="1:18" x14ac:dyDescent="0.25">
      <c r="E10">
        <v>3</v>
      </c>
      <c r="F10" s="5">
        <v>8.6111111111111124E-2</v>
      </c>
      <c r="G10" t="b">
        <v>1</v>
      </c>
    </row>
    <row r="11" spans="1:18" x14ac:dyDescent="0.25">
      <c r="E11">
        <v>4</v>
      </c>
      <c r="F11" s="5">
        <v>0.35000000000000003</v>
      </c>
      <c r="G11" t="b">
        <v>1</v>
      </c>
    </row>
    <row r="12" spans="1:18" x14ac:dyDescent="0.25">
      <c r="E12">
        <v>4</v>
      </c>
      <c r="F12" s="5">
        <v>0.19305555555555554</v>
      </c>
    </row>
    <row r="13" spans="1:18" x14ac:dyDescent="0.25">
      <c r="E13">
        <v>4</v>
      </c>
      <c r="F13" s="5">
        <v>8.1944444444444445E-2</v>
      </c>
      <c r="G13" t="b">
        <v>1</v>
      </c>
    </row>
    <row r="14" spans="1:18" x14ac:dyDescent="0.25">
      <c r="E14">
        <v>4</v>
      </c>
      <c r="F14" s="5">
        <v>7.9166666666666663E-2</v>
      </c>
      <c r="G14" t="b">
        <v>1</v>
      </c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</sheetData>
  <mergeCells count="2">
    <mergeCell ref="K1:M1"/>
    <mergeCell ref="O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91161-12B7-4F4F-837A-5298AA202AEA}">
  <dimension ref="A1:Q11"/>
  <sheetViews>
    <sheetView workbookViewId="0">
      <selection activeCell="B4" sqref="B4"/>
    </sheetView>
  </sheetViews>
  <sheetFormatPr defaultRowHeight="14.3" x14ac:dyDescent="0.25"/>
  <cols>
    <col min="1" max="1" width="17.5" bestFit="1" customWidth="1"/>
    <col min="2" max="2" width="11.25" customWidth="1"/>
    <col min="8" max="8" width="11.7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51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110</v>
      </c>
      <c r="D3">
        <v>163</v>
      </c>
      <c r="E3">
        <v>2</v>
      </c>
      <c r="F3" s="5">
        <v>0.48055555555555557</v>
      </c>
      <c r="G3" t="b">
        <v>1</v>
      </c>
      <c r="K3">
        <v>1</v>
      </c>
      <c r="L3" s="5">
        <v>3.7499999999999999E-2</v>
      </c>
      <c r="M3" t="s">
        <v>17</v>
      </c>
      <c r="P3">
        <v>1</v>
      </c>
      <c r="Q3" s="5">
        <v>5.6944444444444443E-2</v>
      </c>
    </row>
    <row r="4" spans="1:17" ht="14.95" thickBot="1" x14ac:dyDescent="0.3">
      <c r="A4" s="2" t="s">
        <v>2</v>
      </c>
      <c r="B4">
        <v>4</v>
      </c>
      <c r="D4">
        <v>163</v>
      </c>
      <c r="E4">
        <v>2</v>
      </c>
      <c r="F4" s="5">
        <v>0.35625000000000001</v>
      </c>
      <c r="K4">
        <v>3</v>
      </c>
      <c r="L4" s="5">
        <v>0.38125000000000003</v>
      </c>
      <c r="M4" t="s">
        <v>18</v>
      </c>
      <c r="P4">
        <v>1</v>
      </c>
      <c r="Q4" s="5">
        <v>5.7638888888888885E-2</v>
      </c>
    </row>
    <row r="5" spans="1:17" ht="14.95" thickBot="1" x14ac:dyDescent="0.3">
      <c r="A5" s="2" t="s">
        <v>3</v>
      </c>
      <c r="B5">
        <v>4</v>
      </c>
      <c r="D5">
        <v>163</v>
      </c>
      <c r="E5">
        <v>2</v>
      </c>
      <c r="F5" s="5">
        <v>0.15</v>
      </c>
      <c r="G5" t="b">
        <v>1</v>
      </c>
      <c r="K5">
        <v>3</v>
      </c>
      <c r="L5" s="5">
        <v>0.32916666666666666</v>
      </c>
      <c r="M5" t="s">
        <v>18</v>
      </c>
    </row>
    <row r="6" spans="1:17" ht="14.95" thickBot="1" x14ac:dyDescent="0.3">
      <c r="A6" s="2" t="s">
        <v>4</v>
      </c>
      <c r="B6" s="7">
        <f>(B2 - B4)/(B2 - B4 + B5)</f>
        <v>0.92156862745098034</v>
      </c>
      <c r="D6">
        <v>402</v>
      </c>
      <c r="E6">
        <v>3</v>
      </c>
      <c r="F6" s="5">
        <v>0.11875000000000001</v>
      </c>
      <c r="G6" t="b">
        <v>1</v>
      </c>
      <c r="K6">
        <v>3</v>
      </c>
      <c r="L6" s="5">
        <v>0.14652777777777778</v>
      </c>
      <c r="M6" t="s">
        <v>18</v>
      </c>
    </row>
    <row r="7" spans="1:17" x14ac:dyDescent="0.25">
      <c r="D7">
        <v>443</v>
      </c>
      <c r="E7">
        <v>4</v>
      </c>
      <c r="F7" s="5">
        <v>0.42430555555555555</v>
      </c>
      <c r="G7" t="b">
        <v>1</v>
      </c>
    </row>
    <row r="8" spans="1:17" x14ac:dyDescent="0.25">
      <c r="D8">
        <v>502</v>
      </c>
      <c r="E8">
        <v>4</v>
      </c>
      <c r="F8" s="5">
        <v>0.20972222222222223</v>
      </c>
      <c r="G8" t="b">
        <v>1</v>
      </c>
    </row>
    <row r="9" spans="1:17" x14ac:dyDescent="0.25">
      <c r="D9">
        <v>541</v>
      </c>
      <c r="E9">
        <v>4</v>
      </c>
      <c r="F9" s="5">
        <v>9.7222222222222224E-2</v>
      </c>
    </row>
    <row r="10" spans="1:17" x14ac:dyDescent="0.25">
      <c r="D10">
        <v>660</v>
      </c>
      <c r="E10">
        <v>5</v>
      </c>
      <c r="F10" s="5">
        <v>0.15</v>
      </c>
      <c r="H10" t="s">
        <v>16</v>
      </c>
    </row>
    <row r="11" spans="1:17" x14ac:dyDescent="0.25">
      <c r="D11">
        <v>660</v>
      </c>
      <c r="E11">
        <v>6</v>
      </c>
      <c r="F11" s="5">
        <v>0.15208333333333332</v>
      </c>
    </row>
  </sheetData>
  <mergeCells count="2">
    <mergeCell ref="K1:M1"/>
    <mergeCell ref="O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B6E18-8BC2-4F7F-AE12-0FAFC8B10EE8}">
  <dimension ref="A1:P7"/>
  <sheetViews>
    <sheetView workbookViewId="0">
      <selection activeCell="B4" sqref="B4"/>
    </sheetView>
  </sheetViews>
  <sheetFormatPr defaultRowHeight="14.3" x14ac:dyDescent="0.25"/>
  <cols>
    <col min="1" max="1" width="17.5" bestFit="1" customWidth="1"/>
    <col min="2" max="2" width="11.25" customWidth="1"/>
    <col min="8" max="8" width="22.75" bestFit="1" customWidth="1"/>
    <col min="13" max="13" width="30.5" bestFit="1" customWidth="1"/>
    <col min="15" max="15" width="10.125" customWidth="1"/>
  </cols>
  <sheetData>
    <row r="1" spans="1:16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1"/>
      <c r="O1" s="1" t="s">
        <v>11</v>
      </c>
      <c r="P1" s="1"/>
    </row>
    <row r="2" spans="1:16" ht="15.65" thickTop="1" thickBot="1" x14ac:dyDescent="0.3">
      <c r="A2" s="2" t="s">
        <v>0</v>
      </c>
      <c r="B2">
        <v>45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13</v>
      </c>
      <c r="P2" s="3" t="s">
        <v>14</v>
      </c>
    </row>
    <row r="3" spans="1:16" ht="14.95" thickBot="1" x14ac:dyDescent="0.3">
      <c r="A3" s="2" t="s">
        <v>1</v>
      </c>
      <c r="B3">
        <v>71</v>
      </c>
      <c r="D3">
        <v>125</v>
      </c>
      <c r="E3">
        <v>2</v>
      </c>
      <c r="F3" s="5">
        <v>0.4597222222222222</v>
      </c>
      <c r="G3" t="b">
        <v>1</v>
      </c>
      <c r="K3">
        <v>1</v>
      </c>
      <c r="L3" s="5">
        <v>0.42499999999999999</v>
      </c>
      <c r="M3" t="s">
        <v>20</v>
      </c>
      <c r="O3">
        <v>212</v>
      </c>
      <c r="P3" t="s">
        <v>22</v>
      </c>
    </row>
    <row r="4" spans="1:16" ht="14.95" thickBot="1" x14ac:dyDescent="0.3">
      <c r="A4" s="2" t="s">
        <v>2</v>
      </c>
      <c r="B4">
        <v>4</v>
      </c>
      <c r="D4">
        <v>278</v>
      </c>
      <c r="E4">
        <v>3</v>
      </c>
      <c r="F4" s="5">
        <v>0.46875</v>
      </c>
      <c r="H4" t="s">
        <v>19</v>
      </c>
      <c r="K4">
        <v>2</v>
      </c>
      <c r="L4" s="5">
        <v>0.18194444444444444</v>
      </c>
      <c r="M4" t="s">
        <v>21</v>
      </c>
      <c r="O4">
        <v>294</v>
      </c>
      <c r="P4" t="s">
        <v>22</v>
      </c>
    </row>
    <row r="5" spans="1:16" ht="14.95" thickBot="1" x14ac:dyDescent="0.3">
      <c r="A5" s="2" t="s">
        <v>3</v>
      </c>
      <c r="B5">
        <v>2</v>
      </c>
      <c r="D5">
        <v>281</v>
      </c>
      <c r="E5">
        <v>3</v>
      </c>
      <c r="F5" s="5">
        <v>0.4604166666666667</v>
      </c>
      <c r="G5" t="b">
        <v>1</v>
      </c>
      <c r="O5">
        <v>296</v>
      </c>
      <c r="P5" t="s">
        <v>22</v>
      </c>
    </row>
    <row r="6" spans="1:16" ht="14.95" thickBot="1" x14ac:dyDescent="0.3">
      <c r="A6" s="2" t="s">
        <v>4</v>
      </c>
      <c r="B6" s="7">
        <f>(B2 - B4)/(B2 - B4 + B5)</f>
        <v>0.95348837209302328</v>
      </c>
      <c r="D6">
        <v>281</v>
      </c>
      <c r="E6">
        <v>3</v>
      </c>
      <c r="F6" s="5">
        <v>0.4597222222222222</v>
      </c>
      <c r="G6" t="b">
        <v>1</v>
      </c>
      <c r="O6">
        <v>386</v>
      </c>
      <c r="P6" t="s">
        <v>22</v>
      </c>
    </row>
    <row r="7" spans="1:16" x14ac:dyDescent="0.25">
      <c r="D7">
        <v>372</v>
      </c>
      <c r="E7">
        <v>3</v>
      </c>
      <c r="F7" s="5">
        <v>1.5972222222222224E-2</v>
      </c>
    </row>
  </sheetData>
  <mergeCells count="2">
    <mergeCell ref="E1:H1"/>
    <mergeCell ref="K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A868-8FBB-4D38-872A-E4D2D60D3BF7}">
  <dimension ref="A1:P25"/>
  <sheetViews>
    <sheetView workbookViewId="0">
      <selection activeCell="M19" sqref="M19"/>
    </sheetView>
  </sheetViews>
  <sheetFormatPr defaultRowHeight="14.3" x14ac:dyDescent="0.25"/>
  <cols>
    <col min="1" max="1" width="17.5" bestFit="1" customWidth="1"/>
    <col min="2" max="2" width="11.25" customWidth="1"/>
    <col min="8" max="8" width="22.75" bestFit="1" customWidth="1"/>
    <col min="13" max="13" width="30.5" bestFit="1" customWidth="1"/>
    <col min="15" max="15" width="10.125" customWidth="1"/>
  </cols>
  <sheetData>
    <row r="1" spans="1:16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1"/>
      <c r="O1" s="1" t="s">
        <v>11</v>
      </c>
      <c r="P1" s="1"/>
    </row>
    <row r="2" spans="1:16" ht="15.65" thickTop="1" thickBot="1" x14ac:dyDescent="0.3">
      <c r="A2" s="2" t="s">
        <v>0</v>
      </c>
      <c r="B2">
        <v>59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13</v>
      </c>
      <c r="P2" s="3" t="s">
        <v>14</v>
      </c>
    </row>
    <row r="3" spans="1:16" ht="14.95" thickBot="1" x14ac:dyDescent="0.3">
      <c r="A3" s="2" t="s">
        <v>1</v>
      </c>
      <c r="B3">
        <v>93</v>
      </c>
      <c r="D3">
        <v>40</v>
      </c>
      <c r="E3">
        <v>1</v>
      </c>
      <c r="F3" s="5">
        <v>0.32291666666666669</v>
      </c>
      <c r="L3" s="5"/>
      <c r="O3">
        <v>427</v>
      </c>
      <c r="P3" t="s">
        <v>32</v>
      </c>
    </row>
    <row r="4" spans="1:16" ht="14.95" thickBot="1" x14ac:dyDescent="0.3">
      <c r="A4" s="2" t="s">
        <v>2</v>
      </c>
      <c r="B4">
        <v>2</v>
      </c>
      <c r="D4">
        <v>53</v>
      </c>
      <c r="E4">
        <v>1</v>
      </c>
      <c r="F4" s="5">
        <v>0.25486111111111109</v>
      </c>
      <c r="G4" t="b">
        <v>1</v>
      </c>
      <c r="L4" s="5"/>
    </row>
    <row r="5" spans="1:16" ht="14.95" thickBot="1" x14ac:dyDescent="0.3">
      <c r="A5" s="2" t="s">
        <v>3</v>
      </c>
      <c r="B5">
        <v>10</v>
      </c>
      <c r="D5">
        <v>64</v>
      </c>
      <c r="E5" s="8">
        <v>1</v>
      </c>
      <c r="F5" s="5">
        <v>0.21944444444444444</v>
      </c>
      <c r="G5" t="b">
        <v>1</v>
      </c>
    </row>
    <row r="6" spans="1:16" ht="14.95" thickBot="1" x14ac:dyDescent="0.3">
      <c r="A6" s="2" t="s">
        <v>4</v>
      </c>
      <c r="B6" s="7">
        <f>(B2 - B4)/(B2 - B4 + B5)</f>
        <v>0.85074626865671643</v>
      </c>
      <c r="D6">
        <v>125</v>
      </c>
      <c r="E6" s="8">
        <v>1</v>
      </c>
      <c r="F6" s="5">
        <v>3.3333333333333333E-2</v>
      </c>
      <c r="G6" t="b">
        <v>1</v>
      </c>
    </row>
    <row r="7" spans="1:16" x14ac:dyDescent="0.25">
      <c r="D7">
        <v>150</v>
      </c>
      <c r="E7" s="8">
        <v>2</v>
      </c>
      <c r="F7" s="5">
        <v>0.45624999999999999</v>
      </c>
    </row>
    <row r="8" spans="1:16" x14ac:dyDescent="0.25">
      <c r="D8">
        <v>160</v>
      </c>
      <c r="E8" s="8">
        <v>2</v>
      </c>
      <c r="F8" s="5">
        <v>0.3833333333333333</v>
      </c>
      <c r="G8" t="b">
        <v>1</v>
      </c>
    </row>
    <row r="9" spans="1:16" x14ac:dyDescent="0.25">
      <c r="D9">
        <v>174</v>
      </c>
      <c r="E9" s="8">
        <v>2</v>
      </c>
      <c r="F9" s="5">
        <v>0.34236111111111112</v>
      </c>
    </row>
    <row r="10" spans="1:16" x14ac:dyDescent="0.25">
      <c r="E10" s="8">
        <v>2</v>
      </c>
      <c r="F10" s="5">
        <v>0.22430555555555556</v>
      </c>
      <c r="G10" t="b">
        <v>1</v>
      </c>
    </row>
    <row r="11" spans="1:16" x14ac:dyDescent="0.25">
      <c r="E11" s="8">
        <v>2</v>
      </c>
      <c r="F11" s="5">
        <v>0.20138888888888887</v>
      </c>
    </row>
    <row r="12" spans="1:16" x14ac:dyDescent="0.25">
      <c r="E12" s="8">
        <v>2</v>
      </c>
      <c r="F12" s="5">
        <v>0.17291666666666669</v>
      </c>
    </row>
    <row r="13" spans="1:16" x14ac:dyDescent="0.25">
      <c r="D13">
        <v>247</v>
      </c>
      <c r="E13" s="8">
        <v>2</v>
      </c>
      <c r="F13" s="5">
        <v>7.4305555555555555E-2</v>
      </c>
      <c r="G13" t="b">
        <v>1</v>
      </c>
    </row>
    <row r="14" spans="1:16" x14ac:dyDescent="0.25">
      <c r="E14" s="8">
        <v>3</v>
      </c>
      <c r="F14" s="5">
        <v>0.49513888888888885</v>
      </c>
    </row>
    <row r="15" spans="1:16" x14ac:dyDescent="0.25">
      <c r="E15" s="8">
        <v>3</v>
      </c>
      <c r="F15" s="5">
        <v>0.4604166666666667</v>
      </c>
    </row>
    <row r="16" spans="1:16" x14ac:dyDescent="0.25">
      <c r="E16" s="8">
        <v>3</v>
      </c>
      <c r="F16" s="5">
        <v>0.30416666666666664</v>
      </c>
    </row>
    <row r="17" spans="5:7" x14ac:dyDescent="0.25">
      <c r="E17" s="8">
        <v>3</v>
      </c>
      <c r="F17" s="5">
        <v>1.1111111111111112E-2</v>
      </c>
      <c r="G17" t="b">
        <v>1</v>
      </c>
    </row>
    <row r="18" spans="5:7" x14ac:dyDescent="0.25">
      <c r="E18" s="8">
        <v>4</v>
      </c>
      <c r="F18" s="5">
        <v>0.49791666666666662</v>
      </c>
      <c r="G18" t="b">
        <v>1</v>
      </c>
    </row>
    <row r="19" spans="5:7" x14ac:dyDescent="0.25">
      <c r="E19" s="8">
        <v>4</v>
      </c>
      <c r="F19" s="5">
        <v>0.46388888888888885</v>
      </c>
    </row>
    <row r="20" spans="5:7" x14ac:dyDescent="0.25">
      <c r="E20" s="8">
        <v>4</v>
      </c>
      <c r="F20" s="5">
        <v>0.14722222222222223</v>
      </c>
    </row>
    <row r="21" spans="5:7" x14ac:dyDescent="0.25">
      <c r="E21" s="8">
        <v>5</v>
      </c>
      <c r="F21" s="5">
        <v>0.1763888888888889</v>
      </c>
      <c r="G21" t="b">
        <v>1</v>
      </c>
    </row>
    <row r="22" spans="5:7" x14ac:dyDescent="0.25">
      <c r="E22" s="8">
        <v>5</v>
      </c>
      <c r="F22" s="5">
        <v>7.6388888888888895E-2</v>
      </c>
      <c r="G22" t="b">
        <v>1</v>
      </c>
    </row>
    <row r="23" spans="5:7" x14ac:dyDescent="0.25">
      <c r="E23" s="8">
        <v>5</v>
      </c>
      <c r="F23" s="5">
        <v>7.3611111111111113E-2</v>
      </c>
      <c r="G23" t="b">
        <v>1</v>
      </c>
    </row>
    <row r="24" spans="5:7" x14ac:dyDescent="0.25">
      <c r="E24" s="8">
        <v>5</v>
      </c>
      <c r="F24" s="5">
        <v>6.9444444444444434E-2</v>
      </c>
      <c r="G24" t="b">
        <v>1</v>
      </c>
    </row>
    <row r="25" spans="5:7" x14ac:dyDescent="0.25">
      <c r="E25" s="8">
        <v>5</v>
      </c>
      <c r="F25" s="5">
        <v>3.0555555555555555E-2</v>
      </c>
      <c r="G25" t="b">
        <v>1</v>
      </c>
    </row>
  </sheetData>
  <mergeCells count="2">
    <mergeCell ref="E1:H1"/>
    <mergeCell ref="K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6B7F-4E80-402C-9296-40787A3B819F}">
  <dimension ref="A1:Q10"/>
  <sheetViews>
    <sheetView workbookViewId="0">
      <selection activeCell="H29" sqref="H29"/>
    </sheetView>
  </sheetViews>
  <sheetFormatPr defaultRowHeight="14.3" x14ac:dyDescent="0.25"/>
  <cols>
    <col min="1" max="1" width="17.5" bestFit="1" customWidth="1"/>
    <col min="2" max="2" width="11.25" customWidth="1"/>
    <col min="16" max="16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9"/>
      <c r="O1" s="1"/>
      <c r="P1" s="1" t="s">
        <v>11</v>
      </c>
      <c r="Q1" s="1"/>
    </row>
    <row r="2" spans="1:17" ht="15.65" thickTop="1" thickBot="1" x14ac:dyDescent="0.3">
      <c r="A2" s="2" t="s">
        <v>0</v>
      </c>
      <c r="B2">
        <v>34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8</v>
      </c>
      <c r="N2" s="2" t="s">
        <v>9</v>
      </c>
      <c r="P2" s="3" t="s">
        <v>13</v>
      </c>
      <c r="Q2" s="3" t="s">
        <v>14</v>
      </c>
    </row>
    <row r="3" spans="1:17" ht="14.95" thickBot="1" x14ac:dyDescent="0.3">
      <c r="A3" s="2" t="s">
        <v>1</v>
      </c>
      <c r="B3">
        <v>90</v>
      </c>
      <c r="E3">
        <v>1</v>
      </c>
      <c r="F3" s="5">
        <v>0.48749999999999999</v>
      </c>
      <c r="G3" t="b">
        <v>1</v>
      </c>
      <c r="H3" t="s">
        <v>33</v>
      </c>
      <c r="K3">
        <v>3</v>
      </c>
      <c r="L3" s="5">
        <v>0.42499999999999999</v>
      </c>
      <c r="N3" t="s">
        <v>35</v>
      </c>
    </row>
    <row r="4" spans="1:17" ht="14.95" thickBot="1" x14ac:dyDescent="0.3">
      <c r="A4" s="2" t="s">
        <v>2</v>
      </c>
      <c r="B4">
        <v>1</v>
      </c>
      <c r="E4">
        <v>1</v>
      </c>
      <c r="F4" s="5">
        <v>0.4680555555555555</v>
      </c>
    </row>
    <row r="5" spans="1:17" ht="14.95" thickBot="1" x14ac:dyDescent="0.3">
      <c r="A5" s="2" t="s">
        <v>3</v>
      </c>
      <c r="B5">
        <v>5</v>
      </c>
      <c r="E5">
        <v>1</v>
      </c>
      <c r="F5" s="5">
        <v>0.33819444444444446</v>
      </c>
      <c r="G5" t="b">
        <v>1</v>
      </c>
    </row>
    <row r="6" spans="1:17" ht="14.95" thickBot="1" x14ac:dyDescent="0.3">
      <c r="A6" s="2" t="s">
        <v>4</v>
      </c>
      <c r="B6" s="7">
        <f>(B2 - B4)/(B2 - B4 + B5)</f>
        <v>0.86842105263157898</v>
      </c>
      <c r="E6">
        <v>2</v>
      </c>
      <c r="F6" s="5">
        <v>0.3923611111111111</v>
      </c>
      <c r="H6" t="s">
        <v>34</v>
      </c>
    </row>
    <row r="7" spans="1:17" x14ac:dyDescent="0.25">
      <c r="E7">
        <v>3</v>
      </c>
      <c r="F7" s="5">
        <v>0.12083333333333333</v>
      </c>
    </row>
    <row r="8" spans="1:17" x14ac:dyDescent="0.25">
      <c r="E8">
        <v>3</v>
      </c>
      <c r="F8" s="5">
        <v>6.458333333333334E-2</v>
      </c>
      <c r="G8" t="b">
        <v>1</v>
      </c>
    </row>
    <row r="9" spans="1:17" x14ac:dyDescent="0.25">
      <c r="E9">
        <v>4</v>
      </c>
      <c r="F9" s="5">
        <v>0.36319444444444443</v>
      </c>
    </row>
    <row r="10" spans="1:17" x14ac:dyDescent="0.25">
      <c r="E10">
        <v>4</v>
      </c>
      <c r="F10" s="5">
        <v>0.17708333333333334</v>
      </c>
    </row>
  </sheetData>
  <mergeCells count="2">
    <mergeCell ref="E1:H1"/>
    <mergeCell ref="K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A451-193D-4E3D-87E8-873BE8862B2B}">
  <dimension ref="A1:Q13"/>
  <sheetViews>
    <sheetView workbookViewId="0">
      <selection activeCell="B4" sqref="B4"/>
    </sheetView>
  </sheetViews>
  <sheetFormatPr defaultRowHeight="14.3" x14ac:dyDescent="0.25"/>
  <cols>
    <col min="1" max="1" width="17.5" bestFit="1" customWidth="1"/>
    <col min="2" max="2" width="11.25" customWidth="1"/>
    <col min="16" max="16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9"/>
      <c r="O1" s="1"/>
      <c r="P1" s="1" t="s">
        <v>11</v>
      </c>
      <c r="Q1" s="1"/>
    </row>
    <row r="2" spans="1:17" ht="15.65" thickTop="1" thickBot="1" x14ac:dyDescent="0.3">
      <c r="A2" s="2" t="s">
        <v>0</v>
      </c>
      <c r="B2">
        <v>49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8</v>
      </c>
      <c r="N2" s="2" t="s">
        <v>9</v>
      </c>
      <c r="P2" s="3" t="s">
        <v>13</v>
      </c>
      <c r="Q2" s="3" t="s">
        <v>14</v>
      </c>
    </row>
    <row r="3" spans="1:17" ht="14.95" thickBot="1" x14ac:dyDescent="0.3">
      <c r="A3" s="2" t="s">
        <v>1</v>
      </c>
      <c r="B3">
        <v>112</v>
      </c>
      <c r="E3">
        <v>1</v>
      </c>
      <c r="F3" s="5">
        <v>0.48194444444444445</v>
      </c>
      <c r="G3" t="b">
        <v>1</v>
      </c>
    </row>
    <row r="4" spans="1:17" ht="14.95" thickBot="1" x14ac:dyDescent="0.3">
      <c r="A4" s="2" t="s">
        <v>2</v>
      </c>
      <c r="B4">
        <v>4</v>
      </c>
      <c r="E4">
        <v>1</v>
      </c>
      <c r="F4" s="5">
        <v>0.42291666666666666</v>
      </c>
      <c r="G4" t="b">
        <v>1</v>
      </c>
    </row>
    <row r="5" spans="1:17" ht="14.95" thickBot="1" x14ac:dyDescent="0.3">
      <c r="A5" s="2" t="s">
        <v>3</v>
      </c>
      <c r="B5">
        <v>5</v>
      </c>
      <c r="E5">
        <v>1</v>
      </c>
      <c r="F5" s="5">
        <v>0.32083333333333336</v>
      </c>
      <c r="G5" t="b">
        <v>1</v>
      </c>
    </row>
    <row r="6" spans="1:17" ht="14.95" thickBot="1" x14ac:dyDescent="0.3">
      <c r="A6" s="2" t="s">
        <v>4</v>
      </c>
      <c r="B6" s="7">
        <f>(B2 - B4)/(B2 - B4 + B5)</f>
        <v>0.9</v>
      </c>
      <c r="E6">
        <v>1</v>
      </c>
      <c r="F6" s="5">
        <v>0.28333333333333333</v>
      </c>
    </row>
    <row r="7" spans="1:17" x14ac:dyDescent="0.25">
      <c r="E7">
        <v>1</v>
      </c>
      <c r="F7" s="5">
        <v>0.44236111111111115</v>
      </c>
    </row>
    <row r="8" spans="1:17" x14ac:dyDescent="0.25">
      <c r="E8">
        <v>2</v>
      </c>
      <c r="F8" s="5">
        <v>0.23402777777777781</v>
      </c>
      <c r="G8" t="b">
        <v>1</v>
      </c>
    </row>
    <row r="9" spans="1:17" x14ac:dyDescent="0.25">
      <c r="E9">
        <v>2</v>
      </c>
      <c r="F9" s="5">
        <v>0.13541666666666666</v>
      </c>
    </row>
    <row r="10" spans="1:17" x14ac:dyDescent="0.25">
      <c r="E10">
        <v>3</v>
      </c>
      <c r="F10" s="5">
        <v>0.46527777777777773</v>
      </c>
      <c r="G10" t="b">
        <v>1</v>
      </c>
    </row>
    <row r="11" spans="1:17" x14ac:dyDescent="0.25">
      <c r="E11">
        <v>3</v>
      </c>
      <c r="F11" s="5">
        <v>0.44236111111111115</v>
      </c>
    </row>
    <row r="12" spans="1:17" x14ac:dyDescent="0.25">
      <c r="E12">
        <v>3</v>
      </c>
      <c r="F12" s="5">
        <v>0.17222222222222225</v>
      </c>
    </row>
    <row r="13" spans="1:17" x14ac:dyDescent="0.25">
      <c r="E13">
        <v>4</v>
      </c>
      <c r="F13" s="5">
        <v>0.23124999999999998</v>
      </c>
      <c r="G13" t="b">
        <v>1</v>
      </c>
    </row>
  </sheetData>
  <mergeCells count="2">
    <mergeCell ref="E1:H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Overall</vt:lpstr>
      <vt:lpstr>20151106MILNYK</vt:lpstr>
      <vt:lpstr>20151110DALNOP</vt:lpstr>
      <vt:lpstr>20151110LALMIA</vt:lpstr>
      <vt:lpstr>20151211GSWBOS</vt:lpstr>
      <vt:lpstr>20151225LACLAL</vt:lpstr>
      <vt:lpstr>20151225NOPMIA</vt:lpstr>
      <vt:lpstr>20151228SACGSW</vt:lpstr>
      <vt:lpstr>20151230LALBOS</vt:lpstr>
      <vt:lpstr>20151231PHXOKC</vt:lpstr>
      <vt:lpstr>20160102BKLBOS</vt:lpstr>
      <vt:lpstr>20160115DALCHI</vt:lpstr>
      <vt:lpstr>20160115MINOKC</vt:lpstr>
      <vt:lpstr>20160118PHINYK</vt:lpstr>
      <vt:lpstr>20160120MIAWAS</vt:lpstr>
      <vt:lpstr>20160123LALPOR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Stephanos</dc:creator>
  <cp:lastModifiedBy>Stephanos</cp:lastModifiedBy>
  <dcterms:created xsi:type="dcterms:W3CDTF">2020-12-22T14:45:28Z</dcterms:created>
  <dcterms:modified xsi:type="dcterms:W3CDTF">2021-01-06T16:07:18Z</dcterms:modified>
</cp:coreProperties>
</file>