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212"/>
  <workbookPr/>
  <mc:AlternateContent xmlns:mc="http://schemas.openxmlformats.org/markup-compatibility/2006">
    <mc:Choice Requires="x15">
      <x15ac:absPath xmlns:x15ac="http://schemas.microsoft.com/office/spreadsheetml/2010/11/ac" url="/Users/ca492/Documents/smallthings/BioAcousticIndexTool/electronics/BAIT2_MicroMod/Assembly/2023_02_23/"/>
    </mc:Choice>
  </mc:AlternateContent>
  <xr:revisionPtr revIDLastSave="0" documentId="8_{DEF2E817-C4D8-E841-AEDC-CAED1DCD2D06}" xr6:coauthVersionLast="47" xr6:coauthVersionMax="47" xr10:uidLastSave="{00000000-0000-0000-0000-000000000000}"/>
  <bookViews>
    <workbookView xWindow="0" yWindow="500" windowWidth="33600" windowHeight="18800" xr2:uid="{00000000-000D-0000-FFFF-FFFF00000000}"/>
  </bookViews>
  <sheets>
    <sheet name="DFM Problems" sheetId="2" r:id="rId1"/>
    <sheet name="Sheet1" sheetId="3" state="hidden" r:id="rId2"/>
  </sheets>
  <externalReferences>
    <externalReference r:id="rId3"/>
  </externalReferenc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4" i="3" l="1"/>
  <c r="A14" i="3"/>
  <c r="A13" i="3"/>
  <c r="E12" i="3" s="1"/>
  <c r="A12" i="3"/>
  <c r="C10" i="3" s="1"/>
  <c r="A11" i="3"/>
  <c r="E10" i="3" s="1"/>
  <c r="A10" i="3"/>
  <c r="E9" i="3" s="1"/>
  <c r="A9" i="3"/>
  <c r="E8" i="3" s="1"/>
  <c r="A8" i="3"/>
  <c r="C6" i="3" s="1"/>
  <c r="E7" i="3"/>
  <c r="A7" i="3"/>
  <c r="A6" i="3"/>
  <c r="Q5" i="3"/>
  <c r="A5" i="3"/>
  <c r="C5" i="3" s="1"/>
  <c r="Q4" i="3"/>
  <c r="M4" i="3"/>
  <c r="C4" i="3"/>
  <c r="A4" i="3"/>
  <c r="Q3" i="3"/>
  <c r="M3" i="3"/>
  <c r="A3" i="3"/>
  <c r="C3" i="3" s="1"/>
  <c r="M2" i="3"/>
  <c r="E2" i="3"/>
  <c r="C2" i="3"/>
  <c r="A2" i="3"/>
  <c r="H3" i="2"/>
  <c r="H2" i="2"/>
  <c r="C8" i="3" l="1"/>
  <c r="C11" i="3"/>
  <c r="E11" i="3"/>
  <c r="C9" i="3"/>
</calcChain>
</file>

<file path=xl/sharedStrings.xml><?xml version="1.0" encoding="utf-8"?>
<sst xmlns="http://schemas.openxmlformats.org/spreadsheetml/2006/main" count="99" uniqueCount="91">
  <si>
    <t>Seeed Fusion Design for Assembly (DFA) report</t>
  </si>
  <si>
    <t xml:space="preserve">Order Number: </t>
  </si>
  <si>
    <t>A1834381</t>
  </si>
  <si>
    <t xml:space="preserve">Date: </t>
  </si>
  <si>
    <t xml:space="preserve">Prepared by: </t>
  </si>
  <si>
    <t>HLB</t>
  </si>
  <si>
    <t xml:space="preserve">Last Updated: </t>
  </si>
  <si>
    <t>Item</t>
  </si>
  <si>
    <t>Problem Description</t>
  </si>
  <si>
    <t>Reference/MPN</t>
  </si>
  <si>
    <t>Impact</t>
  </si>
  <si>
    <t>Image</t>
  </si>
  <si>
    <t>Seeed Suggestion</t>
  </si>
  <si>
    <t>Customer Feedback</t>
  </si>
  <si>
    <t>Severity</t>
  </si>
  <si>
    <t>Status</t>
  </si>
  <si>
    <t>The position of the component on the pad is repeated with other components</t>
  </si>
  <si>
    <t>J8</t>
  </si>
  <si>
    <t>S2B-PH-SM4-TB(LF)(SN)</t>
  </si>
  <si>
    <t>Soldering defects more likely and more difficult to repair (additional costs may be involved)</t>
  </si>
  <si>
    <t xml:space="preserve"> </t>
  </si>
  <si>
    <t>Please update the position of the component on the pad</t>
  </si>
  <si>
    <t>Thank you for your response, if X1 being a useful connector, will influence the soldering,</t>
  </si>
  <si>
    <t>High</t>
  </si>
  <si>
    <t>Open</t>
  </si>
  <si>
    <t>Suggestion</t>
  </si>
  <si>
    <t>Square length (mm)</t>
  </si>
  <si>
    <t>Diagonal (mm)</t>
  </si>
  <si>
    <t>Rectangle length</t>
  </si>
  <si>
    <t>We cannot find the part on the boards</t>
  </si>
  <si>
    <t>Cannot solder the part</t>
  </si>
  <si>
    <t>Please add the part designator to the Gerber files or assembly file</t>
  </si>
  <si>
    <t>Low</t>
  </si>
  <si>
    <t>x</t>
  </si>
  <si>
    <t>y</t>
  </si>
  <si>
    <t>We do not have access to the part's footprint</t>
  </si>
  <si>
    <t>We cannot verify the part's footprint</t>
  </si>
  <si>
    <t>Please update the footprint to match the datasheet</t>
  </si>
  <si>
    <t>Middle</t>
  </si>
  <si>
    <t>Closed</t>
  </si>
  <si>
    <t>The width of the pad is much larger than the datasheet</t>
  </si>
  <si>
    <t>Soldering defects more likely and repairs may be necessary (additional costs may be required)</t>
  </si>
  <si>
    <t>Please update the footprint to match the datasheet or change the part</t>
  </si>
  <si>
    <t>The pad size appears to be 0805 but the part is size 1206</t>
  </si>
  <si>
    <t xml:space="preserve">Change the footprint to </t>
  </si>
  <si>
    <t>The pad size appears to be 0603 but the part is size 0805</t>
  </si>
  <si>
    <t>In our assembly experience, 0402 parts with pad spacing larger than 0.5mm will likely have soldering defects and require rework.</t>
  </si>
  <si>
    <t>Send us the datasheet with the package details or confirm that the land pattern in the files is correct (we will not be held responsible for any assembly problems as a result)</t>
  </si>
  <si>
    <t>The pad size appears to be 0402 but the part is size 0603</t>
  </si>
  <si>
    <t>We cannot solder the part</t>
  </si>
  <si>
    <r>
      <rPr>
        <sz val="11"/>
        <rFont val="Calibri"/>
        <charset val="134"/>
        <scheme val="minor"/>
      </rPr>
      <t xml:space="preserve">Change the footprint to 0402 and decrease the pad spacing to </t>
    </r>
    <r>
      <rPr>
        <b/>
        <sz val="11"/>
        <rFont val="Calibri"/>
        <charset val="134"/>
        <scheme val="minor"/>
      </rPr>
      <t>0.5mm</t>
    </r>
    <r>
      <rPr>
        <sz val="11"/>
        <rFont val="Calibri"/>
        <charset val="134"/>
        <scheme val="minor"/>
      </rPr>
      <t xml:space="preserve"> or less</t>
    </r>
  </si>
  <si>
    <t>This pad size appears to be 0402 size but the part size is 0603. Particularly, the distance between the pads is too large.</t>
  </si>
  <si>
    <t>There may be some differences with the original MPN that may affect assembly</t>
  </si>
  <si>
    <r>
      <rPr>
        <sz val="11"/>
        <rFont val="Calibri"/>
        <charset val="134"/>
        <scheme val="minor"/>
      </rPr>
      <t xml:space="preserve">Decrease the pad spacing to </t>
    </r>
    <r>
      <rPr>
        <b/>
        <sz val="11"/>
        <rFont val="Calibri"/>
        <charset val="134"/>
        <scheme val="minor"/>
      </rPr>
      <t>0.5mm</t>
    </r>
    <r>
      <rPr>
        <sz val="11"/>
        <rFont val="Calibri"/>
        <charset val="134"/>
        <scheme val="minor"/>
      </rPr>
      <t xml:space="preserve"> or less</t>
    </r>
  </si>
  <si>
    <t>The distance between the pads is too large for 0402 parts</t>
  </si>
  <si>
    <t>We cannot verify the land pattern of the part</t>
  </si>
  <si>
    <t>Could you send us the datasheet of the custom part or confirm that the original land pattern is ok?</t>
  </si>
  <si>
    <t>This customer supplied part appears to be labeled custom. Is it custom made?</t>
  </si>
  <si>
    <t>Cannot machine assemble</t>
  </si>
  <si>
    <t>Please tell us the manufacturer part number of this part and/or send us the datasheet</t>
  </si>
  <si>
    <t>This customer supplied part MPN does not appear to be correct</t>
  </si>
  <si>
    <t>Additional wastage parts and assembly fees</t>
  </si>
  <si>
    <t>Please provide the pick and place file. Please refer to this guide for help: 
https://support.seeedstudio.com/knowledgebase/articles/1911202-how-do-i-export-pcb-pick-and-place-xy-files-for</t>
  </si>
  <si>
    <t>No pick and place file</t>
  </si>
  <si>
    <t>Cannot produce the boards</t>
  </si>
  <si>
    <t>We suggest choosing another part with a larger footprint. Please send us the part number and update the Gerber files</t>
  </si>
  <si>
    <t>The part size is 0201. This will require machine assembly and require additional wastage parts</t>
  </si>
  <si>
    <t>We do not know the correct orientation of the part</t>
  </si>
  <si>
    <t>Please add a pin 1 mark to the silkscreen or assembly files</t>
  </si>
  <si>
    <t>The width of the pad is too small</t>
  </si>
  <si>
    <t>Difficulty inserting the part for assembly</t>
  </si>
  <si>
    <t>Please add a polarity indicator to the silkscreen or assembly files</t>
  </si>
  <si>
    <t>The footprint is too small</t>
  </si>
  <si>
    <t>Otherwise, the part will not lie flat with the board</t>
  </si>
  <si>
    <t>Please confirm the MPN or change the footprint</t>
  </si>
  <si>
    <t>The footprint is too large</t>
  </si>
  <si>
    <t>Not enough parts to solder all boards</t>
  </si>
  <si>
    <t>Please increase the size of the drill hole to match the datasheet</t>
  </si>
  <si>
    <t>There is no pin 1 indicator/mark</t>
  </si>
  <si>
    <t>The cost for the extra parts to solder all boards comes to $ USD. To pay the additional fee, please follow the link below and change the quantity to 16 units, add it to your cart and checkout. Once paid, please tell me the payment order number (22xx xxxx xxxx):
https://www.seeedstudio.com/Customized-order-payment-unit-for-fusion-p-455.html</t>
  </si>
  <si>
    <t>This part is polarised but there is no polarity mark in the files.</t>
  </si>
  <si>
    <t>The part is through-hole but the footprint is for a surface mount part</t>
  </si>
  <si>
    <t>The part is surface mount but the footprint is for a through-hole part</t>
  </si>
  <si>
    <t>The drill hole diameter is too small</t>
  </si>
  <si>
    <t>The drill hole is too small. The cross section of the pin is a square with length 0.5mm, so the diagonal length is √(0.5² + 0.5²) =  0.707mm. But the drill hole has a diameter of 0.8mm</t>
  </si>
  <si>
    <t>The drill hole is too small. The cross section of the pin is a square with length 0.64mm, so the diagonal length is √(0.64² + 0.64²) =  0.905mm. But the drill hole has a diameter of 0.8mm</t>
  </si>
  <si>
    <t>The drill hole is too small. The cross section of the pin is a square with length 0.8mm, so the diagonal length is √(0.8² + 0.8²) =  1.13mm. But the drill hole has a diameter of 0.8mm</t>
  </si>
  <si>
    <t>A portion of the part is supposed to hang over the edge of the PCB board</t>
  </si>
  <si>
    <t>The component quantities do not match the design. The BOM quantities should be multiplied by the number of boards on the panel.</t>
  </si>
  <si>
    <t>Tantalum/electrolytic capacitors are polarised, but there is no polarity mark in the files</t>
  </si>
  <si>
    <t>I have removed the pads for X1. J8 remains in place.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</si>
</sst>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x14ac:knownFonts="1">
    <font>
      <sz val="11"/>
      <color theme="1"/>
      <name val="Calibri"/>
      <charset val="134"/>
      <scheme val="minor"/>
    </font>
    <font>
      <b/>
      <sz val="11"/>
      <color theme="1"/>
      <name val="Calibri"/>
      <charset val="134"/>
      <scheme val="minor"/>
    </font>
    <font>
      <sz val="11"/>
      <name val="Calibri"/>
      <charset val="134"/>
      <scheme val="minor"/>
    </font>
    <font>
      <b/>
      <sz val="22"/>
      <color theme="1"/>
      <name val="Calibri"/>
      <charset val="134"/>
      <scheme val="minor"/>
    </font>
    <font>
      <sz val="12"/>
      <color theme="1"/>
      <name val="Calibri"/>
      <charset val="134"/>
      <scheme val="minor"/>
    </font>
    <font>
      <b/>
      <sz val="11"/>
      <name val="Calibri"/>
      <charset val="134"/>
      <scheme val="minor"/>
    </font>
    <font>
      <b/>
      <sz val="11"/>
      <name val="Calibri"/>
      <charset val="134"/>
      <scheme val="minor"/>
    </font>
    <font>
      <sz val="12"/>
      <color theme="0"/>
      <name val="Calibri"/>
      <charset val="134"/>
      <scheme val="minor"/>
    </font>
    <font>
      <b/>
      <sz val="12"/>
      <color rgb="FFFA7D00"/>
      <name val="Calibri"/>
      <charset val="134"/>
      <scheme val="minor"/>
    </font>
    <font>
      <b/>
      <sz val="11"/>
      <color theme="3"/>
      <name val="Calibri"/>
      <charset val="134"/>
      <scheme val="minor"/>
    </font>
    <font>
      <b/>
      <sz val="15"/>
      <color theme="3"/>
      <name val="Calibri"/>
      <charset val="134"/>
      <scheme val="minor"/>
    </font>
    <font>
      <b/>
      <sz val="13"/>
      <color theme="3"/>
      <name val="Calibri"/>
      <charset val="134"/>
      <scheme val="minor"/>
    </font>
    <font>
      <b/>
      <sz val="12"/>
      <color rgb="FF3F3F3F"/>
      <name val="Calibri"/>
      <charset val="134"/>
      <scheme val="minor"/>
    </font>
    <font>
      <sz val="12"/>
      <color rgb="FF9C5700"/>
      <name val="Calibri"/>
      <charset val="134"/>
      <scheme val="minor"/>
    </font>
    <font>
      <sz val="12"/>
      <color rgb="FF006100"/>
      <name val="Calibri"/>
      <charset val="134"/>
      <scheme val="minor"/>
    </font>
    <font>
      <sz val="12"/>
      <color rgb="FF9C0006"/>
      <name val="Calibri"/>
      <charset val="134"/>
      <scheme val="minor"/>
    </font>
    <font>
      <sz val="10"/>
      <name val="Arial"/>
      <charset val="134"/>
    </font>
    <font>
      <sz val="18"/>
      <color theme="3"/>
      <name val="Calibri Light"/>
      <charset val="134"/>
      <scheme val="major"/>
    </font>
    <font>
      <b/>
      <sz val="12"/>
      <color theme="0"/>
      <name val="Calibri"/>
      <charset val="134"/>
      <scheme val="minor"/>
    </font>
    <font>
      <b/>
      <sz val="12"/>
      <color theme="1"/>
      <name val="Calibri"/>
      <charset val="134"/>
      <scheme val="minor"/>
    </font>
    <font>
      <i/>
      <sz val="12"/>
      <color rgb="FF7F7F7F"/>
      <name val="Calibri"/>
      <charset val="134"/>
      <scheme val="minor"/>
    </font>
    <font>
      <sz val="12"/>
      <color rgb="FFFF0000"/>
      <name val="Calibri"/>
      <charset val="134"/>
      <scheme val="minor"/>
    </font>
    <font>
      <u/>
      <sz val="12"/>
      <color theme="10"/>
      <name val="Calibri"/>
      <charset val="134"/>
      <scheme val="minor"/>
    </font>
    <font>
      <sz val="12"/>
      <color rgb="FF3F3F76"/>
      <name val="Calibri"/>
      <charset val="134"/>
      <scheme val="minor"/>
    </font>
    <font>
      <sz val="12"/>
      <color rgb="FFFA7D00"/>
      <name val="Calibri"/>
      <charset val="134"/>
      <scheme val="minor"/>
    </font>
    <font>
      <sz val="11"/>
      <color theme="1"/>
      <name val="Calibri"/>
      <charset val="134"/>
      <scheme val="minor"/>
    </font>
    <font>
      <b/>
      <sz val="11"/>
      <name val="Calibri"/>
      <family val="2"/>
      <scheme val="minor"/>
    </font>
  </fonts>
  <fills count="34">
    <fill>
      <patternFill patternType="none"/>
    </fill>
    <fill>
      <patternFill patternType="gray125"/>
    </fill>
    <fill>
      <patternFill patternType="solid">
        <fgColor rgb="FFFFFF00"/>
        <bgColor indexed="64"/>
      </patternFill>
    </fill>
    <fill>
      <patternFill patternType="solid">
        <fgColor theme="5"/>
        <bgColor indexed="64"/>
      </patternFill>
    </fill>
    <fill>
      <patternFill patternType="solid">
        <fgColor theme="9" tint="0.79989013336588644"/>
        <bgColor indexed="64"/>
      </patternFill>
    </fill>
    <fill>
      <patternFill patternType="solid">
        <fgColor theme="7" tint="0.59999389629810485"/>
        <bgColor indexed="64"/>
      </patternFill>
    </fill>
    <fill>
      <patternFill patternType="solid">
        <fgColor rgb="FFF2F2F2"/>
        <bgColor indexed="64"/>
      </patternFill>
    </fill>
    <fill>
      <patternFill patternType="solid">
        <fgColor theme="6" tint="0.59999389629810485"/>
        <bgColor indexed="64"/>
      </patternFill>
    </fill>
    <fill>
      <patternFill patternType="solid">
        <fgColor theme="5" tint="0.59999389629810485"/>
        <bgColor indexed="64"/>
      </patternFill>
    </fill>
    <fill>
      <patternFill patternType="solid">
        <fgColor theme="4" tint="0.79989013336588644"/>
        <bgColor indexed="64"/>
      </patternFill>
    </fill>
    <fill>
      <patternFill patternType="solid">
        <fgColor theme="8" tint="0.59999389629810485"/>
        <bgColor indexed="64"/>
      </patternFill>
    </fill>
    <fill>
      <patternFill patternType="solid">
        <fgColor theme="5" tint="0.79989013336588644"/>
        <bgColor indexed="64"/>
      </patternFill>
    </fill>
    <fill>
      <patternFill patternType="solid">
        <fgColor theme="9" tint="0.39988402966399123"/>
        <bgColor indexed="64"/>
      </patternFill>
    </fill>
    <fill>
      <patternFill patternType="solid">
        <fgColor rgb="FFFFEB9C"/>
        <bgColor indexed="64"/>
      </patternFill>
    </fill>
    <fill>
      <patternFill patternType="solid">
        <fgColor theme="8"/>
        <bgColor indexed="64"/>
      </patternFill>
    </fill>
    <fill>
      <patternFill patternType="solid">
        <fgColor theme="6" tint="0.79989013336588644"/>
        <bgColor indexed="64"/>
      </patternFill>
    </fill>
    <fill>
      <patternFill patternType="solid">
        <fgColor theme="7" tint="0.79989013336588644"/>
        <bgColor indexed="64"/>
      </patternFill>
    </fill>
    <fill>
      <patternFill patternType="solid">
        <fgColor theme="4"/>
        <bgColor indexed="64"/>
      </patternFill>
    </fill>
    <fill>
      <patternFill patternType="solid">
        <fgColor theme="8" tint="0.79989013336588644"/>
        <bgColor indexed="64"/>
      </patternFill>
    </fill>
    <fill>
      <patternFill patternType="solid">
        <fgColor theme="4" tint="0.59999389629810485"/>
        <bgColor indexed="64"/>
      </patternFill>
    </fill>
    <fill>
      <patternFill patternType="solid">
        <fgColor theme="9" tint="0.59999389629810485"/>
        <bgColor indexed="64"/>
      </patternFill>
    </fill>
    <fill>
      <patternFill patternType="solid">
        <fgColor theme="4" tint="0.39988402966399123"/>
        <bgColor indexed="64"/>
      </patternFill>
    </fill>
    <fill>
      <patternFill patternType="solid">
        <fgColor theme="5" tint="0.39988402966399123"/>
        <bgColor indexed="64"/>
      </patternFill>
    </fill>
    <fill>
      <patternFill patternType="solid">
        <fgColor theme="6" tint="0.39988402966399123"/>
        <bgColor indexed="64"/>
      </patternFill>
    </fill>
    <fill>
      <patternFill patternType="solid">
        <fgColor theme="7" tint="0.39988402966399123"/>
        <bgColor indexed="64"/>
      </patternFill>
    </fill>
    <fill>
      <patternFill patternType="solid">
        <fgColor theme="8" tint="0.39988402966399123"/>
        <bgColor indexed="64"/>
      </patternFill>
    </fill>
    <fill>
      <patternFill patternType="solid">
        <fgColor rgb="FFC6EFCE"/>
        <bgColor indexed="64"/>
      </patternFill>
    </fill>
    <fill>
      <patternFill patternType="solid">
        <fgColor rgb="FFFFC7CE"/>
        <bgColor indexed="64"/>
      </patternFill>
    </fill>
    <fill>
      <patternFill patternType="solid">
        <fgColor rgb="FFA5A5A5"/>
        <bgColor indexed="64"/>
      </patternFill>
    </fill>
    <fill>
      <patternFill patternType="solid">
        <fgColor rgb="FFFFFFCC"/>
        <bgColor indexed="64"/>
      </patternFill>
    </fill>
    <fill>
      <patternFill patternType="solid">
        <fgColor theme="6"/>
        <bgColor indexed="64"/>
      </patternFill>
    </fill>
    <fill>
      <patternFill patternType="solid">
        <fgColor theme="7"/>
        <bgColor indexed="64"/>
      </patternFill>
    </fill>
    <fill>
      <patternFill patternType="solid">
        <fgColor theme="9"/>
        <bgColor indexed="64"/>
      </patternFill>
    </fill>
    <fill>
      <patternFill patternType="solid">
        <fgColor rgb="FFFFCC99"/>
        <bgColor indexed="64"/>
      </patternFill>
    </fill>
  </fills>
  <borders count="18">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
      <left/>
      <right/>
      <top/>
      <bottom style="thick">
        <color theme="4"/>
      </bottom>
      <diagonal/>
    </border>
    <border>
      <left/>
      <right/>
      <top/>
      <bottom style="thick">
        <color theme="4" tint="0.499984740745262"/>
      </bottom>
      <diagonal/>
    </border>
    <border>
      <left/>
      <right/>
      <top/>
      <bottom style="medium">
        <color theme="4" tint="0.39988402966399123"/>
      </bottom>
      <diagonal/>
    </border>
  </borders>
  <cellStyleXfs count="46">
    <xf numFmtId="0" fontId="0" fillId="0" borderId="0">
      <alignment vertical="center"/>
    </xf>
    <xf numFmtId="0" fontId="7" fillId="3" borderId="0" applyNumberFormat="0" applyBorder="0" applyAlignment="0" applyProtection="0">
      <alignment vertical="center"/>
    </xf>
    <xf numFmtId="0" fontId="4" fillId="4" borderId="0" applyNumberFormat="0" applyBorder="0" applyAlignment="0" applyProtection="0">
      <alignment vertical="center"/>
    </xf>
    <xf numFmtId="0" fontId="4" fillId="5" borderId="0" applyNumberFormat="0" applyBorder="0" applyAlignment="0" applyProtection="0">
      <alignment vertical="center"/>
    </xf>
    <xf numFmtId="0" fontId="8" fillId="6" borderId="9" applyNumberFormat="0" applyAlignment="0" applyProtection="0">
      <alignment vertical="center"/>
    </xf>
    <xf numFmtId="0" fontId="4" fillId="7" borderId="0" applyNumberFormat="0" applyBorder="0" applyAlignment="0" applyProtection="0">
      <alignment vertical="center"/>
    </xf>
    <xf numFmtId="0" fontId="4" fillId="8" borderId="0" applyNumberFormat="0" applyBorder="0" applyAlignment="0" applyProtection="0">
      <alignment vertical="center"/>
    </xf>
    <xf numFmtId="0" fontId="4" fillId="9" borderId="0" applyNumberFormat="0" applyBorder="0" applyAlignment="0" applyProtection="0">
      <alignment vertical="center"/>
    </xf>
    <xf numFmtId="0" fontId="4" fillId="10" borderId="0" applyNumberFormat="0" applyBorder="0" applyAlignment="0" applyProtection="0">
      <alignment vertical="center"/>
    </xf>
    <xf numFmtId="0" fontId="4" fillId="11" borderId="0" applyNumberFormat="0" applyBorder="0" applyAlignment="0" applyProtection="0">
      <alignment vertical="center"/>
    </xf>
    <xf numFmtId="0" fontId="12" fillId="6" borderId="11" applyNumberFormat="0" applyAlignment="0" applyProtection="0">
      <alignment vertical="center"/>
    </xf>
    <xf numFmtId="0" fontId="4" fillId="12" borderId="0" applyNumberFormat="0" applyBorder="0" applyAlignment="0" applyProtection="0">
      <alignment vertical="center"/>
    </xf>
    <xf numFmtId="0" fontId="13" fillId="13" borderId="0" applyNumberFormat="0" applyBorder="0" applyAlignment="0" applyProtection="0">
      <alignment vertical="center"/>
    </xf>
    <xf numFmtId="0" fontId="7" fillId="14" borderId="0" applyNumberFormat="0" applyBorder="0" applyAlignment="0" applyProtection="0">
      <alignment vertical="center"/>
    </xf>
    <xf numFmtId="0" fontId="4" fillId="15" borderId="0" applyNumberFormat="0" applyBorder="0" applyAlignment="0" applyProtection="0">
      <alignment vertical="center"/>
    </xf>
    <xf numFmtId="0" fontId="4" fillId="16" borderId="0" applyNumberFormat="0" applyBorder="0" applyAlignment="0" applyProtection="0">
      <alignment vertical="center"/>
    </xf>
    <xf numFmtId="0" fontId="7" fillId="17" borderId="0" applyNumberFormat="0" applyBorder="0" applyAlignment="0" applyProtection="0">
      <alignment vertical="center"/>
    </xf>
    <xf numFmtId="0" fontId="4" fillId="18" borderId="0" applyNumberFormat="0" applyBorder="0" applyAlignment="0" applyProtection="0">
      <alignment vertical="center"/>
    </xf>
    <xf numFmtId="0" fontId="4" fillId="19" borderId="0" applyNumberFormat="0" applyBorder="0" applyAlignment="0" applyProtection="0">
      <alignment vertical="center"/>
    </xf>
    <xf numFmtId="0" fontId="4" fillId="20" borderId="0" applyNumberFormat="0" applyBorder="0" applyAlignment="0" applyProtection="0">
      <alignment vertical="center"/>
    </xf>
    <xf numFmtId="0" fontId="4" fillId="21" borderId="0" applyNumberFormat="0" applyBorder="0" applyAlignment="0" applyProtection="0">
      <alignment vertical="center"/>
    </xf>
    <xf numFmtId="0" fontId="4" fillId="22" borderId="0" applyNumberFormat="0" applyBorder="0" applyAlignment="0" applyProtection="0">
      <alignment vertical="center"/>
    </xf>
    <xf numFmtId="0" fontId="4" fillId="23" borderId="0" applyNumberFormat="0" applyBorder="0" applyAlignment="0" applyProtection="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14" fillId="26" borderId="0" applyNumberFormat="0" applyBorder="0" applyAlignment="0" applyProtection="0">
      <alignment vertical="center"/>
    </xf>
    <xf numFmtId="0" fontId="15" fillId="27" borderId="0" applyNumberFormat="0" applyBorder="0" applyAlignment="0" applyProtection="0">
      <alignment vertical="center"/>
    </xf>
    <xf numFmtId="0" fontId="4" fillId="0" borderId="0">
      <alignment vertical="center"/>
    </xf>
    <xf numFmtId="0" fontId="25" fillId="0" borderId="0">
      <alignment vertical="center"/>
    </xf>
    <xf numFmtId="0" fontId="16" fillId="0" borderId="0"/>
    <xf numFmtId="0" fontId="10" fillId="0" borderId="15" applyNumberFormat="0" applyFill="0" applyAlignment="0" applyProtection="0">
      <alignment vertical="center"/>
    </xf>
    <xf numFmtId="0" fontId="11" fillId="0" borderId="16" applyNumberFormat="0" applyFill="0" applyAlignment="0" applyProtection="0">
      <alignment vertical="center"/>
    </xf>
    <xf numFmtId="0" fontId="9" fillId="0" borderId="17" applyNumberFormat="0" applyFill="0" applyAlignment="0" applyProtection="0">
      <alignment vertical="center"/>
    </xf>
    <xf numFmtId="0" fontId="9"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8" fillId="28" borderId="12" applyNumberFormat="0" applyAlignment="0" applyProtection="0">
      <alignment vertical="center"/>
    </xf>
    <xf numFmtId="0" fontId="19" fillId="0" borderId="14" applyNumberFormat="0" applyFill="0" applyAlignment="0" applyProtection="0">
      <alignment vertical="center"/>
    </xf>
    <xf numFmtId="0" fontId="4" fillId="29" borderId="10" applyNumberFormat="0" applyFont="0" applyAlignment="0" applyProtection="0">
      <alignment vertical="center"/>
    </xf>
    <xf numFmtId="0" fontId="7" fillId="30" borderId="0" applyNumberFormat="0" applyBorder="0" applyAlignment="0" applyProtection="0">
      <alignment vertical="center"/>
    </xf>
    <xf numFmtId="0" fontId="7" fillId="31" borderId="0" applyNumberFormat="0" applyBorder="0" applyAlignment="0" applyProtection="0">
      <alignment vertical="center"/>
    </xf>
    <xf numFmtId="0" fontId="7" fillId="32" borderId="0" applyNumberFormat="0" applyBorder="0" applyAlignment="0" applyProtection="0">
      <alignment vertical="center"/>
    </xf>
    <xf numFmtId="0" fontId="20"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3" fillId="33" borderId="9" applyNumberFormat="0" applyAlignment="0" applyProtection="0">
      <alignment vertical="center"/>
    </xf>
    <xf numFmtId="0" fontId="24" fillId="0" borderId="13" applyNumberFormat="0" applyFill="0" applyAlignment="0" applyProtection="0">
      <alignment vertical="center"/>
    </xf>
  </cellStyleXfs>
  <cellXfs count="28">
    <xf numFmtId="0" fontId="0" fillId="0" borderId="0" xfId="0">
      <alignment vertical="center"/>
    </xf>
    <xf numFmtId="0" fontId="0" fillId="0" borderId="0" xfId="0" applyAlignment="1">
      <alignment horizontal="center" vertical="center" wrapText="1"/>
    </xf>
    <xf numFmtId="0" fontId="0" fillId="0" borderId="0" xfId="0" applyAlignment="1">
      <alignment vertical="center" wrapText="1"/>
    </xf>
    <xf numFmtId="0" fontId="1" fillId="0" borderId="1" xfId="0" applyFont="1" applyBorder="1" applyAlignment="1">
      <alignment horizontal="center" vertical="center" wrapText="1"/>
    </xf>
    <xf numFmtId="0" fontId="0" fillId="0" borderId="1" xfId="0" applyBorder="1" applyAlignment="1">
      <alignment horizontal="center" vertical="center" wrapText="1"/>
    </xf>
    <xf numFmtId="0" fontId="2" fillId="0" borderId="1" xfId="0" applyFont="1" applyBorder="1" applyAlignment="1">
      <alignment horizontal="center" vertical="center" wrapText="1"/>
    </xf>
    <xf numFmtId="0" fontId="0" fillId="0" borderId="1" xfId="0" applyBorder="1" applyAlignment="1">
      <alignment vertical="center" wrapText="1"/>
    </xf>
    <xf numFmtId="0" fontId="0" fillId="0" borderId="0" xfId="0" applyAlignment="1">
      <alignment horizontal="center" vertical="center"/>
    </xf>
    <xf numFmtId="0" fontId="3" fillId="0" borderId="0" xfId="0" applyFont="1" applyAlignment="1">
      <alignment horizontal="center" vertical="center"/>
    </xf>
    <xf numFmtId="0" fontId="3" fillId="0" borderId="4" xfId="0" applyFont="1" applyBorder="1" applyAlignment="1">
      <alignment horizontal="center" vertical="center"/>
    </xf>
    <xf numFmtId="0" fontId="1" fillId="0" borderId="0" xfId="0" applyFont="1" applyAlignment="1">
      <alignment horizontal="right" vertical="center"/>
    </xf>
    <xf numFmtId="14" fontId="1" fillId="0" borderId="0" xfId="0" applyNumberFormat="1" applyFont="1">
      <alignment vertical="center"/>
    </xf>
    <xf numFmtId="0" fontId="1" fillId="0" borderId="5" xfId="0" applyFont="1" applyBorder="1" applyAlignment="1">
      <alignment vertical="top"/>
    </xf>
    <xf numFmtId="0" fontId="1" fillId="0" borderId="6" xfId="0" applyFont="1" applyBorder="1" applyAlignment="1">
      <alignment horizontal="right" vertical="center"/>
    </xf>
    <xf numFmtId="0" fontId="1" fillId="0" borderId="6" xfId="0" applyFont="1" applyBorder="1">
      <alignment vertical="center"/>
    </xf>
    <xf numFmtId="0" fontId="1" fillId="0" borderId="1" xfId="0" applyFont="1" applyBorder="1" applyAlignment="1">
      <alignment horizontal="center" vertical="center"/>
    </xf>
    <xf numFmtId="0" fontId="2" fillId="0" borderId="1" xfId="0" applyFont="1" applyBorder="1" applyAlignment="1">
      <alignment horizontal="center" vertical="center"/>
    </xf>
    <xf numFmtId="49" fontId="4" fillId="0" borderId="1" xfId="27" applyNumberFormat="1" applyBorder="1" applyAlignment="1">
      <alignment horizontal="center" vertical="center" wrapText="1"/>
    </xf>
    <xf numFmtId="0" fontId="1" fillId="0" borderId="0" xfId="0" applyFont="1">
      <alignment vertical="center"/>
    </xf>
    <xf numFmtId="0" fontId="1" fillId="2" borderId="1" xfId="0" applyFont="1" applyFill="1" applyBorder="1" applyAlignment="1">
      <alignment horizontal="center" vertical="center" wrapText="1"/>
    </xf>
    <xf numFmtId="0" fontId="5" fillId="2" borderId="1" xfId="0" applyFont="1" applyFill="1" applyBorder="1" applyAlignment="1">
      <alignment horizontal="center" vertical="center" wrapText="1"/>
    </xf>
    <xf numFmtId="0" fontId="6" fillId="0" borderId="1" xfId="0" applyFont="1" applyBorder="1" applyAlignment="1">
      <alignment horizontal="center" vertical="center" wrapText="1"/>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3" fillId="0" borderId="0" xfId="0" applyFont="1" applyAlignment="1">
      <alignment horizontal="center" vertical="center"/>
    </xf>
    <xf numFmtId="0" fontId="1" fillId="0" borderId="7" xfId="0" applyFont="1" applyBorder="1" applyAlignment="1">
      <alignment horizontal="center" vertical="center" wrapText="1"/>
    </xf>
    <xf numFmtId="0" fontId="1" fillId="0" borderId="8" xfId="0" applyFont="1" applyBorder="1" applyAlignment="1">
      <alignment horizontal="center" vertical="center" wrapText="1"/>
    </xf>
    <xf numFmtId="0" fontId="26" fillId="0" borderId="1" xfId="0" applyFont="1" applyBorder="1" applyAlignment="1">
      <alignment horizontal="center" vertical="center" wrapText="1"/>
    </xf>
  </cellXfs>
  <cellStyles count="46">
    <cellStyle name="20% - 着色 1 2" xfId="7" xr:uid="{00000000-0005-0000-0000-000021000000}"/>
    <cellStyle name="20% - 着色 2 2" xfId="9" xr:uid="{00000000-0005-0000-0000-00002B000000}"/>
    <cellStyle name="20% - 着色 3 2" xfId="14" xr:uid="{00000000-0005-0000-0000-00003D000000}"/>
    <cellStyle name="20% - 着色 4 2" xfId="15" xr:uid="{00000000-0005-0000-0000-00003F000000}"/>
    <cellStyle name="20% - 着色 5 2" xfId="17" xr:uid="{00000000-0005-0000-0000-000041000000}"/>
    <cellStyle name="20% - 着色 6 2" xfId="2" xr:uid="{00000000-0005-0000-0000-000006000000}"/>
    <cellStyle name="40% - 着色 1 2" xfId="18" xr:uid="{00000000-0005-0000-0000-000042000000}"/>
    <cellStyle name="40% - 着色 2 2" xfId="6" xr:uid="{00000000-0005-0000-0000-00001E000000}"/>
    <cellStyle name="40% - 着色 3 2" xfId="5" xr:uid="{00000000-0005-0000-0000-000018000000}"/>
    <cellStyle name="40% - 着色 4 2" xfId="3" xr:uid="{00000000-0005-0000-0000-000008000000}"/>
    <cellStyle name="40% - 着色 5 2" xfId="8" xr:uid="{00000000-0005-0000-0000-000023000000}"/>
    <cellStyle name="40% - 着色 6 2" xfId="19" xr:uid="{00000000-0005-0000-0000-000043000000}"/>
    <cellStyle name="60% - 着色 1 2" xfId="20" xr:uid="{00000000-0005-0000-0000-000044000000}"/>
    <cellStyle name="60% - 着色 2 2" xfId="21" xr:uid="{00000000-0005-0000-0000-000045000000}"/>
    <cellStyle name="60% - 着色 3 2" xfId="22" xr:uid="{00000000-0005-0000-0000-000046000000}"/>
    <cellStyle name="60% - 着色 4 2" xfId="23" xr:uid="{00000000-0005-0000-0000-000047000000}"/>
    <cellStyle name="60% - 着色 5 2" xfId="24" xr:uid="{00000000-0005-0000-0000-000048000000}"/>
    <cellStyle name="60% - 着色 6 2" xfId="11" xr:uid="{00000000-0005-0000-0000-000037000000}"/>
    <cellStyle name="Normal" xfId="0" builtinId="0"/>
    <cellStyle name="好 2" xfId="25" xr:uid="{00000000-0005-0000-0000-000049000000}"/>
    <cellStyle name="差 2" xfId="26" xr:uid="{00000000-0005-0000-0000-00004A000000}"/>
    <cellStyle name="常规 2" xfId="27" xr:uid="{00000000-0005-0000-0000-00004B000000}"/>
    <cellStyle name="常规 3" xfId="28" xr:uid="{00000000-0005-0000-0000-00004C000000}"/>
    <cellStyle name="常规 4" xfId="29" xr:uid="{00000000-0005-0000-0000-00004D000000}"/>
    <cellStyle name="标题 1 2" xfId="30" xr:uid="{00000000-0005-0000-0000-00004E000000}"/>
    <cellStyle name="标题 2 2" xfId="31" xr:uid="{00000000-0005-0000-0000-00004F000000}"/>
    <cellStyle name="标题 3 2" xfId="32" xr:uid="{00000000-0005-0000-0000-000050000000}"/>
    <cellStyle name="标题 4 2" xfId="33" xr:uid="{00000000-0005-0000-0000-000051000000}"/>
    <cellStyle name="标题 5" xfId="34" xr:uid="{00000000-0005-0000-0000-000052000000}"/>
    <cellStyle name="检查单元格 2" xfId="35" xr:uid="{00000000-0005-0000-0000-000053000000}"/>
    <cellStyle name="汇总 2" xfId="36" xr:uid="{00000000-0005-0000-0000-000054000000}"/>
    <cellStyle name="注释 2" xfId="37" xr:uid="{00000000-0005-0000-0000-000055000000}"/>
    <cellStyle name="着色 1 2" xfId="16" xr:uid="{00000000-0005-0000-0000-000040000000}"/>
    <cellStyle name="着色 2 2" xfId="1" xr:uid="{00000000-0005-0000-0000-000005000000}"/>
    <cellStyle name="着色 3 2" xfId="38" xr:uid="{00000000-0005-0000-0000-000056000000}"/>
    <cellStyle name="着色 4 2" xfId="39" xr:uid="{00000000-0005-0000-0000-000057000000}"/>
    <cellStyle name="着色 5 2" xfId="13" xr:uid="{00000000-0005-0000-0000-00003B000000}"/>
    <cellStyle name="着色 6 2" xfId="40" xr:uid="{00000000-0005-0000-0000-000058000000}"/>
    <cellStyle name="解释性文本 2" xfId="41" xr:uid="{00000000-0005-0000-0000-000059000000}"/>
    <cellStyle name="警告文本 2" xfId="42" xr:uid="{00000000-0005-0000-0000-00005A000000}"/>
    <cellStyle name="计算 2" xfId="4" xr:uid="{00000000-0005-0000-0000-000009000000}"/>
    <cellStyle name="超链接 2" xfId="43" xr:uid="{00000000-0005-0000-0000-00005B000000}"/>
    <cellStyle name="输入 2" xfId="44" xr:uid="{00000000-0005-0000-0000-00005C000000}"/>
    <cellStyle name="输出 2" xfId="10" xr:uid="{00000000-0005-0000-0000-00002E000000}"/>
    <cellStyle name="适中 2" xfId="12" xr:uid="{00000000-0005-0000-0000-00003A000000}"/>
    <cellStyle name="链接单元格 2" xfId="45" xr:uid="{00000000-0005-0000-0000-00005D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154305</xdr:colOff>
      <xdr:row>0</xdr:row>
      <xdr:rowOff>86995</xdr:rowOff>
    </xdr:from>
    <xdr:to>
      <xdr:col>1</xdr:col>
      <xdr:colOff>1413510</xdr:colOff>
      <xdr:row>1</xdr:row>
      <xdr:rowOff>1270</xdr:rowOff>
    </xdr:to>
    <xdr:pic>
      <xdr:nvPicPr>
        <xdr:cNvPr id="4" name="Picture 3" descr="彩色LOGO - email sig">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1"/>
        <a:stretch>
          <a:fillRect/>
        </a:stretch>
      </xdr:blipFill>
      <xdr:spPr>
        <a:xfrm>
          <a:off x="154305" y="86995"/>
          <a:ext cx="1665605" cy="381000"/>
        </a:xfrm>
        <a:prstGeom prst="rect">
          <a:avLst/>
        </a:prstGeom>
      </xdr:spPr>
    </xdr:pic>
    <xdr:clientData/>
  </xdr:twoCellAnchor>
  <xdr:twoCellAnchor editAs="oneCell">
    <xdr:from>
      <xdr:col>170</xdr:col>
      <xdr:colOff>505117</xdr:colOff>
      <xdr:row>4</xdr:row>
      <xdr:rowOff>0</xdr:rowOff>
    </xdr:from>
    <xdr:to>
      <xdr:col>189</xdr:col>
      <xdr:colOff>40384</xdr:colOff>
      <xdr:row>4</xdr:row>
      <xdr:rowOff>2333513</xdr:rowOff>
    </xdr:to>
    <xdr:pic>
      <xdr:nvPicPr>
        <xdr:cNvPr id="10" name="图片 9">
          <a:extLst>
            <a:ext uri="{FF2B5EF4-FFF2-40B4-BE49-F238E27FC236}">
              <a16:creationId xmlns:a16="http://schemas.microsoft.com/office/drawing/2014/main" id="{00000000-0008-0000-0000-00000A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33695440" y="1304925"/>
          <a:ext cx="12565380" cy="233299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170</xdr:col>
      <xdr:colOff>505117</xdr:colOff>
      <xdr:row>4</xdr:row>
      <xdr:rowOff>0</xdr:rowOff>
    </xdr:from>
    <xdr:ext cx="11287997" cy="3611432"/>
    <xdr:pic>
      <xdr:nvPicPr>
        <xdr:cNvPr id="5" name="图片 4">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33695440" y="1304925"/>
          <a:ext cx="11287760" cy="361124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170</xdr:col>
      <xdr:colOff>505117</xdr:colOff>
      <xdr:row>4</xdr:row>
      <xdr:rowOff>0</xdr:rowOff>
    </xdr:from>
    <xdr:ext cx="11287997" cy="3611432"/>
    <xdr:pic>
      <xdr:nvPicPr>
        <xdr:cNvPr id="3" name="图片 2">
          <a:extLst>
            <a:ext uri="{FF2B5EF4-FFF2-40B4-BE49-F238E27FC236}">
              <a16:creationId xmlns:a16="http://schemas.microsoft.com/office/drawing/2014/main" id="{00000000-0008-0000-00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33695440" y="1304925"/>
          <a:ext cx="11287760" cy="361124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170</xdr:col>
      <xdr:colOff>505117</xdr:colOff>
      <xdr:row>4</xdr:row>
      <xdr:rowOff>0</xdr:rowOff>
    </xdr:from>
    <xdr:ext cx="11287997" cy="3611432"/>
    <xdr:pic>
      <xdr:nvPicPr>
        <xdr:cNvPr id="8" name="图片 7">
          <a:extLst>
            <a:ext uri="{FF2B5EF4-FFF2-40B4-BE49-F238E27FC236}">
              <a16:creationId xmlns:a16="http://schemas.microsoft.com/office/drawing/2014/main" id="{00000000-0008-0000-0000-000008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33695440" y="1304925"/>
          <a:ext cx="11287760" cy="361124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170</xdr:col>
      <xdr:colOff>505117</xdr:colOff>
      <xdr:row>4</xdr:row>
      <xdr:rowOff>0</xdr:rowOff>
    </xdr:from>
    <xdr:ext cx="11324496" cy="2333513"/>
    <xdr:pic>
      <xdr:nvPicPr>
        <xdr:cNvPr id="11" name="图片 10">
          <a:extLst>
            <a:ext uri="{FF2B5EF4-FFF2-40B4-BE49-F238E27FC236}">
              <a16:creationId xmlns:a16="http://schemas.microsoft.com/office/drawing/2014/main" id="{00000000-0008-0000-0000-00000B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33695440" y="1304925"/>
          <a:ext cx="11324590" cy="233299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170</xdr:col>
      <xdr:colOff>505117</xdr:colOff>
      <xdr:row>4</xdr:row>
      <xdr:rowOff>0</xdr:rowOff>
    </xdr:from>
    <xdr:ext cx="11324496" cy="2333513"/>
    <xdr:pic>
      <xdr:nvPicPr>
        <xdr:cNvPr id="13" name="图片 12">
          <a:extLst>
            <a:ext uri="{FF2B5EF4-FFF2-40B4-BE49-F238E27FC236}">
              <a16:creationId xmlns:a16="http://schemas.microsoft.com/office/drawing/2014/main" id="{00000000-0008-0000-0000-00000D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33695440" y="1304925"/>
          <a:ext cx="11324590" cy="233299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170</xdr:col>
      <xdr:colOff>505117</xdr:colOff>
      <xdr:row>4</xdr:row>
      <xdr:rowOff>0</xdr:rowOff>
    </xdr:from>
    <xdr:ext cx="11287997" cy="3611432"/>
    <xdr:pic>
      <xdr:nvPicPr>
        <xdr:cNvPr id="14" name="图片 13">
          <a:extLst>
            <a:ext uri="{FF2B5EF4-FFF2-40B4-BE49-F238E27FC236}">
              <a16:creationId xmlns:a16="http://schemas.microsoft.com/office/drawing/2014/main" id="{00000000-0008-0000-0000-00000E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33695440" y="1304925"/>
          <a:ext cx="11287760" cy="361124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170</xdr:col>
      <xdr:colOff>505117</xdr:colOff>
      <xdr:row>4</xdr:row>
      <xdr:rowOff>0</xdr:rowOff>
    </xdr:from>
    <xdr:ext cx="11287997" cy="3611432"/>
    <xdr:pic>
      <xdr:nvPicPr>
        <xdr:cNvPr id="15" name="图片 14">
          <a:extLst>
            <a:ext uri="{FF2B5EF4-FFF2-40B4-BE49-F238E27FC236}">
              <a16:creationId xmlns:a16="http://schemas.microsoft.com/office/drawing/2014/main" id="{00000000-0008-0000-0000-00000F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33695440" y="1304925"/>
          <a:ext cx="11287760" cy="361124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170</xdr:col>
      <xdr:colOff>505117</xdr:colOff>
      <xdr:row>4</xdr:row>
      <xdr:rowOff>0</xdr:rowOff>
    </xdr:from>
    <xdr:ext cx="11287997" cy="3611432"/>
    <xdr:pic>
      <xdr:nvPicPr>
        <xdr:cNvPr id="16" name="图片 15">
          <a:extLst>
            <a:ext uri="{FF2B5EF4-FFF2-40B4-BE49-F238E27FC236}">
              <a16:creationId xmlns:a16="http://schemas.microsoft.com/office/drawing/2014/main" id="{00000000-0008-0000-0000-000010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33695440" y="1304925"/>
          <a:ext cx="11287760" cy="361124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170</xdr:col>
      <xdr:colOff>505117</xdr:colOff>
      <xdr:row>4</xdr:row>
      <xdr:rowOff>0</xdr:rowOff>
    </xdr:from>
    <xdr:ext cx="11324496" cy="2333513"/>
    <xdr:pic>
      <xdr:nvPicPr>
        <xdr:cNvPr id="18" name="图片 17">
          <a:extLst>
            <a:ext uri="{FF2B5EF4-FFF2-40B4-BE49-F238E27FC236}">
              <a16:creationId xmlns:a16="http://schemas.microsoft.com/office/drawing/2014/main" id="{00000000-0008-0000-0000-000012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33695440" y="1304925"/>
          <a:ext cx="11324590" cy="233299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170</xdr:col>
      <xdr:colOff>505117</xdr:colOff>
      <xdr:row>4</xdr:row>
      <xdr:rowOff>0</xdr:rowOff>
    </xdr:from>
    <xdr:ext cx="11324496" cy="2333513"/>
    <xdr:pic>
      <xdr:nvPicPr>
        <xdr:cNvPr id="17" name="图片 16">
          <a:extLst>
            <a:ext uri="{FF2B5EF4-FFF2-40B4-BE49-F238E27FC236}">
              <a16:creationId xmlns:a16="http://schemas.microsoft.com/office/drawing/2014/main" id="{00000000-0008-0000-0000-000011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33695440" y="1304925"/>
          <a:ext cx="11324590" cy="233299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170</xdr:col>
      <xdr:colOff>505117</xdr:colOff>
      <xdr:row>4</xdr:row>
      <xdr:rowOff>0</xdr:rowOff>
    </xdr:from>
    <xdr:ext cx="11324496" cy="2333513"/>
    <xdr:pic>
      <xdr:nvPicPr>
        <xdr:cNvPr id="7" name="图片 6">
          <a:extLst>
            <a:ext uri="{FF2B5EF4-FFF2-40B4-BE49-F238E27FC236}">
              <a16:creationId xmlns:a16="http://schemas.microsoft.com/office/drawing/2014/main" id="{00000000-0008-0000-0000-000007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33695440" y="1304925"/>
          <a:ext cx="11324590" cy="233299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170</xdr:col>
      <xdr:colOff>505117</xdr:colOff>
      <xdr:row>4</xdr:row>
      <xdr:rowOff>0</xdr:rowOff>
    </xdr:from>
    <xdr:ext cx="11324496" cy="2333513"/>
    <xdr:pic>
      <xdr:nvPicPr>
        <xdr:cNvPr id="19" name="图片 18">
          <a:extLst>
            <a:ext uri="{FF2B5EF4-FFF2-40B4-BE49-F238E27FC236}">
              <a16:creationId xmlns:a16="http://schemas.microsoft.com/office/drawing/2014/main" id="{00000000-0008-0000-0000-00001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33695440" y="1304925"/>
          <a:ext cx="11324590" cy="233299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170</xdr:col>
      <xdr:colOff>505117</xdr:colOff>
      <xdr:row>4</xdr:row>
      <xdr:rowOff>0</xdr:rowOff>
    </xdr:from>
    <xdr:ext cx="11324496" cy="2333513"/>
    <xdr:pic>
      <xdr:nvPicPr>
        <xdr:cNvPr id="20" name="图片 19">
          <a:extLst>
            <a:ext uri="{FF2B5EF4-FFF2-40B4-BE49-F238E27FC236}">
              <a16:creationId xmlns:a16="http://schemas.microsoft.com/office/drawing/2014/main" id="{00000000-0008-0000-0000-000014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33695440" y="1304925"/>
          <a:ext cx="11324590" cy="233299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170</xdr:col>
      <xdr:colOff>505117</xdr:colOff>
      <xdr:row>4</xdr:row>
      <xdr:rowOff>0</xdr:rowOff>
    </xdr:from>
    <xdr:ext cx="11324496" cy="2333513"/>
    <xdr:pic>
      <xdr:nvPicPr>
        <xdr:cNvPr id="22" name="图片 21">
          <a:extLst>
            <a:ext uri="{FF2B5EF4-FFF2-40B4-BE49-F238E27FC236}">
              <a16:creationId xmlns:a16="http://schemas.microsoft.com/office/drawing/2014/main" id="{00000000-0008-0000-0000-000016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33695440" y="1304925"/>
          <a:ext cx="11324590" cy="233299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170</xdr:col>
      <xdr:colOff>505117</xdr:colOff>
      <xdr:row>4</xdr:row>
      <xdr:rowOff>0</xdr:rowOff>
    </xdr:from>
    <xdr:ext cx="11324496" cy="2333513"/>
    <xdr:pic>
      <xdr:nvPicPr>
        <xdr:cNvPr id="25" name="图片 24">
          <a:extLst>
            <a:ext uri="{FF2B5EF4-FFF2-40B4-BE49-F238E27FC236}">
              <a16:creationId xmlns:a16="http://schemas.microsoft.com/office/drawing/2014/main" id="{00000000-0008-0000-0000-000019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33695440" y="1304925"/>
          <a:ext cx="11324590" cy="233299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170</xdr:col>
      <xdr:colOff>505117</xdr:colOff>
      <xdr:row>4</xdr:row>
      <xdr:rowOff>0</xdr:rowOff>
    </xdr:from>
    <xdr:ext cx="11324496" cy="2333513"/>
    <xdr:pic>
      <xdr:nvPicPr>
        <xdr:cNvPr id="26" name="图片 25">
          <a:extLst>
            <a:ext uri="{FF2B5EF4-FFF2-40B4-BE49-F238E27FC236}">
              <a16:creationId xmlns:a16="http://schemas.microsoft.com/office/drawing/2014/main" id="{00000000-0008-0000-0000-00001A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33695440" y="1304925"/>
          <a:ext cx="11324590" cy="233299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170</xdr:col>
      <xdr:colOff>505117</xdr:colOff>
      <xdr:row>4</xdr:row>
      <xdr:rowOff>0</xdr:rowOff>
    </xdr:from>
    <xdr:ext cx="11324496" cy="2333513"/>
    <xdr:pic>
      <xdr:nvPicPr>
        <xdr:cNvPr id="27" name="图片 26">
          <a:extLst>
            <a:ext uri="{FF2B5EF4-FFF2-40B4-BE49-F238E27FC236}">
              <a16:creationId xmlns:a16="http://schemas.microsoft.com/office/drawing/2014/main" id="{00000000-0008-0000-0000-00001B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33695440" y="1304925"/>
          <a:ext cx="11324590" cy="233299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170</xdr:col>
      <xdr:colOff>505117</xdr:colOff>
      <xdr:row>4</xdr:row>
      <xdr:rowOff>0</xdr:rowOff>
    </xdr:from>
    <xdr:ext cx="11324496" cy="2333513"/>
    <xdr:pic>
      <xdr:nvPicPr>
        <xdr:cNvPr id="28" name="图片 27">
          <a:extLst>
            <a:ext uri="{FF2B5EF4-FFF2-40B4-BE49-F238E27FC236}">
              <a16:creationId xmlns:a16="http://schemas.microsoft.com/office/drawing/2014/main" id="{00000000-0008-0000-0000-00001C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33695440" y="1304925"/>
          <a:ext cx="11324590" cy="233299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170</xdr:col>
      <xdr:colOff>505117</xdr:colOff>
      <xdr:row>4</xdr:row>
      <xdr:rowOff>0</xdr:rowOff>
    </xdr:from>
    <xdr:ext cx="11324496" cy="2333513"/>
    <xdr:pic>
      <xdr:nvPicPr>
        <xdr:cNvPr id="29" name="图片 28">
          <a:extLst>
            <a:ext uri="{FF2B5EF4-FFF2-40B4-BE49-F238E27FC236}">
              <a16:creationId xmlns:a16="http://schemas.microsoft.com/office/drawing/2014/main" id="{00000000-0008-0000-0000-00001D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33695440" y="1304925"/>
          <a:ext cx="11324590" cy="233299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170</xdr:col>
      <xdr:colOff>505117</xdr:colOff>
      <xdr:row>4</xdr:row>
      <xdr:rowOff>0</xdr:rowOff>
    </xdr:from>
    <xdr:ext cx="11324496" cy="2333513"/>
    <xdr:pic>
      <xdr:nvPicPr>
        <xdr:cNvPr id="2" name="图片 1">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33695440" y="1304925"/>
          <a:ext cx="11324590" cy="233299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170</xdr:col>
      <xdr:colOff>505117</xdr:colOff>
      <xdr:row>4</xdr:row>
      <xdr:rowOff>0</xdr:rowOff>
    </xdr:from>
    <xdr:ext cx="11324496" cy="2333513"/>
    <xdr:pic>
      <xdr:nvPicPr>
        <xdr:cNvPr id="24" name="图片 23">
          <a:extLst>
            <a:ext uri="{FF2B5EF4-FFF2-40B4-BE49-F238E27FC236}">
              <a16:creationId xmlns:a16="http://schemas.microsoft.com/office/drawing/2014/main" id="{00000000-0008-0000-0000-000018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33695440" y="1304925"/>
          <a:ext cx="11324590" cy="233299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5</xdr:col>
      <xdr:colOff>787400</xdr:colOff>
      <xdr:row>4</xdr:row>
      <xdr:rowOff>200025</xdr:rowOff>
    </xdr:from>
    <xdr:to>
      <xdr:col>5</xdr:col>
      <xdr:colOff>3542030</xdr:colOff>
      <xdr:row>4</xdr:row>
      <xdr:rowOff>2668270</xdr:rowOff>
    </xdr:to>
    <xdr:pic>
      <xdr:nvPicPr>
        <xdr:cNvPr id="12" name="图片 11" descr="11">
          <a:extLst>
            <a:ext uri="{FF2B5EF4-FFF2-40B4-BE49-F238E27FC236}">
              <a16:creationId xmlns:a16="http://schemas.microsoft.com/office/drawing/2014/main" id="{00000000-0008-0000-0000-00000C000000}"/>
            </a:ext>
          </a:extLst>
        </xdr:cNvPr>
        <xdr:cNvPicPr>
          <a:picLocks noChangeAspect="1"/>
        </xdr:cNvPicPr>
      </xdr:nvPicPr>
      <xdr:blipFill>
        <a:blip xmlns:r="http://schemas.openxmlformats.org/officeDocument/2006/relationships" r:embed="rId3"/>
        <a:stretch>
          <a:fillRect/>
        </a:stretch>
      </xdr:blipFill>
      <xdr:spPr>
        <a:xfrm>
          <a:off x="11837035" y="1504950"/>
          <a:ext cx="2754630" cy="246824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Azeus/Seeed%20Sync/Technical%20Customer%20Service/DFMs-DFAs/DFAs/&#29579;&#38597;&#29790;/Seeed%20DFA%20Report%20A1763832%20-%20Respons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efreshError="1"/>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5"/>
  <sheetViews>
    <sheetView showGridLines="0" tabSelected="1" topLeftCell="C1" zoomScaleNormal="85" workbookViewId="0">
      <selection activeCell="H5" sqref="H5"/>
    </sheetView>
  </sheetViews>
  <sheetFormatPr baseColWidth="10" defaultColWidth="9" defaultRowHeight="15" x14ac:dyDescent="0.2"/>
  <cols>
    <col min="1" max="1" width="5.33203125" style="7" customWidth="1"/>
    <col min="2" max="2" width="53.83203125" customWidth="1"/>
    <col min="3" max="3" width="29" customWidth="1"/>
    <col min="4" max="4" width="22.6640625" customWidth="1"/>
    <col min="5" max="5" width="34.1640625" customWidth="1"/>
    <col min="6" max="6" width="52.6640625" customWidth="1"/>
    <col min="7" max="7" width="39.83203125" customWidth="1"/>
    <col min="8" max="9" width="24.83203125" customWidth="1"/>
    <col min="10" max="10" width="15.33203125" customWidth="1"/>
    <col min="14" max="14" width="11.6640625"/>
  </cols>
  <sheetData>
    <row r="1" spans="1:11" ht="36.75" customHeight="1" x14ac:dyDescent="0.2">
      <c r="A1" s="22" t="s">
        <v>0</v>
      </c>
      <c r="B1" s="22"/>
      <c r="C1" s="22"/>
      <c r="D1" s="22"/>
      <c r="E1" s="22"/>
      <c r="F1" s="22"/>
      <c r="G1" s="23"/>
      <c r="H1" s="24"/>
      <c r="I1" s="24"/>
      <c r="J1" s="24"/>
    </row>
    <row r="2" spans="1:11" ht="17" customHeight="1" x14ac:dyDescent="0.2">
      <c r="A2" s="9"/>
      <c r="B2" s="10" t="s">
        <v>1</v>
      </c>
      <c r="C2" s="10" t="s">
        <v>2</v>
      </c>
      <c r="D2" s="8"/>
      <c r="E2" s="8"/>
      <c r="F2" s="8"/>
      <c r="G2" s="10" t="s">
        <v>3</v>
      </c>
      <c r="H2" s="11">
        <f ca="1">TODAY()</f>
        <v>44980</v>
      </c>
      <c r="I2" s="11"/>
      <c r="J2" s="18"/>
    </row>
    <row r="3" spans="1:11" ht="20" customHeight="1" x14ac:dyDescent="0.2">
      <c r="A3" s="12"/>
      <c r="B3" s="13" t="s">
        <v>4</v>
      </c>
      <c r="C3" s="13" t="s">
        <v>5</v>
      </c>
      <c r="D3" s="14"/>
      <c r="E3" s="14"/>
      <c r="F3" s="14"/>
      <c r="G3" s="10" t="s">
        <v>6</v>
      </c>
      <c r="H3" s="11">
        <f ca="1">TODAY()</f>
        <v>44980</v>
      </c>
      <c r="I3" s="11"/>
    </row>
    <row r="4" spans="1:11" ht="29" customHeight="1" x14ac:dyDescent="0.2">
      <c r="A4" s="15" t="s">
        <v>7</v>
      </c>
      <c r="B4" s="3" t="s">
        <v>8</v>
      </c>
      <c r="C4" s="25" t="s">
        <v>9</v>
      </c>
      <c r="D4" s="26"/>
      <c r="E4" s="3" t="s">
        <v>10</v>
      </c>
      <c r="F4" s="3" t="s">
        <v>11</v>
      </c>
      <c r="G4" s="3" t="s">
        <v>12</v>
      </c>
      <c r="H4" s="3" t="s">
        <v>13</v>
      </c>
      <c r="I4" s="19" t="s">
        <v>12</v>
      </c>
      <c r="J4" s="3" t="s">
        <v>14</v>
      </c>
      <c r="K4" s="3" t="s">
        <v>15</v>
      </c>
    </row>
    <row r="5" spans="1:11" ht="242" customHeight="1" x14ac:dyDescent="0.2">
      <c r="A5" s="16">
        <v>3</v>
      </c>
      <c r="B5" s="5" t="s">
        <v>16</v>
      </c>
      <c r="C5" s="17" t="s">
        <v>17</v>
      </c>
      <c r="D5" s="17" t="s">
        <v>18</v>
      </c>
      <c r="E5" s="5" t="s">
        <v>19</v>
      </c>
      <c r="F5" s="5" t="s">
        <v>20</v>
      </c>
      <c r="G5" s="5" t="s">
        <v>21</v>
      </c>
      <c r="H5" s="27" t="s">
        <v>90</v>
      </c>
      <c r="I5" s="20" t="s">
        <v>22</v>
      </c>
      <c r="J5" s="21" t="s">
        <v>23</v>
      </c>
      <c r="K5" s="21" t="s">
        <v>24</v>
      </c>
    </row>
  </sheetData>
  <mergeCells count="2">
    <mergeCell ref="A1:J1"/>
    <mergeCell ref="C4:D4"/>
  </mergeCells>
  <pageMargins left="0.69930555555555596" right="0.69930555555555596" top="0.75" bottom="0.75" header="0.3" footer="0.3"/>
  <pageSetup paperSize="9" orientation="portrait"/>
  <drawing r:id="rId1"/>
  <extLst>
    <ext xmlns:x14="http://schemas.microsoft.com/office/spreadsheetml/2009/9/main" uri="{CCE6A557-97BC-4b89-ADB6-D9C93CAAB3DF}">
      <x14:dataValidations xmlns:xm="http://schemas.microsoft.com/office/excel/2006/main" count="5">
        <x14:dataValidation type="list" allowBlank="1" showInputMessage="1" xr:uid="{00000000-0002-0000-0000-000000000000}">
          <x14:formula1>
            <xm:f>Sheet1!$B$1:$B$31</xm:f>
          </x14:formula1>
          <xm:sqref>B5</xm:sqref>
        </x14:dataValidation>
        <x14:dataValidation type="list" allowBlank="1" showInputMessage="1" showErrorMessage="1" xr:uid="{00000000-0002-0000-0000-000001000000}">
          <x14:formula1>
            <xm:f>'/Azeus/Seeed Sync/Technical Customer Service/DFMs-DFAs/DFAs/王雅瑞/[Seeed DFA Report A1763832 - Response.xlsx]Sheet1'!#REF!</xm:f>
          </x14:formula1>
          <xm:sqref>K5</xm:sqref>
        </x14:dataValidation>
        <x14:dataValidation type="list" allowBlank="1" showInputMessage="1" xr:uid="{00000000-0002-0000-0000-000002000000}">
          <x14:formula1>
            <xm:f>Sheet1!$D$1:$D$31</xm:f>
          </x14:formula1>
          <xm:sqref>E5</xm:sqref>
        </x14:dataValidation>
        <x14:dataValidation type="list" allowBlank="1" showInputMessage="1" xr:uid="{00000000-0002-0000-0000-000003000000}">
          <x14:formula1>
            <xm:f>Sheet1!$F$1:$F$31</xm:f>
          </x14:formula1>
          <xm:sqref>G5</xm:sqref>
        </x14:dataValidation>
        <x14:dataValidation type="list" allowBlank="1" showInputMessage="1" showErrorMessage="1" xr:uid="{00000000-0002-0000-0000-000004000000}">
          <x14:formula1>
            <xm:f>Sheet1!$G$2:$G$4</xm:f>
          </x14:formula1>
          <xm:sqref>J5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27"/>
  <sheetViews>
    <sheetView workbookViewId="0">
      <selection activeCell="H2" sqref="H2"/>
    </sheetView>
  </sheetViews>
  <sheetFormatPr baseColWidth="10" defaultColWidth="9.1640625" defaultRowHeight="15" x14ac:dyDescent="0.2"/>
  <cols>
    <col min="1" max="1" width="5.6640625" style="1" customWidth="1"/>
    <col min="2" max="2" width="38.33203125" style="2" customWidth="1"/>
    <col min="3" max="3" width="5" style="1" customWidth="1"/>
    <col min="4" max="4" width="44.6640625" style="2" customWidth="1"/>
    <col min="5" max="5" width="5.5" style="1" customWidth="1"/>
    <col min="6" max="6" width="49.5" style="2" customWidth="1"/>
    <col min="7" max="12" width="9.1640625" style="2"/>
    <col min="13" max="13" width="12.83203125" style="2"/>
    <col min="14" max="16" width="9.1640625" style="2"/>
    <col min="17" max="17" width="12.83203125" style="2"/>
    <col min="18" max="16384" width="9.1640625" style="2"/>
  </cols>
  <sheetData>
    <row r="1" spans="1:17" ht="27" customHeight="1" x14ac:dyDescent="0.2">
      <c r="A1" s="3"/>
      <c r="B1" s="3" t="s">
        <v>8</v>
      </c>
      <c r="C1" s="3"/>
      <c r="D1" s="3" t="s">
        <v>10</v>
      </c>
      <c r="E1" s="3"/>
      <c r="F1" s="3" t="s">
        <v>25</v>
      </c>
      <c r="G1" s="3" t="s">
        <v>14</v>
      </c>
      <c r="H1" s="3" t="s">
        <v>15</v>
      </c>
      <c r="I1" s="6"/>
      <c r="J1" s="6"/>
      <c r="L1" s="2" t="s">
        <v>26</v>
      </c>
      <c r="M1" s="2" t="s">
        <v>27</v>
      </c>
      <c r="O1" s="2" t="s">
        <v>28</v>
      </c>
    </row>
    <row r="2" spans="1:17" ht="32" x14ac:dyDescent="0.2">
      <c r="A2" s="3">
        <f>ROW()-1</f>
        <v>1</v>
      </c>
      <c r="B2" s="4" t="s">
        <v>29</v>
      </c>
      <c r="C2" s="4">
        <f>A2</f>
        <v>1</v>
      </c>
      <c r="D2" s="4" t="s">
        <v>30</v>
      </c>
      <c r="E2" s="4">
        <f>A2</f>
        <v>1</v>
      </c>
      <c r="F2" s="4" t="s">
        <v>31</v>
      </c>
      <c r="G2" s="4" t="s">
        <v>32</v>
      </c>
      <c r="H2" s="4" t="s">
        <v>24</v>
      </c>
      <c r="I2" s="6"/>
      <c r="J2" s="6"/>
      <c r="L2" s="2">
        <v>0.5</v>
      </c>
      <c r="M2" s="2">
        <f>(L2^2*2)^0.5</f>
        <v>0.70710678118654757</v>
      </c>
      <c r="O2" s="2" t="s">
        <v>33</v>
      </c>
      <c r="P2" s="2" t="s">
        <v>34</v>
      </c>
    </row>
    <row r="3" spans="1:17" ht="16" x14ac:dyDescent="0.2">
      <c r="A3" s="3">
        <f t="shared" ref="A3:A14" si="0">ROW()-1</f>
        <v>2</v>
      </c>
      <c r="B3" s="5" t="s">
        <v>35</v>
      </c>
      <c r="C3" s="5">
        <f>A3</f>
        <v>2</v>
      </c>
      <c r="D3" s="5" t="s">
        <v>36</v>
      </c>
      <c r="E3" s="5"/>
      <c r="F3" s="4" t="s">
        <v>37</v>
      </c>
      <c r="G3" s="4" t="s">
        <v>38</v>
      </c>
      <c r="H3" s="4" t="s">
        <v>39</v>
      </c>
      <c r="I3" s="6"/>
      <c r="J3" s="6"/>
      <c r="L3" s="2">
        <v>0.65</v>
      </c>
      <c r="M3" s="2">
        <f>(L3^2*2)^0.5</f>
        <v>0.91923881554251186</v>
      </c>
      <c r="O3" s="2">
        <v>0.5</v>
      </c>
      <c r="P3" s="2">
        <v>0.3</v>
      </c>
      <c r="Q3" s="2">
        <f>(P3^2+O3^2)^0.5</f>
        <v>0.58309518948452999</v>
      </c>
    </row>
    <row r="4" spans="1:17" ht="32" x14ac:dyDescent="0.2">
      <c r="A4" s="3">
        <f t="shared" si="0"/>
        <v>3</v>
      </c>
      <c r="B4" s="5" t="s">
        <v>40</v>
      </c>
      <c r="C4" s="5">
        <f>A4</f>
        <v>3</v>
      </c>
      <c r="D4" s="5" t="s">
        <v>41</v>
      </c>
      <c r="E4" s="5"/>
      <c r="F4" s="4" t="s">
        <v>42</v>
      </c>
      <c r="G4" s="4" t="s">
        <v>23</v>
      </c>
      <c r="H4" s="4"/>
      <c r="I4" s="6"/>
      <c r="J4" s="6"/>
      <c r="L4" s="2">
        <v>0.8</v>
      </c>
      <c r="M4" s="2">
        <f>(L4^2*2)^0.5</f>
        <v>1.1313708498984762</v>
      </c>
      <c r="O4" s="2">
        <v>0.6</v>
      </c>
      <c r="P4" s="2">
        <v>0.4</v>
      </c>
      <c r="Q4" s="2">
        <f>(P4^2+O4^2)^0.5</f>
        <v>0.72111025509279791</v>
      </c>
    </row>
    <row r="5" spans="1:17" ht="32" x14ac:dyDescent="0.2">
      <c r="A5" s="3">
        <f t="shared" si="0"/>
        <v>4</v>
      </c>
      <c r="B5" s="5" t="s">
        <v>43</v>
      </c>
      <c r="C5" s="5">
        <f>A5</f>
        <v>4</v>
      </c>
      <c r="D5" s="5" t="s">
        <v>19</v>
      </c>
      <c r="E5" s="5"/>
      <c r="F5" s="4" t="s">
        <v>44</v>
      </c>
      <c r="G5" s="4"/>
      <c r="H5" s="4"/>
      <c r="I5" s="6"/>
      <c r="J5" s="6"/>
      <c r="O5" s="2">
        <v>0.9</v>
      </c>
      <c r="P5" s="2">
        <v>0.4</v>
      </c>
      <c r="Q5" s="2">
        <f>(P5^2+O5^2)^0.5</f>
        <v>0.98488578017961048</v>
      </c>
    </row>
    <row r="6" spans="1:17" ht="48" x14ac:dyDescent="0.2">
      <c r="A6" s="3">
        <f t="shared" si="0"/>
        <v>5</v>
      </c>
      <c r="B6" s="5" t="s">
        <v>45</v>
      </c>
      <c r="C6" s="5">
        <f>A8</f>
        <v>7</v>
      </c>
      <c r="D6" s="5" t="s">
        <v>46</v>
      </c>
      <c r="E6" s="5"/>
      <c r="F6" s="5" t="s">
        <v>47</v>
      </c>
      <c r="G6" s="4"/>
      <c r="H6" s="4"/>
      <c r="I6" s="6"/>
      <c r="J6" s="6"/>
    </row>
    <row r="7" spans="1:17" ht="32" x14ac:dyDescent="0.2">
      <c r="A7" s="3">
        <f t="shared" si="0"/>
        <v>6</v>
      </c>
      <c r="B7" s="5" t="s">
        <v>48</v>
      </c>
      <c r="C7" s="5"/>
      <c r="D7" s="4" t="s">
        <v>49</v>
      </c>
      <c r="E7" s="4">
        <f t="shared" ref="E7:E12" si="1">A8</f>
        <v>7</v>
      </c>
      <c r="F7" s="5" t="s">
        <v>50</v>
      </c>
      <c r="G7" s="4"/>
      <c r="H7" s="4"/>
      <c r="I7" s="6"/>
      <c r="J7" s="6"/>
    </row>
    <row r="8" spans="1:17" ht="48" x14ac:dyDescent="0.2">
      <c r="A8" s="3">
        <f t="shared" si="0"/>
        <v>7</v>
      </c>
      <c r="B8" s="5" t="s">
        <v>51</v>
      </c>
      <c r="C8" s="5">
        <f>A10</f>
        <v>9</v>
      </c>
      <c r="D8" s="5" t="s">
        <v>52</v>
      </c>
      <c r="E8" s="4">
        <f t="shared" si="1"/>
        <v>8</v>
      </c>
      <c r="F8" s="5" t="s">
        <v>53</v>
      </c>
      <c r="G8" s="4"/>
      <c r="H8" s="4"/>
      <c r="I8" s="6"/>
      <c r="J8" s="6"/>
    </row>
    <row r="9" spans="1:17" ht="32" x14ac:dyDescent="0.2">
      <c r="A9" s="3">
        <f t="shared" si="0"/>
        <v>8</v>
      </c>
      <c r="B9" s="5" t="s">
        <v>54</v>
      </c>
      <c r="C9" s="5">
        <f>A11</f>
        <v>10</v>
      </c>
      <c r="D9" s="5" t="s">
        <v>55</v>
      </c>
      <c r="E9" s="5">
        <f t="shared" si="1"/>
        <v>9</v>
      </c>
      <c r="F9" s="4" t="s">
        <v>56</v>
      </c>
      <c r="G9" s="4"/>
      <c r="H9" s="4"/>
      <c r="I9" s="6"/>
      <c r="J9" s="6"/>
    </row>
    <row r="10" spans="1:17" ht="32" x14ac:dyDescent="0.2">
      <c r="A10" s="3">
        <f t="shared" si="0"/>
        <v>9</v>
      </c>
      <c r="B10" s="5" t="s">
        <v>57</v>
      </c>
      <c r="C10" s="4">
        <f>A12</f>
        <v>11</v>
      </c>
      <c r="D10" s="4" t="s">
        <v>58</v>
      </c>
      <c r="E10" s="5">
        <f t="shared" si="1"/>
        <v>10</v>
      </c>
      <c r="F10" s="4" t="s">
        <v>59</v>
      </c>
      <c r="G10" s="4"/>
      <c r="H10" s="4"/>
      <c r="I10" s="6"/>
      <c r="J10" s="6"/>
    </row>
    <row r="11" spans="1:17" ht="64" x14ac:dyDescent="0.2">
      <c r="A11" s="3">
        <f t="shared" si="0"/>
        <v>10</v>
      </c>
      <c r="B11" s="5" t="s">
        <v>60</v>
      </c>
      <c r="C11" s="4">
        <f>A13</f>
        <v>12</v>
      </c>
      <c r="D11" s="6" t="s">
        <v>61</v>
      </c>
      <c r="E11" s="4">
        <f t="shared" si="1"/>
        <v>11</v>
      </c>
      <c r="F11" s="4" t="s">
        <v>62</v>
      </c>
      <c r="G11" s="4"/>
      <c r="H11" s="4"/>
      <c r="I11" s="6"/>
      <c r="J11" s="6"/>
    </row>
    <row r="12" spans="1:17" ht="32" x14ac:dyDescent="0.2">
      <c r="A12" s="3">
        <f t="shared" si="0"/>
        <v>11</v>
      </c>
      <c r="B12" s="4" t="s">
        <v>63</v>
      </c>
      <c r="C12" s="4"/>
      <c r="D12" s="6" t="s">
        <v>64</v>
      </c>
      <c r="E12" s="4">
        <f t="shared" si="1"/>
        <v>12</v>
      </c>
      <c r="F12" s="6" t="s">
        <v>65</v>
      </c>
      <c r="G12" s="4"/>
      <c r="H12" s="4"/>
      <c r="I12" s="6"/>
      <c r="J12" s="6"/>
    </row>
    <row r="13" spans="1:17" ht="48" customHeight="1" x14ac:dyDescent="0.2">
      <c r="A13" s="3">
        <f t="shared" si="0"/>
        <v>12</v>
      </c>
      <c r="B13" s="6" t="s">
        <v>66</v>
      </c>
      <c r="C13" s="4">
        <v>16</v>
      </c>
      <c r="D13" s="6" t="s">
        <v>67</v>
      </c>
      <c r="E13" s="4">
        <v>16</v>
      </c>
      <c r="F13" s="6" t="s">
        <v>68</v>
      </c>
      <c r="G13" s="6"/>
      <c r="H13" s="6"/>
      <c r="I13" s="6"/>
      <c r="J13" s="6"/>
    </row>
    <row r="14" spans="1:17" ht="32" x14ac:dyDescent="0.2">
      <c r="A14" s="3">
        <f t="shared" si="0"/>
        <v>13</v>
      </c>
      <c r="B14" s="6" t="s">
        <v>69</v>
      </c>
      <c r="C14" s="4">
        <f>A21</f>
        <v>20</v>
      </c>
      <c r="D14" s="6" t="s">
        <v>70</v>
      </c>
      <c r="E14" s="4">
        <v>17</v>
      </c>
      <c r="F14" s="6" t="s">
        <v>71</v>
      </c>
      <c r="G14" s="6"/>
      <c r="H14" s="6"/>
      <c r="I14" s="6"/>
      <c r="J14" s="6"/>
    </row>
    <row r="15" spans="1:17" ht="16" x14ac:dyDescent="0.2">
      <c r="A15" s="4">
        <v>14</v>
      </c>
      <c r="B15" s="6" t="s">
        <v>72</v>
      </c>
      <c r="C15" s="4">
        <v>23</v>
      </c>
      <c r="D15" s="6" t="s">
        <v>73</v>
      </c>
      <c r="E15" s="4">
        <v>18</v>
      </c>
      <c r="F15" s="6" t="s">
        <v>74</v>
      </c>
      <c r="G15" s="6"/>
      <c r="H15" s="6"/>
      <c r="I15" s="6"/>
      <c r="J15" s="6"/>
    </row>
    <row r="16" spans="1:17" ht="16" x14ac:dyDescent="0.2">
      <c r="A16" s="4">
        <v>15</v>
      </c>
      <c r="B16" s="6" t="s">
        <v>75</v>
      </c>
      <c r="C16" s="4">
        <v>24</v>
      </c>
      <c r="D16" s="6" t="s">
        <v>76</v>
      </c>
      <c r="E16" s="4">
        <v>24</v>
      </c>
      <c r="F16" s="6" t="s">
        <v>77</v>
      </c>
      <c r="G16" s="6"/>
      <c r="H16" s="6"/>
      <c r="I16" s="6"/>
      <c r="J16" s="6"/>
    </row>
    <row r="17" spans="1:10" ht="112" x14ac:dyDescent="0.2">
      <c r="A17" s="4">
        <v>16</v>
      </c>
      <c r="B17" s="6" t="s">
        <v>78</v>
      </c>
      <c r="C17" s="4"/>
      <c r="E17" s="4">
        <v>25</v>
      </c>
      <c r="F17" s="6" t="s">
        <v>79</v>
      </c>
      <c r="G17" s="6"/>
      <c r="H17" s="6"/>
      <c r="I17" s="6"/>
      <c r="J17" s="6"/>
    </row>
    <row r="18" spans="1:10" ht="32" x14ac:dyDescent="0.2">
      <c r="A18" s="4">
        <v>17</v>
      </c>
      <c r="B18" s="6" t="s">
        <v>80</v>
      </c>
      <c r="C18" s="4"/>
      <c r="D18" s="6"/>
      <c r="E18" s="4"/>
      <c r="F18" s="6"/>
      <c r="G18" s="6"/>
      <c r="H18" s="6"/>
      <c r="I18" s="6"/>
      <c r="J18" s="6"/>
    </row>
    <row r="19" spans="1:10" ht="32" x14ac:dyDescent="0.2">
      <c r="A19" s="4">
        <v>18</v>
      </c>
      <c r="B19" s="6" t="s">
        <v>81</v>
      </c>
      <c r="C19" s="4"/>
      <c r="D19" s="6"/>
      <c r="E19" s="4"/>
      <c r="F19" s="6"/>
      <c r="G19" s="6"/>
      <c r="H19" s="6"/>
      <c r="I19" s="6"/>
      <c r="J19" s="6"/>
    </row>
    <row r="20" spans="1:10" ht="32" x14ac:dyDescent="0.2">
      <c r="A20" s="4">
        <v>19</v>
      </c>
      <c r="B20" s="6" t="s">
        <v>82</v>
      </c>
      <c r="C20" s="4"/>
      <c r="D20" s="6"/>
      <c r="E20" s="4"/>
      <c r="F20" s="6"/>
      <c r="G20" s="6"/>
      <c r="H20" s="6"/>
      <c r="I20" s="6"/>
      <c r="J20" s="6"/>
    </row>
    <row r="21" spans="1:10" ht="16" x14ac:dyDescent="0.2">
      <c r="A21" s="4">
        <v>20</v>
      </c>
      <c r="B21" s="6" t="s">
        <v>83</v>
      </c>
      <c r="C21" s="4"/>
      <c r="D21" s="6"/>
      <c r="E21" s="4"/>
      <c r="F21" s="6"/>
      <c r="G21" s="6"/>
      <c r="H21" s="6"/>
      <c r="I21" s="6"/>
      <c r="J21" s="6"/>
    </row>
    <row r="22" spans="1:10" ht="64" x14ac:dyDescent="0.2">
      <c r="A22" s="4">
        <v>21</v>
      </c>
      <c r="B22" s="6" t="s">
        <v>84</v>
      </c>
      <c r="C22" s="4"/>
      <c r="D22" s="6"/>
      <c r="E22" s="4"/>
      <c r="F22" s="6"/>
      <c r="G22" s="6"/>
      <c r="H22" s="6"/>
      <c r="I22" s="6"/>
      <c r="J22" s="6"/>
    </row>
    <row r="23" spans="1:10" ht="64" x14ac:dyDescent="0.2">
      <c r="A23" s="4">
        <v>22</v>
      </c>
      <c r="B23" s="6" t="s">
        <v>85</v>
      </c>
      <c r="C23" s="4"/>
      <c r="D23" s="6"/>
      <c r="E23" s="4"/>
      <c r="F23" s="6"/>
      <c r="G23" s="6"/>
      <c r="H23" s="6"/>
      <c r="I23" s="6"/>
      <c r="J23" s="6"/>
    </row>
    <row r="24" spans="1:10" ht="64" x14ac:dyDescent="0.2">
      <c r="A24" s="4">
        <v>23</v>
      </c>
      <c r="B24" s="6" t="s">
        <v>86</v>
      </c>
      <c r="C24" s="4"/>
      <c r="D24" s="6"/>
      <c r="E24" s="4"/>
      <c r="F24" s="6"/>
      <c r="G24" s="6"/>
      <c r="H24" s="6"/>
      <c r="I24" s="6"/>
      <c r="J24" s="6"/>
    </row>
    <row r="25" spans="1:10" ht="32" x14ac:dyDescent="0.2">
      <c r="A25" s="4">
        <v>24</v>
      </c>
      <c r="B25" s="6" t="s">
        <v>87</v>
      </c>
      <c r="C25" s="4"/>
      <c r="D25" s="6"/>
      <c r="E25" s="4"/>
      <c r="F25" s="6"/>
      <c r="G25" s="6"/>
      <c r="H25" s="6"/>
      <c r="I25" s="6"/>
      <c r="J25" s="6"/>
    </row>
    <row r="26" spans="1:10" ht="48" x14ac:dyDescent="0.2">
      <c r="A26" s="4">
        <v>25</v>
      </c>
      <c r="B26" s="6" t="s">
        <v>88</v>
      </c>
      <c r="C26" s="4"/>
      <c r="D26" s="6"/>
      <c r="E26" s="4"/>
      <c r="F26" s="6"/>
      <c r="G26" s="6"/>
      <c r="H26" s="6"/>
      <c r="I26" s="6"/>
      <c r="J26" s="6"/>
    </row>
    <row r="27" spans="1:10" ht="32" x14ac:dyDescent="0.2">
      <c r="A27" s="4">
        <v>26</v>
      </c>
      <c r="B27" s="6" t="s">
        <v>89</v>
      </c>
      <c r="C27" s="4"/>
      <c r="D27" s="6"/>
      <c r="E27" s="4"/>
      <c r="F27" s="6"/>
      <c r="G27" s="6"/>
      <c r="H27" s="6"/>
      <c r="I27" s="6"/>
      <c r="J27" s="6"/>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DFM Problems</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dc:creator>
  <cp:lastModifiedBy>Microsoft Office User</cp:lastModifiedBy>
  <dcterms:created xsi:type="dcterms:W3CDTF">2017-07-28T08:44:00Z</dcterms:created>
  <dcterms:modified xsi:type="dcterms:W3CDTF">2023-02-23T23:54:25Z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2052-11.1.0.13703</vt:lpwstr>
  </property>
  <property fmtid="{D5CDD505-2E9C-101B-9397-08002B2CF9AE}" pid="3" name="ICV">
    <vt:lpwstr>7B0D680DF58C407CBA4DE1D7CADE23EE</vt:lpwstr>
  </property>
</Properties>
</file>