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Homework 5/"/>
    </mc:Choice>
  </mc:AlternateContent>
  <xr:revisionPtr revIDLastSave="0" documentId="13_ncr:1_{A54B2F34-B7CB-5944-98EB-3F47B8B325ED}" xr6:coauthVersionLast="45" xr6:coauthVersionMax="45" xr10:uidLastSave="{00000000-0000-0000-0000-000000000000}"/>
  <bookViews>
    <workbookView xWindow="-32000" yWindow="-8000" windowWidth="32000" windowHeight="24000" xr2:uid="{AF8DFC1E-B19B-0942-AF97-09415B45A96C}"/>
  </bookViews>
  <sheets>
    <sheet name="Solution" sheetId="2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2" l="1"/>
  <c r="I40" i="2" s="1"/>
  <c r="H36" i="2"/>
  <c r="I36" i="2" s="1"/>
  <c r="H32" i="2"/>
  <c r="I32" i="2" s="1"/>
  <c r="F43" i="2"/>
  <c r="F42" i="2"/>
  <c r="F41" i="2"/>
  <c r="F40" i="2"/>
  <c r="F39" i="2"/>
  <c r="F38" i="2"/>
  <c r="F37" i="2"/>
  <c r="F36" i="2"/>
  <c r="F35" i="2"/>
  <c r="F34" i="2"/>
  <c r="F33" i="2"/>
  <c r="H27" i="2"/>
  <c r="I27" i="2" s="1"/>
  <c r="F30" i="2"/>
  <c r="F29" i="2"/>
  <c r="F28" i="2"/>
  <c r="H24" i="2"/>
  <c r="I24" i="2" s="1"/>
  <c r="F27" i="2"/>
  <c r="F26" i="2"/>
  <c r="F25" i="2"/>
  <c r="I20" i="2"/>
  <c r="I16" i="2"/>
  <c r="I12" i="2"/>
  <c r="I8" i="2"/>
  <c r="H20" i="2"/>
  <c r="F23" i="2"/>
  <c r="F22" i="2"/>
  <c r="F21" i="2"/>
  <c r="F20" i="2"/>
  <c r="H16" i="2"/>
  <c r="F19" i="2"/>
  <c r="F18" i="2"/>
  <c r="F17" i="2"/>
  <c r="F16" i="2"/>
  <c r="F13" i="2"/>
  <c r="F14" i="2"/>
  <c r="F12" i="2"/>
  <c r="H12" i="2"/>
  <c r="H8" i="2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8" i="2"/>
  <c r="C43" i="2"/>
  <c r="B43" i="2"/>
  <c r="C42" i="2"/>
  <c r="B42" i="2"/>
  <c r="C41" i="2"/>
  <c r="B41" i="2"/>
  <c r="C39" i="2"/>
  <c r="B39" i="2"/>
  <c r="C38" i="2"/>
  <c r="B38" i="2"/>
  <c r="C37" i="2"/>
  <c r="B37" i="2"/>
  <c r="C35" i="2"/>
  <c r="B35" i="2"/>
  <c r="C34" i="2"/>
  <c r="B34" i="2"/>
  <c r="C33" i="2"/>
  <c r="B33" i="2"/>
  <c r="C31" i="2"/>
  <c r="B31" i="2"/>
  <c r="C30" i="2"/>
  <c r="B30" i="2"/>
  <c r="C29" i="2"/>
  <c r="B29" i="2"/>
  <c r="C27" i="2"/>
  <c r="B27" i="2"/>
  <c r="C26" i="2"/>
  <c r="B26" i="2"/>
  <c r="C25" i="2"/>
  <c r="B25" i="2"/>
  <c r="C23" i="2"/>
  <c r="B23" i="2"/>
  <c r="C22" i="2"/>
  <c r="B22" i="2"/>
  <c r="C21" i="2"/>
  <c r="B21" i="2"/>
  <c r="C19" i="2"/>
  <c r="B19" i="2"/>
  <c r="C18" i="2"/>
  <c r="B18" i="2"/>
  <c r="C17" i="2"/>
  <c r="B17" i="2"/>
  <c r="C15" i="2"/>
  <c r="B15" i="2"/>
  <c r="C14" i="2"/>
  <c r="B14" i="2"/>
  <c r="C13" i="2"/>
  <c r="B13" i="2"/>
  <c r="C11" i="2"/>
  <c r="B11" i="2"/>
  <c r="C10" i="2"/>
  <c r="B10" i="2"/>
  <c r="C9" i="2"/>
  <c r="B9" i="2"/>
  <c r="E43" i="2"/>
  <c r="E42" i="2"/>
  <c r="E41" i="2"/>
  <c r="E40" i="2"/>
  <c r="E39" i="2"/>
  <c r="E38" i="2"/>
  <c r="E37" i="2"/>
  <c r="E36" i="2"/>
  <c r="E34" i="2"/>
  <c r="E33" i="2"/>
  <c r="E32" i="2"/>
  <c r="B32" i="2"/>
  <c r="E31" i="2"/>
  <c r="E30" i="2"/>
  <c r="E29" i="2"/>
  <c r="E27" i="2"/>
  <c r="E26" i="2"/>
  <c r="E25" i="2"/>
  <c r="E24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C40" i="2"/>
  <c r="B40" i="2"/>
  <c r="C36" i="2"/>
  <c r="B36" i="2"/>
  <c r="C32" i="2"/>
  <c r="C28" i="2"/>
  <c r="B28" i="2"/>
  <c r="C24" i="2"/>
  <c r="B24" i="2"/>
  <c r="C20" i="2"/>
  <c r="B20" i="2"/>
  <c r="C16" i="2"/>
  <c r="B16" i="2"/>
  <c r="C12" i="2"/>
  <c r="B12" i="2"/>
  <c r="C8" i="2"/>
  <c r="B8" i="2"/>
</calcChain>
</file>

<file path=xl/sharedStrings.xml><?xml version="1.0" encoding="utf-8"?>
<sst xmlns="http://schemas.openxmlformats.org/spreadsheetml/2006/main" count="128" uniqueCount="39">
  <si>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</si>
  <si>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</si>
  <si>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</si>
  <si>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</si>
  <si>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</si>
  <si>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</si>
  <si>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</si>
  <si>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</si>
  <si>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</si>
  <si>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</si>
  <si>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Salary Discretized</t>
  </si>
  <si>
    <t>Age Discretized</t>
  </si>
  <si>
    <t>L3</t>
  </si>
  <si>
    <t>L1</t>
  </si>
  <si>
    <t>L2</t>
  </si>
  <si>
    <t>L4</t>
  </si>
  <si>
    <t>Course: CS 513B</t>
  </si>
  <si>
    <t>First Name: Daniel</t>
  </si>
  <si>
    <t>Last Name: Kadyrov</t>
  </si>
  <si>
    <t>ID: 10455680</t>
  </si>
  <si>
    <t>Purpose: Homework #5 DTree</t>
  </si>
  <si>
    <t>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</si>
  <si>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</si>
  <si>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</si>
  <si>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</si>
  <si>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</si>
  <si>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</si>
  <si>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</si>
  <si>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</si>
  <si>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</si>
  <si>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Occupation = Service</t>
  </si>
  <si>
    <t>Occupation = Management</t>
  </si>
  <si>
    <t>Occupation = Sales</t>
  </si>
  <si>
    <t>Occupation = Staff</t>
  </si>
  <si>
    <t>Gender = Male</t>
  </si>
  <si>
    <t>Gender = Female</t>
  </si>
  <si>
    <t>Age = Category 1</t>
  </si>
  <si>
    <t>Age = Category 2</t>
  </si>
  <si>
    <t>Age = 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</si>
</sst>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0" fontId="3" fillId="0" borderId="0" xfId="0" applyNumberFormat="1" applyFont="1"/>
    <xf numFmtId="0" fontId="0" fillId="0" borderId="0" xfId="0" applyNumberFormat="1"/>
    <xf numFmtId="0" fontId="2" fillId="0" borderId="0" xfId="0" applyFont="1" applyFill="1"/>
    <xf numFmtId="44" fontId="2" fillId="0" borderId="0" xfId="1" applyFont="1" applyFill="1"/>
    <xf numFmtId="0" fontId="0" fillId="0" borderId="0" xfId="0" applyFill="1"/>
    <xf numFmtId="44" fontId="0" fillId="0" borderId="0" xfId="1" applyFont="1" applyFill="1"/>
    <xf numFmtId="0" fontId="4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3347-9FF9-0949-9B9A-7D0A4D9B8FD8}">
  <dimension ref="A1:P43"/>
  <sheetViews>
    <sheetView tabSelected="1" zoomScale="125" zoomScaleNormal="125" workbookViewId="0">
      <selection activeCell="G18" sqref="G18"/>
    </sheetView>
  </sheetViews>
  <sheetFormatPr baseColWidth="10" defaultRowHeight="16" x14ac:dyDescent="0.2"/>
  <cols>
    <col min="1" max="1" width="27.5" customWidth="1"/>
    <col min="2" max="2" width="10.83203125" style="6"/>
    <col min="5" max="5" width="14.5" style="6" customWidth="1"/>
    <col min="6" max="6" width="16" style="6" customWidth="1"/>
    <col min="11" max="11" width="23.6640625" customWidth="1"/>
    <col min="15" max="15" width="15.1640625" customWidth="1"/>
    <col min="16" max="16" width="14.83203125" customWidth="1"/>
  </cols>
  <sheetData>
    <row r="1" spans="1:16" ht="19" x14ac:dyDescent="0.25">
      <c r="A1" s="4" t="s">
        <v>16</v>
      </c>
      <c r="B1" s="5"/>
    </row>
    <row r="2" spans="1:16" ht="19" x14ac:dyDescent="0.25">
      <c r="A2" s="4" t="s">
        <v>17</v>
      </c>
      <c r="B2" s="5"/>
    </row>
    <row r="3" spans="1:16" ht="19" x14ac:dyDescent="0.25">
      <c r="A3" s="4" t="s">
        <v>18</v>
      </c>
      <c r="B3" s="5"/>
    </row>
    <row r="4" spans="1:16" ht="19" x14ac:dyDescent="0.25">
      <c r="A4" s="4" t="s">
        <v>19</v>
      </c>
      <c r="B4" s="5"/>
    </row>
    <row r="5" spans="1:16" ht="19" x14ac:dyDescent="0.25">
      <c r="A5" s="4" t="s">
        <v>20</v>
      </c>
      <c r="B5" s="5"/>
    </row>
    <row r="7" spans="1:16" x14ac:dyDescent="0.2">
      <c r="A7" s="11" t="s">
        <v>21</v>
      </c>
      <c r="B7" s="12" t="s">
        <v>22</v>
      </c>
      <c r="C7" s="11" t="s">
        <v>23</v>
      </c>
      <c r="D7" s="11" t="s">
        <v>24</v>
      </c>
      <c r="E7" s="12" t="s">
        <v>25</v>
      </c>
      <c r="F7" s="12" t="s">
        <v>26</v>
      </c>
      <c r="G7" s="11" t="s">
        <v>27</v>
      </c>
      <c r="H7" s="11" t="s">
        <v>28</v>
      </c>
      <c r="I7" s="11" t="s">
        <v>29</v>
      </c>
      <c r="K7" s="7" t="s">
        <v>0</v>
      </c>
      <c r="L7" s="7" t="s">
        <v>1</v>
      </c>
      <c r="M7" s="7" t="s">
        <v>2</v>
      </c>
      <c r="N7" s="7" t="s">
        <v>11</v>
      </c>
      <c r="O7" s="8" t="s">
        <v>3</v>
      </c>
      <c r="P7" s="7" t="s">
        <v>10</v>
      </c>
    </row>
    <row r="8" spans="1:16" ht="19" x14ac:dyDescent="0.25">
      <c r="A8" s="4" t="s">
        <v>30</v>
      </c>
      <c r="B8">
        <f>3/11</f>
        <v>0.27272727272727271</v>
      </c>
      <c r="C8">
        <f>8/11</f>
        <v>0.72727272727272729</v>
      </c>
      <c r="D8">
        <v>1</v>
      </c>
      <c r="E8" s="6">
        <f>1/3</f>
        <v>0.33333333333333331</v>
      </c>
      <c r="F8" s="13">
        <v>0.125</v>
      </c>
      <c r="G8">
        <f>2*B8*C8</f>
        <v>0.39669421487603301</v>
      </c>
      <c r="H8">
        <f>SUM(ABS(E8-F8), ABS(E9-F9), ABS(E10-F10), ABS(E11-F11))</f>
        <v>0.58333333333333326</v>
      </c>
      <c r="I8">
        <f>H8*G8</f>
        <v>0.2314049586776859</v>
      </c>
      <c r="K8" s="9" t="s">
        <v>4</v>
      </c>
      <c r="L8" s="9" t="s">
        <v>5</v>
      </c>
      <c r="M8" s="9">
        <v>45</v>
      </c>
      <c r="N8" s="9">
        <v>3</v>
      </c>
      <c r="O8" s="10">
        <v>48000</v>
      </c>
      <c r="P8" s="9" t="s">
        <v>12</v>
      </c>
    </row>
    <row r="9" spans="1:16" ht="19" x14ac:dyDescent="0.25">
      <c r="A9" s="4" t="s">
        <v>30</v>
      </c>
      <c r="B9">
        <f>3/11</f>
        <v>0.27272727272727271</v>
      </c>
      <c r="C9">
        <f>8/11</f>
        <v>0.72727272727272729</v>
      </c>
      <c r="D9">
        <v>2</v>
      </c>
      <c r="E9" s="6">
        <f>1/3</f>
        <v>0.33333333333333331</v>
      </c>
      <c r="F9" s="13">
        <v>0.25</v>
      </c>
      <c r="G9">
        <f t="shared" ref="G9:G43" si="0">2*B9*C9</f>
        <v>0.39669421487603301</v>
      </c>
      <c r="K9" s="9" t="s">
        <v>4</v>
      </c>
      <c r="L9" s="9" t="s">
        <v>6</v>
      </c>
      <c r="M9" s="9">
        <v>25</v>
      </c>
      <c r="N9" s="9">
        <v>1</v>
      </c>
      <c r="O9" s="10">
        <v>25000</v>
      </c>
      <c r="P9" s="9" t="s">
        <v>13</v>
      </c>
    </row>
    <row r="10" spans="1:16" ht="19" x14ac:dyDescent="0.25">
      <c r="A10" s="4" t="s">
        <v>30</v>
      </c>
      <c r="B10">
        <f>3/11</f>
        <v>0.27272727272727271</v>
      </c>
      <c r="C10">
        <f>8/11</f>
        <v>0.72727272727272729</v>
      </c>
      <c r="D10">
        <v>3</v>
      </c>
      <c r="E10" s="6">
        <f>1/3</f>
        <v>0.33333333333333331</v>
      </c>
      <c r="F10" s="13">
        <v>0.375</v>
      </c>
      <c r="G10">
        <f t="shared" si="0"/>
        <v>0.39669421487603301</v>
      </c>
      <c r="K10" s="9" t="s">
        <v>4</v>
      </c>
      <c r="L10" s="9" t="s">
        <v>6</v>
      </c>
      <c r="M10" s="9">
        <v>33</v>
      </c>
      <c r="N10" s="9">
        <v>2</v>
      </c>
      <c r="O10" s="10">
        <v>35000</v>
      </c>
      <c r="P10" s="9" t="s">
        <v>14</v>
      </c>
    </row>
    <row r="11" spans="1:16" ht="19" x14ac:dyDescent="0.25">
      <c r="A11" s="4" t="s">
        <v>30</v>
      </c>
      <c r="B11">
        <f>3/11</f>
        <v>0.27272727272727271</v>
      </c>
      <c r="C11">
        <f>8/11</f>
        <v>0.72727272727272729</v>
      </c>
      <c r="D11">
        <v>4</v>
      </c>
      <c r="E11" s="6">
        <f>0/3</f>
        <v>0</v>
      </c>
      <c r="F11" s="13">
        <v>0.25</v>
      </c>
      <c r="G11">
        <f t="shared" si="0"/>
        <v>0.39669421487603301</v>
      </c>
      <c r="K11" s="9" t="s">
        <v>7</v>
      </c>
      <c r="L11" s="9" t="s">
        <v>6</v>
      </c>
      <c r="M11" s="9">
        <v>25</v>
      </c>
      <c r="N11" s="9">
        <v>1</v>
      </c>
      <c r="O11" s="10">
        <v>45000</v>
      </c>
      <c r="P11" s="9" t="s">
        <v>12</v>
      </c>
    </row>
    <row r="12" spans="1:16" ht="19" x14ac:dyDescent="0.25">
      <c r="A12" s="4" t="s">
        <v>31</v>
      </c>
      <c r="B12">
        <f>4/11</f>
        <v>0.36363636363636365</v>
      </c>
      <c r="C12">
        <f>(11-4)/11</f>
        <v>0.63636363636363635</v>
      </c>
      <c r="D12">
        <v>1</v>
      </c>
      <c r="E12" s="6">
        <f>0/4</f>
        <v>0</v>
      </c>
      <c r="F12" s="6">
        <f>2/7</f>
        <v>0.2857142857142857</v>
      </c>
      <c r="G12">
        <f t="shared" si="0"/>
        <v>0.46280991735537191</v>
      </c>
      <c r="H12">
        <f>SUM(ABS(E12-F12), ABS(E13-F13), ABS(E14-F14), ABS(E15-F15))</f>
        <v>1.4285714285714284</v>
      </c>
      <c r="I12">
        <f>H12*G12</f>
        <v>0.66115702479338834</v>
      </c>
      <c r="K12" s="9" t="s">
        <v>7</v>
      </c>
      <c r="L12" s="9" t="s">
        <v>5</v>
      </c>
      <c r="M12" s="9">
        <v>35</v>
      </c>
      <c r="N12" s="9">
        <v>2</v>
      </c>
      <c r="O12" s="10">
        <v>65000</v>
      </c>
      <c r="P12" s="9" t="s">
        <v>15</v>
      </c>
    </row>
    <row r="13" spans="1:16" ht="19" x14ac:dyDescent="0.25">
      <c r="A13" s="4" t="s">
        <v>31</v>
      </c>
      <c r="B13">
        <f>4/11</f>
        <v>0.36363636363636365</v>
      </c>
      <c r="C13">
        <f>(11-4)/11</f>
        <v>0.63636363636363635</v>
      </c>
      <c r="D13">
        <v>2</v>
      </c>
      <c r="E13" s="6">
        <f>0/4</f>
        <v>0</v>
      </c>
      <c r="F13" s="6">
        <f>3/7</f>
        <v>0.42857142857142855</v>
      </c>
      <c r="G13">
        <f t="shared" si="0"/>
        <v>0.46280991735537191</v>
      </c>
      <c r="K13" s="9" t="s">
        <v>7</v>
      </c>
      <c r="L13" s="9" t="s">
        <v>6</v>
      </c>
      <c r="M13" s="9">
        <v>26</v>
      </c>
      <c r="N13" s="9">
        <v>1</v>
      </c>
      <c r="O13" s="10">
        <v>45000</v>
      </c>
      <c r="P13" s="9" t="s">
        <v>12</v>
      </c>
    </row>
    <row r="14" spans="1:16" ht="19" x14ac:dyDescent="0.25">
      <c r="A14" s="4" t="s">
        <v>31</v>
      </c>
      <c r="B14">
        <f>4/11</f>
        <v>0.36363636363636365</v>
      </c>
      <c r="C14">
        <f>(11-4)/11</f>
        <v>0.63636363636363635</v>
      </c>
      <c r="D14">
        <v>3</v>
      </c>
      <c r="E14" s="6">
        <f>2/4</f>
        <v>0.5</v>
      </c>
      <c r="F14" s="6">
        <f>2/7</f>
        <v>0.2857142857142857</v>
      </c>
      <c r="G14">
        <f t="shared" si="0"/>
        <v>0.46280991735537191</v>
      </c>
      <c r="K14" s="9" t="s">
        <v>7</v>
      </c>
      <c r="L14" s="9" t="s">
        <v>5</v>
      </c>
      <c r="M14" s="9">
        <v>45</v>
      </c>
      <c r="N14" s="9">
        <v>3</v>
      </c>
      <c r="O14" s="10">
        <v>70000</v>
      </c>
      <c r="P14" s="9" t="s">
        <v>15</v>
      </c>
    </row>
    <row r="15" spans="1:16" ht="19" x14ac:dyDescent="0.25">
      <c r="A15" s="4" t="s">
        <v>31</v>
      </c>
      <c r="B15">
        <f>4/11</f>
        <v>0.36363636363636365</v>
      </c>
      <c r="C15">
        <f>(11-4)/11</f>
        <v>0.63636363636363635</v>
      </c>
      <c r="D15">
        <v>4</v>
      </c>
      <c r="E15" s="6">
        <f>2/4</f>
        <v>0.5</v>
      </c>
      <c r="F15" s="6">
        <v>0</v>
      </c>
      <c r="G15">
        <f t="shared" si="0"/>
        <v>0.46280991735537191</v>
      </c>
      <c r="K15" s="9" t="s">
        <v>8</v>
      </c>
      <c r="L15" s="9" t="s">
        <v>5</v>
      </c>
      <c r="M15" s="9">
        <v>40</v>
      </c>
      <c r="N15" s="9">
        <v>2</v>
      </c>
      <c r="O15" s="10">
        <v>50000</v>
      </c>
      <c r="P15" s="9" t="s">
        <v>12</v>
      </c>
    </row>
    <row r="16" spans="1:16" ht="19" x14ac:dyDescent="0.25">
      <c r="A16" s="4" t="s">
        <v>32</v>
      </c>
      <c r="B16">
        <f>2/11</f>
        <v>0.18181818181818182</v>
      </c>
      <c r="C16">
        <f>9/11</f>
        <v>0.81818181818181823</v>
      </c>
      <c r="D16">
        <v>1</v>
      </c>
      <c r="E16" s="6">
        <f>0/2</f>
        <v>0</v>
      </c>
      <c r="F16" s="6">
        <f>2/9</f>
        <v>0.22222222222222221</v>
      </c>
      <c r="G16">
        <f t="shared" si="0"/>
        <v>0.2975206611570248</v>
      </c>
      <c r="H16">
        <f>SUM(ABS(E16-F16), ABS(E17-F17), ABS(E18-F18), ABS(E19-F19))</f>
        <v>0.88888888888888895</v>
      </c>
      <c r="I16">
        <f>H16*G16</f>
        <v>0.26446280991735538</v>
      </c>
      <c r="K16" s="9" t="s">
        <v>8</v>
      </c>
      <c r="L16" s="9" t="s">
        <v>6</v>
      </c>
      <c r="M16" s="9">
        <v>30</v>
      </c>
      <c r="N16" s="9">
        <v>1</v>
      </c>
      <c r="O16" s="10">
        <v>40000</v>
      </c>
      <c r="P16" s="9" t="s">
        <v>14</v>
      </c>
    </row>
    <row r="17" spans="1:16" ht="19" x14ac:dyDescent="0.25">
      <c r="A17" s="4" t="s">
        <v>32</v>
      </c>
      <c r="B17">
        <f>2/11</f>
        <v>0.18181818181818182</v>
      </c>
      <c r="C17">
        <f>9/11</f>
        <v>0.81818181818181823</v>
      </c>
      <c r="D17">
        <v>2</v>
      </c>
      <c r="E17" s="6">
        <f>1/2</f>
        <v>0.5</v>
      </c>
      <c r="F17" s="6">
        <f>2/9</f>
        <v>0.22222222222222221</v>
      </c>
      <c r="G17">
        <f t="shared" si="0"/>
        <v>0.2975206611570248</v>
      </c>
      <c r="K17" s="9" t="s">
        <v>9</v>
      </c>
      <c r="L17" s="9" t="s">
        <v>5</v>
      </c>
      <c r="M17" s="9">
        <v>50</v>
      </c>
      <c r="N17" s="9">
        <v>3</v>
      </c>
      <c r="O17" s="10">
        <v>40000</v>
      </c>
      <c r="P17" s="9" t="s">
        <v>14</v>
      </c>
    </row>
    <row r="18" spans="1:16" ht="19" x14ac:dyDescent="0.25">
      <c r="A18" s="4" t="s">
        <v>32</v>
      </c>
      <c r="B18">
        <f>2/11</f>
        <v>0.18181818181818182</v>
      </c>
      <c r="C18">
        <f>9/11</f>
        <v>0.81818181818181823</v>
      </c>
      <c r="D18">
        <v>3</v>
      </c>
      <c r="E18" s="6">
        <f>1/2</f>
        <v>0.5</v>
      </c>
      <c r="F18" s="6">
        <f>3/9</f>
        <v>0.33333333333333331</v>
      </c>
      <c r="G18">
        <f t="shared" si="0"/>
        <v>0.2975206611570248</v>
      </c>
      <c r="K18" s="9" t="s">
        <v>9</v>
      </c>
      <c r="L18" s="9" t="s">
        <v>6</v>
      </c>
      <c r="M18" s="9">
        <v>25</v>
      </c>
      <c r="N18" s="9">
        <v>1</v>
      </c>
      <c r="O18" s="10">
        <v>25000</v>
      </c>
      <c r="P18" s="9" t="s">
        <v>13</v>
      </c>
    </row>
    <row r="19" spans="1:16" ht="19" x14ac:dyDescent="0.25">
      <c r="A19" s="4" t="s">
        <v>32</v>
      </c>
      <c r="B19">
        <f>2/11</f>
        <v>0.18181818181818182</v>
      </c>
      <c r="C19">
        <f>9/11</f>
        <v>0.81818181818181823</v>
      </c>
      <c r="D19">
        <v>4</v>
      </c>
      <c r="E19" s="6">
        <f>0/2</f>
        <v>0</v>
      </c>
      <c r="F19" s="6">
        <f>2/9</f>
        <v>0.22222222222222221</v>
      </c>
      <c r="G19">
        <f t="shared" si="0"/>
        <v>0.2975206611570248</v>
      </c>
    </row>
    <row r="20" spans="1:16" ht="19" x14ac:dyDescent="0.25">
      <c r="A20" s="4" t="s">
        <v>33</v>
      </c>
      <c r="B20">
        <f>2/11</f>
        <v>0.18181818181818182</v>
      </c>
      <c r="C20">
        <f>9/11</f>
        <v>0.81818181818181823</v>
      </c>
      <c r="D20">
        <v>1</v>
      </c>
      <c r="E20" s="6">
        <f>1/2</f>
        <v>0.5</v>
      </c>
      <c r="F20" s="6">
        <f>1/9</f>
        <v>0.1111111111111111</v>
      </c>
      <c r="G20">
        <f t="shared" si="0"/>
        <v>0.2975206611570248</v>
      </c>
      <c r="H20">
        <f>SUM(ABS(E20-F20), ABS(E21-F21), ABS(E22-F22), ABS(E23-F23))</f>
        <v>1.2222222222222223</v>
      </c>
      <c r="I20">
        <f>H20*G20</f>
        <v>0.3636363636363637</v>
      </c>
    </row>
    <row r="21" spans="1:16" ht="19" x14ac:dyDescent="0.25">
      <c r="A21" s="4" t="s">
        <v>33</v>
      </c>
      <c r="B21">
        <f>2/11</f>
        <v>0.18181818181818182</v>
      </c>
      <c r="C21">
        <f>9/11</f>
        <v>0.81818181818181823</v>
      </c>
      <c r="D21">
        <v>2</v>
      </c>
      <c r="E21" s="6">
        <f>1/2</f>
        <v>0.5</v>
      </c>
      <c r="F21" s="6">
        <f>2/9</f>
        <v>0.22222222222222221</v>
      </c>
      <c r="G21">
        <f t="shared" si="0"/>
        <v>0.2975206611570248</v>
      </c>
      <c r="K21" s="4"/>
    </row>
    <row r="22" spans="1:16" ht="19" x14ac:dyDescent="0.25">
      <c r="A22" s="4" t="s">
        <v>33</v>
      </c>
      <c r="B22">
        <f>2/11</f>
        <v>0.18181818181818182</v>
      </c>
      <c r="C22">
        <f>9/11</f>
        <v>0.81818181818181823</v>
      </c>
      <c r="D22">
        <v>3</v>
      </c>
      <c r="E22" s="6">
        <v>0</v>
      </c>
      <c r="F22" s="6">
        <f>3/9</f>
        <v>0.33333333333333331</v>
      </c>
      <c r="G22">
        <f t="shared" si="0"/>
        <v>0.2975206611570248</v>
      </c>
      <c r="K22" s="4"/>
    </row>
    <row r="23" spans="1:16" ht="19" x14ac:dyDescent="0.25">
      <c r="A23" s="4" t="s">
        <v>33</v>
      </c>
      <c r="B23">
        <f>2/11</f>
        <v>0.18181818181818182</v>
      </c>
      <c r="C23">
        <f>9/11</f>
        <v>0.81818181818181823</v>
      </c>
      <c r="D23">
        <v>4</v>
      </c>
      <c r="E23" s="6">
        <v>0</v>
      </c>
      <c r="F23" s="6">
        <f>2/9</f>
        <v>0.22222222222222221</v>
      </c>
      <c r="G23">
        <f t="shared" si="0"/>
        <v>0.2975206611570248</v>
      </c>
      <c r="K23" s="4"/>
    </row>
    <row r="24" spans="1:16" ht="19" x14ac:dyDescent="0.25">
      <c r="A24" s="4" t="s">
        <v>34</v>
      </c>
      <c r="B24">
        <f>6/11</f>
        <v>0.54545454545454541</v>
      </c>
      <c r="C24">
        <f>5/11</f>
        <v>0.45454545454545453</v>
      </c>
      <c r="D24">
        <v>1</v>
      </c>
      <c r="E24" s="6">
        <f>2/6</f>
        <v>0.33333333333333331</v>
      </c>
      <c r="F24" s="6">
        <v>0</v>
      </c>
      <c r="G24">
        <f t="shared" si="0"/>
        <v>0.49586776859504128</v>
      </c>
      <c r="H24">
        <f>SUM(ABS(E24-F24), ABS(E25-F25), ABS(E26-F26), ABS(E27-F27))</f>
        <v>1.0333333333333332</v>
      </c>
      <c r="I24">
        <f>H24*G24</f>
        <v>0.51239669421487588</v>
      </c>
      <c r="K24" s="4"/>
    </row>
    <row r="25" spans="1:16" ht="19" x14ac:dyDescent="0.25">
      <c r="A25" s="4" t="s">
        <v>34</v>
      </c>
      <c r="B25">
        <f>6/11</f>
        <v>0.54545454545454541</v>
      </c>
      <c r="C25">
        <f>5/11</f>
        <v>0.45454545454545453</v>
      </c>
      <c r="D25">
        <v>2</v>
      </c>
      <c r="E25" s="6">
        <f>1/6</f>
        <v>0.16666666666666666</v>
      </c>
      <c r="F25" s="6">
        <f>1/5</f>
        <v>0.2</v>
      </c>
      <c r="G25">
        <f t="shared" si="0"/>
        <v>0.49586776859504128</v>
      </c>
      <c r="K25" s="4"/>
    </row>
    <row r="26" spans="1:16" ht="19" x14ac:dyDescent="0.25">
      <c r="A26" s="4" t="s">
        <v>34</v>
      </c>
      <c r="B26">
        <f>6/11</f>
        <v>0.54545454545454541</v>
      </c>
      <c r="C26">
        <f>5/11</f>
        <v>0.45454545454545453</v>
      </c>
      <c r="D26">
        <v>3</v>
      </c>
      <c r="E26" s="6">
        <f>2/6</f>
        <v>0.33333333333333331</v>
      </c>
      <c r="F26" s="6">
        <f>3/5</f>
        <v>0.6</v>
      </c>
      <c r="G26">
        <f t="shared" si="0"/>
        <v>0.49586776859504128</v>
      </c>
      <c r="K26" s="4"/>
    </row>
    <row r="27" spans="1:16" ht="19" x14ac:dyDescent="0.25">
      <c r="A27" s="4" t="s">
        <v>34</v>
      </c>
      <c r="B27">
        <f>6/11</f>
        <v>0.54545454545454541</v>
      </c>
      <c r="C27">
        <f>5/11</f>
        <v>0.45454545454545453</v>
      </c>
      <c r="D27">
        <v>4</v>
      </c>
      <c r="E27" s="6">
        <f>0/6</f>
        <v>0</v>
      </c>
      <c r="F27" s="6">
        <f>2/5</f>
        <v>0.4</v>
      </c>
      <c r="G27">
        <f t="shared" si="0"/>
        <v>0.49586776859504128</v>
      </c>
      <c r="H27">
        <f>SUM(ABS(E27-F27), ABS(E28-F28), ABS(E29-F29), ABS(E30-F30))</f>
        <v>0.93333333333333335</v>
      </c>
      <c r="I27">
        <f>H27*G27</f>
        <v>0.46280991735537186</v>
      </c>
      <c r="K27" s="4"/>
    </row>
    <row r="28" spans="1:16" ht="19" x14ac:dyDescent="0.25">
      <c r="A28" s="4" t="s">
        <v>35</v>
      </c>
      <c r="B28">
        <f>5/11</f>
        <v>0.45454545454545453</v>
      </c>
      <c r="C28">
        <f>6/11</f>
        <v>0.54545454545454541</v>
      </c>
      <c r="D28">
        <v>1</v>
      </c>
      <c r="E28" s="6">
        <v>0</v>
      </c>
      <c r="F28" s="6">
        <f>2/6</f>
        <v>0.33333333333333331</v>
      </c>
      <c r="G28">
        <f t="shared" si="0"/>
        <v>0.49586776859504128</v>
      </c>
      <c r="K28" s="4"/>
    </row>
    <row r="29" spans="1:16" ht="19" x14ac:dyDescent="0.25">
      <c r="A29" s="4" t="s">
        <v>35</v>
      </c>
      <c r="B29">
        <f>5/11</f>
        <v>0.45454545454545453</v>
      </c>
      <c r="C29">
        <f>6/11</f>
        <v>0.54545454545454541</v>
      </c>
      <c r="D29">
        <v>2</v>
      </c>
      <c r="E29" s="6">
        <f>1/5</f>
        <v>0.2</v>
      </c>
      <c r="F29" s="6">
        <f>2/6</f>
        <v>0.33333333333333331</v>
      </c>
      <c r="G29">
        <f t="shared" si="0"/>
        <v>0.49586776859504128</v>
      </c>
      <c r="K29" s="4"/>
    </row>
    <row r="30" spans="1:16" ht="19" x14ac:dyDescent="0.25">
      <c r="A30" s="4" t="s">
        <v>35</v>
      </c>
      <c r="B30">
        <f>5/11</f>
        <v>0.45454545454545453</v>
      </c>
      <c r="C30">
        <f>6/11</f>
        <v>0.54545454545454541</v>
      </c>
      <c r="D30">
        <v>3</v>
      </c>
      <c r="E30" s="6">
        <f>2/5</f>
        <v>0.4</v>
      </c>
      <c r="F30" s="6">
        <f>2/6</f>
        <v>0.33333333333333331</v>
      </c>
      <c r="G30">
        <f t="shared" si="0"/>
        <v>0.49586776859504128</v>
      </c>
    </row>
    <row r="31" spans="1:16" ht="19" x14ac:dyDescent="0.25">
      <c r="A31" s="4" t="s">
        <v>35</v>
      </c>
      <c r="B31">
        <f>5/11</f>
        <v>0.45454545454545453</v>
      </c>
      <c r="C31">
        <f>6/11</f>
        <v>0.54545454545454541</v>
      </c>
      <c r="D31">
        <v>4</v>
      </c>
      <c r="E31" s="6">
        <f>2/5</f>
        <v>0.4</v>
      </c>
      <c r="F31" s="6">
        <v>0</v>
      </c>
      <c r="G31">
        <f t="shared" si="0"/>
        <v>0.49586776859504128</v>
      </c>
    </row>
    <row r="32" spans="1:16" ht="19" x14ac:dyDescent="0.25">
      <c r="A32" s="4" t="s">
        <v>36</v>
      </c>
      <c r="B32">
        <f>5/11</f>
        <v>0.45454545454545453</v>
      </c>
      <c r="C32">
        <f>6/11</f>
        <v>0.54545454545454541</v>
      </c>
      <c r="D32">
        <v>1</v>
      </c>
      <c r="E32" s="6">
        <f>1/4</f>
        <v>0.25</v>
      </c>
      <c r="F32" s="6">
        <v>0</v>
      </c>
      <c r="G32">
        <f t="shared" si="0"/>
        <v>0.49586776859504128</v>
      </c>
      <c r="H32">
        <f>SUM(ABS(E32-F32), ABS(E33-F33), ABS(E34-F34), ABS(E35-F35))</f>
        <v>0.83333333333333326</v>
      </c>
      <c r="I32">
        <f>H32*G32</f>
        <v>0.41322314049586772</v>
      </c>
    </row>
    <row r="33" spans="1:9" ht="19" x14ac:dyDescent="0.25">
      <c r="A33" s="4" t="s">
        <v>36</v>
      </c>
      <c r="B33">
        <f>5/11</f>
        <v>0.45454545454545453</v>
      </c>
      <c r="C33">
        <f>6/11</f>
        <v>0.54545454545454541</v>
      </c>
      <c r="D33">
        <v>2</v>
      </c>
      <c r="E33" s="6">
        <f>1/4</f>
        <v>0.25</v>
      </c>
      <c r="F33" s="6">
        <f>2/6</f>
        <v>0.33333333333333331</v>
      </c>
      <c r="G33">
        <f t="shared" si="0"/>
        <v>0.49586776859504128</v>
      </c>
    </row>
    <row r="34" spans="1:9" ht="19" x14ac:dyDescent="0.25">
      <c r="A34" s="4" t="s">
        <v>36</v>
      </c>
      <c r="B34">
        <f>5/11</f>
        <v>0.45454545454545453</v>
      </c>
      <c r="C34">
        <f>6/11</f>
        <v>0.54545454545454541</v>
      </c>
      <c r="D34">
        <v>3</v>
      </c>
      <c r="E34" s="6">
        <f>2/4</f>
        <v>0.5</v>
      </c>
      <c r="F34" s="6">
        <f>2/6</f>
        <v>0.33333333333333331</v>
      </c>
      <c r="G34">
        <f t="shared" si="0"/>
        <v>0.49586776859504128</v>
      </c>
    </row>
    <row r="35" spans="1:9" ht="19" x14ac:dyDescent="0.25">
      <c r="A35" s="4" t="s">
        <v>36</v>
      </c>
      <c r="B35">
        <f>5/11</f>
        <v>0.45454545454545453</v>
      </c>
      <c r="C35">
        <f>6/11</f>
        <v>0.54545454545454541</v>
      </c>
      <c r="D35">
        <v>4</v>
      </c>
      <c r="E35" s="6">
        <v>0</v>
      </c>
      <c r="F35" s="6">
        <f>2/6</f>
        <v>0.33333333333333331</v>
      </c>
      <c r="G35">
        <f t="shared" si="0"/>
        <v>0.49586776859504128</v>
      </c>
    </row>
    <row r="36" spans="1:9" ht="19" x14ac:dyDescent="0.25">
      <c r="A36" s="4" t="s">
        <v>37</v>
      </c>
      <c r="B36">
        <f>3/11</f>
        <v>0.27272727272727271</v>
      </c>
      <c r="C36">
        <f>8/11</f>
        <v>0.72727272727272729</v>
      </c>
      <c r="D36">
        <v>1</v>
      </c>
      <c r="E36" s="6">
        <f>0/3</f>
        <v>0</v>
      </c>
      <c r="F36" s="6">
        <f>2/8</f>
        <v>0.25</v>
      </c>
      <c r="G36">
        <f t="shared" si="0"/>
        <v>0.39669421487603301</v>
      </c>
      <c r="H36">
        <f>SUM(ABS(E36-F36), ABS(E37-F37), ABS(E38-F38), ABS(E39-F39))</f>
        <v>0.58333333333333326</v>
      </c>
      <c r="I36">
        <f>H36*G36</f>
        <v>0.2314049586776859</v>
      </c>
    </row>
    <row r="37" spans="1:9" ht="19" x14ac:dyDescent="0.25">
      <c r="A37" s="4" t="s">
        <v>37</v>
      </c>
      <c r="B37">
        <f>3/11</f>
        <v>0.27272727272727271</v>
      </c>
      <c r="C37">
        <f>8/11</f>
        <v>0.72727272727272729</v>
      </c>
      <c r="D37">
        <v>2</v>
      </c>
      <c r="E37" s="6">
        <f>1/3</f>
        <v>0.33333333333333331</v>
      </c>
      <c r="F37" s="6">
        <f>2/8</f>
        <v>0.25</v>
      </c>
      <c r="G37">
        <f t="shared" si="0"/>
        <v>0.39669421487603301</v>
      </c>
    </row>
    <row r="38" spans="1:9" ht="19" x14ac:dyDescent="0.25">
      <c r="A38" s="4" t="s">
        <v>37</v>
      </c>
      <c r="B38">
        <f>3/11</f>
        <v>0.27272727272727271</v>
      </c>
      <c r="C38">
        <f>8/11</f>
        <v>0.72727272727272729</v>
      </c>
      <c r="D38">
        <v>3</v>
      </c>
      <c r="E38" s="6">
        <f>1/3</f>
        <v>0.33333333333333331</v>
      </c>
      <c r="F38" s="6">
        <f>3/8</f>
        <v>0.375</v>
      </c>
      <c r="G38">
        <f t="shared" si="0"/>
        <v>0.39669421487603301</v>
      </c>
    </row>
    <row r="39" spans="1:9" ht="19" x14ac:dyDescent="0.25">
      <c r="A39" s="4" t="s">
        <v>37</v>
      </c>
      <c r="B39">
        <f>3/11</f>
        <v>0.27272727272727271</v>
      </c>
      <c r="C39">
        <f>8/11</f>
        <v>0.72727272727272729</v>
      </c>
      <c r="D39">
        <v>4</v>
      </c>
      <c r="E39" s="6">
        <f>1/3</f>
        <v>0.33333333333333331</v>
      </c>
      <c r="F39" s="6">
        <f>1/8</f>
        <v>0.125</v>
      </c>
      <c r="G39">
        <f t="shared" si="0"/>
        <v>0.39669421487603301</v>
      </c>
    </row>
    <row r="40" spans="1:9" ht="19" x14ac:dyDescent="0.25">
      <c r="A40" s="4" t="s">
        <v>38</v>
      </c>
      <c r="B40">
        <f>3/11</f>
        <v>0.27272727272727271</v>
      </c>
      <c r="C40">
        <f>8/11</f>
        <v>0.72727272727272729</v>
      </c>
      <c r="D40">
        <v>1</v>
      </c>
      <c r="E40" s="6">
        <f>1/4</f>
        <v>0.25</v>
      </c>
      <c r="F40" s="6">
        <f>2/8</f>
        <v>0.25</v>
      </c>
      <c r="G40">
        <f t="shared" si="0"/>
        <v>0.39669421487603301</v>
      </c>
      <c r="H40">
        <f>SUM(ABS(E40-F40), ABS(E41-F41), ABS(E42-F42), ABS(E43-F43))</f>
        <v>0.25</v>
      </c>
      <c r="I40">
        <f>H40*G40</f>
        <v>9.9173553719008253E-2</v>
      </c>
    </row>
    <row r="41" spans="1:9" ht="19" x14ac:dyDescent="0.25">
      <c r="A41" s="4" t="s">
        <v>38</v>
      </c>
      <c r="B41">
        <f>3/11</f>
        <v>0.27272727272727271</v>
      </c>
      <c r="C41">
        <f>8/11</f>
        <v>0.72727272727272729</v>
      </c>
      <c r="D41">
        <v>2</v>
      </c>
      <c r="E41" s="6">
        <f>1/4</f>
        <v>0.25</v>
      </c>
      <c r="F41" s="6">
        <f>2/8</f>
        <v>0.25</v>
      </c>
      <c r="G41">
        <f t="shared" si="0"/>
        <v>0.39669421487603301</v>
      </c>
    </row>
    <row r="42" spans="1:9" ht="19" x14ac:dyDescent="0.25">
      <c r="A42" s="4" t="s">
        <v>38</v>
      </c>
      <c r="B42">
        <f>3/11</f>
        <v>0.27272727272727271</v>
      </c>
      <c r="C42">
        <f>8/11</f>
        <v>0.72727272727272729</v>
      </c>
      <c r="D42">
        <v>3</v>
      </c>
      <c r="E42" s="6">
        <f>1/4</f>
        <v>0.25</v>
      </c>
      <c r="F42" s="6">
        <f>3/8</f>
        <v>0.375</v>
      </c>
      <c r="G42">
        <f t="shared" si="0"/>
        <v>0.39669421487603301</v>
      </c>
    </row>
    <row r="43" spans="1:9" ht="19" x14ac:dyDescent="0.25">
      <c r="A43" s="4" t="s">
        <v>38</v>
      </c>
      <c r="B43">
        <f>3/11</f>
        <v>0.27272727272727271</v>
      </c>
      <c r="C43">
        <f>8/11</f>
        <v>0.72727272727272729</v>
      </c>
      <c r="D43">
        <v>4</v>
      </c>
      <c r="E43" s="6">
        <f>1/4</f>
        <v>0.25</v>
      </c>
      <c r="F43" s="6">
        <f>1/8</f>
        <v>0.125</v>
      </c>
      <c r="G43">
        <f t="shared" si="0"/>
        <v>0.39669421487603301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831C-FF68-2742-B2C7-25F622D5BDA9}">
  <dimension ref="A1:F12"/>
  <sheetViews>
    <sheetView workbookViewId="0">
      <selection activeCell="E15" sqref="E15"/>
    </sheetView>
  </sheetViews>
  <sheetFormatPr baseColWidth="10" defaultRowHeight="16" x14ac:dyDescent="0.2"/>
  <cols>
    <col min="1" max="1" width="17.33203125" customWidth="1"/>
    <col min="2" max="2" width="13" customWidth="1"/>
    <col min="3" max="4" width="13.83203125" customWidth="1"/>
    <col min="5" max="5" width="13.1640625" style="1" customWidth="1"/>
    <col min="6" max="6" width="20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11</v>
      </c>
      <c r="E1" s="3" t="s">
        <v>3</v>
      </c>
      <c r="F1" s="2" t="s">
        <v>10</v>
      </c>
    </row>
    <row r="2" spans="1:6" x14ac:dyDescent="0.2">
      <c r="A2" t="s">
        <v>4</v>
      </c>
      <c r="B2" t="s">
        <v>5</v>
      </c>
      <c r="C2">
        <v>45</v>
      </c>
      <c r="D2">
        <v>50</v>
      </c>
      <c r="E2" s="1">
        <v>48000</v>
      </c>
      <c r="F2" t="s">
        <v>12</v>
      </c>
    </row>
    <row r="3" spans="1:6" x14ac:dyDescent="0.2">
      <c r="A3" t="s">
        <v>4</v>
      </c>
      <c r="B3" t="s">
        <v>6</v>
      </c>
      <c r="C3">
        <v>25</v>
      </c>
      <c r="D3">
        <v>30</v>
      </c>
      <c r="E3" s="1">
        <v>25000</v>
      </c>
      <c r="F3" t="s">
        <v>13</v>
      </c>
    </row>
    <row r="4" spans="1:6" x14ac:dyDescent="0.2">
      <c r="A4" t="s">
        <v>4</v>
      </c>
      <c r="B4" t="s">
        <v>6</v>
      </c>
      <c r="C4">
        <v>33</v>
      </c>
      <c r="D4">
        <v>40</v>
      </c>
      <c r="E4" s="1">
        <v>35000</v>
      </c>
      <c r="F4" t="s">
        <v>14</v>
      </c>
    </row>
    <row r="5" spans="1:6" x14ac:dyDescent="0.2">
      <c r="A5" t="s">
        <v>7</v>
      </c>
      <c r="B5" t="s">
        <v>6</v>
      </c>
      <c r="C5">
        <v>25</v>
      </c>
      <c r="D5">
        <v>30</v>
      </c>
      <c r="E5" s="1">
        <v>45000</v>
      </c>
      <c r="F5" t="s">
        <v>12</v>
      </c>
    </row>
    <row r="6" spans="1:6" x14ac:dyDescent="0.2">
      <c r="A6" t="s">
        <v>7</v>
      </c>
      <c r="B6" t="s">
        <v>5</v>
      </c>
      <c r="C6">
        <v>35</v>
      </c>
      <c r="D6">
        <v>40</v>
      </c>
      <c r="E6" s="1">
        <v>65000</v>
      </c>
      <c r="F6" t="s">
        <v>15</v>
      </c>
    </row>
    <row r="7" spans="1:6" x14ac:dyDescent="0.2">
      <c r="A7" t="s">
        <v>7</v>
      </c>
      <c r="B7" t="s">
        <v>6</v>
      </c>
      <c r="C7">
        <v>26</v>
      </c>
      <c r="D7">
        <v>30</v>
      </c>
      <c r="E7" s="1">
        <v>45000</v>
      </c>
      <c r="F7" t="s">
        <v>12</v>
      </c>
    </row>
    <row r="8" spans="1:6" x14ac:dyDescent="0.2">
      <c r="A8" t="s">
        <v>7</v>
      </c>
      <c r="B8" t="s">
        <v>5</v>
      </c>
      <c r="C8">
        <v>45</v>
      </c>
      <c r="D8">
        <v>50</v>
      </c>
      <c r="E8" s="1">
        <v>70000</v>
      </c>
      <c r="F8" t="s">
        <v>15</v>
      </c>
    </row>
    <row r="9" spans="1:6" x14ac:dyDescent="0.2">
      <c r="A9" t="s">
        <v>8</v>
      </c>
      <c r="B9" t="s">
        <v>5</v>
      </c>
      <c r="C9">
        <v>40</v>
      </c>
      <c r="D9">
        <v>40</v>
      </c>
      <c r="E9" s="1">
        <v>50000</v>
      </c>
      <c r="F9" t="s">
        <v>12</v>
      </c>
    </row>
    <row r="10" spans="1:6" x14ac:dyDescent="0.2">
      <c r="A10" t="s">
        <v>8</v>
      </c>
      <c r="B10" t="s">
        <v>6</v>
      </c>
      <c r="C10">
        <v>30</v>
      </c>
      <c r="D10">
        <v>30</v>
      </c>
      <c r="E10" s="1">
        <v>40000</v>
      </c>
      <c r="F10" t="s">
        <v>14</v>
      </c>
    </row>
    <row r="11" spans="1:6" x14ac:dyDescent="0.2">
      <c r="A11" t="s">
        <v>9</v>
      </c>
      <c r="B11" t="s">
        <v>5</v>
      </c>
      <c r="C11">
        <v>50</v>
      </c>
      <c r="D11">
        <v>50</v>
      </c>
      <c r="E11" s="1">
        <v>40000</v>
      </c>
      <c r="F11" t="s">
        <v>14</v>
      </c>
    </row>
    <row r="12" spans="1:6" x14ac:dyDescent="0.2">
      <c r="A12" t="s">
        <v>9</v>
      </c>
      <c r="B12" t="s">
        <v>6</v>
      </c>
      <c r="C12">
        <v>25</v>
      </c>
      <c r="D12">
        <v>30</v>
      </c>
      <c r="E12" s="1">
        <v>25000</v>
      </c>
      <c r="F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2020-03-21T15:51:24Z</dcterms:created>
  <dcterms:modified xsi:type="dcterms:W3CDTF">2020-03-21T17:17:46Z</dcterms:modified>
</cp:coreProperties>
</file>