
<file path=[Content_Types].xml><?xml version="1.0" encoding="utf-8"?>
<Types xmlns="http://schemas.openxmlformats.org/package/2006/content-types">
  <Default Extension="bin" ContentType="application/vnd.openxmlformats-officedocument.oleObject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AIMS\Stevens_\_2020_S_CS513\HW\"/>
    </mc:Choice>
  </mc:AlternateContent>
  <bookViews>
    <workbookView xWindow="0" yWindow="0" windowWidth="23040" windowHeight="9384" activeTab="1"/>
  </bookViews>
  <sheets>
    <sheet name="Problem 4" sheetId="2" r:id="rId1"/>
    <sheet name="Problem 5" sheetId="3" r:id="rId2"/>
  </sheets>
  <definedNames>
    <definedName name="_xlnm._FilterDatabase" localSheetId="1" hidden="1">'Problem 5'!$B$43:$E$51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5" i="3" l="1"/>
  <c r="I34" i="3"/>
  <c r="H34" i="3"/>
  <c r="K34" i="3" s="1"/>
  <c r="I33" i="3"/>
  <c r="J33" i="3" s="1"/>
  <c r="H33" i="3"/>
  <c r="G32" i="3"/>
  <c r="I32" i="3" s="1"/>
  <c r="J32" i="3" s="1"/>
  <c r="L25" i="3"/>
  <c r="I24" i="3"/>
  <c r="J24" i="3" s="1"/>
  <c r="H24" i="3"/>
  <c r="I23" i="3"/>
  <c r="H23" i="3"/>
  <c r="K23" i="3" s="1"/>
  <c r="M23" i="3" s="1"/>
  <c r="I22" i="3"/>
  <c r="J22" i="3" s="1"/>
  <c r="H22" i="3"/>
  <c r="H18" i="3"/>
  <c r="H17" i="3"/>
  <c r="H19" i="3" s="1"/>
  <c r="H10" i="3"/>
  <c r="K24" i="3" l="1"/>
  <c r="M24" i="3" s="1"/>
  <c r="K33" i="3"/>
  <c r="M33" i="3" s="1"/>
  <c r="M35" i="3" s="1"/>
  <c r="J36" i="3" s="1"/>
  <c r="O21" i="3"/>
  <c r="K22" i="3"/>
  <c r="M22" i="3" s="1"/>
  <c r="M25" i="3" l="1"/>
  <c r="J26" i="3" s="1"/>
  <c r="I35" i="2" l="1"/>
  <c r="I32" i="2"/>
  <c r="I21" i="2"/>
  <c r="I40" i="2" l="1"/>
  <c r="I31" i="2"/>
  <c r="I30" i="2"/>
  <c r="I29" i="2"/>
  <c r="I28" i="2"/>
  <c r="Q28" i="2"/>
  <c r="Q27" i="2"/>
  <c r="Q26" i="2"/>
  <c r="O26" i="2"/>
  <c r="I20" i="2"/>
  <c r="I19" i="2"/>
  <c r="I22" i="2" s="1"/>
  <c r="I18" i="2"/>
  <c r="I24" i="2" s="1"/>
  <c r="I17" i="2"/>
  <c r="I33" i="2" l="1"/>
  <c r="E42" i="2"/>
  <c r="E41" i="2"/>
  <c r="O28" i="2" l="1"/>
  <c r="I42" i="2"/>
  <c r="O27" i="2"/>
  <c r="I41" i="2"/>
  <c r="I43" i="2" s="1"/>
  <c r="I45" i="2" s="1"/>
  <c r="N16" i="2" s="1"/>
  <c r="P22" i="2" l="1"/>
  <c r="P19" i="2"/>
  <c r="P28" i="2" l="1"/>
  <c r="R28" i="2" s="1"/>
  <c r="P27" i="2"/>
  <c r="R27" i="2" s="1"/>
  <c r="P26" i="2"/>
  <c r="R26" i="2" s="1"/>
</calcChain>
</file>

<file path=xl/sharedStrings.xml><?xml version="1.0" encoding="utf-8"?>
<sst xmlns="http://schemas.openxmlformats.org/spreadsheetml/2006/main" count="148" uniqueCount="59">
  <si>
    <t xml:space="preserve"> </t>
  </si>
  <si>
    <t>A</t>
  </si>
  <si>
    <t>B</t>
  </si>
  <si>
    <t>From</t>
  </si>
  <si>
    <t>To</t>
  </si>
  <si>
    <t>Weight</t>
  </si>
  <si>
    <t>Node 1</t>
  </si>
  <si>
    <t>Node 2</t>
  </si>
  <si>
    <t>Node 3</t>
  </si>
  <si>
    <t>Node 4</t>
  </si>
  <si>
    <t>x</t>
  </si>
  <si>
    <t>xx</t>
  </si>
  <si>
    <t>z</t>
  </si>
  <si>
    <t>Output Nodes</t>
  </si>
  <si>
    <t>Hidden Nodes</t>
  </si>
  <si>
    <t>Predicted=</t>
  </si>
  <si>
    <t>Actual=</t>
  </si>
  <si>
    <t>input</t>
  </si>
  <si>
    <t>Output</t>
  </si>
  <si>
    <t>Learning factor=</t>
  </si>
  <si>
    <t>diff=</t>
  </si>
  <si>
    <t>Actual - Predicted</t>
  </si>
  <si>
    <t>Output layer</t>
  </si>
  <si>
    <t>Signal</t>
  </si>
  <si>
    <t>(1/(1+exp(-x))=</t>
  </si>
  <si>
    <t>Adjustments</t>
  </si>
  <si>
    <t>Flow</t>
  </si>
  <si>
    <t>Adjustment</t>
  </si>
  <si>
    <t>Old Weight</t>
  </si>
  <si>
    <t>New Weight</t>
  </si>
  <si>
    <t>Node 1=.4, Node 2=.7 Node 3= .7 and Node 4=.2)</t>
  </si>
  <si>
    <t>Applicant</t>
  </si>
  <si>
    <t>GRE</t>
  </si>
  <si>
    <t>GPA</t>
  </si>
  <si>
    <t>Admitted</t>
  </si>
  <si>
    <t>Medium</t>
  </si>
  <si>
    <t>High</t>
  </si>
  <si>
    <t>Yes</t>
  </si>
  <si>
    <t>Low</t>
  </si>
  <si>
    <t>No</t>
  </si>
  <si>
    <t>Split</t>
  </si>
  <si>
    <t>None</t>
  </si>
  <si>
    <t>Pj</t>
  </si>
  <si>
    <t>-  (Pj* log(Pj)</t>
  </si>
  <si>
    <t>5/8</t>
  </si>
  <si>
    <t>-5/8 * log(5/8)</t>
  </si>
  <si>
    <t>3/8</t>
  </si>
  <si>
    <t>-3/8 * log(3/8)</t>
  </si>
  <si>
    <t>Total Entropy</t>
  </si>
  <si>
    <t>Row Total</t>
  </si>
  <si>
    <t>Percent</t>
  </si>
  <si>
    <t xml:space="preserve">Pct * Row total </t>
  </si>
  <si>
    <t xml:space="preserve">Good </t>
  </si>
  <si>
    <t>Bad</t>
  </si>
  <si>
    <t xml:space="preserve">Total  </t>
  </si>
  <si>
    <t>Net Gain</t>
  </si>
  <si>
    <t>0.954 - .594 =</t>
  </si>
  <si>
    <t>0.954 - .406 =</t>
  </si>
  <si>
    <t>Not Admitted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</si>
</sst>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2" formatCode="0.0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6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14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77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4" fillId="0" borderId="0" xfId="0" applyFont="1"/>
    <xf numFmtId="0" fontId="5" fillId="3" borderId="10" xfId="0" applyFont="1" applyFill="1" applyBorder="1"/>
    <xf numFmtId="0" fontId="5" fillId="3" borderId="11" xfId="0" applyFont="1" applyFill="1" applyBorder="1"/>
    <xf numFmtId="172" fontId="5" fillId="3" borderId="12" xfId="0" applyNumberFormat="1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6" fillId="2" borderId="4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172" fontId="7" fillId="0" borderId="0" xfId="0" applyNumberFormat="1" applyFont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5" fillId="3" borderId="0" xfId="0" applyFont="1" applyFill="1"/>
    <xf numFmtId="0" fontId="0" fillId="0" borderId="0" xfId="0" applyFill="1" applyBorder="1" applyAlignment="1">
      <alignment horizontal="center"/>
    </xf>
    <xf numFmtId="0" fontId="0" fillId="3" borderId="1" xfId="0" applyFill="1" applyBorder="1"/>
    <xf numFmtId="0" fontId="2" fillId="0" borderId="5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3" fillId="0" borderId="0" xfId="0" applyFont="1"/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6" fillId="2" borderId="0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9" fillId="2" borderId="14" xfId="0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9" fillId="2" borderId="13" xfId="0" applyFont="1" applyFill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" fillId="0" borderId="0" xfId="0" applyFont="1"/>
    <xf numFmtId="0" fontId="1" fillId="0" borderId="0" xfId="0" quotePrefix="1" applyFont="1"/>
    <xf numFmtId="0" fontId="1" fillId="0" borderId="0" xfId="0" applyFont="1" applyAlignment="1">
      <alignment horizontal="left"/>
    </xf>
    <xf numFmtId="0" fontId="0" fillId="0" borderId="0" xfId="0" quotePrefix="1" applyAlignment="1">
      <alignment horizontal="center"/>
    </xf>
    <xf numFmtId="172" fontId="0" fillId="0" borderId="0" xfId="0" applyNumberFormat="1" applyAlignment="1">
      <alignment horizontal="center"/>
    </xf>
    <xf numFmtId="172" fontId="0" fillId="0" borderId="0" xfId="0" applyNumberFormat="1"/>
    <xf numFmtId="0" fontId="0" fillId="0" borderId="2" xfId="0" applyBorder="1"/>
    <xf numFmtId="0" fontId="0" fillId="2" borderId="2" xfId="0" applyFill="1" applyBorder="1" applyAlignment="1">
      <alignment horizontal="center"/>
    </xf>
    <xf numFmtId="0" fontId="0" fillId="2" borderId="4" xfId="0" quotePrefix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1" fillId="0" borderId="7" xfId="0" applyFont="1" applyBorder="1"/>
    <xf numFmtId="0" fontId="0" fillId="2" borderId="9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0" borderId="5" xfId="0" applyBorder="1"/>
    <xf numFmtId="172" fontId="0" fillId="0" borderId="5" xfId="0" applyNumberFormat="1" applyBorder="1" applyAlignment="1">
      <alignment horizontal="center"/>
    </xf>
    <xf numFmtId="172" fontId="0" fillId="3" borderId="6" xfId="0" applyNumberFormat="1" applyFill="1" applyBorder="1" applyAlignment="1">
      <alignment horizontal="center"/>
    </xf>
    <xf numFmtId="172" fontId="0" fillId="0" borderId="0" xfId="0" applyNumberFormat="1" applyBorder="1" applyAlignment="1">
      <alignment horizontal="center"/>
    </xf>
    <xf numFmtId="172" fontId="0" fillId="0" borderId="6" xfId="0" applyNumberFormat="1" applyBorder="1" applyAlignment="1">
      <alignment horizontal="center"/>
    </xf>
    <xf numFmtId="0" fontId="0" fillId="0" borderId="7" xfId="0" applyBorder="1"/>
    <xf numFmtId="0" fontId="0" fillId="0" borderId="10" xfId="0" applyFill="1" applyBorder="1"/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172" fontId="0" fillId="0" borderId="11" xfId="0" applyNumberFormat="1" applyBorder="1" applyAlignment="1">
      <alignment horizontal="center"/>
    </xf>
    <xf numFmtId="172" fontId="0" fillId="3" borderId="12" xfId="0" applyNumberFormat="1" applyFill="1" applyBorder="1" applyAlignment="1">
      <alignment horizontal="center"/>
    </xf>
    <xf numFmtId="0" fontId="0" fillId="3" borderId="10" xfId="0" applyFill="1" applyBorder="1"/>
    <xf numFmtId="0" fontId="0" fillId="3" borderId="11" xfId="0" applyFill="1" applyBorder="1"/>
    <xf numFmtId="0" fontId="0" fillId="3" borderId="11" xfId="0" quotePrefix="1" applyFill="1" applyBorder="1"/>
    <xf numFmtId="172" fontId="0" fillId="3" borderId="11" xfId="0" applyNumberFormat="1" applyFill="1" applyBorder="1" applyAlignment="1">
      <alignment horizontal="center"/>
    </xf>
    <xf numFmtId="0" fontId="0" fillId="3" borderId="12" xfId="0" applyFill="1" applyBorder="1"/>
    <xf numFmtId="172" fontId="0" fillId="4" borderId="5" xfId="0" applyNumberFormat="1" applyFill="1" applyBorder="1" applyAlignment="1">
      <alignment horizontal="center"/>
    </xf>
    <xf numFmtId="172" fontId="0" fillId="4" borderId="6" xfId="0" applyNumberFormat="1" applyFill="1" applyBorder="1" applyAlignment="1">
      <alignment horizontal="center"/>
    </xf>
    <xf numFmtId="172" fontId="0" fillId="4" borderId="0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60960</xdr:colOff>
          <xdr:row>3</xdr:row>
          <xdr:rowOff>0</xdr:rowOff>
        </xdr:from>
        <xdr:to>
          <xdr:col>17</xdr:col>
          <xdr:colOff>845820</xdr:colOff>
          <xdr:row>13</xdr:row>
          <xdr:rowOff>99060</xdr:rowOff>
        </xdr:to>
        <xdr:sp macro="" textlink="">
          <xdr:nvSpPr>
            <xdr:cNvPr id="2051" name="Object 3" hidden="1">
              <a:extLst>
                <a:ext uri="{63B3BB69-23CF-44E3-9099-C40C66FF867C}">
                  <a14:compatExt spid="_x0000_s2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00" mc:Ignorable="a14" a14:legacySpreadsheetColorIndex="13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198120</xdr:colOff>
          <xdr:row>3</xdr:row>
          <xdr:rowOff>83820</xdr:rowOff>
        </xdr:from>
        <xdr:to>
          <xdr:col>8</xdr:col>
          <xdr:colOff>563880</xdr:colOff>
          <xdr:row>8</xdr:row>
          <xdr:rowOff>0</xdr:rowOff>
        </xdr:to>
        <xdr:sp macro="" textlink="">
          <xdr:nvSpPr>
            <xdr:cNvPr id="2052" name="Object 2" hidden="1">
              <a:extLst>
                <a:ext uri="{63B3BB69-23CF-44E3-9099-C40C66FF867C}">
                  <a14:compatExt spid="_x0000_s20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00"/>
            </a:solidFill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213360</xdr:colOff>
          <xdr:row>1</xdr:row>
          <xdr:rowOff>7620</xdr:rowOff>
        </xdr:from>
        <xdr:to>
          <xdr:col>11</xdr:col>
          <xdr:colOff>106680</xdr:colOff>
          <xdr:row>5</xdr:row>
          <xdr:rowOff>38100</xdr:rowOff>
        </xdr:to>
        <xdr:sp macro="" textlink="">
          <xdr:nvSpPr>
            <xdr:cNvPr id="3073" name="Object 16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6" Type="http://schemas.openxmlformats.org/officeDocument/2006/relationships/image" Target="../media/image2.emf"/><Relationship Id="rId5" Type="http://schemas.openxmlformats.org/officeDocument/2006/relationships/oleObject" Target="../embeddings/oleObject2.bin"/><Relationship Id="rId4" Type="http://schemas.openxmlformats.org/officeDocument/2006/relationships/image" Target="../media/image1.emf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3.bin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4" Type="http://schemas.openxmlformats.org/officeDocument/2006/relationships/image" Target="../media/image3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1:U45"/>
  <sheetViews>
    <sheetView topLeftCell="E1" workbookViewId="0">
      <selection activeCell="P19" sqref="P19"/>
    </sheetView>
  </sheetViews>
  <sheetFormatPr defaultRowHeight="14.4" x14ac:dyDescent="0.3"/>
  <cols>
    <col min="6" max="6" width="13.44140625" customWidth="1"/>
    <col min="7" max="7" width="12.109375" customWidth="1"/>
    <col min="8" max="8" width="10.5546875" customWidth="1"/>
    <col min="13" max="13" width="14.6640625" bestFit="1" customWidth="1"/>
    <col min="14" max="14" width="13.44140625" customWidth="1"/>
    <col min="16" max="16" width="18.88671875" customWidth="1"/>
    <col min="17" max="17" width="15.6640625" bestFit="1" customWidth="1"/>
    <col min="18" max="18" width="16.6640625" bestFit="1" customWidth="1"/>
  </cols>
  <sheetData>
    <row r="11" spans="2:21" ht="20.399999999999999" x14ac:dyDescent="0.35">
      <c r="T11" s="3" t="s">
        <v>13</v>
      </c>
      <c r="U11" s="3"/>
    </row>
    <row r="12" spans="2:21" ht="20.399999999999999" x14ac:dyDescent="0.35">
      <c r="B12" s="29" t="s">
        <v>30</v>
      </c>
      <c r="T12" s="3"/>
      <c r="U12" s="3"/>
    </row>
    <row r="13" spans="2:21" ht="20.399999999999999" x14ac:dyDescent="0.35">
      <c r="T13" s="3" t="s">
        <v>14</v>
      </c>
      <c r="U13" s="3"/>
    </row>
    <row r="15" spans="2:21" ht="15" thickBot="1" x14ac:dyDescent="0.35"/>
    <row r="16" spans="2:21" ht="18" thickBot="1" x14ac:dyDescent="0.35">
      <c r="E16" s="28" t="s">
        <v>17</v>
      </c>
      <c r="F16" s="28" t="s">
        <v>3</v>
      </c>
      <c r="G16" s="28" t="s">
        <v>4</v>
      </c>
      <c r="H16" s="28" t="s">
        <v>5</v>
      </c>
      <c r="I16" s="28" t="s">
        <v>18</v>
      </c>
      <c r="M16" s="4" t="s">
        <v>15</v>
      </c>
      <c r="N16" s="5">
        <f>I45</f>
        <v>0.88643230033488507</v>
      </c>
      <c r="O16" s="5"/>
      <c r="P16" s="5" t="s">
        <v>16</v>
      </c>
      <c r="Q16" s="6">
        <v>0.75</v>
      </c>
    </row>
    <row r="17" spans="5:18" x14ac:dyDescent="0.3">
      <c r="E17" s="11">
        <v>1</v>
      </c>
      <c r="F17" s="11" t="s">
        <v>10</v>
      </c>
      <c r="G17" s="11" t="s">
        <v>1</v>
      </c>
      <c r="H17" s="11">
        <v>0.5</v>
      </c>
      <c r="I17" s="11">
        <f>E17*H17</f>
        <v>0.5</v>
      </c>
      <c r="J17" t="s">
        <v>0</v>
      </c>
    </row>
    <row r="18" spans="5:18" ht="15.6" x14ac:dyDescent="0.3">
      <c r="E18" s="11">
        <v>0.4</v>
      </c>
      <c r="F18" s="11" t="s">
        <v>6</v>
      </c>
      <c r="G18" s="11" t="s">
        <v>1</v>
      </c>
      <c r="H18" s="11">
        <v>0.6</v>
      </c>
      <c r="I18" s="11">
        <f>E18*H18</f>
        <v>0.24</v>
      </c>
      <c r="M18" s="13" t="s">
        <v>19</v>
      </c>
      <c r="N18" s="13"/>
      <c r="O18" s="13"/>
      <c r="P18" s="13">
        <v>0.1</v>
      </c>
    </row>
    <row r="19" spans="5:18" ht="15.6" x14ac:dyDescent="0.3">
      <c r="E19" s="11">
        <v>0.7</v>
      </c>
      <c r="F19" s="11" t="s">
        <v>7</v>
      </c>
      <c r="G19" s="11" t="s">
        <v>1</v>
      </c>
      <c r="H19" s="11">
        <v>0.8</v>
      </c>
      <c r="I19" s="11">
        <f>E19*H19</f>
        <v>0.55999999999999994</v>
      </c>
      <c r="M19" s="13" t="s">
        <v>20</v>
      </c>
      <c r="N19" s="14" t="s">
        <v>21</v>
      </c>
      <c r="O19" s="13"/>
      <c r="P19" s="15">
        <f>Q16-N16</f>
        <v>-0.13643230033488507</v>
      </c>
    </row>
    <row r="20" spans="5:18" x14ac:dyDescent="0.3">
      <c r="E20" s="11">
        <v>0.7</v>
      </c>
      <c r="F20" s="11" t="s">
        <v>8</v>
      </c>
      <c r="G20" s="11" t="s">
        <v>1</v>
      </c>
      <c r="H20" s="11">
        <v>0.6</v>
      </c>
      <c r="I20" s="11">
        <f>E20*H20</f>
        <v>0.42</v>
      </c>
    </row>
    <row r="21" spans="5:18" ht="17.399999999999999" x14ac:dyDescent="0.3">
      <c r="E21" s="20">
        <v>0.2</v>
      </c>
      <c r="F21" s="20" t="s">
        <v>9</v>
      </c>
      <c r="G21" s="20" t="s">
        <v>1</v>
      </c>
      <c r="H21" s="20">
        <v>0.2</v>
      </c>
      <c r="I21" s="20">
        <f>E21*H21</f>
        <v>4.0000000000000008E-2</v>
      </c>
      <c r="M21" s="19" t="s">
        <v>22</v>
      </c>
    </row>
    <row r="22" spans="5:18" ht="15" thickBot="1" x14ac:dyDescent="0.35">
      <c r="I22" s="27">
        <f>SUM(I17:I21)</f>
        <v>1.7599999999999998</v>
      </c>
      <c r="M22" s="1"/>
      <c r="P22" s="1">
        <f>N16*(1-N16)*(Q16-N16)</f>
        <v>-1.373465021518442E-2</v>
      </c>
      <c r="R22" s="1" t="s">
        <v>0</v>
      </c>
    </row>
    <row r="23" spans="5:18" ht="15" thickBot="1" x14ac:dyDescent="0.35"/>
    <row r="24" spans="5:18" ht="15" thickBot="1" x14ac:dyDescent="0.35">
      <c r="F24" s="20" t="s">
        <v>23</v>
      </c>
      <c r="G24" t="s">
        <v>24</v>
      </c>
      <c r="I24" s="21">
        <f>(1/(1+EXP(-I22)))</f>
        <v>0.85320966019861766</v>
      </c>
      <c r="M24" s="1" t="s">
        <v>25</v>
      </c>
    </row>
    <row r="25" spans="5:18" ht="17.399999999999999" x14ac:dyDescent="0.3">
      <c r="M25" s="7" t="s">
        <v>3</v>
      </c>
      <c r="N25" s="8" t="s">
        <v>4</v>
      </c>
      <c r="O25" s="8" t="s">
        <v>26</v>
      </c>
      <c r="P25" s="8" t="s">
        <v>27</v>
      </c>
      <c r="Q25" s="8" t="s">
        <v>28</v>
      </c>
      <c r="R25" s="9" t="s">
        <v>29</v>
      </c>
    </row>
    <row r="26" spans="5:18" x14ac:dyDescent="0.3">
      <c r="M26" s="22" t="s">
        <v>11</v>
      </c>
      <c r="N26" s="23" t="s">
        <v>12</v>
      </c>
      <c r="O26" s="11">
        <f>E40</f>
        <v>1</v>
      </c>
      <c r="P26" s="11">
        <f>$P$18*$P$22*O26</f>
        <v>-1.3734650215184421E-3</v>
      </c>
      <c r="Q26" s="11">
        <f>H40</f>
        <v>0.5</v>
      </c>
      <c r="R26" s="12">
        <f>Q26+P26</f>
        <v>0.49862653497848158</v>
      </c>
    </row>
    <row r="27" spans="5:18" ht="17.399999999999999" x14ac:dyDescent="0.3">
      <c r="E27" s="28" t="s">
        <v>17</v>
      </c>
      <c r="F27" s="28" t="s">
        <v>3</v>
      </c>
      <c r="G27" s="28" t="s">
        <v>4</v>
      </c>
      <c r="H27" s="28" t="s">
        <v>5</v>
      </c>
      <c r="I27" s="28" t="s">
        <v>18</v>
      </c>
      <c r="M27" s="22" t="s">
        <v>1</v>
      </c>
      <c r="N27" s="23" t="s">
        <v>12</v>
      </c>
      <c r="O27" s="11">
        <f>E41</f>
        <v>0.85320966019861766</v>
      </c>
      <c r="P27" s="11">
        <f>$P$18*$P$22*O27</f>
        <v>-1.1718536243044372E-3</v>
      </c>
      <c r="Q27" s="11">
        <f>H41</f>
        <v>0.9</v>
      </c>
      <c r="R27" s="12">
        <f>Q27+P27</f>
        <v>0.89882814637569564</v>
      </c>
    </row>
    <row r="28" spans="5:18" ht="15" thickBot="1" x14ac:dyDescent="0.35">
      <c r="E28" s="11">
        <v>1</v>
      </c>
      <c r="F28" s="11" t="s">
        <v>10</v>
      </c>
      <c r="G28" s="11" t="s">
        <v>2</v>
      </c>
      <c r="H28" s="11">
        <v>0.7</v>
      </c>
      <c r="I28" s="11">
        <f>E28*H28</f>
        <v>0.7</v>
      </c>
      <c r="L28" s="24"/>
      <c r="M28" s="25" t="s">
        <v>2</v>
      </c>
      <c r="N28" s="26" t="s">
        <v>12</v>
      </c>
      <c r="O28" s="17">
        <f>E42</f>
        <v>0.8743521434846544</v>
      </c>
      <c r="P28" s="17">
        <f>$P$18*$P$22*O28</f>
        <v>-1.2008920855658468E-3</v>
      </c>
      <c r="Q28" s="17">
        <f>H42</f>
        <v>0.9</v>
      </c>
      <c r="R28" s="18">
        <f>Q28+P28</f>
        <v>0.89879910791443418</v>
      </c>
    </row>
    <row r="29" spans="5:18" x14ac:dyDescent="0.3">
      <c r="E29" s="11">
        <v>0.4</v>
      </c>
      <c r="F29" s="11" t="s">
        <v>6</v>
      </c>
      <c r="G29" s="11" t="s">
        <v>2</v>
      </c>
      <c r="H29" s="11">
        <v>0.9</v>
      </c>
      <c r="I29" s="11">
        <f>E29*H29</f>
        <v>0.36000000000000004</v>
      </c>
    </row>
    <row r="30" spans="5:18" x14ac:dyDescent="0.3">
      <c r="E30" s="11">
        <v>0.7</v>
      </c>
      <c r="F30" s="11" t="s">
        <v>7</v>
      </c>
      <c r="G30" s="11" t="s">
        <v>2</v>
      </c>
      <c r="H30" s="11">
        <v>0.8</v>
      </c>
      <c r="I30" s="11">
        <f>E30*H30</f>
        <v>0.55999999999999994</v>
      </c>
    </row>
    <row r="31" spans="5:18" x14ac:dyDescent="0.3">
      <c r="E31" s="11">
        <v>0.7</v>
      </c>
      <c r="F31" s="11" t="s">
        <v>8</v>
      </c>
      <c r="G31" s="11" t="s">
        <v>2</v>
      </c>
      <c r="H31" s="11">
        <v>0.4</v>
      </c>
      <c r="I31" s="11">
        <f>E31*H31</f>
        <v>0.27999999999999997</v>
      </c>
    </row>
    <row r="32" spans="5:18" x14ac:dyDescent="0.3">
      <c r="E32" s="20">
        <v>0.2</v>
      </c>
      <c r="F32" s="20" t="s">
        <v>9</v>
      </c>
      <c r="G32" s="20" t="s">
        <v>2</v>
      </c>
      <c r="H32" s="20">
        <v>0.2</v>
      </c>
      <c r="I32" s="20">
        <f>E32*H32</f>
        <v>4.0000000000000008E-2</v>
      </c>
    </row>
    <row r="33" spans="5:11" ht="15" thickBot="1" x14ac:dyDescent="0.35">
      <c r="I33" s="27">
        <f>SUM(I28:I32)</f>
        <v>1.9400000000000002</v>
      </c>
    </row>
    <row r="34" spans="5:11" ht="15" thickBot="1" x14ac:dyDescent="0.35"/>
    <row r="35" spans="5:11" ht="15" thickBot="1" x14ac:dyDescent="0.35">
      <c r="F35" s="20" t="s">
        <v>23</v>
      </c>
      <c r="G35" t="s">
        <v>24</v>
      </c>
      <c r="I35" s="21">
        <f>(1/(1+EXP(-I33)))</f>
        <v>0.8743521434846544</v>
      </c>
      <c r="K35" t="s">
        <v>0</v>
      </c>
    </row>
    <row r="38" spans="5:11" ht="15" thickBot="1" x14ac:dyDescent="0.35"/>
    <row r="39" spans="5:11" ht="17.399999999999999" x14ac:dyDescent="0.3">
      <c r="E39" s="7" t="s">
        <v>17</v>
      </c>
      <c r="F39" s="8" t="s">
        <v>3</v>
      </c>
      <c r="G39" s="8" t="s">
        <v>4</v>
      </c>
      <c r="H39" s="8" t="s">
        <v>5</v>
      </c>
      <c r="I39" s="9" t="s">
        <v>18</v>
      </c>
    </row>
    <row r="40" spans="5:11" x14ac:dyDescent="0.3">
      <c r="E40" s="10">
        <v>1</v>
      </c>
      <c r="F40" s="23" t="s">
        <v>11</v>
      </c>
      <c r="G40" s="23" t="s">
        <v>12</v>
      </c>
      <c r="H40" s="11">
        <v>0.5</v>
      </c>
      <c r="I40" s="12">
        <f>E40*H40</f>
        <v>0.5</v>
      </c>
    </row>
    <row r="41" spans="5:11" x14ac:dyDescent="0.3">
      <c r="E41" s="10">
        <f>I24</f>
        <v>0.85320966019861766</v>
      </c>
      <c r="F41" s="23" t="s">
        <v>1</v>
      </c>
      <c r="G41" s="23" t="s">
        <v>12</v>
      </c>
      <c r="H41" s="11">
        <v>0.9</v>
      </c>
      <c r="I41" s="12">
        <f>E41*H41</f>
        <v>0.76788869417875594</v>
      </c>
    </row>
    <row r="42" spans="5:11" ht="15" thickBot="1" x14ac:dyDescent="0.35">
      <c r="E42" s="16">
        <f>I35</f>
        <v>0.8743521434846544</v>
      </c>
      <c r="F42" s="26" t="s">
        <v>2</v>
      </c>
      <c r="G42" s="26" t="s">
        <v>12</v>
      </c>
      <c r="H42" s="17">
        <v>0.9</v>
      </c>
      <c r="I42" s="18">
        <f>E42*H42</f>
        <v>0.78691692913618894</v>
      </c>
    </row>
    <row r="43" spans="5:11" ht="15" thickBot="1" x14ac:dyDescent="0.35">
      <c r="I43" s="27">
        <f>SUM(I39:I42)</f>
        <v>2.054805623314945</v>
      </c>
    </row>
    <row r="44" spans="5:11" ht="15" thickBot="1" x14ac:dyDescent="0.35"/>
    <row r="45" spans="5:11" ht="15" thickBot="1" x14ac:dyDescent="0.35">
      <c r="F45" s="20" t="s">
        <v>23</v>
      </c>
      <c r="G45" t="s">
        <v>24</v>
      </c>
      <c r="I45" s="21">
        <f>(1/(1+EXP(-I43)))</f>
        <v>0.88643230033488507</v>
      </c>
    </row>
  </sheetData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3" shapeId="2051" r:id="rId3">
          <objectPr defaultSize="0" autoPict="0" r:id="rId4">
            <anchor moveWithCells="1" sizeWithCells="1">
              <from>
                <xdr:col>11</xdr:col>
                <xdr:colOff>60960</xdr:colOff>
                <xdr:row>3</xdr:row>
                <xdr:rowOff>0</xdr:rowOff>
              </from>
              <to>
                <xdr:col>17</xdr:col>
                <xdr:colOff>845820</xdr:colOff>
                <xdr:row>13</xdr:row>
                <xdr:rowOff>99060</xdr:rowOff>
              </to>
            </anchor>
          </objectPr>
        </oleObject>
      </mc:Choice>
      <mc:Fallback>
        <oleObject progId="Equation.3" shapeId="2051" r:id="rId3"/>
      </mc:Fallback>
    </mc:AlternateContent>
    <mc:AlternateContent xmlns:mc="http://schemas.openxmlformats.org/markup-compatibility/2006">
      <mc:Choice Requires="x14">
        <oleObject progId="Equation.3" shapeId="2052" r:id="rId5">
          <objectPr defaultSize="0" autoPict="0" r:id="rId6">
            <anchor moveWithCells="1" sizeWithCells="1">
              <from>
                <xdr:col>4</xdr:col>
                <xdr:colOff>198120</xdr:colOff>
                <xdr:row>3</xdr:row>
                <xdr:rowOff>83820</xdr:rowOff>
              </from>
              <to>
                <xdr:col>8</xdr:col>
                <xdr:colOff>563880</xdr:colOff>
                <xdr:row>8</xdr:row>
                <xdr:rowOff>0</xdr:rowOff>
              </to>
            </anchor>
          </objectPr>
        </oleObject>
      </mc:Choice>
      <mc:Fallback>
        <oleObject progId="Equation.3" shapeId="2052" r:id="rId5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7:P51"/>
  <sheetViews>
    <sheetView tabSelected="1" workbookViewId="0">
      <selection activeCell="C7" sqref="C7"/>
    </sheetView>
  </sheetViews>
  <sheetFormatPr defaultRowHeight="14.4" x14ac:dyDescent="0.3"/>
  <cols>
    <col min="5" max="5" width="19.44140625" customWidth="1"/>
    <col min="6" max="6" width="14" customWidth="1"/>
    <col min="7" max="7" width="9.88671875" customWidth="1"/>
    <col min="8" max="8" width="13" customWidth="1"/>
    <col min="9" max="9" width="12.5546875" customWidth="1"/>
    <col min="10" max="10" width="12.6640625" customWidth="1"/>
    <col min="13" max="13" width="14.88671875" customWidth="1"/>
  </cols>
  <sheetData>
    <row r="7" spans="4:14" x14ac:dyDescent="0.3">
      <c r="D7" s="41"/>
      <c r="E7" s="42"/>
    </row>
    <row r="8" spans="4:14" x14ac:dyDescent="0.3">
      <c r="D8" s="41"/>
      <c r="I8" t="s">
        <v>0</v>
      </c>
      <c r="N8" t="s">
        <v>0</v>
      </c>
    </row>
    <row r="9" spans="4:14" x14ac:dyDescent="0.3">
      <c r="D9" s="41"/>
      <c r="E9" s="41"/>
    </row>
    <row r="10" spans="4:14" x14ac:dyDescent="0.3">
      <c r="H10" t="e">
        <f>LOG(0,2)</f>
        <v>#NUM!</v>
      </c>
    </row>
    <row r="11" spans="4:14" x14ac:dyDescent="0.3">
      <c r="E11" t="s">
        <v>0</v>
      </c>
    </row>
    <row r="12" spans="4:14" x14ac:dyDescent="0.3">
      <c r="F12" s="43" t="s">
        <v>40</v>
      </c>
    </row>
    <row r="13" spans="4:14" x14ac:dyDescent="0.3">
      <c r="F13" s="43" t="s">
        <v>41</v>
      </c>
      <c r="G13" s="2" t="s">
        <v>42</v>
      </c>
      <c r="H13" s="44" t="s">
        <v>43</v>
      </c>
    </row>
    <row r="14" spans="4:14" x14ac:dyDescent="0.3">
      <c r="F14" s="43"/>
      <c r="G14" s="44" t="s">
        <v>44</v>
      </c>
      <c r="H14" s="44" t="s">
        <v>45</v>
      </c>
    </row>
    <row r="15" spans="4:14" x14ac:dyDescent="0.3">
      <c r="F15" s="43"/>
      <c r="G15" s="44" t="s">
        <v>46</v>
      </c>
      <c r="H15" s="44" t="s">
        <v>47</v>
      </c>
    </row>
    <row r="16" spans="4:14" x14ac:dyDescent="0.3">
      <c r="F16" s="43" t="s">
        <v>48</v>
      </c>
      <c r="G16" s="2"/>
      <c r="H16" s="2"/>
      <c r="I16" t="s">
        <v>0</v>
      </c>
    </row>
    <row r="17" spans="6:16" x14ac:dyDescent="0.3">
      <c r="F17" s="43"/>
      <c r="G17" s="45">
        <v>0.625</v>
      </c>
      <c r="H17" s="45">
        <f>-G17*LOG(G17,2)</f>
        <v>0.42379494069539858</v>
      </c>
    </row>
    <row r="18" spans="6:16" x14ac:dyDescent="0.3">
      <c r="F18" s="43"/>
      <c r="G18" s="45">
        <v>0.375</v>
      </c>
      <c r="H18" s="45">
        <f>-G18*LOG(G18,2)</f>
        <v>0.53063906222956636</v>
      </c>
      <c r="L18" s="46"/>
    </row>
    <row r="19" spans="6:16" ht="15" thickBot="1" x14ac:dyDescent="0.35">
      <c r="F19" s="43" t="s">
        <v>48</v>
      </c>
      <c r="G19" s="2"/>
      <c r="H19" s="45">
        <f>SUM(H17:H18)</f>
        <v>0.95443400292496494</v>
      </c>
    </row>
    <row r="20" spans="6:16" x14ac:dyDescent="0.3">
      <c r="F20" s="47"/>
      <c r="G20" s="48"/>
      <c r="H20" s="49" t="s">
        <v>43</v>
      </c>
      <c r="I20" s="48"/>
      <c r="J20" s="49" t="s">
        <v>43</v>
      </c>
      <c r="K20" s="50" t="s">
        <v>49</v>
      </c>
      <c r="L20" s="51" t="s">
        <v>50</v>
      </c>
      <c r="M20" s="52" t="s">
        <v>51</v>
      </c>
    </row>
    <row r="21" spans="6:16" ht="15" thickBot="1" x14ac:dyDescent="0.35">
      <c r="F21" s="53" t="s">
        <v>32</v>
      </c>
      <c r="G21" s="54" t="s">
        <v>34</v>
      </c>
      <c r="H21" s="54" t="s">
        <v>52</v>
      </c>
      <c r="I21" s="55" t="s">
        <v>58</v>
      </c>
      <c r="J21" s="54" t="s">
        <v>53</v>
      </c>
      <c r="K21" s="56"/>
      <c r="L21" s="56"/>
      <c r="M21" s="54"/>
      <c r="O21" s="46">
        <f>H22+J22</f>
        <v>0.91829583405448956</v>
      </c>
      <c r="P21" t="s">
        <v>0</v>
      </c>
    </row>
    <row r="22" spans="6:16" x14ac:dyDescent="0.3">
      <c r="F22" s="57" t="s">
        <v>38</v>
      </c>
      <c r="G22" s="58">
        <v>0.33333333333333331</v>
      </c>
      <c r="H22" s="59">
        <f>-G22*LOG(G22,2)</f>
        <v>0.52832083357371873</v>
      </c>
      <c r="I22" s="58">
        <f>1-G22</f>
        <v>0.66666666666666674</v>
      </c>
      <c r="J22" s="59">
        <f>-I22*LOG(I22,2)</f>
        <v>0.38997500048077077</v>
      </c>
      <c r="K22" s="60">
        <f>H22+J22</f>
        <v>0.91829583405448956</v>
      </c>
      <c r="L22" s="60">
        <v>0.375</v>
      </c>
      <c r="M22" s="61">
        <f>K22*L22</f>
        <v>0.34436093777043358</v>
      </c>
    </row>
    <row r="23" spans="6:16" x14ac:dyDescent="0.3">
      <c r="F23" s="57" t="s">
        <v>35</v>
      </c>
      <c r="G23" s="58">
        <v>1</v>
      </c>
      <c r="H23" s="61">
        <f>-G23*LOG(G23,2)</f>
        <v>0</v>
      </c>
      <c r="I23" s="58">
        <f>1-G23</f>
        <v>0</v>
      </c>
      <c r="J23" s="61">
        <v>0</v>
      </c>
      <c r="K23" s="60">
        <f>H23+J23</f>
        <v>0</v>
      </c>
      <c r="L23" s="60">
        <v>0.375</v>
      </c>
      <c r="M23" s="61">
        <f>K23*L23</f>
        <v>0</v>
      </c>
    </row>
    <row r="24" spans="6:16" ht="15" thickBot="1" x14ac:dyDescent="0.35">
      <c r="F24" s="62" t="s">
        <v>36</v>
      </c>
      <c r="G24" s="58">
        <v>0.5</v>
      </c>
      <c r="H24" s="61">
        <f>-G24*LOG(G24,2)</f>
        <v>0.5</v>
      </c>
      <c r="I24" s="58">
        <f>1-G24</f>
        <v>0.5</v>
      </c>
      <c r="J24" s="61">
        <f>-I24*LOG(I24,2)</f>
        <v>0.5</v>
      </c>
      <c r="K24" s="60">
        <f>H24+J24</f>
        <v>1</v>
      </c>
      <c r="L24" s="60">
        <v>0.25</v>
      </c>
      <c r="M24" s="61">
        <f>K24*L24</f>
        <v>0.25</v>
      </c>
    </row>
    <row r="25" spans="6:16" ht="15" thickBot="1" x14ac:dyDescent="0.35">
      <c r="F25" s="63" t="s">
        <v>54</v>
      </c>
      <c r="G25" s="64"/>
      <c r="H25" s="65"/>
      <c r="I25" s="64"/>
      <c r="J25" s="65"/>
      <c r="K25" s="66"/>
      <c r="L25" s="67">
        <f>SUM(L22:L24)</f>
        <v>1</v>
      </c>
      <c r="M25" s="68">
        <f>SUM(M22:M24)</f>
        <v>0.59436093777043353</v>
      </c>
    </row>
    <row r="26" spans="6:16" ht="15" thickBot="1" x14ac:dyDescent="0.35">
      <c r="F26" s="69" t="s">
        <v>55</v>
      </c>
      <c r="G26" s="70"/>
      <c r="H26" s="70"/>
      <c r="I26" s="71" t="s">
        <v>56</v>
      </c>
      <c r="J26" s="72">
        <f>H19-M25</f>
        <v>0.36007306515453141</v>
      </c>
      <c r="K26" s="70"/>
      <c r="L26" s="70"/>
      <c r="M26" s="73"/>
    </row>
    <row r="29" spans="6:16" ht="15" thickBot="1" x14ac:dyDescent="0.35"/>
    <row r="30" spans="6:16" x14ac:dyDescent="0.3">
      <c r="F30" s="47"/>
      <c r="G30" s="48"/>
      <c r="H30" s="49" t="s">
        <v>43</v>
      </c>
      <c r="I30" s="48"/>
      <c r="J30" s="49" t="s">
        <v>43</v>
      </c>
      <c r="K30" s="50" t="s">
        <v>49</v>
      </c>
      <c r="L30" s="51" t="s">
        <v>50</v>
      </c>
      <c r="M30" s="52" t="s">
        <v>51</v>
      </c>
    </row>
    <row r="31" spans="6:16" ht="15" thickBot="1" x14ac:dyDescent="0.35">
      <c r="F31" s="53" t="s">
        <v>33</v>
      </c>
      <c r="G31" s="54" t="s">
        <v>34</v>
      </c>
      <c r="H31" s="54" t="s">
        <v>52</v>
      </c>
      <c r="I31" s="55" t="s">
        <v>58</v>
      </c>
      <c r="J31" s="54" t="s">
        <v>53</v>
      </c>
      <c r="K31" s="56"/>
      <c r="L31" s="56"/>
      <c r="M31" s="54"/>
    </row>
    <row r="32" spans="6:16" x14ac:dyDescent="0.3">
      <c r="F32" s="57" t="s">
        <v>38</v>
      </c>
      <c r="G32" s="74">
        <f>0/2</f>
        <v>0</v>
      </c>
      <c r="H32" s="75">
        <v>0</v>
      </c>
      <c r="I32" s="74">
        <f>1-G32</f>
        <v>1</v>
      </c>
      <c r="J32" s="75">
        <f>-I32*LOG(I32,2)</f>
        <v>0</v>
      </c>
      <c r="K32" s="76">
        <v>0</v>
      </c>
      <c r="L32" s="76">
        <v>0.25</v>
      </c>
      <c r="M32" s="75">
        <v>0</v>
      </c>
    </row>
    <row r="33" spans="2:13" x14ac:dyDescent="0.3">
      <c r="F33" s="57" t="s">
        <v>35</v>
      </c>
      <c r="G33" s="74">
        <v>0.75</v>
      </c>
      <c r="H33" s="75">
        <f>-G33*LOG(G33,2)</f>
        <v>0.31127812445913283</v>
      </c>
      <c r="I33" s="74">
        <f>1-G33</f>
        <v>0.25</v>
      </c>
      <c r="J33" s="75">
        <f>-I33*LOG(I33,2)</f>
        <v>0.5</v>
      </c>
      <c r="K33" s="76">
        <f>H33+J33</f>
        <v>0.81127812445913283</v>
      </c>
      <c r="L33" s="76">
        <v>0.5</v>
      </c>
      <c r="M33" s="75">
        <f>K33*L33</f>
        <v>0.40563906222956642</v>
      </c>
    </row>
    <row r="34" spans="2:13" ht="15" thickBot="1" x14ac:dyDescent="0.35">
      <c r="F34" s="62" t="s">
        <v>36</v>
      </c>
      <c r="G34" s="74">
        <v>1</v>
      </c>
      <c r="H34" s="75">
        <f>-G34*LOG(G34,2)</f>
        <v>0</v>
      </c>
      <c r="I34" s="74">
        <f>1-G34</f>
        <v>0</v>
      </c>
      <c r="J34" s="75">
        <v>0</v>
      </c>
      <c r="K34" s="76">
        <f>H34+J34</f>
        <v>0</v>
      </c>
      <c r="L34" s="76">
        <v>0.25</v>
      </c>
      <c r="M34" s="75">
        <v>0</v>
      </c>
    </row>
    <row r="35" spans="2:13" ht="15" thickBot="1" x14ac:dyDescent="0.35">
      <c r="F35" s="63" t="s">
        <v>54</v>
      </c>
      <c r="G35" s="64"/>
      <c r="H35" s="65"/>
      <c r="I35" s="64"/>
      <c r="J35" s="65"/>
      <c r="K35" s="66"/>
      <c r="L35" s="67">
        <f>SUM(L32:L34)</f>
        <v>1</v>
      </c>
      <c r="M35" s="68">
        <f>SUM(M32:M34)</f>
        <v>0.40563906222956642</v>
      </c>
    </row>
    <row r="36" spans="2:13" ht="15" thickBot="1" x14ac:dyDescent="0.35">
      <c r="F36" s="69" t="s">
        <v>55</v>
      </c>
      <c r="G36" s="70"/>
      <c r="H36" s="70"/>
      <c r="I36" s="71" t="s">
        <v>57</v>
      </c>
      <c r="J36" s="72">
        <f>H19-M35</f>
        <v>0.54879494069539847</v>
      </c>
      <c r="K36" s="70"/>
      <c r="L36" s="70"/>
      <c r="M36" s="73"/>
    </row>
    <row r="40" spans="2:13" x14ac:dyDescent="0.3">
      <c r="H40" t="s">
        <v>0</v>
      </c>
    </row>
    <row r="42" spans="2:13" ht="15" thickBot="1" x14ac:dyDescent="0.35"/>
    <row r="43" spans="2:13" ht="18.600000000000001" thickBot="1" x14ac:dyDescent="0.35">
      <c r="B43" s="30" t="s">
        <v>31</v>
      </c>
      <c r="C43" s="31" t="s">
        <v>32</v>
      </c>
      <c r="D43" s="31" t="s">
        <v>33</v>
      </c>
      <c r="E43" s="32" t="s">
        <v>34</v>
      </c>
    </row>
    <row r="44" spans="2:13" x14ac:dyDescent="0.3">
      <c r="B44" s="33">
        <v>1</v>
      </c>
      <c r="C44" s="34" t="s">
        <v>35</v>
      </c>
      <c r="D44" s="34" t="s">
        <v>36</v>
      </c>
      <c r="E44" s="35" t="s">
        <v>37</v>
      </c>
    </row>
    <row r="45" spans="2:13" x14ac:dyDescent="0.3">
      <c r="B45" s="33">
        <v>2</v>
      </c>
      <c r="C45" s="36" t="s">
        <v>38</v>
      </c>
      <c r="D45" s="36" t="s">
        <v>38</v>
      </c>
      <c r="E45" s="37" t="s">
        <v>39</v>
      </c>
    </row>
    <row r="46" spans="2:13" x14ac:dyDescent="0.3">
      <c r="B46" s="33">
        <v>3</v>
      </c>
      <c r="C46" s="36" t="s">
        <v>36</v>
      </c>
      <c r="D46" s="36" t="s">
        <v>35</v>
      </c>
      <c r="E46" s="37" t="s">
        <v>39</v>
      </c>
    </row>
    <row r="47" spans="2:13" x14ac:dyDescent="0.3">
      <c r="B47" s="33">
        <v>4</v>
      </c>
      <c r="C47" s="36" t="s">
        <v>35</v>
      </c>
      <c r="D47" s="36" t="s">
        <v>35</v>
      </c>
      <c r="E47" s="37" t="s">
        <v>37</v>
      </c>
    </row>
    <row r="48" spans="2:13" x14ac:dyDescent="0.3">
      <c r="B48" s="33">
        <v>5</v>
      </c>
      <c r="C48" s="36" t="s">
        <v>38</v>
      </c>
      <c r="D48" s="36" t="s">
        <v>35</v>
      </c>
      <c r="E48" s="37" t="s">
        <v>37</v>
      </c>
    </row>
    <row r="49" spans="2:5" x14ac:dyDescent="0.3">
      <c r="B49" s="33">
        <v>6</v>
      </c>
      <c r="C49" s="36" t="s">
        <v>36</v>
      </c>
      <c r="D49" s="36" t="s">
        <v>36</v>
      </c>
      <c r="E49" s="37" t="s">
        <v>37</v>
      </c>
    </row>
    <row r="50" spans="2:5" x14ac:dyDescent="0.3">
      <c r="B50" s="33">
        <v>7</v>
      </c>
      <c r="C50" s="36" t="s">
        <v>38</v>
      </c>
      <c r="D50" s="36" t="s">
        <v>38</v>
      </c>
      <c r="E50" s="37" t="s">
        <v>39</v>
      </c>
    </row>
    <row r="51" spans="2:5" ht="15" thickBot="1" x14ac:dyDescent="0.35">
      <c r="B51" s="38">
        <v>8</v>
      </c>
      <c r="C51" s="39" t="s">
        <v>35</v>
      </c>
      <c r="D51" s="39" t="s">
        <v>35</v>
      </c>
      <c r="E51" s="40" t="s">
        <v>37</v>
      </c>
    </row>
  </sheetData>
  <autoFilter ref="B43:E51"/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3" shapeId="3073" r:id="rId3">
          <objectPr defaultSize="0" autoPict="0" r:id="rId4">
            <anchor moveWithCells="1" sizeWithCells="1">
              <from>
                <xdr:col>6</xdr:col>
                <xdr:colOff>213360</xdr:colOff>
                <xdr:row>1</xdr:row>
                <xdr:rowOff>7620</xdr:rowOff>
              </from>
              <to>
                <xdr:col>11</xdr:col>
                <xdr:colOff>106680</xdr:colOff>
                <xdr:row>5</xdr:row>
                <xdr:rowOff>38100</xdr:rowOff>
              </to>
            </anchor>
          </objectPr>
        </oleObject>
      </mc:Choice>
      <mc:Fallback>
        <oleObject progId="Equation.3" shapeId="3073" r:id="rId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Problem 4</vt:lpstr>
      <vt:lpstr>Problem 5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Khasha</dc:creator>
  <cp:lastModifiedBy>Khasha</cp:lastModifiedBy>
  <dcterms:created xsi:type="dcterms:W3CDTF">2020-05-14T22:50:24Z</dcterms:created>
  <dcterms:modified xsi:type="dcterms:W3CDTF">2020-05-15T01:45:15Z</dcterms:modified>
</cp:coreProperties>
</file>