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CART" sheetId="1" r:id="rId1"/>
  </sheets>
  <definedNames>
    <definedName name="_xlnm._FilterDatabase" localSheetId="0" hidden="1">CART!$B$19:$H$30</definedName>
  </definedNames>
  <calcPr calcId="125725"/>
</workbook>
</file>

<file path=xl/calcChain.xml><?xml version="1.0" encoding="utf-8"?>
<calcChain xmlns="http://schemas.openxmlformats.org/spreadsheetml/2006/main">
  <c r="L44" i="1"/>
  <c r="L41"/>
  <c r="K62"/>
  <c r="K59"/>
  <c r="K56"/>
  <c r="K53"/>
  <c r="K50"/>
  <c r="K47"/>
  <c r="K44"/>
  <c r="K41"/>
  <c r="J62"/>
  <c r="J59"/>
  <c r="J56"/>
  <c r="J53"/>
  <c r="J50"/>
  <c r="J47"/>
  <c r="J44"/>
  <c r="J41"/>
  <c r="L62" l="1"/>
  <c r="L59"/>
  <c r="L56"/>
  <c r="L53"/>
  <c r="L50"/>
  <c r="L47"/>
  <c r="L65" l="1"/>
</calcChain>
</file>

<file path=xl/comments1.xml><?xml version="1.0" encoding="utf-8"?>
<comments xmlns="http://schemas.openxmlformats.org/spreadsheetml/2006/main">
  <authors>
    <author>Paras Garg</author>
  </authors>
  <commentList>
    <comment ref="L38" authorId="0">
      <text>
        <r>
          <rPr>
            <b/>
            <sz val="9"/>
            <color indexed="81"/>
            <rFont val="Tahoma"/>
            <family val="2"/>
          </rPr>
          <t xml:space="preserve">
  ɸ(s|t) = 2 PL * PR  ∑ |P(j|tL) - P(j|tR)| </t>
        </r>
      </text>
    </comment>
  </commentList>
</comments>
</file>

<file path=xl/sharedStrings.xml><?xml version="1.0" encoding="utf-8"?>
<sst xmlns="http://schemas.openxmlformats.org/spreadsheetml/2006/main" count="150" uniqueCount="88">
  <si>
    <t>###### Knowledge Discovery and Data Mining (CS 513) ######</t>
  </si>
  <si>
    <t>###### ****************************************************** ######</t>
  </si>
  <si>
    <t>: CS 513-A</t>
  </si>
  <si>
    <t>First Name</t>
  </si>
  <si>
    <t>Course</t>
  </si>
  <si>
    <t>Last Name</t>
  </si>
  <si>
    <t>Id</t>
  </si>
  <si>
    <t>Purpose</t>
  </si>
  <si>
    <t>: PARAS</t>
  </si>
  <si>
    <t>: GARG</t>
  </si>
  <si>
    <t>: 10414982</t>
  </si>
  <si>
    <t>: Assignment 6 - Decision Tree (CART)</t>
  </si>
  <si>
    <t>(Assignment 6 - Decision Tree (CART))</t>
  </si>
  <si>
    <r>
      <t xml:space="preserve">Table (E6.4) – </t>
    </r>
    <r>
      <rPr>
        <sz val="11"/>
        <color theme="1"/>
        <rFont val="Gisha"/>
        <family val="2"/>
      </rPr>
      <t>Decision Tree Data</t>
    </r>
  </si>
  <si>
    <t>Occupation</t>
  </si>
  <si>
    <t>Gender</t>
  </si>
  <si>
    <t>Age</t>
  </si>
  <si>
    <t>Salary</t>
  </si>
  <si>
    <t>Service</t>
  </si>
  <si>
    <t>Management</t>
  </si>
  <si>
    <t>Sales</t>
  </si>
  <si>
    <t>Staff</t>
  </si>
  <si>
    <t>Female</t>
  </si>
  <si>
    <t>Male</t>
  </si>
  <si>
    <t>Split</t>
  </si>
  <si>
    <t>ɸ(s|t)</t>
  </si>
  <si>
    <r>
      <t>P</t>
    </r>
    <r>
      <rPr>
        <b/>
        <sz val="6"/>
        <color theme="1"/>
        <rFont val="Gisha"/>
        <family val="2"/>
      </rPr>
      <t>L</t>
    </r>
  </si>
  <si>
    <r>
      <t>P</t>
    </r>
    <r>
      <rPr>
        <b/>
        <sz val="6"/>
        <color theme="1"/>
        <rFont val="Gisha"/>
        <family val="2"/>
      </rPr>
      <t>R</t>
    </r>
  </si>
  <si>
    <r>
      <t>P ( j | t</t>
    </r>
    <r>
      <rPr>
        <b/>
        <sz val="6"/>
        <color theme="1"/>
        <rFont val="Gisha"/>
        <family val="2"/>
      </rPr>
      <t xml:space="preserve">L </t>
    </r>
    <r>
      <rPr>
        <b/>
        <sz val="11"/>
        <color theme="1"/>
        <rFont val="Gisha"/>
        <family val="2"/>
      </rPr>
      <t>)</t>
    </r>
  </si>
  <si>
    <r>
      <t>P ( j | t</t>
    </r>
    <r>
      <rPr>
        <b/>
        <sz val="6"/>
        <color theme="1"/>
        <rFont val="Gisha"/>
        <family val="2"/>
      </rPr>
      <t xml:space="preserve">R </t>
    </r>
    <r>
      <rPr>
        <b/>
        <sz val="11"/>
        <color theme="1"/>
        <rFont val="Gisha"/>
        <family val="2"/>
      </rPr>
      <t>)</t>
    </r>
  </si>
  <si>
    <r>
      <t>2*P</t>
    </r>
    <r>
      <rPr>
        <b/>
        <sz val="6"/>
        <color theme="1"/>
        <rFont val="Gisha"/>
        <family val="2"/>
      </rPr>
      <t>L</t>
    </r>
    <r>
      <rPr>
        <b/>
        <sz val="11"/>
        <color theme="1"/>
        <rFont val="Gisha"/>
        <family val="2"/>
      </rPr>
      <t>*P</t>
    </r>
    <r>
      <rPr>
        <b/>
        <sz val="6"/>
        <color theme="1"/>
        <rFont val="Gisha"/>
        <family val="2"/>
      </rPr>
      <t>R</t>
    </r>
  </si>
  <si>
    <t>Classification And Regression Tree (CART) :: Formula</t>
  </si>
  <si>
    <t>Classification And Regression Tree (CART) :: Split Steps</t>
  </si>
  <si>
    <r>
      <t>ɸ(</t>
    </r>
    <r>
      <rPr>
        <b/>
        <sz val="18"/>
        <color theme="1"/>
        <rFont val="Gisha"/>
        <family val="2"/>
      </rPr>
      <t>s</t>
    </r>
    <r>
      <rPr>
        <b/>
        <sz val="16"/>
        <color theme="1"/>
        <rFont val="Gisha"/>
        <family val="2"/>
      </rPr>
      <t>|</t>
    </r>
    <r>
      <rPr>
        <b/>
        <sz val="18"/>
        <color theme="1"/>
        <rFont val="Gisha"/>
        <family val="2"/>
      </rPr>
      <t>t</t>
    </r>
    <r>
      <rPr>
        <b/>
        <sz val="22"/>
        <color theme="1"/>
        <rFont val="Gisha"/>
        <family val="2"/>
      </rPr>
      <t>) = 2 P</t>
    </r>
    <r>
      <rPr>
        <b/>
        <sz val="10"/>
        <color theme="1"/>
        <rFont val="Gisha"/>
        <family val="2"/>
      </rPr>
      <t>L</t>
    </r>
    <r>
      <rPr>
        <b/>
        <sz val="22"/>
        <color theme="1"/>
        <rFont val="Gisha"/>
        <family val="2"/>
      </rPr>
      <t xml:space="preserve"> * P</t>
    </r>
    <r>
      <rPr>
        <b/>
        <sz val="10"/>
        <color theme="1"/>
        <rFont val="Gisha"/>
        <family val="2"/>
      </rPr>
      <t>R</t>
    </r>
    <r>
      <rPr>
        <b/>
        <sz val="22"/>
        <color theme="1"/>
        <rFont val="Gisha"/>
        <family val="2"/>
      </rPr>
      <t xml:space="preserve">  ∑ |P(</t>
    </r>
    <r>
      <rPr>
        <b/>
        <sz val="18"/>
        <color theme="1"/>
        <rFont val="Gisha"/>
        <family val="2"/>
      </rPr>
      <t>j</t>
    </r>
    <r>
      <rPr>
        <b/>
        <sz val="16"/>
        <color theme="1"/>
        <rFont val="Gisha"/>
        <family val="2"/>
      </rPr>
      <t>|</t>
    </r>
    <r>
      <rPr>
        <b/>
        <sz val="18"/>
        <color theme="1"/>
        <rFont val="Gisha"/>
        <family val="2"/>
      </rPr>
      <t>t</t>
    </r>
    <r>
      <rPr>
        <b/>
        <sz val="10"/>
        <color theme="1"/>
        <rFont val="Gisha"/>
        <family val="2"/>
      </rPr>
      <t>L</t>
    </r>
    <r>
      <rPr>
        <b/>
        <sz val="22"/>
        <color theme="1"/>
        <rFont val="Gisha"/>
        <family val="2"/>
      </rPr>
      <t>) - P(</t>
    </r>
    <r>
      <rPr>
        <b/>
        <sz val="18"/>
        <color theme="1"/>
        <rFont val="Gisha"/>
        <family val="2"/>
      </rPr>
      <t>j</t>
    </r>
    <r>
      <rPr>
        <b/>
        <sz val="16"/>
        <color theme="1"/>
        <rFont val="Gisha"/>
        <family val="2"/>
      </rPr>
      <t>|</t>
    </r>
    <r>
      <rPr>
        <b/>
        <sz val="18"/>
        <color theme="1"/>
        <rFont val="Gisha"/>
        <family val="2"/>
      </rPr>
      <t>t</t>
    </r>
    <r>
      <rPr>
        <b/>
        <sz val="10"/>
        <color theme="1"/>
        <rFont val="Gisha"/>
        <family val="2"/>
      </rPr>
      <t>R</t>
    </r>
    <r>
      <rPr>
        <b/>
        <sz val="22"/>
        <color theme="1"/>
        <rFont val="Gisha"/>
        <family val="2"/>
      </rPr>
      <t>)|</t>
    </r>
  </si>
  <si>
    <t>Age_Dis</t>
  </si>
  <si>
    <t>Salary_Dis</t>
  </si>
  <si>
    <t>Category 1</t>
  </si>
  <si>
    <t>Category 2</t>
  </si>
  <si>
    <t>Category 3</t>
  </si>
  <si>
    <t>Level 1</t>
  </si>
  <si>
    <t>Level 2</t>
  </si>
  <si>
    <t>Level 3</t>
  </si>
  <si>
    <t>Level 4</t>
  </si>
  <si>
    <t>2/11</t>
  </si>
  <si>
    <t>9/11</t>
  </si>
  <si>
    <t>Salary_Credit</t>
  </si>
  <si>
    <t>High</t>
  </si>
  <si>
    <t>Low</t>
  </si>
  <si>
    <r>
      <t xml:space="preserve">Question – </t>
    </r>
    <r>
      <rPr>
        <sz val="11"/>
        <color theme="1"/>
        <rFont val="Gisha"/>
        <family val="2"/>
      </rPr>
      <t xml:space="preserve">Using the following categories and the “Decision Tree Data” table in the Exercises section of Chapter Six/eight, discretize salary and age variables and solve problems 5 Chapter Six/eight (Decision Tree Chapter). Show only the first split. </t>
    </r>
    <r>
      <rPr>
        <b/>
        <sz val="11"/>
        <color theme="1"/>
        <rFont val="Gisha"/>
        <family val="2"/>
      </rPr>
      <t xml:space="preserve">Book Problem – </t>
    </r>
    <r>
      <rPr>
        <sz val="11"/>
        <color theme="1"/>
        <rFont val="Gisha"/>
        <family val="2"/>
      </rPr>
      <t>Construct a classification and regression tree to classify salary based on the other variables. Do as much as you can by hand, before turning to the software.</t>
    </r>
  </si>
  <si>
    <t>Occupation = Service</t>
  </si>
  <si>
    <t>Occupation = Management</t>
  </si>
  <si>
    <t>Occupation = Sales</t>
  </si>
  <si>
    <t>Occupation = Staff</t>
  </si>
  <si>
    <t>Gender = Male</t>
  </si>
  <si>
    <t>Age_Dis = Category 1</t>
  </si>
  <si>
    <t>Age_Dis = Category 3</t>
  </si>
  <si>
    <t>Age_Dis = Category 2</t>
  </si>
  <si>
    <t>3/11</t>
  </si>
  <si>
    <t>8/11</t>
  </si>
  <si>
    <t>1/3</t>
  </si>
  <si>
    <t>2/3</t>
  </si>
  <si>
    <t>5/8</t>
  </si>
  <si>
    <t>3/8</t>
  </si>
  <si>
    <t>∑ |P(j|tL) - P(j|tR)|</t>
  </si>
  <si>
    <t>4/11</t>
  </si>
  <si>
    <t>7/11</t>
  </si>
  <si>
    <t>4/4</t>
  </si>
  <si>
    <t>0/4</t>
  </si>
  <si>
    <t>2/7</t>
  </si>
  <si>
    <t>5/7</t>
  </si>
  <si>
    <t>1/2</t>
  </si>
  <si>
    <t>5/9</t>
  </si>
  <si>
    <t>4/9</t>
  </si>
  <si>
    <t>2/2</t>
  </si>
  <si>
    <t>0/2</t>
  </si>
  <si>
    <t>6/9</t>
  </si>
  <si>
    <t>3/9</t>
  </si>
  <si>
    <t>6/11</t>
  </si>
  <si>
    <t>5/11</t>
  </si>
  <si>
    <t>2/6</t>
  </si>
  <si>
    <t>4/6</t>
  </si>
  <si>
    <t>4/5</t>
  </si>
  <si>
    <t>1/5</t>
  </si>
  <si>
    <t>4/8</t>
  </si>
  <si>
    <t>Maximum</t>
  </si>
  <si>
    <r>
      <t xml:space="preserve">Answer – </t>
    </r>
    <r>
      <rPr>
        <sz val="11"/>
        <color theme="1"/>
        <rFont val="Gisha"/>
        <family val="2"/>
      </rPr>
      <t xml:space="preserve">The first Classification and Regression Treen node on the basis of Salary would be Occupation since the highest ɸ(s|t) value fall under </t>
    </r>
    <r>
      <rPr>
        <b/>
        <sz val="11"/>
        <color theme="1"/>
        <rFont val="Gisha"/>
        <family val="2"/>
      </rPr>
      <t>Occupation = Management</t>
    </r>
    <r>
      <rPr>
        <sz val="11"/>
        <color theme="1"/>
        <rFont val="Gisha"/>
        <family val="2"/>
      </rPr>
      <t xml:space="preserve"> ie of </t>
    </r>
    <r>
      <rPr>
        <b/>
        <sz val="11"/>
        <color theme="1"/>
        <rFont val="Gisha"/>
        <family val="2"/>
      </rPr>
      <t>0.661</t>
    </r>
    <r>
      <rPr>
        <sz val="11"/>
        <color theme="1"/>
        <rFont val="Gisha"/>
        <family val="2"/>
      </rPr>
      <t xml:space="preserve"> among all splits.</t>
    </r>
  </si>
  <si>
    <t>2/5</t>
  </si>
  <si>
    <t>3/5</t>
  </si>
</sst>
</file>

<file path=xl/styles.xml><?xml version="1.0" encoding="utf-8"?>
<styleSheet xmlns="http://schemas.openxmlformats.org/spreadsheetml/2006/main">
  <numFmts count="2">
    <numFmt numFmtId="164" formatCode="&quot;$&quot;#,##0;[Red]&quot;$&quot;#,##0"/>
    <numFmt numFmtId="165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Gisha"/>
      <family val="2"/>
    </font>
    <font>
      <sz val="11"/>
      <color theme="1"/>
      <name val="Gisha"/>
      <family val="2"/>
    </font>
    <font>
      <b/>
      <sz val="11"/>
      <color rgb="FF000000"/>
      <name val="Gisha"/>
      <family val="2"/>
    </font>
    <font>
      <sz val="11"/>
      <color rgb="FF000000"/>
      <name val="Gisha"/>
      <family val="2"/>
    </font>
    <font>
      <sz val="18"/>
      <color theme="1"/>
      <name val="Arial"/>
      <family val="2"/>
    </font>
    <font>
      <b/>
      <sz val="22"/>
      <color theme="1"/>
      <name val="Gisha"/>
      <family val="2"/>
    </font>
    <font>
      <b/>
      <sz val="10"/>
      <color theme="1"/>
      <name val="Gisha"/>
      <family val="2"/>
    </font>
    <font>
      <b/>
      <sz val="16"/>
      <color theme="1"/>
      <name val="Gisha"/>
      <family val="2"/>
    </font>
    <font>
      <b/>
      <sz val="18"/>
      <color theme="1"/>
      <name val="Gisha"/>
      <family val="2"/>
    </font>
    <font>
      <b/>
      <sz val="6"/>
      <color theme="1"/>
      <name val="Gish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left" vertical="center" indent="2"/>
    </xf>
    <xf numFmtId="0" fontId="4" fillId="0" borderId="6" xfId="0" applyFont="1" applyBorder="1" applyAlignment="1">
      <alignment horizontal="left" vertical="center" indent="2"/>
    </xf>
    <xf numFmtId="0" fontId="4" fillId="0" borderId="7" xfId="0" applyFont="1" applyBorder="1" applyAlignment="1">
      <alignment horizontal="left" vertical="center" indent="2"/>
    </xf>
    <xf numFmtId="0" fontId="5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4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2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1" xfId="0" quotePrefix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3"/>
    </xf>
    <xf numFmtId="0" fontId="2" fillId="3" borderId="0" xfId="0" applyFont="1" applyFill="1" applyBorder="1" applyAlignment="1">
      <alignment horizontal="left" vertical="center" indent="3"/>
    </xf>
    <xf numFmtId="165" fontId="2" fillId="0" borderId="16" xfId="0" applyNumberFormat="1" applyFont="1" applyBorder="1" applyAlignment="1">
      <alignment horizontal="center" vertical="center"/>
    </xf>
    <xf numFmtId="165" fontId="2" fillId="3" borderId="0" xfId="0" applyNumberFormat="1" applyFont="1" applyFill="1" applyBorder="1" applyAlignment="1">
      <alignment horizontal="center" vertical="center"/>
    </xf>
    <xf numFmtId="165" fontId="2" fillId="3" borderId="5" xfId="0" applyNumberFormat="1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11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5" fontId="2" fillId="0" borderId="7" xfId="0" applyNumberFormat="1" applyFont="1" applyBorder="1" applyAlignment="1">
      <alignment horizontal="center" vertical="center"/>
    </xf>
    <xf numFmtId="165" fontId="1" fillId="0" borderId="22" xfId="0" applyNumberFormat="1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left" vertical="center" indent="3"/>
    </xf>
    <xf numFmtId="0" fontId="2" fillId="0" borderId="11" xfId="0" applyFont="1" applyBorder="1" applyAlignment="1">
      <alignment horizontal="left" vertical="center" indent="3"/>
    </xf>
    <xf numFmtId="0" fontId="2" fillId="0" borderId="23" xfId="0" applyFont="1" applyBorder="1" applyAlignment="1">
      <alignment horizontal="left" vertical="center" indent="3"/>
    </xf>
    <xf numFmtId="0" fontId="2" fillId="0" borderId="16" xfId="0" applyFont="1" applyBorder="1" applyAlignment="1">
      <alignment horizontal="left" vertical="center" indent="3"/>
    </xf>
    <xf numFmtId="0" fontId="2" fillId="0" borderId="6" xfId="0" applyFont="1" applyBorder="1" applyAlignment="1">
      <alignment horizontal="left" vertical="center" indent="3"/>
    </xf>
    <xf numFmtId="0" fontId="2" fillId="0" borderId="7" xfId="0" applyFont="1" applyBorder="1" applyAlignment="1">
      <alignment horizontal="left" vertical="center" indent="3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97"/>
  <sheetViews>
    <sheetView tabSelected="1" topLeftCell="A7" workbookViewId="0">
      <selection activeCell="J22" sqref="J22"/>
    </sheetView>
  </sheetViews>
  <sheetFormatPr defaultRowHeight="15"/>
  <cols>
    <col min="1" max="1" width="1.140625" style="1" customWidth="1"/>
    <col min="2" max="2" width="19.42578125" style="1" customWidth="1"/>
    <col min="3" max="3" width="15.140625" style="1" customWidth="1"/>
    <col min="4" max="4" width="11.85546875" style="1" customWidth="1"/>
    <col min="5" max="5" width="12.5703125" style="1" bestFit="1" customWidth="1"/>
    <col min="6" max="6" width="13.42578125" style="1" customWidth="1"/>
    <col min="7" max="7" width="16.140625" style="1" customWidth="1"/>
    <col min="8" max="8" width="17.85546875" style="1" bestFit="1" customWidth="1"/>
    <col min="9" max="10" width="17.140625" style="1" customWidth="1"/>
    <col min="11" max="11" width="19.85546875" style="1" bestFit="1" customWidth="1"/>
    <col min="12" max="12" width="17.42578125" style="1" customWidth="1"/>
    <col min="13" max="16384" width="9.140625" style="1"/>
  </cols>
  <sheetData>
    <row r="1" spans="2:12" s="4" customFormat="1" ht="4.5" customHeight="1" thickBot="1"/>
    <row r="2" spans="2:12" s="4" customFormat="1">
      <c r="B2" s="54" t="s">
        <v>0</v>
      </c>
      <c r="C2" s="55"/>
      <c r="D2" s="55"/>
      <c r="E2" s="55"/>
      <c r="F2" s="56"/>
      <c r="G2" s="7"/>
    </row>
    <row r="3" spans="2:12" s="4" customFormat="1">
      <c r="B3" s="57" t="s">
        <v>12</v>
      </c>
      <c r="C3" s="58"/>
      <c r="D3" s="58"/>
      <c r="E3" s="58"/>
      <c r="F3" s="59"/>
      <c r="G3" s="7"/>
    </row>
    <row r="4" spans="2:12" s="4" customFormat="1" ht="9" customHeight="1">
      <c r="B4" s="57"/>
      <c r="C4" s="58"/>
      <c r="D4" s="58"/>
      <c r="E4" s="58"/>
      <c r="F4" s="59"/>
      <c r="G4" s="7"/>
    </row>
    <row r="5" spans="2:12" s="4" customFormat="1">
      <c r="B5" s="16" t="s">
        <v>4</v>
      </c>
      <c r="C5" s="17" t="s">
        <v>2</v>
      </c>
      <c r="D5" s="18"/>
      <c r="E5" s="17"/>
      <c r="F5" s="19"/>
      <c r="G5" s="7"/>
    </row>
    <row r="6" spans="2:12" s="4" customFormat="1">
      <c r="B6" s="16" t="s">
        <v>3</v>
      </c>
      <c r="C6" s="17" t="s">
        <v>8</v>
      </c>
      <c r="D6" s="18"/>
      <c r="E6" s="17"/>
      <c r="F6" s="19"/>
      <c r="G6" s="7"/>
    </row>
    <row r="7" spans="2:12" s="4" customFormat="1">
      <c r="B7" s="16" t="s">
        <v>5</v>
      </c>
      <c r="C7" s="17" t="s">
        <v>9</v>
      </c>
      <c r="D7" s="18"/>
      <c r="E7" s="17"/>
      <c r="F7" s="19"/>
      <c r="G7" s="7"/>
    </row>
    <row r="8" spans="2:12" s="4" customFormat="1">
      <c r="B8" s="16" t="s">
        <v>6</v>
      </c>
      <c r="C8" s="17" t="s">
        <v>10</v>
      </c>
      <c r="D8" s="18"/>
      <c r="E8" s="17"/>
      <c r="F8" s="19"/>
      <c r="G8" s="7"/>
      <c r="L8" s="6"/>
    </row>
    <row r="9" spans="2:12" s="4" customFormat="1">
      <c r="B9" s="16" t="s">
        <v>7</v>
      </c>
      <c r="C9" s="60" t="s">
        <v>11</v>
      </c>
      <c r="D9" s="60"/>
      <c r="E9" s="60"/>
      <c r="F9" s="61"/>
      <c r="G9" s="7"/>
    </row>
    <row r="10" spans="2:12" s="4" customFormat="1" ht="9" customHeight="1">
      <c r="B10" s="57"/>
      <c r="C10" s="58"/>
      <c r="D10" s="58"/>
      <c r="E10" s="58"/>
      <c r="F10" s="59"/>
      <c r="G10" s="7"/>
    </row>
    <row r="11" spans="2:12" s="4" customFormat="1" ht="15.75" thickBot="1">
      <c r="B11" s="62" t="s">
        <v>1</v>
      </c>
      <c r="C11" s="63"/>
      <c r="D11" s="63"/>
      <c r="E11" s="63"/>
      <c r="F11" s="64"/>
      <c r="G11" s="7"/>
    </row>
    <row r="12" spans="2:12" s="4" customFormat="1" ht="4.5" customHeight="1"/>
    <row r="13" spans="2:12" s="4" customFormat="1"/>
    <row r="14" spans="2:12" s="4" customFormat="1" ht="15" customHeight="1">
      <c r="B14" s="43" t="s">
        <v>48</v>
      </c>
      <c r="C14" s="43"/>
      <c r="D14" s="43"/>
      <c r="E14" s="43"/>
      <c r="F14" s="43"/>
      <c r="G14" s="43"/>
      <c r="H14" s="43"/>
      <c r="I14" s="43"/>
      <c r="J14" s="43"/>
      <c r="K14" s="8"/>
    </row>
    <row r="15" spans="2:12" s="6" customFormat="1" ht="15" customHeight="1">
      <c r="B15" s="43"/>
      <c r="C15" s="43"/>
      <c r="D15" s="43"/>
      <c r="E15" s="43"/>
      <c r="F15" s="43"/>
      <c r="G15" s="43"/>
      <c r="H15" s="43"/>
      <c r="I15" s="43"/>
      <c r="J15" s="43"/>
      <c r="K15" s="8"/>
    </row>
    <row r="16" spans="2:12" s="4" customFormat="1">
      <c r="B16" s="43"/>
      <c r="C16" s="43"/>
      <c r="D16" s="43"/>
      <c r="E16" s="43"/>
      <c r="F16" s="43"/>
      <c r="G16" s="43"/>
      <c r="H16" s="43"/>
      <c r="I16" s="43"/>
      <c r="J16" s="43"/>
      <c r="K16" s="8"/>
    </row>
    <row r="17" spans="2:10" s="4" customFormat="1"/>
    <row r="18" spans="2:10" s="4" customFormat="1" ht="15.75" thickBot="1">
      <c r="B18" s="43" t="s">
        <v>13</v>
      </c>
      <c r="C18" s="43"/>
      <c r="D18" s="43"/>
      <c r="E18" s="43"/>
      <c r="F18" s="43"/>
      <c r="G18" s="43"/>
      <c r="H18" s="43"/>
      <c r="I18" s="43"/>
      <c r="J18" s="43"/>
    </row>
    <row r="19" spans="2:10" s="4" customFormat="1">
      <c r="B19" s="2" t="s">
        <v>14</v>
      </c>
      <c r="C19" s="5" t="s">
        <v>15</v>
      </c>
      <c r="D19" s="5" t="s">
        <v>16</v>
      </c>
      <c r="E19" s="29" t="s">
        <v>34</v>
      </c>
      <c r="F19" s="5" t="s">
        <v>17</v>
      </c>
      <c r="G19" s="29" t="s">
        <v>35</v>
      </c>
      <c r="H19" s="30" t="s">
        <v>45</v>
      </c>
    </row>
    <row r="20" spans="2:10" s="4" customFormat="1">
      <c r="B20" s="9" t="s">
        <v>18</v>
      </c>
      <c r="C20" s="22" t="s">
        <v>22</v>
      </c>
      <c r="D20" s="23">
        <v>45</v>
      </c>
      <c r="E20" s="21" t="s">
        <v>38</v>
      </c>
      <c r="F20" s="24">
        <v>48000</v>
      </c>
      <c r="G20" s="21" t="s">
        <v>41</v>
      </c>
      <c r="H20" s="25" t="s">
        <v>46</v>
      </c>
    </row>
    <row r="21" spans="2:10" s="4" customFormat="1">
      <c r="B21" s="9" t="s">
        <v>18</v>
      </c>
      <c r="C21" s="22" t="s">
        <v>23</v>
      </c>
      <c r="D21" s="23">
        <v>25</v>
      </c>
      <c r="E21" s="21" t="s">
        <v>36</v>
      </c>
      <c r="F21" s="24">
        <v>25000</v>
      </c>
      <c r="G21" s="21" t="s">
        <v>39</v>
      </c>
      <c r="H21" s="25" t="s">
        <v>47</v>
      </c>
    </row>
    <row r="22" spans="2:10" s="4" customFormat="1">
      <c r="B22" s="9" t="s">
        <v>18</v>
      </c>
      <c r="C22" s="22" t="s">
        <v>23</v>
      </c>
      <c r="D22" s="23">
        <v>33</v>
      </c>
      <c r="E22" s="21" t="s">
        <v>37</v>
      </c>
      <c r="F22" s="24">
        <v>35000</v>
      </c>
      <c r="G22" s="21" t="s">
        <v>40</v>
      </c>
      <c r="H22" s="25" t="s">
        <v>47</v>
      </c>
    </row>
    <row r="23" spans="2:10" s="4" customFormat="1">
      <c r="B23" s="9" t="s">
        <v>19</v>
      </c>
      <c r="C23" s="22" t="s">
        <v>23</v>
      </c>
      <c r="D23" s="23">
        <v>25</v>
      </c>
      <c r="E23" s="21" t="s">
        <v>36</v>
      </c>
      <c r="F23" s="24">
        <v>45000</v>
      </c>
      <c r="G23" s="21" t="s">
        <v>41</v>
      </c>
      <c r="H23" s="25" t="s">
        <v>46</v>
      </c>
    </row>
    <row r="24" spans="2:10" s="4" customFormat="1" ht="15" customHeight="1">
      <c r="B24" s="9" t="s">
        <v>19</v>
      </c>
      <c r="C24" s="22" t="s">
        <v>22</v>
      </c>
      <c r="D24" s="23">
        <v>35</v>
      </c>
      <c r="E24" s="21" t="s">
        <v>37</v>
      </c>
      <c r="F24" s="24">
        <v>65000</v>
      </c>
      <c r="G24" s="21" t="s">
        <v>42</v>
      </c>
      <c r="H24" s="25" t="s">
        <v>46</v>
      </c>
      <c r="I24" s="12"/>
    </row>
    <row r="25" spans="2:10" s="4" customFormat="1">
      <c r="B25" s="9" t="s">
        <v>19</v>
      </c>
      <c r="C25" s="22" t="s">
        <v>23</v>
      </c>
      <c r="D25" s="23">
        <v>26</v>
      </c>
      <c r="E25" s="21" t="s">
        <v>36</v>
      </c>
      <c r="F25" s="24">
        <v>45000</v>
      </c>
      <c r="G25" s="21" t="s">
        <v>41</v>
      </c>
      <c r="H25" s="25" t="s">
        <v>46</v>
      </c>
    </row>
    <row r="26" spans="2:10" s="4" customFormat="1">
      <c r="B26" s="9" t="s">
        <v>19</v>
      </c>
      <c r="C26" s="22" t="s">
        <v>22</v>
      </c>
      <c r="D26" s="23">
        <v>45</v>
      </c>
      <c r="E26" s="21" t="s">
        <v>38</v>
      </c>
      <c r="F26" s="24">
        <v>70000</v>
      </c>
      <c r="G26" s="21" t="s">
        <v>42</v>
      </c>
      <c r="H26" s="25" t="s">
        <v>46</v>
      </c>
    </row>
    <row r="27" spans="2:10" s="4" customFormat="1">
      <c r="B27" s="9" t="s">
        <v>20</v>
      </c>
      <c r="C27" s="22" t="s">
        <v>22</v>
      </c>
      <c r="D27" s="23">
        <v>40</v>
      </c>
      <c r="E27" s="21" t="s">
        <v>37</v>
      </c>
      <c r="F27" s="24">
        <v>50000</v>
      </c>
      <c r="G27" s="21" t="s">
        <v>41</v>
      </c>
      <c r="H27" s="25" t="s">
        <v>46</v>
      </c>
    </row>
    <row r="28" spans="2:10" s="4" customFormat="1">
      <c r="B28" s="9" t="s">
        <v>20</v>
      </c>
      <c r="C28" s="22" t="s">
        <v>23</v>
      </c>
      <c r="D28" s="23">
        <v>30</v>
      </c>
      <c r="E28" s="21" t="s">
        <v>36</v>
      </c>
      <c r="F28" s="24">
        <v>40000</v>
      </c>
      <c r="G28" s="21" t="s">
        <v>40</v>
      </c>
      <c r="H28" s="25" t="s">
        <v>47</v>
      </c>
    </row>
    <row r="29" spans="2:10" s="4" customFormat="1">
      <c r="B29" s="9" t="s">
        <v>21</v>
      </c>
      <c r="C29" s="22" t="s">
        <v>22</v>
      </c>
      <c r="D29" s="23">
        <v>50</v>
      </c>
      <c r="E29" s="21" t="s">
        <v>38</v>
      </c>
      <c r="F29" s="24">
        <v>40000</v>
      </c>
      <c r="G29" s="21" t="s">
        <v>40</v>
      </c>
      <c r="H29" s="25" t="s">
        <v>47</v>
      </c>
    </row>
    <row r="30" spans="2:10" s="4" customFormat="1" ht="15.75" thickBot="1">
      <c r="B30" s="10" t="s">
        <v>21</v>
      </c>
      <c r="C30" s="11" t="s">
        <v>23</v>
      </c>
      <c r="D30" s="3">
        <v>25</v>
      </c>
      <c r="E30" s="26" t="s">
        <v>36</v>
      </c>
      <c r="F30" s="27">
        <v>25000</v>
      </c>
      <c r="G30" s="26" t="s">
        <v>39</v>
      </c>
      <c r="H30" s="28" t="s">
        <v>47</v>
      </c>
    </row>
    <row r="31" spans="2:10" s="4" customFormat="1"/>
    <row r="32" spans="2:10" s="4" customFormat="1">
      <c r="B32" s="43" t="s">
        <v>31</v>
      </c>
      <c r="C32" s="43"/>
      <c r="D32" s="43"/>
      <c r="E32" s="43"/>
      <c r="F32" s="43"/>
      <c r="G32" s="43"/>
      <c r="H32" s="43"/>
      <c r="I32" s="43"/>
      <c r="J32" s="43"/>
    </row>
    <row r="33" spans="2:12" s="4" customFormat="1" ht="15" customHeight="1">
      <c r="B33" s="71" t="s">
        <v>33</v>
      </c>
      <c r="C33" s="72"/>
      <c r="D33" s="72"/>
      <c r="E33" s="72"/>
      <c r="F33" s="73"/>
      <c r="G33" s="20"/>
    </row>
    <row r="34" spans="2:12" s="4" customFormat="1" ht="15" customHeight="1">
      <c r="B34" s="74"/>
      <c r="C34" s="75"/>
      <c r="D34" s="75"/>
      <c r="E34" s="75"/>
      <c r="F34" s="76"/>
      <c r="G34" s="20"/>
    </row>
    <row r="35" spans="2:12" s="4" customFormat="1" ht="15" customHeight="1">
      <c r="B35" s="77"/>
      <c r="C35" s="78"/>
      <c r="D35" s="78"/>
      <c r="E35" s="78"/>
      <c r="F35" s="79"/>
      <c r="G35" s="20"/>
    </row>
    <row r="36" spans="2:12" s="4" customFormat="1"/>
    <row r="37" spans="2:12" s="4" customFormat="1" ht="15.75" thickBot="1">
      <c r="B37" s="43" t="s">
        <v>32</v>
      </c>
      <c r="C37" s="43"/>
      <c r="D37" s="43"/>
      <c r="E37" s="43"/>
      <c r="F37" s="43"/>
      <c r="G37" s="43"/>
      <c r="H37" s="43"/>
      <c r="I37" s="43"/>
      <c r="J37" s="43"/>
    </row>
    <row r="38" spans="2:12" s="4" customFormat="1">
      <c r="B38" s="65" t="s">
        <v>24</v>
      </c>
      <c r="C38" s="66"/>
      <c r="D38" s="69" t="s">
        <v>26</v>
      </c>
      <c r="E38" s="69" t="s">
        <v>27</v>
      </c>
      <c r="F38" s="69" t="s">
        <v>28</v>
      </c>
      <c r="G38" s="69"/>
      <c r="H38" s="69" t="s">
        <v>29</v>
      </c>
      <c r="I38" s="69"/>
      <c r="J38" s="69" t="s">
        <v>30</v>
      </c>
      <c r="K38" s="69" t="s">
        <v>63</v>
      </c>
      <c r="L38" s="80" t="s">
        <v>25</v>
      </c>
    </row>
    <row r="39" spans="2:12" s="4" customFormat="1">
      <c r="B39" s="67"/>
      <c r="C39" s="68"/>
      <c r="D39" s="70"/>
      <c r="E39" s="70"/>
      <c r="F39" s="13" t="s">
        <v>46</v>
      </c>
      <c r="G39" s="13" t="s">
        <v>47</v>
      </c>
      <c r="H39" s="13" t="s">
        <v>46</v>
      </c>
      <c r="I39" s="13" t="s">
        <v>47</v>
      </c>
      <c r="J39" s="70"/>
      <c r="K39" s="70"/>
      <c r="L39" s="81"/>
    </row>
    <row r="40" spans="2:12" s="4" customFormat="1">
      <c r="B40" s="14"/>
      <c r="C40" s="18"/>
      <c r="D40" s="18"/>
      <c r="E40" s="18"/>
      <c r="F40" s="18"/>
      <c r="G40" s="18"/>
      <c r="H40" s="18"/>
      <c r="I40" s="18"/>
      <c r="J40" s="18"/>
      <c r="K40" s="18"/>
      <c r="L40" s="15"/>
    </row>
    <row r="41" spans="2:12" s="4" customFormat="1">
      <c r="B41" s="48" t="s">
        <v>49</v>
      </c>
      <c r="C41" s="49"/>
      <c r="D41" s="31" t="s">
        <v>57</v>
      </c>
      <c r="E41" s="31" t="s">
        <v>58</v>
      </c>
      <c r="F41" s="31" t="s">
        <v>59</v>
      </c>
      <c r="G41" s="31" t="s">
        <v>60</v>
      </c>
      <c r="H41" s="31" t="s">
        <v>61</v>
      </c>
      <c r="I41" s="31" t="s">
        <v>62</v>
      </c>
      <c r="J41" s="41">
        <f>2 * D42 * E42</f>
        <v>0.39669421487603301</v>
      </c>
      <c r="K41" s="41">
        <f>SUM(ABS(H42-F42), ABS(G42-I42))</f>
        <v>0.58333333333333326</v>
      </c>
      <c r="L41" s="45">
        <f>J41 * K41</f>
        <v>0.2314049586776859</v>
      </c>
    </row>
    <row r="42" spans="2:12" s="4" customFormat="1">
      <c r="B42" s="50"/>
      <c r="C42" s="51"/>
      <c r="D42" s="34">
        <v>0.27272727272727271</v>
      </c>
      <c r="E42" s="34">
        <v>0.72727272727272729</v>
      </c>
      <c r="F42" s="34">
        <v>0.33333333333333331</v>
      </c>
      <c r="G42" s="34">
        <v>0.66666666666666663</v>
      </c>
      <c r="H42" s="34">
        <v>0.625</v>
      </c>
      <c r="I42" s="34">
        <v>0.375</v>
      </c>
      <c r="J42" s="42"/>
      <c r="K42" s="42"/>
      <c r="L42" s="46"/>
    </row>
    <row r="43" spans="2:12" s="4" customFormat="1">
      <c r="B43" s="32"/>
      <c r="C43" s="33"/>
      <c r="D43" s="18"/>
      <c r="E43" s="18"/>
      <c r="F43" s="18"/>
      <c r="G43" s="18"/>
      <c r="H43" s="18"/>
      <c r="I43" s="18"/>
      <c r="J43" s="18"/>
      <c r="K43" s="18"/>
      <c r="L43" s="15"/>
    </row>
    <row r="44" spans="2:12" s="4" customFormat="1">
      <c r="B44" s="48" t="s">
        <v>50</v>
      </c>
      <c r="C44" s="49"/>
      <c r="D44" s="38" t="s">
        <v>64</v>
      </c>
      <c r="E44" s="38" t="s">
        <v>65</v>
      </c>
      <c r="F44" s="38" t="s">
        <v>66</v>
      </c>
      <c r="G44" s="38" t="s">
        <v>67</v>
      </c>
      <c r="H44" s="38" t="s">
        <v>68</v>
      </c>
      <c r="I44" s="38" t="s">
        <v>69</v>
      </c>
      <c r="J44" s="41">
        <f>2 * D45 * E45</f>
        <v>0.46280991735537191</v>
      </c>
      <c r="K44" s="41">
        <f>SUM(ABS(H45-F45), ABS(G45-I45))</f>
        <v>1.4285714285714286</v>
      </c>
      <c r="L44" s="45">
        <f>J44 * K44</f>
        <v>0.66115702479338845</v>
      </c>
    </row>
    <row r="45" spans="2:12" s="4" customFormat="1">
      <c r="B45" s="50"/>
      <c r="C45" s="51"/>
      <c r="D45" s="34">
        <v>0.36363636363636365</v>
      </c>
      <c r="E45" s="34">
        <v>0.63636363636363635</v>
      </c>
      <c r="F45" s="34">
        <v>1</v>
      </c>
      <c r="G45" s="34">
        <v>0</v>
      </c>
      <c r="H45" s="34">
        <v>0.2857142857142857</v>
      </c>
      <c r="I45" s="34">
        <v>0.7142857142857143</v>
      </c>
      <c r="J45" s="42"/>
      <c r="K45" s="42"/>
      <c r="L45" s="46"/>
    </row>
    <row r="46" spans="2:12" s="4" customFormat="1">
      <c r="B46" s="32"/>
      <c r="C46" s="33"/>
      <c r="D46" s="35"/>
      <c r="E46" s="35"/>
      <c r="F46" s="35"/>
      <c r="G46" s="35"/>
      <c r="H46" s="35"/>
      <c r="I46" s="35"/>
      <c r="J46" s="35"/>
      <c r="K46" s="35"/>
      <c r="L46" s="36"/>
    </row>
    <row r="47" spans="2:12">
      <c r="B47" s="48" t="s">
        <v>51</v>
      </c>
      <c r="C47" s="49"/>
      <c r="D47" s="38" t="s">
        <v>43</v>
      </c>
      <c r="E47" s="38" t="s">
        <v>44</v>
      </c>
      <c r="F47" s="38" t="s">
        <v>70</v>
      </c>
      <c r="G47" s="38" t="s">
        <v>70</v>
      </c>
      <c r="H47" s="38" t="s">
        <v>71</v>
      </c>
      <c r="I47" s="38" t="s">
        <v>72</v>
      </c>
      <c r="J47" s="41">
        <f>2 * D48 * E48</f>
        <v>0.2975206611570248</v>
      </c>
      <c r="K47" s="41">
        <f>SUM(ABS(H48-F48), ABS(G48-I48))</f>
        <v>0.11111111111111116</v>
      </c>
      <c r="L47" s="45">
        <f>J47 * K47</f>
        <v>3.3057851239669436E-2</v>
      </c>
    </row>
    <row r="48" spans="2:12">
      <c r="B48" s="50"/>
      <c r="C48" s="51"/>
      <c r="D48" s="34">
        <v>0.18181818181818182</v>
      </c>
      <c r="E48" s="34">
        <v>0.81818181818181823</v>
      </c>
      <c r="F48" s="34">
        <v>0.5</v>
      </c>
      <c r="G48" s="34">
        <v>0.5</v>
      </c>
      <c r="H48" s="34">
        <v>0.55555555555555558</v>
      </c>
      <c r="I48" s="34">
        <v>0.44444444444444442</v>
      </c>
      <c r="J48" s="42"/>
      <c r="K48" s="42"/>
      <c r="L48" s="46"/>
    </row>
    <row r="49" spans="2:12">
      <c r="B49" s="32"/>
      <c r="C49" s="33"/>
      <c r="D49" s="35"/>
      <c r="E49" s="35"/>
      <c r="F49" s="35"/>
      <c r="G49" s="35"/>
      <c r="H49" s="35"/>
      <c r="I49" s="35"/>
      <c r="J49" s="35"/>
      <c r="K49" s="35"/>
      <c r="L49" s="36"/>
    </row>
    <row r="50" spans="2:12">
      <c r="B50" s="48" t="s">
        <v>52</v>
      </c>
      <c r="C50" s="49"/>
      <c r="D50" s="38" t="s">
        <v>43</v>
      </c>
      <c r="E50" s="38" t="s">
        <v>44</v>
      </c>
      <c r="F50" s="38" t="s">
        <v>74</v>
      </c>
      <c r="G50" s="38" t="s">
        <v>73</v>
      </c>
      <c r="H50" s="38" t="s">
        <v>75</v>
      </c>
      <c r="I50" s="38" t="s">
        <v>76</v>
      </c>
      <c r="J50" s="41">
        <f>2 * D51 * E51</f>
        <v>0.2975206611570248</v>
      </c>
      <c r="K50" s="41">
        <f>SUM(ABS(H51-F51), ABS(G51-I51))</f>
        <v>1.3333333333333335</v>
      </c>
      <c r="L50" s="45">
        <f>J50 * K50</f>
        <v>0.39669421487603312</v>
      </c>
    </row>
    <row r="51" spans="2:12">
      <c r="B51" s="50"/>
      <c r="C51" s="51"/>
      <c r="D51" s="34">
        <v>0.18181818181818182</v>
      </c>
      <c r="E51" s="34">
        <v>0.81818181818181823</v>
      </c>
      <c r="F51" s="34">
        <v>0</v>
      </c>
      <c r="G51" s="34">
        <v>1</v>
      </c>
      <c r="H51" s="34">
        <v>0.66666666666666663</v>
      </c>
      <c r="I51" s="34">
        <v>0.33333333333333331</v>
      </c>
      <c r="J51" s="42"/>
      <c r="K51" s="42"/>
      <c r="L51" s="46"/>
    </row>
    <row r="52" spans="2:12">
      <c r="B52" s="32"/>
      <c r="C52" s="33"/>
      <c r="D52" s="35"/>
      <c r="E52" s="35"/>
      <c r="F52" s="35"/>
      <c r="G52" s="35"/>
      <c r="H52" s="35"/>
      <c r="I52" s="35"/>
      <c r="J52" s="35"/>
      <c r="K52" s="35"/>
      <c r="L52" s="36"/>
    </row>
    <row r="53" spans="2:12">
      <c r="B53" s="48" t="s">
        <v>53</v>
      </c>
      <c r="C53" s="49"/>
      <c r="D53" s="38" t="s">
        <v>77</v>
      </c>
      <c r="E53" s="38" t="s">
        <v>78</v>
      </c>
      <c r="F53" s="38" t="s">
        <v>79</v>
      </c>
      <c r="G53" s="38" t="s">
        <v>80</v>
      </c>
      <c r="H53" s="38" t="s">
        <v>81</v>
      </c>
      <c r="I53" s="38" t="s">
        <v>82</v>
      </c>
      <c r="J53" s="41">
        <f>2 * D54 * E54</f>
        <v>0.49586776859504128</v>
      </c>
      <c r="K53" s="41">
        <f>SUM(ABS(H54-F54), ABS(G54-I54))</f>
        <v>0.93333333333333335</v>
      </c>
      <c r="L53" s="45">
        <f>J53 * K53</f>
        <v>0.46280991735537186</v>
      </c>
    </row>
    <row r="54" spans="2:12">
      <c r="B54" s="50"/>
      <c r="C54" s="51"/>
      <c r="D54" s="34">
        <v>0.54545454545454541</v>
      </c>
      <c r="E54" s="34">
        <v>0.45454545454545453</v>
      </c>
      <c r="F54" s="34">
        <v>0.33333333333333331</v>
      </c>
      <c r="G54" s="34">
        <v>0.66666666666666663</v>
      </c>
      <c r="H54" s="34">
        <v>0.8</v>
      </c>
      <c r="I54" s="34">
        <v>0.2</v>
      </c>
      <c r="J54" s="42"/>
      <c r="K54" s="42"/>
      <c r="L54" s="46"/>
    </row>
    <row r="55" spans="2:12">
      <c r="B55" s="32"/>
      <c r="C55" s="33"/>
      <c r="D55" s="35"/>
      <c r="E55" s="35"/>
      <c r="F55" s="35"/>
      <c r="G55" s="35"/>
      <c r="H55" s="35"/>
      <c r="I55" s="35"/>
      <c r="J55" s="35"/>
      <c r="K55" s="35"/>
      <c r="L55" s="36"/>
    </row>
    <row r="56" spans="2:12">
      <c r="B56" s="48" t="s">
        <v>54</v>
      </c>
      <c r="C56" s="49"/>
      <c r="D56" s="38" t="s">
        <v>78</v>
      </c>
      <c r="E56" s="38" t="s">
        <v>77</v>
      </c>
      <c r="F56" s="38" t="s">
        <v>86</v>
      </c>
      <c r="G56" s="38" t="s">
        <v>87</v>
      </c>
      <c r="H56" s="38" t="s">
        <v>80</v>
      </c>
      <c r="I56" s="38" t="s">
        <v>79</v>
      </c>
      <c r="J56" s="41">
        <f>2 * D57 * E57</f>
        <v>0.49586776859504128</v>
      </c>
      <c r="K56" s="41">
        <f>SUM(ABS(H57-F57), ABS(G57-I57))</f>
        <v>0.53333333333333321</v>
      </c>
      <c r="L56" s="45">
        <f>J56 * K56</f>
        <v>0.26446280991735527</v>
      </c>
    </row>
    <row r="57" spans="2:12">
      <c r="B57" s="50"/>
      <c r="C57" s="51"/>
      <c r="D57" s="34">
        <v>0.45454545454545453</v>
      </c>
      <c r="E57" s="34">
        <v>0.54545454545454541</v>
      </c>
      <c r="F57" s="34">
        <v>0.4</v>
      </c>
      <c r="G57" s="34">
        <v>0.6</v>
      </c>
      <c r="H57" s="34">
        <v>0.66666666666666663</v>
      </c>
      <c r="I57" s="34">
        <v>0.33333333333333331</v>
      </c>
      <c r="J57" s="42"/>
      <c r="K57" s="42"/>
      <c r="L57" s="46"/>
    </row>
    <row r="58" spans="2:12">
      <c r="B58" s="32"/>
      <c r="C58" s="33"/>
      <c r="D58" s="35"/>
      <c r="E58" s="35"/>
      <c r="F58" s="35"/>
      <c r="G58" s="35"/>
      <c r="H58" s="35"/>
      <c r="I58" s="35"/>
      <c r="J58" s="35"/>
      <c r="K58" s="35"/>
      <c r="L58" s="36"/>
    </row>
    <row r="59" spans="2:12">
      <c r="B59" s="48" t="s">
        <v>56</v>
      </c>
      <c r="C59" s="49"/>
      <c r="D59" s="38" t="s">
        <v>57</v>
      </c>
      <c r="E59" s="38" t="s">
        <v>58</v>
      </c>
      <c r="F59" s="38" t="s">
        <v>60</v>
      </c>
      <c r="G59" s="38" t="s">
        <v>59</v>
      </c>
      <c r="H59" s="38" t="s">
        <v>83</v>
      </c>
      <c r="I59" s="38" t="s">
        <v>83</v>
      </c>
      <c r="J59" s="41">
        <f>2 * D60 * E60</f>
        <v>0.39669421487603301</v>
      </c>
      <c r="K59" s="41">
        <f>SUM(ABS(H60-F60), ABS(G60-I60))</f>
        <v>0.33333333333333331</v>
      </c>
      <c r="L59" s="45">
        <f>J59 * K59</f>
        <v>0.13223140495867766</v>
      </c>
    </row>
    <row r="60" spans="2:12">
      <c r="B60" s="50"/>
      <c r="C60" s="51"/>
      <c r="D60" s="34">
        <v>0.27272727272727271</v>
      </c>
      <c r="E60" s="34">
        <v>0.72727272727272729</v>
      </c>
      <c r="F60" s="34">
        <v>0.66666666666666663</v>
      </c>
      <c r="G60" s="34">
        <v>0.33333333333333331</v>
      </c>
      <c r="H60" s="34">
        <v>0.5</v>
      </c>
      <c r="I60" s="34">
        <v>0.5</v>
      </c>
      <c r="J60" s="42"/>
      <c r="K60" s="42"/>
      <c r="L60" s="46"/>
    </row>
    <row r="61" spans="2:12" ht="15" customHeight="1">
      <c r="B61" s="32"/>
      <c r="C61" s="33"/>
      <c r="D61" s="35"/>
      <c r="E61" s="35"/>
      <c r="F61" s="35"/>
      <c r="G61" s="35"/>
      <c r="H61" s="35"/>
      <c r="I61" s="35"/>
      <c r="J61" s="35"/>
      <c r="K61" s="35"/>
      <c r="L61" s="36"/>
    </row>
    <row r="62" spans="2:12" ht="15" customHeight="1">
      <c r="B62" s="48" t="s">
        <v>55</v>
      </c>
      <c r="C62" s="49"/>
      <c r="D62" s="38" t="s">
        <v>57</v>
      </c>
      <c r="E62" s="38" t="s">
        <v>58</v>
      </c>
      <c r="F62" s="38" t="s">
        <v>60</v>
      </c>
      <c r="G62" s="38" t="s">
        <v>59</v>
      </c>
      <c r="H62" s="38" t="s">
        <v>83</v>
      </c>
      <c r="I62" s="38" t="s">
        <v>83</v>
      </c>
      <c r="J62" s="41">
        <f>2 * D63 * E63</f>
        <v>0.39669421487603301</v>
      </c>
      <c r="K62" s="41">
        <f>SUM(ABS(H63-F63), ABS(G63-I63))</f>
        <v>0.33333333333333331</v>
      </c>
      <c r="L62" s="45">
        <f>J62 * K62</f>
        <v>0.13223140495867766</v>
      </c>
    </row>
    <row r="63" spans="2:12" ht="15" customHeight="1" thickBot="1">
      <c r="B63" s="52"/>
      <c r="C63" s="53"/>
      <c r="D63" s="37">
        <v>0.27272727272727271</v>
      </c>
      <c r="E63" s="37">
        <v>0.72727272727272729</v>
      </c>
      <c r="F63" s="37">
        <v>0.66666666666666663</v>
      </c>
      <c r="G63" s="37">
        <v>0.33333333333333331</v>
      </c>
      <c r="H63" s="37">
        <v>0.5</v>
      </c>
      <c r="I63" s="37">
        <v>0.5</v>
      </c>
      <c r="J63" s="44"/>
      <c r="K63" s="44"/>
      <c r="L63" s="47"/>
    </row>
    <row r="65" spans="2:12" ht="15" customHeight="1">
      <c r="K65" s="39" t="s">
        <v>84</v>
      </c>
      <c r="L65" s="40">
        <f>MAX(L41:L63)</f>
        <v>0.66115702479338845</v>
      </c>
    </row>
    <row r="66" spans="2:12" ht="15" customHeight="1"/>
    <row r="67" spans="2:12" ht="15" customHeight="1">
      <c r="B67" s="43" t="s">
        <v>85</v>
      </c>
      <c r="C67" s="43"/>
      <c r="D67" s="43"/>
      <c r="E67" s="43"/>
      <c r="F67" s="43"/>
      <c r="G67" s="43"/>
      <c r="H67" s="43"/>
      <c r="I67" s="43"/>
      <c r="J67" s="43"/>
    </row>
    <row r="68" spans="2:12">
      <c r="B68" s="43"/>
      <c r="C68" s="43"/>
      <c r="D68" s="43"/>
      <c r="E68" s="43"/>
      <c r="F68" s="43"/>
      <c r="G68" s="43"/>
      <c r="H68" s="43"/>
      <c r="I68" s="43"/>
      <c r="J68" s="43"/>
    </row>
    <row r="69" spans="2:12" ht="15" customHeight="1">
      <c r="B69" s="8"/>
      <c r="C69" s="8"/>
      <c r="D69" s="8"/>
      <c r="E69" s="8"/>
      <c r="F69" s="8"/>
      <c r="G69" s="8"/>
      <c r="H69" s="8"/>
      <c r="I69" s="8"/>
      <c r="J69" s="8"/>
    </row>
    <row r="70" spans="2:12" ht="15" customHeight="1"/>
    <row r="75" spans="2:12" ht="15" customHeight="1"/>
    <row r="92" ht="15" customHeight="1"/>
    <row r="96" ht="15" customHeight="1"/>
    <row r="97" ht="15" customHeight="1"/>
  </sheetData>
  <autoFilter ref="B19:H30"/>
  <dataConsolidate/>
  <mergeCells count="52">
    <mergeCell ref="L38:L39"/>
    <mergeCell ref="B37:J37"/>
    <mergeCell ref="B41:C42"/>
    <mergeCell ref="B44:C45"/>
    <mergeCell ref="B47:C48"/>
    <mergeCell ref="K38:K39"/>
    <mergeCell ref="J44:J45"/>
    <mergeCell ref="K41:K42"/>
    <mergeCell ref="L41:L42"/>
    <mergeCell ref="J41:J42"/>
    <mergeCell ref="J47:J48"/>
    <mergeCell ref="K44:K45"/>
    <mergeCell ref="L44:L45"/>
    <mergeCell ref="B32:J32"/>
    <mergeCell ref="B38:C39"/>
    <mergeCell ref="D38:D39"/>
    <mergeCell ref="E38:E39"/>
    <mergeCell ref="F38:G38"/>
    <mergeCell ref="H38:I38"/>
    <mergeCell ref="J38:J39"/>
    <mergeCell ref="B33:F35"/>
    <mergeCell ref="B14:J16"/>
    <mergeCell ref="B18:J18"/>
    <mergeCell ref="B2:F2"/>
    <mergeCell ref="B3:F3"/>
    <mergeCell ref="C9:F9"/>
    <mergeCell ref="B10:F10"/>
    <mergeCell ref="B4:F4"/>
    <mergeCell ref="B11:F11"/>
    <mergeCell ref="B50:C51"/>
    <mergeCell ref="B53:C54"/>
    <mergeCell ref="B56:C57"/>
    <mergeCell ref="B62:C63"/>
    <mergeCell ref="B59:C60"/>
    <mergeCell ref="J50:J51"/>
    <mergeCell ref="K50:K51"/>
    <mergeCell ref="L50:L51"/>
    <mergeCell ref="L47:L48"/>
    <mergeCell ref="K47:K48"/>
    <mergeCell ref="L53:L54"/>
    <mergeCell ref="L56:L57"/>
    <mergeCell ref="L59:L60"/>
    <mergeCell ref="L62:L63"/>
    <mergeCell ref="K62:K63"/>
    <mergeCell ref="J53:J54"/>
    <mergeCell ref="K53:K54"/>
    <mergeCell ref="B67:J68"/>
    <mergeCell ref="J62:J63"/>
    <mergeCell ref="J59:J60"/>
    <mergeCell ref="K59:K60"/>
    <mergeCell ref="K56:K57"/>
    <mergeCell ref="J56:J5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Garg</dc:creator>
  <cp:lastModifiedBy>Paras Garg</cp:lastModifiedBy>
  <dcterms:created xsi:type="dcterms:W3CDTF">2016-11-02T16:39:52Z</dcterms:created>
  <dcterms:modified xsi:type="dcterms:W3CDTF">2016-11-26T11:09:32Z</dcterms:modified>
</cp:coreProperties>
</file>