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E8F87984-867C-4343-9A99-5FBFE25A9273}" xr6:coauthVersionLast="47" xr6:coauthVersionMax="47" xr10:uidLastSave="{00000000-0000-0000-0000-000000000000}"/>
  <bookViews>
    <workbookView xWindow="-28920" yWindow="7470" windowWidth="29040" windowHeight="15720" activeTab="3" xr2:uid="{00000000-000D-0000-FFFF-FFFF00000000}"/>
  </bookViews>
  <sheets>
    <sheet name="Experiment information" sheetId="1" r:id="rId1"/>
    <sheet name="channel 1" sheetId="26" r:id="rId2"/>
    <sheet name="channel 2" sheetId="25" r:id="rId3"/>
    <sheet name="channel 3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24" l="1"/>
  <c r="C114" i="25"/>
  <c r="K114" i="26" l="1"/>
  <c r="J114" i="26"/>
  <c r="I114" i="26"/>
  <c r="H114" i="26"/>
  <c r="G114" i="26"/>
  <c r="F114" i="26"/>
  <c r="E114" i="26"/>
  <c r="D114" i="26"/>
  <c r="C114" i="26"/>
  <c r="B114" i="26"/>
  <c r="K113" i="26"/>
  <c r="J113" i="26"/>
  <c r="I113" i="26"/>
  <c r="H113" i="26"/>
  <c r="G113" i="26"/>
  <c r="F113" i="26"/>
  <c r="E113" i="26"/>
  <c r="D113" i="26"/>
  <c r="C113" i="26"/>
  <c r="B113" i="26"/>
  <c r="K112" i="26"/>
  <c r="J112" i="26"/>
  <c r="I112" i="26"/>
  <c r="H112" i="26"/>
  <c r="G112" i="26"/>
  <c r="F112" i="26"/>
  <c r="E112" i="26"/>
  <c r="D112" i="26"/>
  <c r="C112" i="26"/>
  <c r="B112" i="26"/>
  <c r="K111" i="26"/>
  <c r="K116" i="26" s="1"/>
  <c r="J111" i="26"/>
  <c r="I111" i="26"/>
  <c r="H111" i="26"/>
  <c r="G111" i="26"/>
  <c r="G116" i="26" s="1"/>
  <c r="F111" i="26"/>
  <c r="E111" i="26"/>
  <c r="D111" i="26"/>
  <c r="C111" i="26"/>
  <c r="B111" i="26"/>
  <c r="K110" i="26"/>
  <c r="J110" i="26"/>
  <c r="I110" i="26"/>
  <c r="H110" i="26"/>
  <c r="G110" i="26"/>
  <c r="F110" i="26"/>
  <c r="E110" i="26"/>
  <c r="E116" i="26" s="1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2" i="26"/>
  <c r="J102" i="26"/>
  <c r="I102" i="26"/>
  <c r="H102" i="26"/>
  <c r="G102" i="26"/>
  <c r="F102" i="26"/>
  <c r="E102" i="26"/>
  <c r="D102" i="26"/>
  <c r="C102" i="26"/>
  <c r="B102" i="26"/>
  <c r="K96" i="26"/>
  <c r="J96" i="26"/>
  <c r="I96" i="26"/>
  <c r="H96" i="26"/>
  <c r="G96" i="26"/>
  <c r="F96" i="26"/>
  <c r="E96" i="26"/>
  <c r="D96" i="26"/>
  <c r="C96" i="26"/>
  <c r="B96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B84" i="26"/>
  <c r="AA84" i="26"/>
  <c r="Z84" i="26"/>
  <c r="Z89" i="26" s="1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B75" i="26"/>
  <c r="AA75" i="26"/>
  <c r="Z75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B66" i="26"/>
  <c r="AA66" i="26"/>
  <c r="Z66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A57" i="26"/>
  <c r="AA62" i="26" s="1"/>
  <c r="Z57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B48" i="26"/>
  <c r="AA48" i="26"/>
  <c r="Z48" i="26"/>
  <c r="Z53" i="26" s="1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B39" i="26"/>
  <c r="AA39" i="26"/>
  <c r="Z39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B30" i="26"/>
  <c r="AA30" i="26"/>
  <c r="Z30" i="26"/>
  <c r="Z35" i="26" s="1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B21" i="26"/>
  <c r="AA21" i="26"/>
  <c r="AA26" i="26" s="1"/>
  <c r="Z21" i="26"/>
  <c r="Z26" i="26" s="1"/>
  <c r="AC17" i="26"/>
  <c r="AB17" i="26"/>
  <c r="AA17" i="26"/>
  <c r="Z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C8" i="26"/>
  <c r="AB8" i="26"/>
  <c r="AA8" i="26"/>
  <c r="Z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K102" i="25"/>
  <c r="J102" i="25"/>
  <c r="I102" i="25"/>
  <c r="H102" i="25"/>
  <c r="G102" i="25"/>
  <c r="F102" i="25"/>
  <c r="E102" i="25"/>
  <c r="D102" i="25"/>
  <c r="C102" i="25"/>
  <c r="B102" i="25"/>
  <c r="K102" i="24"/>
  <c r="K114" i="25"/>
  <c r="J114" i="25"/>
  <c r="I114" i="25"/>
  <c r="H114" i="25"/>
  <c r="G114" i="25"/>
  <c r="F114" i="25"/>
  <c r="E114" i="25"/>
  <c r="D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E111" i="25"/>
  <c r="D111" i="25"/>
  <c r="C111" i="25"/>
  <c r="B111" i="25"/>
  <c r="J110" i="25"/>
  <c r="I110" i="25"/>
  <c r="H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96" i="25"/>
  <c r="J96" i="25"/>
  <c r="I96" i="25"/>
  <c r="H96" i="25"/>
  <c r="G96" i="25"/>
  <c r="F96" i="25"/>
  <c r="E96" i="25"/>
  <c r="D96" i="25"/>
  <c r="C96" i="25"/>
  <c r="B96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B89" i="25"/>
  <c r="AC88" i="25"/>
  <c r="AB88" i="25"/>
  <c r="AA88" i="25"/>
  <c r="Z88" i="25"/>
  <c r="AC87" i="25"/>
  <c r="AB87" i="25"/>
  <c r="AA87" i="25"/>
  <c r="Z87" i="25"/>
  <c r="AC86" i="25"/>
  <c r="AB86" i="25"/>
  <c r="AA86" i="25"/>
  <c r="Z86" i="25"/>
  <c r="AC85" i="25"/>
  <c r="AB85" i="25"/>
  <c r="AA85" i="25"/>
  <c r="Z85" i="25"/>
  <c r="AC84" i="25"/>
  <c r="AC89" i="25" s="1"/>
  <c r="AB84" i="25"/>
  <c r="AA84" i="25"/>
  <c r="Z84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AC79" i="25"/>
  <c r="AB79" i="25"/>
  <c r="AA79" i="25"/>
  <c r="Z79" i="25"/>
  <c r="AC78" i="25"/>
  <c r="AB78" i="25"/>
  <c r="AA78" i="25"/>
  <c r="Z78" i="25"/>
  <c r="AC77" i="25"/>
  <c r="AB77" i="25"/>
  <c r="AA77" i="25"/>
  <c r="Z77" i="25"/>
  <c r="AC76" i="25"/>
  <c r="AB76" i="25"/>
  <c r="AA76" i="25"/>
  <c r="Z76" i="25"/>
  <c r="AC75" i="25"/>
  <c r="AB75" i="25"/>
  <c r="AA75" i="25"/>
  <c r="Z75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AC70" i="25"/>
  <c r="AB70" i="25"/>
  <c r="AA70" i="25"/>
  <c r="Z70" i="25"/>
  <c r="AC69" i="25"/>
  <c r="AB69" i="25"/>
  <c r="AA69" i="25"/>
  <c r="Z69" i="25"/>
  <c r="AC68" i="25"/>
  <c r="AB68" i="25"/>
  <c r="AA68" i="25"/>
  <c r="Z68" i="25"/>
  <c r="AC67" i="25"/>
  <c r="AB67" i="25"/>
  <c r="AA67" i="25"/>
  <c r="Z67" i="25"/>
  <c r="AC66" i="25"/>
  <c r="AB66" i="25"/>
  <c r="AA66" i="25"/>
  <c r="Z66" i="25"/>
  <c r="Z71" i="25" s="1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C61" i="25"/>
  <c r="AB61" i="25"/>
  <c r="AA61" i="25"/>
  <c r="Z61" i="25"/>
  <c r="AC60" i="25"/>
  <c r="AB60" i="25"/>
  <c r="AA60" i="25"/>
  <c r="Z60" i="25"/>
  <c r="AC59" i="25"/>
  <c r="AB59" i="25"/>
  <c r="AA59" i="25"/>
  <c r="Z59" i="25"/>
  <c r="AC58" i="25"/>
  <c r="AB58" i="25"/>
  <c r="AA58" i="25"/>
  <c r="Z58" i="25"/>
  <c r="AC57" i="25"/>
  <c r="AB57" i="25"/>
  <c r="AA57" i="25"/>
  <c r="Z57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C52" i="25"/>
  <c r="AB52" i="25"/>
  <c r="AA52" i="25"/>
  <c r="Z52" i="25"/>
  <c r="AC51" i="25"/>
  <c r="AB51" i="25"/>
  <c r="AA51" i="25"/>
  <c r="Z51" i="25"/>
  <c r="AC50" i="25"/>
  <c r="AB50" i="25"/>
  <c r="AA50" i="25"/>
  <c r="Z50" i="25"/>
  <c r="AC49" i="25"/>
  <c r="AB49" i="25"/>
  <c r="AA49" i="25"/>
  <c r="Z49" i="25"/>
  <c r="AC48" i="25"/>
  <c r="AB48" i="25"/>
  <c r="AA48" i="25"/>
  <c r="Z48" i="25"/>
  <c r="Z53" i="25" s="1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C43" i="25"/>
  <c r="AB43" i="25"/>
  <c r="AA43" i="25"/>
  <c r="Z43" i="25"/>
  <c r="AC42" i="25"/>
  <c r="AB42" i="25"/>
  <c r="AA42" i="25"/>
  <c r="Z42" i="25"/>
  <c r="AC41" i="25"/>
  <c r="AB41" i="25"/>
  <c r="AA41" i="25"/>
  <c r="Z41" i="25"/>
  <c r="AC40" i="25"/>
  <c r="AB40" i="25"/>
  <c r="AA40" i="25"/>
  <c r="Z40" i="25"/>
  <c r="AC39" i="25"/>
  <c r="AB39" i="25"/>
  <c r="AA39" i="25"/>
  <c r="Z39" i="25"/>
  <c r="Z44" i="25" s="1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C34" i="25"/>
  <c r="AB34" i="25"/>
  <c r="AA34" i="25"/>
  <c r="Z34" i="25"/>
  <c r="AC33" i="25"/>
  <c r="AB33" i="25"/>
  <c r="AA33" i="25"/>
  <c r="Z33" i="25"/>
  <c r="AC32" i="25"/>
  <c r="AB32" i="25"/>
  <c r="AA32" i="25"/>
  <c r="Z32" i="25"/>
  <c r="AC31" i="25"/>
  <c r="AB31" i="25"/>
  <c r="AA31" i="25"/>
  <c r="Z31" i="25"/>
  <c r="AC30" i="25"/>
  <c r="AC35" i="25" s="1"/>
  <c r="AB30" i="25"/>
  <c r="AA30" i="25"/>
  <c r="Z30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C25" i="25"/>
  <c r="AB25" i="25"/>
  <c r="AA25" i="25"/>
  <c r="Z25" i="25"/>
  <c r="AC24" i="25"/>
  <c r="AB24" i="25"/>
  <c r="AA24" i="25"/>
  <c r="Z24" i="25"/>
  <c r="AC23" i="25"/>
  <c r="AB23" i="25"/>
  <c r="AA23" i="25"/>
  <c r="Z23" i="25"/>
  <c r="AC22" i="25"/>
  <c r="AB22" i="25"/>
  <c r="AA22" i="25"/>
  <c r="Z22" i="25"/>
  <c r="AC21" i="25"/>
  <c r="AB21" i="25"/>
  <c r="AA21" i="25"/>
  <c r="AA26" i="25" s="1"/>
  <c r="Z21" i="25"/>
  <c r="AC17" i="25"/>
  <c r="AB17" i="25"/>
  <c r="AA17" i="25"/>
  <c r="Z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C8" i="25"/>
  <c r="AB8" i="25"/>
  <c r="AA8" i="25"/>
  <c r="Z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C102" i="24"/>
  <c r="D102" i="24"/>
  <c r="E102" i="24"/>
  <c r="F102" i="24"/>
  <c r="G102" i="24"/>
  <c r="H102" i="24"/>
  <c r="I102" i="24"/>
  <c r="J102" i="24"/>
  <c r="B102" i="24"/>
  <c r="K114" i="24"/>
  <c r="J114" i="24"/>
  <c r="H114" i="24"/>
  <c r="G114" i="24"/>
  <c r="F114" i="24"/>
  <c r="E114" i="24"/>
  <c r="D114" i="24"/>
  <c r="C114" i="24"/>
  <c r="B114" i="24"/>
  <c r="K113" i="24"/>
  <c r="J113" i="24"/>
  <c r="I113" i="24"/>
  <c r="G113" i="24"/>
  <c r="F113" i="24"/>
  <c r="E113" i="24"/>
  <c r="D113" i="24"/>
  <c r="C113" i="24"/>
  <c r="B113" i="24"/>
  <c r="K112" i="24"/>
  <c r="J112" i="24"/>
  <c r="I112" i="24"/>
  <c r="H112" i="24"/>
  <c r="G112" i="24"/>
  <c r="F112" i="24"/>
  <c r="E112" i="24"/>
  <c r="D112" i="24"/>
  <c r="C112" i="24"/>
  <c r="B112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H110" i="24"/>
  <c r="G110" i="24"/>
  <c r="F110" i="24"/>
  <c r="E110" i="24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96" i="24"/>
  <c r="J96" i="24"/>
  <c r="I96" i="24"/>
  <c r="H96" i="24"/>
  <c r="G96" i="24"/>
  <c r="F96" i="24"/>
  <c r="E96" i="24"/>
  <c r="D96" i="24"/>
  <c r="C96" i="24"/>
  <c r="B96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B84" i="24"/>
  <c r="AB89" i="24" s="1"/>
  <c r="AA84" i="24"/>
  <c r="Z84" i="24"/>
  <c r="Z89" i="24" s="1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B75" i="24"/>
  <c r="AA75" i="24"/>
  <c r="Z75" i="24"/>
  <c r="Z80" i="24" s="1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B66" i="24"/>
  <c r="AA66" i="24"/>
  <c r="Z66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B48" i="24"/>
  <c r="AA48" i="24"/>
  <c r="AA53" i="24" s="1"/>
  <c r="Z48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B39" i="24"/>
  <c r="AA39" i="24"/>
  <c r="Z39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B30" i="24"/>
  <c r="AB35" i="24" s="1"/>
  <c r="AA30" i="24"/>
  <c r="AA35" i="24" s="1"/>
  <c r="Z30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B21" i="24"/>
  <c r="AA21" i="24"/>
  <c r="Z21" i="24"/>
  <c r="AC17" i="24"/>
  <c r="AB17" i="24"/>
  <c r="AA17" i="24"/>
  <c r="Z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8" i="24"/>
  <c r="AB8" i="24"/>
  <c r="AA8" i="24"/>
  <c r="Z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C80" i="25" l="1"/>
  <c r="AC44" i="26"/>
  <c r="AA71" i="26"/>
  <c r="Z26" i="24"/>
  <c r="AC89" i="24"/>
  <c r="AA26" i="24"/>
  <c r="Z53" i="24"/>
  <c r="AB71" i="26"/>
  <c r="F115" i="26"/>
  <c r="AC26" i="24"/>
  <c r="AB53" i="24"/>
  <c r="AA80" i="24"/>
  <c r="I116" i="24"/>
  <c r="AB44" i="25"/>
  <c r="AA71" i="25"/>
  <c r="AA35" i="26"/>
  <c r="AC53" i="24"/>
  <c r="AB80" i="24"/>
  <c r="AC44" i="25"/>
  <c r="AB71" i="25"/>
  <c r="AB35" i="26"/>
  <c r="Z62" i="26"/>
  <c r="H115" i="26"/>
  <c r="AC80" i="24"/>
  <c r="AC71" i="25"/>
  <c r="AC35" i="26"/>
  <c r="I116" i="26"/>
  <c r="Z44" i="24"/>
  <c r="Z35" i="25"/>
  <c r="AB62" i="26"/>
  <c r="AA89" i="26"/>
  <c r="AA44" i="25"/>
  <c r="AC71" i="26"/>
  <c r="AA44" i="24"/>
  <c r="Z71" i="24"/>
  <c r="AA35" i="25"/>
  <c r="Z62" i="25"/>
  <c r="AB89" i="26"/>
  <c r="AB44" i="24"/>
  <c r="AA71" i="24"/>
  <c r="AB35" i="25"/>
  <c r="AA62" i="25"/>
  <c r="Z89" i="25"/>
  <c r="AB26" i="26"/>
  <c r="AC89" i="26"/>
  <c r="AC44" i="24"/>
  <c r="AB71" i="24"/>
  <c r="AB62" i="25"/>
  <c r="AA89" i="25"/>
  <c r="AC26" i="26"/>
  <c r="AA53" i="26"/>
  <c r="AC71" i="24"/>
  <c r="AC62" i="25"/>
  <c r="AB89" i="25"/>
  <c r="AB53" i="26"/>
  <c r="Z80" i="26"/>
  <c r="Z35" i="24"/>
  <c r="Z26" i="25"/>
  <c r="AC53" i="26"/>
  <c r="AA80" i="26"/>
  <c r="AB80" i="26"/>
  <c r="AB26" i="25"/>
  <c r="AA53" i="25"/>
  <c r="Z80" i="25"/>
  <c r="Z44" i="26"/>
  <c r="AC80" i="26"/>
  <c r="AC35" i="24"/>
  <c r="AB62" i="24"/>
  <c r="AA89" i="24"/>
  <c r="AC26" i="25"/>
  <c r="AB53" i="25"/>
  <c r="AA80" i="25"/>
  <c r="AA44" i="26"/>
  <c r="H116" i="26"/>
  <c r="E116" i="24"/>
  <c r="AC53" i="25"/>
  <c r="AB80" i="25"/>
  <c r="AB44" i="26"/>
  <c r="Z71" i="26"/>
  <c r="J115" i="24"/>
  <c r="F116" i="24"/>
  <c r="H116" i="25"/>
  <c r="D116" i="25"/>
  <c r="J116" i="26"/>
  <c r="G115" i="26"/>
  <c r="I115" i="26"/>
  <c r="I117" i="26" s="1"/>
  <c r="I116" i="25"/>
  <c r="C115" i="24"/>
  <c r="G115" i="24"/>
  <c r="K115" i="24"/>
  <c r="D115" i="25"/>
  <c r="C116" i="26"/>
  <c r="K115" i="26"/>
  <c r="E115" i="26"/>
  <c r="E117" i="26" s="1"/>
  <c r="E116" i="25"/>
  <c r="D116" i="24"/>
  <c r="H116" i="24"/>
  <c r="D116" i="26"/>
  <c r="B115" i="26"/>
  <c r="B117" i="26" s="1"/>
  <c r="J115" i="26"/>
  <c r="J117" i="26" s="1"/>
  <c r="F116" i="26"/>
  <c r="D115" i="26"/>
  <c r="C115" i="26"/>
  <c r="G118" i="26" s="1"/>
  <c r="B116" i="26"/>
  <c r="K115" i="25"/>
  <c r="J115" i="25"/>
  <c r="H115" i="25"/>
  <c r="H117" i="25" s="1"/>
  <c r="G115" i="25"/>
  <c r="F115" i="25"/>
  <c r="C115" i="25"/>
  <c r="B115" i="25"/>
  <c r="B117" i="25" s="1"/>
  <c r="B116" i="25"/>
  <c r="J116" i="25"/>
  <c r="E115" i="25"/>
  <c r="I115" i="25"/>
  <c r="C116" i="25"/>
  <c r="G116" i="25"/>
  <c r="K116" i="25"/>
  <c r="F116" i="25"/>
  <c r="H115" i="24"/>
  <c r="AB26" i="24"/>
  <c r="D115" i="24"/>
  <c r="B115" i="24"/>
  <c r="B117" i="24" s="1"/>
  <c r="B116" i="24"/>
  <c r="J116" i="24"/>
  <c r="E115" i="24"/>
  <c r="I115" i="24"/>
  <c r="C116" i="24"/>
  <c r="G116" i="24"/>
  <c r="K116" i="24"/>
  <c r="F115" i="24"/>
  <c r="K118" i="24" l="1"/>
  <c r="D118" i="24"/>
  <c r="J118" i="24"/>
  <c r="H118" i="24"/>
  <c r="G118" i="24"/>
  <c r="G117" i="24"/>
  <c r="J118" i="25"/>
  <c r="H118" i="25"/>
  <c r="D118" i="25"/>
  <c r="G118" i="25"/>
  <c r="J117" i="25"/>
  <c r="K118" i="26"/>
  <c r="E118" i="26"/>
  <c r="G117" i="26"/>
  <c r="H117" i="26"/>
  <c r="F117" i="26"/>
  <c r="D117" i="26"/>
  <c r="K117" i="26"/>
  <c r="C117" i="26"/>
  <c r="H118" i="26"/>
  <c r="J118" i="26"/>
  <c r="K117" i="24"/>
  <c r="C117" i="24"/>
  <c r="F118" i="26"/>
  <c r="K118" i="25"/>
  <c r="I118" i="26"/>
  <c r="D118" i="26"/>
  <c r="F118" i="25"/>
  <c r="G117" i="25"/>
  <c r="D117" i="25"/>
  <c r="F117" i="25"/>
  <c r="K117" i="25"/>
  <c r="C117" i="25"/>
  <c r="E118" i="25"/>
  <c r="E117" i="25"/>
  <c r="I118" i="25"/>
  <c r="I117" i="25"/>
  <c r="D117" i="24"/>
  <c r="J117" i="24"/>
  <c r="H117" i="24"/>
  <c r="F118" i="24"/>
  <c r="F117" i="24"/>
  <c r="I118" i="24"/>
  <c r="I117" i="24"/>
  <c r="E118" i="24"/>
  <c r="E117" i="24"/>
</calcChain>
</file>

<file path=xl/sharedStrings.xml><?xml version="1.0" encoding="utf-8"?>
<sst xmlns="http://schemas.openxmlformats.org/spreadsheetml/2006/main" count="1087" uniqueCount="211">
  <si>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</si>
  <si>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</si>
  <si>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</si>
  <si>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</si>
  <si>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</si>
  <si>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</si>
  <si>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</si>
  <si>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</si>
  <si>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</si>
  <si>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</si>
  <si>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</si>
  <si>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</si>
  <si>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</si>
  <si>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</si>
  <si>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</si>
  <si>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</si>
  <si>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</si>
  <si>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</si>
  <si>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</si>
  <si>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</si>
  <si>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</si>
  <si>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</si>
  <si>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</si>
  <si>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</si>
  <si>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</si>
  <si>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</si>
  <si>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</si>
  <si>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</si>
  <si>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</si>
  <si>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</si>
  <si>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</si>
  <si>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</si>
  <si>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</si>
  <si>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</si>
  <si>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</si>
  <si>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</si>
  <si>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</si>
  <si>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</si>
  <si>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</si>
  <si>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</si>
  <si>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</si>
  <si>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</si>
  <si>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</si>
  <si>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</si>
  <si>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</si>
  <si>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</si>
  <si>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</si>
  <si>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</si>
  <si>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</si>
  <si>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</si>
  <si>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</si>
  <si>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</si>
  <si>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</si>
  <si>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</si>
  <si>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</si>
  <si>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</si>
  <si>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</si>
  <si>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note:</t>
  </si>
  <si>
    <t>Mueller Hinton Media</t>
  </si>
  <si>
    <t>Bulk Capacitance</t>
  </si>
  <si>
    <t>D:\Google Drive\Research\data\Saureus-above-MIC-128ug-ml-MNP 12202017\1\1-1-1.TXT</t>
  </si>
  <si>
    <t>D:\Google Drive\Research\data\Saureus-above-MIC-128ug-ml-MNP 12202017\1\1-1-3.TXT</t>
  </si>
  <si>
    <t>D:\Google Drive\Research\data\Saureus-above-MIC-128ug-ml-MNP 12202017\1\1-1-4.TXT</t>
  </si>
  <si>
    <t>D:\Google Drive\Research\data\Saureus-above-MIC-128ug-ml-MNP 12202017\1\1-1-5.TXT</t>
  </si>
  <si>
    <t>D:\Google Drive\Research\data\Saureus-above-MIC-128ug-ml-MNP 12202017\1\2-1-1.TXT</t>
  </si>
  <si>
    <t>D:\Google Drive\Research\data\Saureus-above-MIC-128ug-ml-MNP 12202017\1\2-1-2.TXT</t>
  </si>
  <si>
    <t>D:\Google Drive\Research\data\Saureus-above-MIC-128ug-ml-MNP 12202017\1\2-1-3.TXT</t>
  </si>
  <si>
    <t>D:\Google Drive\Research\data\Saureus-above-MIC-128ug-ml-MNP 12202017\1\2-1-4.TXT</t>
  </si>
  <si>
    <t>D:\Google Drive\Research\data\Saureus-above-MIC-128ug-ml-MNP 12202017\1\2-1-5.TXT</t>
  </si>
  <si>
    <t>D:\Google Drive\Research\data\Saureus-above-MIC-128ug-ml-MNP 12202017\1\3-1-1.TXT</t>
  </si>
  <si>
    <t>D:\Google Drive\Research\data\Saureus-above-MIC-128ug-ml-MNP 12202017\1\3-1-2.TXT</t>
  </si>
  <si>
    <t>D:\Google Drive\Research\data\Saureus-above-MIC-128ug-ml-MNP 12202017\1\3-1-3.TXT</t>
  </si>
  <si>
    <t>D:\Google Drive\Research\data\Saureus-above-MIC-128ug-ml-MNP 12202017\1\3-1-4.TXT</t>
  </si>
  <si>
    <t>D:\Google Drive\Research\data\Saureus-above-MIC-128ug-ml-MNP 12202017\1\3-1-5.TXT</t>
  </si>
  <si>
    <t>D:\Google Drive\Research\data\Saureus-above-MIC-128ug-ml-MNP 12202017\1\4-1-1.TXT</t>
  </si>
  <si>
    <t>D:\Google Drive\Research\data\Saureus-above-MIC-128ug-ml-MNP 12202017\1\4-1-2.TXT</t>
  </si>
  <si>
    <t>D:\Google Drive\Research\data\Saureus-above-MIC-128ug-ml-MNP 12202017\1\4-1-3.TXT</t>
  </si>
  <si>
    <t>D:\Google Drive\Research\data\Saureus-above-MIC-128ug-ml-MNP 12202017\1\4-1-4.TXT</t>
  </si>
  <si>
    <t>D:\Google Drive\Research\data\Saureus-above-MIC-128ug-ml-MNP 12202017\1\4-1-5.TXT</t>
  </si>
  <si>
    <t>D:\Google Drive\Research\data\Saureus-above-MIC-128ug-ml-MNP 12202017\1\5-1-1.TXT</t>
  </si>
  <si>
    <t>D:\Google Drive\Research\data\Saureus-above-MIC-128ug-ml-MNP 12202017\1\5-1-2.TXT</t>
  </si>
  <si>
    <t>D:\Google Drive\Research\data\Saureus-above-MIC-128ug-ml-MNP 12202017\1\5-1-3.TXT</t>
  </si>
  <si>
    <t>D:\Google Drive\Research\data\Saureus-above-MIC-128ug-ml-MNP 12202017\1\5-1-4.TXT</t>
  </si>
  <si>
    <t>D:\Google Drive\Research\data\Saureus-above-MIC-128ug-ml-MNP 12202017\1\5-1-5.TXT</t>
  </si>
  <si>
    <t>D:\Google Drive\Research\data\Saureus-above-MIC-128ug-ml-MNP 12202017\1\6-1-1.TXT</t>
  </si>
  <si>
    <t>D:\Google Drive\Research\data\Saureus-above-MIC-128ug-ml-MNP 12202017\1\6-1-2.TXT</t>
  </si>
  <si>
    <t>D:\Google Drive\Research\data\Saureus-above-MIC-128ug-ml-MNP 12202017\1\6-1-3.TXT</t>
  </si>
  <si>
    <t>D:\Google Drive\Research\data\Saureus-above-MIC-128ug-ml-MNP 12202017\1\6-1-4.TXT</t>
  </si>
  <si>
    <t>D:\Google Drive\Research\data\Saureus-above-MIC-128ug-ml-MNP 12202017\1\6-1-5.TXT</t>
  </si>
  <si>
    <t>D:\Google Drive\Research\data\Saureus-above-MIC-128ug-ml-MNP 12202017\1\7-1-1.TXT</t>
  </si>
  <si>
    <t>D:\Google Drive\Research\data\Saureus-above-MIC-128ug-ml-MNP 12202017\1\7-1-2.TXT</t>
  </si>
  <si>
    <t>D:\Google Drive\Research\data\Saureus-above-MIC-128ug-ml-MNP 12202017\1\7-1-3.TXT</t>
  </si>
  <si>
    <t>D:\Google Drive\Research\data\Saureus-above-MIC-128ug-ml-MNP 12202017\1\7-1-4.TXT</t>
  </si>
  <si>
    <t>D:\Google Drive\Research\data\Saureus-above-MIC-128ug-ml-MNP 12202017\1\7-1-5.TXT</t>
  </si>
  <si>
    <t>D:\Google Drive\Research\data\Saureus-above-MIC-128ug-ml-MNP 12202017\1\8-1-1.TXT</t>
  </si>
  <si>
    <t>D:\Google Drive\Research\data\Saureus-above-MIC-128ug-ml-MNP 12202017\1\8-1-2.TXT</t>
  </si>
  <si>
    <t>D:\Google Drive\Research\data\Saureus-above-MIC-128ug-ml-MNP 12202017\1\8-1-3.TXT</t>
  </si>
  <si>
    <t>D:\Google Drive\Research\data\Saureus-above-MIC-128ug-ml-MNP 12202017\1\8-1-4.TXT</t>
  </si>
  <si>
    <t>D:\Google Drive\Research\data\Saureus-above-MIC-128ug-ml-MNP 12202017\1\8-1-5.TXT</t>
  </si>
  <si>
    <t>D:\Google Drive\Research\data\Saureus-above-MIC-128ug-ml-MNP 12202017\1\9-1-1.TXT</t>
  </si>
  <si>
    <t>D:\Google Drive\Research\data\Saureus-above-MIC-128ug-ml-MNP 12202017\1\9-1-2.TXT</t>
  </si>
  <si>
    <t>D:\Google Drive\Research\data\Saureus-above-MIC-128ug-ml-MNP 12202017\1\9-1-3.TXT</t>
  </si>
  <si>
    <t>D:\Google Drive\Research\data\Saureus-above-MIC-128ug-ml-MNP 12202017\1\9-1-4.TXT</t>
  </si>
  <si>
    <t>D:\Google Drive\Research\data\Saureus-above-MIC-128ug-ml-MNP 12202017\1\9-1-5.TXT</t>
  </si>
  <si>
    <t>D:\Google Drive\Research\data\Saureus-above-MIC-128ug-ml-MNP 12202017\1\10-1-1.TXT</t>
  </si>
  <si>
    <t>D:\Google Drive\Research\data\Saureus-above-MIC-128ug-ml-MNP 12202017\1\10-1-2.TXT</t>
  </si>
  <si>
    <t>D:\Google Drive\Research\data\Saureus-above-MIC-128ug-ml-MNP 12202017\1\10-1-3.TXT</t>
  </si>
  <si>
    <t>D:\Google Drive\Research\data\Saureus-above-MIC-128ug-ml-MNP 12202017\1\10-1-4.TXT</t>
  </si>
  <si>
    <t>D:\Google Drive\Research\data\Saureus-above-MIC-128ug-ml-MNP 12202017\1\10-1-5.TXT</t>
  </si>
  <si>
    <t>D:\Google Drive\Research\data\Saureus-above-MIC-128ug-ml-MNP 12202017\2\1-2-1.TXT</t>
  </si>
  <si>
    <t>D:\Google Drive\Research\data\Saureus-above-MIC-128ug-ml-MNP 12202017\2\1-2-2.TXT</t>
  </si>
  <si>
    <t>D:\Google Drive\Research\data\Saureus-above-MIC-128ug-ml-MNP 12202017\2\1-2-3.TXT</t>
  </si>
  <si>
    <t>D:\Google Drive\Research\data\Saureus-above-MIC-128ug-ml-MNP 12202017\2\1-2-4.TXT</t>
  </si>
  <si>
    <t>D:\Google Drive\Research\data\Saureus-above-MIC-128ug-ml-MNP 12202017\2\1-2-5.TXT</t>
  </si>
  <si>
    <t>D:\Google Drive\Research\data\Saureus-above-MIC-128ug-ml-MNP 12202017\2\2-2-1.TXT</t>
  </si>
  <si>
    <t>D:\Google Drive\Research\data\Saureus-above-MIC-128ug-ml-MNP 12202017\2\2-2-2.TXT</t>
  </si>
  <si>
    <t>D:\Google Drive\Research\data\Saureus-above-MIC-128ug-ml-MNP 12202017\2\2-2-3.TXT</t>
  </si>
  <si>
    <t>D:\Google Drive\Research\data\Saureus-above-MIC-128ug-ml-MNP 12202017\2\2-2-4.TXT</t>
  </si>
  <si>
    <t>D:\Google Drive\Research\data\Saureus-above-MIC-128ug-ml-MNP 12202017\2\2-2-5.TXT</t>
  </si>
  <si>
    <t>D:\Google Drive\Research\data\Saureus-above-MIC-128ug-ml-MNP 12202017\2\3-2-1.TXT</t>
  </si>
  <si>
    <t>D:\Google Drive\Research\data\Saureus-above-MIC-128ug-ml-MNP 12202017\2\3-2-2.TXT</t>
  </si>
  <si>
    <t>D:\Google Drive\Research\data\Saureus-above-MIC-128ug-ml-MNP 12202017\2\3-2-3.TXT</t>
  </si>
  <si>
    <t>D:\Google Drive\Research\data\Saureus-above-MIC-128ug-ml-MNP 12202017\2\3-2-4.TXT</t>
  </si>
  <si>
    <t>D:\Google Drive\Research\data\Saureus-above-MIC-128ug-ml-MNP 12202017\2\3-2-5.TXT</t>
  </si>
  <si>
    <t>D:\Google Drive\Research\data\Saureus-above-MIC-128ug-ml-MNP 12202017\2\4-2-1.TXT</t>
  </si>
  <si>
    <t>D:\Google Drive\Research\data\Saureus-above-MIC-128ug-ml-MNP 12202017\2\4-2-2.TXT</t>
  </si>
  <si>
    <t>D:\Google Drive\Research\data\Saureus-above-MIC-128ug-ml-MNP 12202017\2\4-2-3.TXT</t>
  </si>
  <si>
    <t>D:\Google Drive\Research\data\Saureus-above-MIC-128ug-ml-MNP 12202017\2\4-2-4.TXT</t>
  </si>
  <si>
    <t>D:\Google Drive\Research\data\Saureus-above-MIC-128ug-ml-MNP 12202017\2\4-2-5.TXT</t>
  </si>
  <si>
    <t>D:\Google Drive\Research\data\Saureus-above-MIC-128ug-ml-MNP 12202017\2\5-2-1.TXT</t>
  </si>
  <si>
    <t>D:\Google Drive\Research\data\Saureus-above-MIC-128ug-ml-MNP 12202017\2\5-2-2.TXT</t>
  </si>
  <si>
    <t>D:\Google Drive\Research\data\Saureus-above-MIC-128ug-ml-MNP 12202017\2\5-2-3.TXT</t>
  </si>
  <si>
    <t>D:\Google Drive\Research\data\Saureus-above-MIC-128ug-ml-MNP 12202017\2\5-2-4.TXT</t>
  </si>
  <si>
    <t>D:\Google Drive\Research\data\Saureus-above-MIC-128ug-ml-MNP 12202017\2\5-2-5.TXT</t>
  </si>
  <si>
    <t>D:\Google Drive\Research\data\Saureus-above-MIC-128ug-ml-MNP 12202017\2\6-2-1.TXT</t>
  </si>
  <si>
    <t>D:\Google Drive\Research\data\Saureus-above-MIC-128ug-ml-MNP 12202017\2\6-2-2.TXT</t>
  </si>
  <si>
    <t>D:\Google Drive\Research\data\Saureus-above-MIC-128ug-ml-MNP 12202017\2\6-2-3.TXT</t>
  </si>
  <si>
    <t>D:\Google Drive\Research\data\Saureus-above-MIC-128ug-ml-MNP 12202017\2\6-2-4.TXT</t>
  </si>
  <si>
    <t>D:\Google Drive\Research\data\Saureus-above-MIC-128ug-ml-MNP 12202017\2\6-2-5.TXT</t>
  </si>
  <si>
    <t>D:\Google Drive\Research\data\Saureus-above-MIC-128ug-ml-MNP 12202017\2\7-2-1.TXT</t>
  </si>
  <si>
    <t>D:\Google Drive\Research\data\Saureus-above-MIC-128ug-ml-MNP 12202017\2\7-2-2.TXT</t>
  </si>
  <si>
    <t>D:\Google Drive\Research\data\Saureus-above-MIC-128ug-ml-MNP 12202017\2\7-2-3.TXT</t>
  </si>
  <si>
    <t>D:\Google Drive\Research\data\Saureus-above-MIC-128ug-ml-MNP 12202017\2\7-2-4.TXT</t>
  </si>
  <si>
    <t>D:\Google Drive\Research\data\Saureus-above-MIC-128ug-ml-MNP 12202017\2\7-2-5.TXT</t>
  </si>
  <si>
    <t>D:\Google Drive\Research\data\Saureus-above-MIC-128ug-ml-MNP 12202017\2\8-2-1.TXT</t>
  </si>
  <si>
    <t>D:\Google Drive\Research\data\Saureus-above-MIC-128ug-ml-MNP 12202017\2\8-2-2.TXT</t>
  </si>
  <si>
    <t>D:\Google Drive\Research\data\Saureus-above-MIC-128ug-ml-MNP 12202017\2\8-2-3.TXT</t>
  </si>
  <si>
    <t>D:\Google Drive\Research\data\Saureus-above-MIC-128ug-ml-MNP 12202017\2\8-2-4.TXT</t>
  </si>
  <si>
    <t>D:\Google Drive\Research\data\Saureus-above-MIC-128ug-ml-MNP 12202017\2\8-2-5.TXT</t>
  </si>
  <si>
    <t>D:\Google Drive\Research\data\Saureus-above-MIC-128ug-ml-MNP 12202017\2\9-2-1.TXT</t>
  </si>
  <si>
    <t>D:\Google Drive\Research\data\Saureus-above-MIC-128ug-ml-MNP 12202017\2\9-2-2.TXT</t>
  </si>
  <si>
    <t>D:\Google Drive\Research\data\Saureus-above-MIC-128ug-ml-MNP 12202017\2\9-2-3.TXT</t>
  </si>
  <si>
    <t>D:\Google Drive\Research\data\Saureus-above-MIC-128ug-ml-MNP 12202017\2\9-2-4.TXT</t>
  </si>
  <si>
    <t>D:\Google Drive\Research\data\Saureus-above-MIC-128ug-ml-MNP 12202017\2\9-2-5.TXT</t>
  </si>
  <si>
    <t>D:\Google Drive\Research\data\Saureus-above-MIC-128ug-ml-MNP 12202017\2\10-2-1.TXT</t>
  </si>
  <si>
    <t>D:\Google Drive\Research\data\Saureus-above-MIC-128ug-ml-MNP 12202017\2\10-2-2.TXT</t>
  </si>
  <si>
    <t>D:\Google Drive\Research\data\Saureus-above-MIC-128ug-ml-MNP 12202017\2\10-2-3.TXT</t>
  </si>
  <si>
    <t>D:\Google Drive\Research\data\Saureus-above-MIC-128ug-ml-MNP 12202017\2\10-2-4.TXT</t>
  </si>
  <si>
    <t>D:\Google Drive\Research\data\Saureus-above-MIC-128ug-ml-MNP 12202017\2\10-2-5.TXT</t>
  </si>
  <si>
    <t>D:\Google Drive\Research\data\Saureus-above-MIC-128ug-ml-MNP 12202017\3\1-3- (1).txt</t>
  </si>
  <si>
    <t>D:\Google Drive\Research\data\Saureus-above-MIC-128ug-ml-MNP 12202017\3\1-3- (2).txt</t>
  </si>
  <si>
    <t>D:\Google Drive\Research\data\Saureus-above-MIC-128ug-ml-MNP 12202017\3\1-3- (3).txt</t>
  </si>
  <si>
    <t>D:\Google Drive\Research\data\Saureus-above-MIC-128ug-ml-MNP 12202017\3\1-3- (4).txt</t>
  </si>
  <si>
    <t>D:\Google Drive\Research\data\Saureus-above-MIC-128ug-ml-MNP 12202017\3\1-3- (5).txt</t>
  </si>
  <si>
    <t>D:\Google Drive\Research\data\Saureus-above-MIC-128ug-ml-MNP 12202017\3\2-3- (1).txt</t>
  </si>
  <si>
    <t>D:\Google Drive\Research\data\Saureus-above-MIC-128ug-ml-MNP 12202017\3\2-3- (2).txt</t>
  </si>
  <si>
    <t>D:\Google Drive\Research\data\Saureus-above-MIC-128ug-ml-MNP 12202017\3\2-3- (3).txt</t>
  </si>
  <si>
    <t>D:\Google Drive\Research\data\Saureus-above-MIC-128ug-ml-MNP 12202017\3\2-3- (4).txt</t>
  </si>
  <si>
    <t>D:\Google Drive\Research\data\Saureus-above-MIC-128ug-ml-MNP 12202017\3\2-3- (5).txt</t>
  </si>
  <si>
    <t>D:\Google Drive\Research\data\Saureus-above-MIC-128ug-ml-MNP 12202017\3\3-3- (1).txt</t>
  </si>
  <si>
    <t>D:\Google Drive\Research\data\Saureus-above-MIC-128ug-ml-MNP 12202017\3\3-3- (2).txt</t>
  </si>
  <si>
    <t>D:\Google Drive\Research\data\Saureus-above-MIC-128ug-ml-MNP 12202017\3\3-3- (3).txt</t>
  </si>
  <si>
    <t>D:\Google Drive\Research\data\Saureus-above-MIC-128ug-ml-MNP 12202017\3\3-3- (4).txt</t>
  </si>
  <si>
    <t>D:\Google Drive\Research\data\Saureus-above-MIC-128ug-ml-MNP 12202017\3\3-3- (5).txt</t>
  </si>
  <si>
    <t>D:\Google Drive\Research\data\Saureus-above-MIC-128ug-ml-MNP 12202017\3\4-3- (1).txt</t>
  </si>
  <si>
    <t>D:\Google Drive\Research\data\Saureus-above-MIC-128ug-ml-MNP 12202017\3\4-3- (2).txt</t>
  </si>
  <si>
    <t>D:\Google Drive\Research\data\Saureus-above-MIC-128ug-ml-MNP 12202017\3\4-3- (3).txt</t>
  </si>
  <si>
    <t>D:\Google Drive\Research\data\Saureus-above-MIC-128ug-ml-MNP 12202017\3\4-3- (4).txt</t>
  </si>
  <si>
    <t>D:\Google Drive\Research\data\Saureus-above-MIC-128ug-ml-MNP 12202017\3\4-3- (5).txt</t>
  </si>
  <si>
    <t>D:\Google Drive\Research\data\Saureus-above-MIC-128ug-ml-MNP 12202017\3\5-3- (1).txt</t>
  </si>
  <si>
    <t>D:\Google Drive\Research\data\Saureus-above-MIC-128ug-ml-MNP 12202017\3\5-3- (2).txt</t>
  </si>
  <si>
    <t>D:\Google Drive\Research\data\Saureus-above-MIC-128ug-ml-MNP 12202017\3\5-3- (3).txt</t>
  </si>
  <si>
    <t>D:\Google Drive\Research\data\Saureus-above-MIC-128ug-ml-MNP 12202017\3\5-3- (4).txt</t>
  </si>
  <si>
    <t>D:\Google Drive\Research\data\Saureus-above-MIC-128ug-ml-MNP 12202017\3\5-3- (5).txt</t>
  </si>
  <si>
    <t>D:\Google Drive\Research\data\Saureus-above-MIC-128ug-ml-MNP 12202017\3\6-3- (1).txt</t>
  </si>
  <si>
    <t>D:\Google Drive\Research\data\Saureus-above-MIC-128ug-ml-MNP 12202017\3\6-3- (2).txt</t>
  </si>
  <si>
    <t>D:\Google Drive\Research\data\Saureus-above-MIC-128ug-ml-MNP 12202017\3\6-3- (3).txt</t>
  </si>
  <si>
    <t>D:\Google Drive\Research\data\Saureus-above-MIC-128ug-ml-MNP 12202017\3\6-3- (4).txt</t>
  </si>
  <si>
    <t>D:\Google Drive\Research\data\Saureus-above-MIC-128ug-ml-MNP 12202017\3\6-3- (5).txt</t>
  </si>
  <si>
    <t>D:\Google Drive\Research\data\Saureus-above-MIC-128ug-ml-MNP 12202017\3\7-3- (1).txt</t>
  </si>
  <si>
    <t>D:\Google Drive\Research\data\Saureus-above-MIC-128ug-ml-MNP 12202017\3\7-3- (2).txt</t>
  </si>
  <si>
    <t>D:\Google Drive\Research\data\Saureus-above-MIC-128ug-ml-MNP 12202017\3\7-3- (3).txt</t>
  </si>
  <si>
    <t>D:\Google Drive\Research\data\Saureus-above-MIC-128ug-ml-MNP 12202017\3\7-3- (4).txt</t>
  </si>
  <si>
    <t>D:\Google Drive\Research\data\Saureus-above-MIC-128ug-ml-MNP 12202017\3\7-3- (5).txt</t>
  </si>
  <si>
    <t>D:\Google Drive\Research\data\Saureus-above-MIC-128ug-ml-MNP 12202017\3\8-3- (1).txt</t>
  </si>
  <si>
    <t>D:\Google Drive\Research\data\Saureus-above-MIC-128ug-ml-MNP 12202017\3\8-3- (2).txt</t>
  </si>
  <si>
    <t>D:\Google Drive\Research\data\Saureus-above-MIC-128ug-ml-MNP 12202017\3\8-3- (3).txt</t>
  </si>
  <si>
    <t>D:\Google Drive\Research\data\Saureus-above-MIC-128ug-ml-MNP 12202017\3\8-3- (4).txt</t>
  </si>
  <si>
    <t>D:\Google Drive\Research\data\Saureus-above-MIC-128ug-ml-MNP 12202017\3\8-3- (5).txt</t>
  </si>
  <si>
    <t>D:\Google Drive\Research\data\Saureus-above-MIC-128ug-ml-MNP 12202017\3\9-3- (1).txt</t>
  </si>
  <si>
    <t>D:\Google Drive\Research\data\Saureus-above-MIC-128ug-ml-MNP 12202017\3\9-3- (2).txt</t>
  </si>
  <si>
    <t>D:\Google Drive\Research\data\Saureus-above-MIC-128ug-ml-MNP 12202017\3\9-3- (3).txt</t>
  </si>
  <si>
    <t>D:\Google Drive\Research\data\Saureus-above-MIC-128ug-ml-MNP 12202017\3\9-3- (4).txt</t>
  </si>
  <si>
    <t>D:\Google Drive\Research\data\Saureus-above-MIC-128ug-ml-MNP 12202017\3\9-3- (5).txt</t>
  </si>
  <si>
    <t>D:\Google Drive\Research\data\Saureus-above-MIC-128ug-ml-MNP 12202017\3\10-3- (2).txt</t>
  </si>
  <si>
    <t>D:\Google Drive\Research\data\Saureus-above-MIC-128ug-ml-MNP 12202017\3\10-3- (3).txt</t>
  </si>
  <si>
    <t>D:\Google Drive\Research\data\Saureus-above-MIC-128ug-ml-MNP 12202017\3\10-3- (4).txt</t>
  </si>
  <si>
    <t>D:\Google Drive\Research\data\Saureus-above-MIC-128ug-ml-MNP 12202017\3\10-3- (5).txt</t>
  </si>
  <si>
    <t>D:\Google Drive\Research\data\Saureus-above-MIC-128ug-ml-MNP 12202017\3\10-3- (6).txt</t>
  </si>
  <si>
    <t>40 minutes per reading (0-/0+,  6.0 hours, 11points)</t>
  </si>
  <si>
    <t xml:space="preserve">5x10^5/ml above MIC 128ug/ml chloramphenicol with MNPs (10mg/ml)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</si>
</sst>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1'!$B$110:$K$110</c:f>
              <c:numCache>
                <c:formatCode>0.00E+00</c:formatCode>
                <c:ptCount val="10"/>
                <c:pt idx="0">
                  <c:v>1.6648999999999999E-12</c:v>
                </c:pt>
                <c:pt idx="1">
                  <c:v>1.7036999999999999E-12</c:v>
                </c:pt>
                <c:pt idx="2">
                  <c:v>1.6932000000000001E-12</c:v>
                </c:pt>
                <c:pt idx="3">
                  <c:v>1.6799999999999999E-12</c:v>
                </c:pt>
                <c:pt idx="4">
                  <c:v>1.6722000000000001E-12</c:v>
                </c:pt>
                <c:pt idx="5">
                  <c:v>1.6724E-12</c:v>
                </c:pt>
                <c:pt idx="6">
                  <c:v>1.6821000000000001E-12</c:v>
                </c:pt>
                <c:pt idx="7">
                  <c:v>1.6957999999999999E-12</c:v>
                </c:pt>
                <c:pt idx="8">
                  <c:v>1.7061E-12</c:v>
                </c:pt>
                <c:pt idx="9">
                  <c:v>1.6705E-12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EBE-B5CC-7FC63F42C8E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1'!$B$111:$K$111</c:f>
              <c:numCache>
                <c:formatCode>0.00E+00</c:formatCode>
                <c:ptCount val="10"/>
                <c:pt idx="0">
                  <c:v>1.704E-12</c:v>
                </c:pt>
                <c:pt idx="1">
                  <c:v>1.7007E-12</c:v>
                </c:pt>
                <c:pt idx="2">
                  <c:v>1.6914E-12</c:v>
                </c:pt>
                <c:pt idx="3">
                  <c:v>1.6907000000000001E-12</c:v>
                </c:pt>
                <c:pt idx="4">
                  <c:v>1.6764E-12</c:v>
                </c:pt>
                <c:pt idx="5">
                  <c:v>1.6955E-12</c:v>
                </c:pt>
                <c:pt idx="6">
                  <c:v>1.6815000000000001E-12</c:v>
                </c:pt>
                <c:pt idx="7">
                  <c:v>1.7090000000000001E-12</c:v>
                </c:pt>
                <c:pt idx="8">
                  <c:v>1.7198E-12</c:v>
                </c:pt>
                <c:pt idx="9">
                  <c:v>1.6902E-12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E-4EBE-B5CC-7FC63F42C8E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1'!$B$112:$K$112</c:f>
              <c:numCache>
                <c:formatCode>0.00E+00</c:formatCode>
                <c:ptCount val="10"/>
                <c:pt idx="0">
                  <c:v>1.7024000000000001E-12</c:v>
                </c:pt>
                <c:pt idx="1">
                  <c:v>1.6845999999999999E-12</c:v>
                </c:pt>
                <c:pt idx="2">
                  <c:v>1.6942E-12</c:v>
                </c:pt>
                <c:pt idx="3">
                  <c:v>1.691E-12</c:v>
                </c:pt>
                <c:pt idx="4">
                  <c:v>1.6661999999999999E-12</c:v>
                </c:pt>
                <c:pt idx="5">
                  <c:v>1.7E-12</c:v>
                </c:pt>
                <c:pt idx="6">
                  <c:v>1.7049999999999999E-12</c:v>
                </c:pt>
                <c:pt idx="7">
                  <c:v>1.7088999999999999E-12</c:v>
                </c:pt>
                <c:pt idx="8">
                  <c:v>1.7252999999999999E-12</c:v>
                </c:pt>
                <c:pt idx="9">
                  <c:v>1.7092E-12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E-4EBE-B5CC-7FC63F42C8E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1'!$B$113:$K$113</c:f>
              <c:numCache>
                <c:formatCode>0.00E+00</c:formatCode>
                <c:ptCount val="10"/>
                <c:pt idx="0">
                  <c:v>1.7036999999999999E-12</c:v>
                </c:pt>
                <c:pt idx="1">
                  <c:v>1.6838E-12</c:v>
                </c:pt>
                <c:pt idx="2">
                  <c:v>1.7054E-12</c:v>
                </c:pt>
                <c:pt idx="3">
                  <c:v>1.6917E-12</c:v>
                </c:pt>
                <c:pt idx="4">
                  <c:v>1.6744E-12</c:v>
                </c:pt>
                <c:pt idx="5">
                  <c:v>1.6825999999999999E-12</c:v>
                </c:pt>
                <c:pt idx="6">
                  <c:v>1.6923999999999999E-12</c:v>
                </c:pt>
                <c:pt idx="7">
                  <c:v>1.7055999999999999E-12</c:v>
                </c:pt>
                <c:pt idx="8">
                  <c:v>1.7205E-12</c:v>
                </c:pt>
                <c:pt idx="9">
                  <c:v>1.7018000000000001E-12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E-4EBE-B5CC-7FC63F42C8E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1'!$B$114:$K$114</c:f>
              <c:numCache>
                <c:formatCode>0.00E+00</c:formatCode>
                <c:ptCount val="10"/>
                <c:pt idx="0">
                  <c:v>1.7036999999999999E-12</c:v>
                </c:pt>
                <c:pt idx="1">
                  <c:v>1.6862E-12</c:v>
                </c:pt>
                <c:pt idx="2">
                  <c:v>1.6771E-12</c:v>
                </c:pt>
                <c:pt idx="3">
                  <c:v>1.6952000000000001E-12</c:v>
                </c:pt>
                <c:pt idx="4">
                  <c:v>1.6783E-12</c:v>
                </c:pt>
                <c:pt idx="5">
                  <c:v>1.6784E-12</c:v>
                </c:pt>
                <c:pt idx="6">
                  <c:v>1.7075999999999999E-12</c:v>
                </c:pt>
                <c:pt idx="7">
                  <c:v>1.7243E-12</c:v>
                </c:pt>
                <c:pt idx="8">
                  <c:v>1.7009E-12</c:v>
                </c:pt>
                <c:pt idx="9">
                  <c:v>1.723E-12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E-4EBE-B5CC-7FC63F42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1'!$B$116:$N$116</c:f>
                <c:numCache>
                  <c:formatCode>General</c:formatCode>
                  <c:ptCount val="13"/>
                  <c:pt idx="0">
                    <c:v>1.7251173873102114E-14</c:v>
                  </c:pt>
                  <c:pt idx="1">
                    <c:v>9.5919236861017563E-15</c:v>
                  </c:pt>
                  <c:pt idx="2">
                    <c:v>1.0097920578020009E-14</c:v>
                  </c:pt>
                  <c:pt idx="3">
                    <c:v>5.7233731312924752E-15</c:v>
                  </c:pt>
                  <c:pt idx="4">
                    <c:v>4.6701177715342854E-15</c:v>
                  </c:pt>
                  <c:pt idx="5">
                    <c:v>1.1622048012291127E-14</c:v>
                  </c:pt>
                  <c:pt idx="6">
                    <c:v>1.2308411757818234E-14</c:v>
                  </c:pt>
                  <c:pt idx="7">
                    <c:v>1.0240947221815032E-14</c:v>
                  </c:pt>
                  <c:pt idx="8">
                    <c:v>1.0443275348280348E-14</c:v>
                  </c:pt>
                  <c:pt idx="9">
                    <c:v>1.9859204415081703E-14</c:v>
                  </c:pt>
                </c:numCache>
              </c:numRef>
            </c:plus>
            <c:minus>
              <c:numRef>
                <c:f>'channel 1'!$B$116:$N$116</c:f>
                <c:numCache>
                  <c:formatCode>General</c:formatCode>
                  <c:ptCount val="13"/>
                  <c:pt idx="0">
                    <c:v>1.7251173873102114E-14</c:v>
                  </c:pt>
                  <c:pt idx="1">
                    <c:v>9.5919236861017563E-15</c:v>
                  </c:pt>
                  <c:pt idx="2">
                    <c:v>1.0097920578020009E-14</c:v>
                  </c:pt>
                  <c:pt idx="3">
                    <c:v>5.7233731312924752E-15</c:v>
                  </c:pt>
                  <c:pt idx="4">
                    <c:v>4.6701177715342854E-15</c:v>
                  </c:pt>
                  <c:pt idx="5">
                    <c:v>1.1622048012291127E-14</c:v>
                  </c:pt>
                  <c:pt idx="6">
                    <c:v>1.2308411757818234E-14</c:v>
                  </c:pt>
                  <c:pt idx="7">
                    <c:v>1.0240947221815032E-14</c:v>
                  </c:pt>
                  <c:pt idx="8">
                    <c:v>1.0443275348280348E-14</c:v>
                  </c:pt>
                  <c:pt idx="9">
                    <c:v>1.9859204415081703E-14</c:v>
                  </c:pt>
                </c:numCache>
              </c:numRef>
            </c:minus>
          </c:errBars>
          <c:xVal>
            <c:numRef>
              <c:f>'channel 1'!$B$109:$N$109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1'!$B$115:$N$115</c:f>
              <c:numCache>
                <c:formatCode>0.00E+00</c:formatCode>
                <c:ptCount val="13"/>
                <c:pt idx="0">
                  <c:v>1.69574E-12</c:v>
                </c:pt>
                <c:pt idx="1">
                  <c:v>1.6918000000000001E-12</c:v>
                </c:pt>
                <c:pt idx="2">
                  <c:v>1.6922599999999999E-12</c:v>
                </c:pt>
                <c:pt idx="3">
                  <c:v>1.68972E-12</c:v>
                </c:pt>
                <c:pt idx="4">
                  <c:v>1.6735000000000001E-12</c:v>
                </c:pt>
                <c:pt idx="5">
                  <c:v>1.6857800000000001E-12</c:v>
                </c:pt>
                <c:pt idx="6">
                  <c:v>1.6937200000000002E-12</c:v>
                </c:pt>
                <c:pt idx="7">
                  <c:v>1.7087200000000002E-12</c:v>
                </c:pt>
                <c:pt idx="8">
                  <c:v>1.7145199999999998E-12</c:v>
                </c:pt>
                <c:pt idx="9">
                  <c:v>1.69894E-12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'channel 1'!$A$94:$D$94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2'!$B$110:$K$110</c:f>
              <c:numCache>
                <c:formatCode>0.00E+00</c:formatCode>
                <c:ptCount val="10"/>
                <c:pt idx="0">
                  <c:v>1.5529999999999999E-12</c:v>
                </c:pt>
                <c:pt idx="1">
                  <c:v>1.5633E-12</c:v>
                </c:pt>
                <c:pt idx="2">
                  <c:v>1.5696000000000001E-12</c:v>
                </c:pt>
                <c:pt idx="3">
                  <c:v>1.5523999999999999E-12</c:v>
                </c:pt>
                <c:pt idx="4">
                  <c:v>1.5582E-12</c:v>
                </c:pt>
                <c:pt idx="6">
                  <c:v>1.5721999999999999E-12</c:v>
                </c:pt>
                <c:pt idx="7">
                  <c:v>1.5845999999999999E-12</c:v>
                </c:pt>
                <c:pt idx="8">
                  <c:v>1.5823E-12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3F4-A206-670F37761DE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2'!$B$111:$K$111</c:f>
              <c:numCache>
                <c:formatCode>0.00E+00</c:formatCode>
                <c:ptCount val="10"/>
                <c:pt idx="0">
                  <c:v>1.564E-12</c:v>
                </c:pt>
                <c:pt idx="1">
                  <c:v>1.5818E-12</c:v>
                </c:pt>
                <c:pt idx="2">
                  <c:v>1.5782000000000001E-12</c:v>
                </c:pt>
                <c:pt idx="3">
                  <c:v>1.5798E-12</c:v>
                </c:pt>
                <c:pt idx="4">
                  <c:v>1.5712E-12</c:v>
                </c:pt>
                <c:pt idx="5">
                  <c:v>1.5798E-12</c:v>
                </c:pt>
                <c:pt idx="6">
                  <c:v>1.5940000000000001E-12</c:v>
                </c:pt>
                <c:pt idx="7">
                  <c:v>1.6076999999999999E-12</c:v>
                </c:pt>
                <c:pt idx="8">
                  <c:v>1.5902E-12</c:v>
                </c:pt>
                <c:pt idx="9">
                  <c:v>1.6013000000000001E-12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3F4-A206-670F37761DE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2'!$B$112:$K$112</c:f>
              <c:numCache>
                <c:formatCode>0.00E+00</c:formatCode>
                <c:ptCount val="10"/>
                <c:pt idx="0">
                  <c:v>1.5667999999999999E-12</c:v>
                </c:pt>
                <c:pt idx="1">
                  <c:v>1.5700999999999999E-12</c:v>
                </c:pt>
                <c:pt idx="2">
                  <c:v>1.5685E-12</c:v>
                </c:pt>
                <c:pt idx="3">
                  <c:v>1.5685E-12</c:v>
                </c:pt>
                <c:pt idx="4">
                  <c:v>1.5744E-12</c:v>
                </c:pt>
                <c:pt idx="5">
                  <c:v>1.5773E-12</c:v>
                </c:pt>
                <c:pt idx="6">
                  <c:v>1.5878E-12</c:v>
                </c:pt>
                <c:pt idx="8">
                  <c:v>1.5960000000000001E-12</c:v>
                </c:pt>
                <c:pt idx="9">
                  <c:v>1.6055999999999999E-12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A-43F4-A206-670F37761DE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2'!$B$113:$K$113</c:f>
              <c:numCache>
                <c:formatCode>0.00E+00</c:formatCode>
                <c:ptCount val="10"/>
                <c:pt idx="0">
                  <c:v>1.5659E-12</c:v>
                </c:pt>
                <c:pt idx="1">
                  <c:v>1.5684000000000001E-12</c:v>
                </c:pt>
                <c:pt idx="2">
                  <c:v>1.5703000000000001E-12</c:v>
                </c:pt>
                <c:pt idx="3">
                  <c:v>1.5732E-12</c:v>
                </c:pt>
                <c:pt idx="4">
                  <c:v>1.5732E-12</c:v>
                </c:pt>
                <c:pt idx="5">
                  <c:v>1.5752E-12</c:v>
                </c:pt>
                <c:pt idx="6">
                  <c:v>1.5858E-12</c:v>
                </c:pt>
                <c:pt idx="7">
                  <c:v>1.6008E-12</c:v>
                </c:pt>
                <c:pt idx="8">
                  <c:v>1.5975E-12</c:v>
                </c:pt>
                <c:pt idx="9">
                  <c:v>1.5976E-12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A-43F4-A206-670F37761DEE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2'!$B$114:$K$114</c:f>
              <c:numCache>
                <c:formatCode>0.00E+00</c:formatCode>
                <c:ptCount val="10"/>
                <c:pt idx="0">
                  <c:v>1.5664000000000001E-12</c:v>
                </c:pt>
                <c:pt idx="1">
                  <c:v>1.5694999999999999E-12</c:v>
                </c:pt>
                <c:pt idx="2">
                  <c:v>1.5758E-12</c:v>
                </c:pt>
                <c:pt idx="3">
                  <c:v>1.5671000000000001E-12</c:v>
                </c:pt>
                <c:pt idx="4">
                  <c:v>1.5721999999999999E-12</c:v>
                </c:pt>
                <c:pt idx="5">
                  <c:v>1.5772E-12</c:v>
                </c:pt>
                <c:pt idx="6">
                  <c:v>1.5913000000000001E-12</c:v>
                </c:pt>
                <c:pt idx="7">
                  <c:v>1.6125E-12</c:v>
                </c:pt>
                <c:pt idx="8">
                  <c:v>1.5987E-12</c:v>
                </c:pt>
                <c:pt idx="9">
                  <c:v>1.5986000000000001E-12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A-43F4-A206-670F3776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744"/>
        <c:axId val="348730648"/>
      </c:scatterChart>
      <c:valAx>
        <c:axId val="3487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0648"/>
        <c:crosses val="autoZero"/>
        <c:crossBetween val="midCat"/>
      </c:valAx>
      <c:valAx>
        <c:axId val="348730648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574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2'!$B$116:$N$116</c:f>
                <c:numCache>
                  <c:formatCode>General</c:formatCode>
                  <c:ptCount val="13"/>
                  <c:pt idx="0">
                    <c:v>5.813088679867212E-15</c:v>
                  </c:pt>
                  <c:pt idx="1">
                    <c:v>6.801249885131398E-15</c:v>
                  </c:pt>
                  <c:pt idx="2">
                    <c:v>4.2611031435533166E-15</c:v>
                  </c:pt>
                  <c:pt idx="3">
                    <c:v>1.013039979467743E-14</c:v>
                  </c:pt>
                  <c:pt idx="4">
                    <c:v>6.6142270901444096E-15</c:v>
                  </c:pt>
                  <c:pt idx="5">
                    <c:v>1.8839232114570571E-15</c:v>
                  </c:pt>
                  <c:pt idx="6">
                    <c:v>8.4493786753820646E-15</c:v>
                  </c:pt>
                  <c:pt idx="7">
                    <c:v>1.2186057606953968E-14</c:v>
                  </c:pt>
                  <c:pt idx="8">
                    <c:v>6.783288288138727E-15</c:v>
                  </c:pt>
                  <c:pt idx="9">
                    <c:v>3.5761944391582572E-15</c:v>
                  </c:pt>
                </c:numCache>
              </c:numRef>
            </c:plus>
            <c:minus>
              <c:numRef>
                <c:f>'channel 2'!$B$116:$N$116</c:f>
                <c:numCache>
                  <c:formatCode>General</c:formatCode>
                  <c:ptCount val="13"/>
                  <c:pt idx="0">
                    <c:v>5.813088679867212E-15</c:v>
                  </c:pt>
                  <c:pt idx="1">
                    <c:v>6.801249885131398E-15</c:v>
                  </c:pt>
                  <c:pt idx="2">
                    <c:v>4.2611031435533166E-15</c:v>
                  </c:pt>
                  <c:pt idx="3">
                    <c:v>1.013039979467743E-14</c:v>
                  </c:pt>
                  <c:pt idx="4">
                    <c:v>6.6142270901444096E-15</c:v>
                  </c:pt>
                  <c:pt idx="5">
                    <c:v>1.8839232114570571E-15</c:v>
                  </c:pt>
                  <c:pt idx="6">
                    <c:v>8.4493786753820646E-15</c:v>
                  </c:pt>
                  <c:pt idx="7">
                    <c:v>1.2186057606953968E-14</c:v>
                  </c:pt>
                  <c:pt idx="8">
                    <c:v>6.783288288138727E-15</c:v>
                  </c:pt>
                  <c:pt idx="9">
                    <c:v>3.5761944391582572E-15</c:v>
                  </c:pt>
                </c:numCache>
              </c:numRef>
            </c:minus>
          </c:errBars>
          <c:xVal>
            <c:numRef>
              <c:f>'channel 2'!$B$109:$N$109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2'!$B$115:$N$115</c:f>
              <c:numCache>
                <c:formatCode>0.00E+00</c:formatCode>
                <c:ptCount val="13"/>
                <c:pt idx="0">
                  <c:v>1.5632199999999999E-12</c:v>
                </c:pt>
                <c:pt idx="1">
                  <c:v>1.57062E-12</c:v>
                </c:pt>
                <c:pt idx="2">
                  <c:v>1.57248E-12</c:v>
                </c:pt>
                <c:pt idx="3">
                  <c:v>1.5681999999999999E-12</c:v>
                </c:pt>
                <c:pt idx="4">
                  <c:v>1.5698399999999999E-12</c:v>
                </c:pt>
                <c:pt idx="5">
                  <c:v>1.577375E-12</c:v>
                </c:pt>
                <c:pt idx="6">
                  <c:v>1.5862200000000001E-12</c:v>
                </c:pt>
                <c:pt idx="7">
                  <c:v>1.6014E-12</c:v>
                </c:pt>
                <c:pt idx="8">
                  <c:v>1.5929399999999999E-12</c:v>
                </c:pt>
                <c:pt idx="9">
                  <c:v>1.6007750000000001E-12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880"/>
        <c:axId val="342301984"/>
      </c:scatterChart>
      <c:scatterChart>
        <c:scatterStyle val="lineMarker"/>
        <c:varyColors val="0"/>
        <c:ser>
          <c:idx val="1"/>
          <c:order val="1"/>
          <c:tx>
            <c:strRef>
              <c:f>'channel 2'!$A$94:$D$94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5120"/>
        <c:axId val="342298064"/>
      </c:scatterChart>
      <c:valAx>
        <c:axId val="3487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1984"/>
        <c:crosses val="autoZero"/>
        <c:crossBetween val="midCat"/>
        <c:majorUnit val="1"/>
      </c:valAx>
      <c:valAx>
        <c:axId val="342301984"/>
        <c:scaling>
          <c:orientation val="minMax"/>
          <c:max val="2.0000000000000012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880"/>
        <c:crosses val="autoZero"/>
        <c:crossBetween val="midCat"/>
      </c:valAx>
      <c:valAx>
        <c:axId val="342298064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305120"/>
        <c:crosses val="max"/>
        <c:crossBetween val="midCat"/>
      </c:valAx>
      <c:valAx>
        <c:axId val="342305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80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3'!$B$110:$K$110</c:f>
              <c:numCache>
                <c:formatCode>0.00E+00</c:formatCode>
                <c:ptCount val="10"/>
                <c:pt idx="0">
                  <c:v>1.3208E-12</c:v>
                </c:pt>
                <c:pt idx="1">
                  <c:v>1.3282999999999999E-12</c:v>
                </c:pt>
                <c:pt idx="2">
                  <c:v>1.3366E-12</c:v>
                </c:pt>
                <c:pt idx="3">
                  <c:v>1.3267E-12</c:v>
                </c:pt>
                <c:pt idx="4">
                  <c:v>1.3363000000000001E-12</c:v>
                </c:pt>
                <c:pt idx="5">
                  <c:v>1.3169E-12</c:v>
                </c:pt>
                <c:pt idx="6">
                  <c:v>1.3196999999999999E-12</c:v>
                </c:pt>
                <c:pt idx="7">
                  <c:v>1.353E-12</c:v>
                </c:pt>
                <c:pt idx="8">
                  <c:v>1.3509E-12</c:v>
                </c:pt>
                <c:pt idx="9">
                  <c:v>1.3406E-12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E-461B-88BD-CCE3E9E1148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3'!$B$111:$K$111</c:f>
              <c:numCache>
                <c:formatCode>0.00E+00</c:formatCode>
                <c:ptCount val="10"/>
                <c:pt idx="0">
                  <c:v>1.3405E-12</c:v>
                </c:pt>
                <c:pt idx="1">
                  <c:v>1.3428000000000001E-12</c:v>
                </c:pt>
                <c:pt idx="2">
                  <c:v>1.3606000000000001E-12</c:v>
                </c:pt>
                <c:pt idx="3">
                  <c:v>1.3347E-12</c:v>
                </c:pt>
                <c:pt idx="4">
                  <c:v>1.3426E-12</c:v>
                </c:pt>
                <c:pt idx="5">
                  <c:v>1.3337000000000001E-12</c:v>
                </c:pt>
                <c:pt idx="6">
                  <c:v>1.3334E-12</c:v>
                </c:pt>
                <c:pt idx="7">
                  <c:v>1.3534000000000001E-12</c:v>
                </c:pt>
                <c:pt idx="8">
                  <c:v>1.3366E-12</c:v>
                </c:pt>
                <c:pt idx="9">
                  <c:v>1.368E-12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E-461B-88BD-CCE3E9E1148F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3'!$B$112:$K$112</c:f>
              <c:numCache>
                <c:formatCode>0.00E+00</c:formatCode>
                <c:ptCount val="10"/>
                <c:pt idx="0">
                  <c:v>1.3461000000000001E-12</c:v>
                </c:pt>
                <c:pt idx="1">
                  <c:v>1.3364E-12</c:v>
                </c:pt>
                <c:pt idx="2">
                  <c:v>1.3358E-12</c:v>
                </c:pt>
                <c:pt idx="3">
                  <c:v>1.3341999999999999E-12</c:v>
                </c:pt>
                <c:pt idx="4">
                  <c:v>1.3298E-12</c:v>
                </c:pt>
                <c:pt idx="5">
                  <c:v>1.3304000000000001E-12</c:v>
                </c:pt>
                <c:pt idx="6">
                  <c:v>1.334E-12</c:v>
                </c:pt>
                <c:pt idx="7">
                  <c:v>1.3616E-12</c:v>
                </c:pt>
                <c:pt idx="8">
                  <c:v>1.3573000000000001E-12</c:v>
                </c:pt>
                <c:pt idx="9">
                  <c:v>1.3443E-12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E-461B-88BD-CCE3E9E1148F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3'!$B$113:$K$113</c:f>
              <c:numCache>
                <c:formatCode>0.00E+00</c:formatCode>
                <c:ptCount val="10"/>
                <c:pt idx="0">
                  <c:v>1.3462000000000001E-12</c:v>
                </c:pt>
                <c:pt idx="1">
                  <c:v>1.3406999999999999E-12</c:v>
                </c:pt>
                <c:pt idx="2">
                  <c:v>1.3422000000000001E-12</c:v>
                </c:pt>
                <c:pt idx="3">
                  <c:v>1.3282999999999999E-12</c:v>
                </c:pt>
                <c:pt idx="4">
                  <c:v>1.3222999999999999E-12</c:v>
                </c:pt>
                <c:pt idx="5">
                  <c:v>1.3353999999999999E-12</c:v>
                </c:pt>
                <c:pt idx="6">
                  <c:v>1.3531E-12</c:v>
                </c:pt>
                <c:pt idx="7">
                  <c:v>1.3505999999999999E-12</c:v>
                </c:pt>
                <c:pt idx="8">
                  <c:v>1.3509E-12</c:v>
                </c:pt>
                <c:pt idx="9">
                  <c:v>1.3465999999999999E-12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E-461B-88BD-CCE3E9E1148F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3'!$B$114:$K$114</c:f>
              <c:numCache>
                <c:formatCode>0.00E+00</c:formatCode>
                <c:ptCount val="10"/>
                <c:pt idx="0">
                  <c:v>1.3366999999999999E-12</c:v>
                </c:pt>
                <c:pt idx="1">
                  <c:v>1.3534000000000001E-12</c:v>
                </c:pt>
                <c:pt idx="2">
                  <c:v>1.3544E-12</c:v>
                </c:pt>
                <c:pt idx="3">
                  <c:v>1.3577E-12</c:v>
                </c:pt>
                <c:pt idx="4">
                  <c:v>1.336E-12</c:v>
                </c:pt>
                <c:pt idx="5">
                  <c:v>1.3272E-12</c:v>
                </c:pt>
                <c:pt idx="6">
                  <c:v>1.3337000000000001E-12</c:v>
                </c:pt>
                <c:pt idx="8">
                  <c:v>1.3563E-12</c:v>
                </c:pt>
                <c:pt idx="9">
                  <c:v>1.3456E-12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E-461B-88BD-CCE3E9E1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0024"/>
        <c:axId val="342300808"/>
      </c:scatterChart>
      <c:valAx>
        <c:axId val="3423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0808"/>
        <c:crosses val="autoZero"/>
        <c:crossBetween val="midCat"/>
      </c:valAx>
      <c:valAx>
        <c:axId val="342300808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30002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3'!$B$116:$N$116</c:f>
                <c:numCache>
                  <c:formatCode>General</c:formatCode>
                  <c:ptCount val="13"/>
                  <c:pt idx="0">
                    <c:v>1.0447631310493339E-14</c:v>
                  </c:pt>
                  <c:pt idx="1">
                    <c:v>9.1818843381955675E-15</c:v>
                  </c:pt>
                  <c:pt idx="2">
                    <c:v>1.1073933357213247E-14</c:v>
                  </c:pt>
                  <c:pt idx="3">
                    <c:v>1.2460818592692863E-14</c:v>
                  </c:pt>
                  <c:pt idx="4">
                    <c:v>7.6808202686952753E-15</c:v>
                  </c:pt>
                  <c:pt idx="5">
                    <c:v>7.3189480118388702E-15</c:v>
                  </c:pt>
                  <c:pt idx="6">
                    <c:v>1.190281479314873E-14</c:v>
                  </c:pt>
                  <c:pt idx="7">
                    <c:v>4.7954839866969333E-15</c:v>
                  </c:pt>
                  <c:pt idx="8">
                    <c:v>8.2668010741761767E-15</c:v>
                  </c:pt>
                  <c:pt idx="9">
                    <c:v>1.0850898580302018E-14</c:v>
                  </c:pt>
                </c:numCache>
              </c:numRef>
            </c:plus>
            <c:minus>
              <c:numRef>
                <c:f>'channel 3'!$B$116:$N$116</c:f>
                <c:numCache>
                  <c:formatCode>General</c:formatCode>
                  <c:ptCount val="13"/>
                  <c:pt idx="0">
                    <c:v>1.0447631310493339E-14</c:v>
                  </c:pt>
                  <c:pt idx="1">
                    <c:v>9.1818843381955675E-15</c:v>
                  </c:pt>
                  <c:pt idx="2">
                    <c:v>1.1073933357213247E-14</c:v>
                  </c:pt>
                  <c:pt idx="3">
                    <c:v>1.2460818592692863E-14</c:v>
                  </c:pt>
                  <c:pt idx="4">
                    <c:v>7.6808202686952753E-15</c:v>
                  </c:pt>
                  <c:pt idx="5">
                    <c:v>7.3189480118388702E-15</c:v>
                  </c:pt>
                  <c:pt idx="6">
                    <c:v>1.190281479314873E-14</c:v>
                  </c:pt>
                  <c:pt idx="7">
                    <c:v>4.7954839866969333E-15</c:v>
                  </c:pt>
                  <c:pt idx="8">
                    <c:v>8.2668010741761767E-15</c:v>
                  </c:pt>
                  <c:pt idx="9">
                    <c:v>1.0850898580302018E-14</c:v>
                  </c:pt>
                </c:numCache>
              </c:numRef>
            </c:minus>
          </c:errBars>
          <c:xVal>
            <c:numRef>
              <c:f>'channel 3'!$B$109:$N$109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3'!$B$115:$N$115</c:f>
              <c:numCache>
                <c:formatCode>0.00E+00</c:formatCode>
                <c:ptCount val="13"/>
                <c:pt idx="0">
                  <c:v>1.3380600000000001E-12</c:v>
                </c:pt>
                <c:pt idx="1">
                  <c:v>1.3403199999999999E-12</c:v>
                </c:pt>
                <c:pt idx="2">
                  <c:v>1.34592E-12</c:v>
                </c:pt>
                <c:pt idx="3">
                  <c:v>1.3363200000000001E-12</c:v>
                </c:pt>
                <c:pt idx="4">
                  <c:v>1.3334E-12</c:v>
                </c:pt>
                <c:pt idx="5">
                  <c:v>1.32872E-12</c:v>
                </c:pt>
                <c:pt idx="6">
                  <c:v>1.3347799999999999E-12</c:v>
                </c:pt>
                <c:pt idx="7">
                  <c:v>1.3546500000000001E-12</c:v>
                </c:pt>
                <c:pt idx="8">
                  <c:v>1.3504E-12</c:v>
                </c:pt>
                <c:pt idx="9">
                  <c:v>1.34902E-12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1792"/>
        <c:axId val="342293752"/>
      </c:scatterChart>
      <c:scatterChart>
        <c:scatterStyle val="lineMarker"/>
        <c:varyColors val="0"/>
        <c:ser>
          <c:idx val="1"/>
          <c:order val="1"/>
          <c:tx>
            <c:strRef>
              <c:f>'channel 3'!$A$94:$D$94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4536"/>
        <c:axId val="342293360"/>
      </c:scatterChart>
      <c:valAx>
        <c:axId val="3422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293752"/>
        <c:crosses val="autoZero"/>
        <c:crossBetween val="midCat"/>
        <c:majorUnit val="1"/>
      </c:valAx>
      <c:valAx>
        <c:axId val="342293752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291792"/>
        <c:crosses val="autoZero"/>
        <c:crossBetween val="midCat"/>
      </c:valAx>
      <c:valAx>
        <c:axId val="342293360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294536"/>
        <c:crosses val="max"/>
        <c:crossBetween val="midCat"/>
      </c:valAx>
      <c:valAx>
        <c:axId val="342294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33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CA39E-CBD6-4020-9185-85065B7E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6DF78-24F7-4C9F-8204-E533B0FE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B08C-1792-4539-97A0-63598440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B7EA2-1A52-4BA0-B797-F034614F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7A426-0547-4F53-BAA7-26E2A913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42FEB-708A-4E4C-AB64-C70DF519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3" sqref="C13"/>
    </sheetView>
  </sheetViews>
  <sheetFormatPr defaultRowHeight="14.5" x14ac:dyDescent="0.35"/>
  <cols>
    <col min="1" max="1" width="41.26953125" bestFit="1" customWidth="1"/>
    <col min="2" max="2" width="80.6328125" customWidth="1"/>
    <col min="3" max="3" width="52.36328125" bestFit="1" customWidth="1"/>
  </cols>
  <sheetData>
    <row r="1" spans="1:2" x14ac:dyDescent="0.35">
      <c r="A1" s="1" t="s">
        <v>4</v>
      </c>
      <c r="B1" s="8">
        <v>43089</v>
      </c>
    </row>
    <row r="2" spans="1:2" x14ac:dyDescent="0.35">
      <c r="A2" s="1" t="s">
        <v>0</v>
      </c>
      <c r="B2" s="1" t="s">
        <v>40</v>
      </c>
    </row>
    <row r="3" spans="1:2" x14ac:dyDescent="0.35">
      <c r="A3" s="1" t="s">
        <v>1</v>
      </c>
      <c r="B3" s="1" t="s">
        <v>209</v>
      </c>
    </row>
    <row r="4" spans="1:2" x14ac:dyDescent="0.35">
      <c r="A4" s="1" t="s">
        <v>2</v>
      </c>
      <c r="B4" s="1" t="s">
        <v>58</v>
      </c>
    </row>
    <row r="5" spans="1:2" x14ac:dyDescent="0.35">
      <c r="A5" s="1" t="s">
        <v>5</v>
      </c>
      <c r="B5" s="1" t="s">
        <v>45</v>
      </c>
    </row>
    <row r="6" spans="1:2" x14ac:dyDescent="0.35">
      <c r="A6" s="1" t="s">
        <v>3</v>
      </c>
      <c r="B6" s="7" t="s">
        <v>210</v>
      </c>
    </row>
    <row r="7" spans="1:2" x14ac:dyDescent="0.35">
      <c r="A7" s="1" t="s">
        <v>6</v>
      </c>
      <c r="B7" s="1" t="s">
        <v>49</v>
      </c>
    </row>
    <row r="9" spans="1:2" x14ac:dyDescent="0.35">
      <c r="A9" s="40" t="s">
        <v>7</v>
      </c>
      <c r="B9" s="41"/>
    </row>
    <row r="10" spans="1:2" x14ac:dyDescent="0.35">
      <c r="A10" s="2" t="s">
        <v>8</v>
      </c>
      <c r="B10" s="3" t="s">
        <v>9</v>
      </c>
    </row>
    <row r="11" spans="1:2" x14ac:dyDescent="0.35">
      <c r="A11" s="4" t="s">
        <v>11</v>
      </c>
      <c r="B11" s="5"/>
    </row>
    <row r="12" spans="1:2" x14ac:dyDescent="0.35">
      <c r="A12" s="4" t="s">
        <v>10</v>
      </c>
      <c r="B12" s="5"/>
    </row>
    <row r="13" spans="1:2" x14ac:dyDescent="0.35">
      <c r="A13" s="4" t="s">
        <v>57</v>
      </c>
      <c r="B13" s="42"/>
    </row>
    <row r="14" spans="1:2" x14ac:dyDescent="0.35">
      <c r="A14" s="4"/>
      <c r="B14" s="42"/>
    </row>
    <row r="15" spans="1:2" x14ac:dyDescent="0.35">
      <c r="A15" s="4"/>
      <c r="B15" s="42"/>
    </row>
    <row r="16" spans="1:2" x14ac:dyDescent="0.35">
      <c r="A16" s="4"/>
      <c r="B16" s="42"/>
    </row>
    <row r="17" spans="1:2" x14ac:dyDescent="0.35">
      <c r="A17" s="4"/>
      <c r="B17" s="42"/>
    </row>
    <row r="18" spans="1:2" x14ac:dyDescent="0.35">
      <c r="A18" s="4"/>
      <c r="B18" s="42"/>
    </row>
    <row r="19" spans="1:2" x14ac:dyDescent="0.35">
      <c r="A19" s="4"/>
      <c r="B19" s="42"/>
    </row>
    <row r="20" spans="1:2" x14ac:dyDescent="0.35">
      <c r="A20" s="4"/>
      <c r="B20" s="42"/>
    </row>
    <row r="21" spans="1:2" x14ac:dyDescent="0.35">
      <c r="A21" s="4"/>
      <c r="B21" s="42"/>
    </row>
    <row r="22" spans="1:2" x14ac:dyDescent="0.35">
      <c r="A22" s="6"/>
      <c r="B22" s="43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8"/>
  <sheetViews>
    <sheetView topLeftCell="A103" workbookViewId="0">
      <selection activeCell="B115" sqref="B115:K115"/>
    </sheetView>
  </sheetViews>
  <sheetFormatPr defaultColWidth="9.08984375" defaultRowHeight="14.5" x14ac:dyDescent="0.35"/>
  <cols>
    <col min="1" max="1" width="18.726562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60</v>
      </c>
      <c r="B3" s="14">
        <v>1.7047000000000001E-4</v>
      </c>
      <c r="C3" s="13">
        <v>3.3582000000000001E-2</v>
      </c>
      <c r="D3" s="14">
        <v>1.7153E-7</v>
      </c>
      <c r="E3" s="14">
        <v>1.0079E-8</v>
      </c>
      <c r="F3" s="14">
        <v>5.8758999999999997</v>
      </c>
      <c r="G3" s="13">
        <v>-43.07</v>
      </c>
      <c r="H3" s="13">
        <v>6.6817000000000002</v>
      </c>
      <c r="I3" s="13">
        <v>15.513999999999999</v>
      </c>
      <c r="J3" s="14">
        <v>2.8356999999999999E-7</v>
      </c>
      <c r="K3" s="14">
        <v>4.7442000000000002E-8</v>
      </c>
      <c r="L3" s="14">
        <v>16.73</v>
      </c>
      <c r="M3" s="13">
        <v>0.75843000000000005</v>
      </c>
      <c r="N3" s="14">
        <v>1.4581E-2</v>
      </c>
      <c r="O3" s="14">
        <v>1.9225000000000001</v>
      </c>
      <c r="P3" s="13">
        <v>9550</v>
      </c>
      <c r="Q3" s="14">
        <v>11.295999999999999</v>
      </c>
      <c r="R3" s="14">
        <v>0.11828</v>
      </c>
      <c r="S3" s="15">
        <v>1.6648999999999999E-12</v>
      </c>
      <c r="T3" s="14">
        <v>3.2564999999999998E-14</v>
      </c>
      <c r="U3" s="14">
        <v>1.956</v>
      </c>
      <c r="V3" s="13">
        <v>0.97250000000000003</v>
      </c>
      <c r="W3" s="14">
        <v>1.1136E-3</v>
      </c>
      <c r="X3" s="14">
        <v>0.11451</v>
      </c>
      <c r="Z3" s="14"/>
      <c r="AA3" s="13"/>
      <c r="AB3" s="14"/>
      <c r="AC3" s="14"/>
    </row>
    <row r="4" spans="1:29" x14ac:dyDescent="0.35">
      <c r="A4" s="10" t="s">
        <v>61</v>
      </c>
      <c r="B4" s="16">
        <v>1.7382000000000001E-4</v>
      </c>
      <c r="C4" s="10">
        <v>3.4242000000000002E-2</v>
      </c>
      <c r="D4" s="16">
        <v>1.7522E-7</v>
      </c>
      <c r="E4" s="16">
        <v>1.0163E-8</v>
      </c>
      <c r="F4" s="16">
        <v>5.8000999999999996</v>
      </c>
      <c r="G4" s="10">
        <v>-47.3</v>
      </c>
      <c r="H4" s="10">
        <v>6.7514000000000003</v>
      </c>
      <c r="I4" s="10">
        <v>14.273999999999999</v>
      </c>
      <c r="J4" s="16">
        <v>2.2987999999999999E-7</v>
      </c>
      <c r="K4" s="16">
        <v>3.8821000000000001E-8</v>
      </c>
      <c r="L4" s="16">
        <v>16.888000000000002</v>
      </c>
      <c r="M4" s="10">
        <v>0.77736000000000005</v>
      </c>
      <c r="N4" s="16">
        <v>1.4697E-2</v>
      </c>
      <c r="O4" s="16">
        <v>1.8906000000000001</v>
      </c>
      <c r="P4" s="10">
        <v>9543</v>
      </c>
      <c r="Q4" s="16">
        <v>11.276</v>
      </c>
      <c r="R4" s="16">
        <v>0.11816</v>
      </c>
      <c r="S4" s="17">
        <v>1.704E-12</v>
      </c>
      <c r="T4" s="16">
        <v>3.3519000000000002E-14</v>
      </c>
      <c r="U4" s="16">
        <v>1.9671000000000001</v>
      </c>
      <c r="V4" s="10">
        <v>0.97124999999999995</v>
      </c>
      <c r="W4" s="16">
        <v>1.1202E-3</v>
      </c>
      <c r="X4" s="16">
        <v>0.11534</v>
      </c>
      <c r="Z4" s="16"/>
      <c r="AB4" s="16"/>
      <c r="AC4" s="16"/>
    </row>
    <row r="5" spans="1:29" x14ac:dyDescent="0.35">
      <c r="A5" s="10" t="s">
        <v>62</v>
      </c>
      <c r="B5" s="16">
        <v>1.6966E-4</v>
      </c>
      <c r="C5" s="10">
        <v>3.3422E-2</v>
      </c>
      <c r="D5" s="16">
        <v>1.755E-7</v>
      </c>
      <c r="E5" s="16">
        <v>1.0041E-8</v>
      </c>
      <c r="F5" s="16">
        <v>5.7214</v>
      </c>
      <c r="G5" s="10">
        <v>-47.21</v>
      </c>
      <c r="H5" s="10">
        <v>6.6734</v>
      </c>
      <c r="I5" s="10">
        <v>14.135999999999999</v>
      </c>
      <c r="J5" s="16">
        <v>2.2965E-7</v>
      </c>
      <c r="K5" s="16">
        <v>3.8432999999999997E-8</v>
      </c>
      <c r="L5" s="16">
        <v>16.734999999999999</v>
      </c>
      <c r="M5" s="10">
        <v>0.77786</v>
      </c>
      <c r="N5" s="16">
        <v>1.4563E-2</v>
      </c>
      <c r="O5" s="16">
        <v>1.8722000000000001</v>
      </c>
      <c r="P5" s="10">
        <v>9537</v>
      </c>
      <c r="Q5" s="16">
        <v>11.131</v>
      </c>
      <c r="R5" s="16">
        <v>0.11670999999999999</v>
      </c>
      <c r="S5" s="17">
        <v>1.7024000000000001E-12</v>
      </c>
      <c r="T5" s="16">
        <v>3.3073000000000001E-14</v>
      </c>
      <c r="U5" s="16">
        <v>1.9427000000000001</v>
      </c>
      <c r="V5" s="10">
        <v>0.97126999999999997</v>
      </c>
      <c r="W5" s="16">
        <v>1.1064E-3</v>
      </c>
      <c r="X5" s="16">
        <v>0.11391</v>
      </c>
      <c r="Z5" s="16"/>
      <c r="AB5" s="16"/>
      <c r="AC5" s="16"/>
    </row>
    <row r="6" spans="1:29" x14ac:dyDescent="0.35">
      <c r="A6" s="10" t="s">
        <v>63</v>
      </c>
      <c r="B6" s="16">
        <v>1.6665000000000001E-4</v>
      </c>
      <c r="C6" s="10">
        <v>3.2830999999999999E-2</v>
      </c>
      <c r="D6" s="16">
        <v>1.7604999999999999E-7</v>
      </c>
      <c r="E6" s="16">
        <v>9.9261999999999999E-9</v>
      </c>
      <c r="F6" s="16">
        <v>5.6383000000000001</v>
      </c>
      <c r="G6" s="10">
        <v>-47.34</v>
      </c>
      <c r="H6" s="10">
        <v>6.5952000000000002</v>
      </c>
      <c r="I6" s="10">
        <v>13.932</v>
      </c>
      <c r="J6" s="16">
        <v>2.1946000000000001E-7</v>
      </c>
      <c r="K6" s="16">
        <v>3.6698000000000002E-8</v>
      </c>
      <c r="L6" s="16">
        <v>16.722000000000001</v>
      </c>
      <c r="M6" s="10">
        <v>0.78278000000000003</v>
      </c>
      <c r="N6" s="16">
        <v>1.4546E-2</v>
      </c>
      <c r="O6" s="16">
        <v>1.8582000000000001</v>
      </c>
      <c r="P6" s="10">
        <v>9541</v>
      </c>
      <c r="Q6" s="16">
        <v>10.977</v>
      </c>
      <c r="R6" s="16">
        <v>0.11505</v>
      </c>
      <c r="S6" s="17">
        <v>1.7036999999999999E-12</v>
      </c>
      <c r="T6" s="16">
        <v>3.2700000000000002E-14</v>
      </c>
      <c r="U6" s="16">
        <v>1.9194</v>
      </c>
      <c r="V6" s="10">
        <v>0.97123000000000004</v>
      </c>
      <c r="W6" s="16">
        <v>1.093E-3</v>
      </c>
      <c r="X6" s="16">
        <v>0.11254</v>
      </c>
      <c r="Z6" s="16"/>
      <c r="AB6" s="16"/>
      <c r="AC6" s="16"/>
    </row>
    <row r="7" spans="1:29" x14ac:dyDescent="0.35">
      <c r="A7" s="10" t="s">
        <v>63</v>
      </c>
      <c r="B7" s="16">
        <v>1.6665000000000001E-4</v>
      </c>
      <c r="C7" s="10">
        <v>3.2830999999999999E-2</v>
      </c>
      <c r="D7" s="16">
        <v>1.7604999999999999E-7</v>
      </c>
      <c r="E7" s="16">
        <v>9.9261999999999999E-9</v>
      </c>
      <c r="F7" s="16">
        <v>5.6383000000000001</v>
      </c>
      <c r="G7" s="10">
        <v>-47.34</v>
      </c>
      <c r="H7" s="10">
        <v>6.5952000000000002</v>
      </c>
      <c r="I7" s="10">
        <v>13.932</v>
      </c>
      <c r="J7" s="16">
        <v>2.1946000000000001E-7</v>
      </c>
      <c r="K7" s="16">
        <v>3.6698000000000002E-8</v>
      </c>
      <c r="L7" s="16">
        <v>16.722000000000001</v>
      </c>
      <c r="M7" s="10">
        <v>0.78278000000000003</v>
      </c>
      <c r="N7" s="16">
        <v>1.4546E-2</v>
      </c>
      <c r="O7" s="16">
        <v>1.8582000000000001</v>
      </c>
      <c r="P7" s="10">
        <v>9541</v>
      </c>
      <c r="Q7" s="16">
        <v>10.977</v>
      </c>
      <c r="R7" s="16">
        <v>0.11505</v>
      </c>
      <c r="S7" s="17">
        <v>1.7036999999999999E-12</v>
      </c>
      <c r="T7" s="16">
        <v>3.2700000000000002E-14</v>
      </c>
      <c r="U7" s="16">
        <v>1.9194</v>
      </c>
      <c r="V7" s="10">
        <v>0.97123000000000004</v>
      </c>
      <c r="W7" s="16">
        <v>1.093E-3</v>
      </c>
      <c r="X7" s="16">
        <v>0.11254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1.6944999999999997E-4</v>
      </c>
      <c r="C8" s="13">
        <f t="shared" si="0"/>
        <v>3.3381599999999997E-2</v>
      </c>
      <c r="D8" s="13">
        <f t="shared" si="0"/>
        <v>1.7486999999999998E-7</v>
      </c>
      <c r="E8" s="13">
        <f t="shared" si="0"/>
        <v>1.002708E-8</v>
      </c>
      <c r="F8" s="13">
        <f t="shared" si="0"/>
        <v>5.7347999999999999</v>
      </c>
      <c r="G8" s="13">
        <f t="shared" si="0"/>
        <v>-46.452000000000005</v>
      </c>
      <c r="H8" s="13">
        <f t="shared" si="0"/>
        <v>6.6593800000000005</v>
      </c>
      <c r="I8" s="13">
        <f t="shared" si="0"/>
        <v>14.3576</v>
      </c>
      <c r="J8" s="13">
        <f t="shared" si="0"/>
        <v>2.3640399999999995E-7</v>
      </c>
      <c r="K8" s="13">
        <f t="shared" si="0"/>
        <v>3.96184E-8</v>
      </c>
      <c r="L8" s="13">
        <f t="shared" si="0"/>
        <v>16.759399999999999</v>
      </c>
      <c r="M8" s="13">
        <f t="shared" si="0"/>
        <v>0.77584199999999992</v>
      </c>
      <c r="N8" s="13">
        <f t="shared" si="0"/>
        <v>1.45866E-2</v>
      </c>
      <c r="O8" s="13">
        <f t="shared" si="0"/>
        <v>1.8803400000000003</v>
      </c>
      <c r="P8" s="13">
        <f t="shared" si="0"/>
        <v>9542.4</v>
      </c>
      <c r="Q8" s="13">
        <f t="shared" si="0"/>
        <v>11.131400000000003</v>
      </c>
      <c r="R8" s="13">
        <f t="shared" si="0"/>
        <v>0.11664999999999999</v>
      </c>
      <c r="S8" s="19">
        <f t="shared" si="0"/>
        <v>1.69574E-12</v>
      </c>
      <c r="T8" s="13">
        <f t="shared" si="0"/>
        <v>3.2911399999999996E-14</v>
      </c>
      <c r="U8" s="13">
        <f t="shared" si="0"/>
        <v>1.9409199999999998</v>
      </c>
      <c r="V8" s="13">
        <f t="shared" si="0"/>
        <v>0.97149600000000014</v>
      </c>
      <c r="W8" s="13">
        <f t="shared" si="0"/>
        <v>1.10524E-3</v>
      </c>
      <c r="X8" s="13">
        <f t="shared" si="0"/>
        <v>0.11376800000000001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1" t="s">
        <v>56</v>
      </c>
      <c r="B11" s="21" t="s">
        <v>12</v>
      </c>
      <c r="C11" s="21" t="s">
        <v>13</v>
      </c>
      <c r="D11" s="21" t="s">
        <v>25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26</v>
      </c>
      <c r="K11" s="21" t="s">
        <v>27</v>
      </c>
      <c r="L11" s="21" t="s">
        <v>28</v>
      </c>
      <c r="M11" s="21" t="s">
        <v>29</v>
      </c>
      <c r="N11" s="21" t="s">
        <v>30</v>
      </c>
      <c r="O11" s="21" t="s">
        <v>31</v>
      </c>
      <c r="P11" s="21" t="s">
        <v>32</v>
      </c>
      <c r="Q11" s="21" t="s">
        <v>19</v>
      </c>
      <c r="R11" s="21" t="s">
        <v>20</v>
      </c>
      <c r="S11" s="21" t="s">
        <v>33</v>
      </c>
      <c r="T11" s="21" t="s">
        <v>34</v>
      </c>
      <c r="U11" s="21" t="s">
        <v>35</v>
      </c>
      <c r="V11" s="21" t="s">
        <v>36</v>
      </c>
      <c r="W11" s="21" t="s">
        <v>37</v>
      </c>
      <c r="X11" s="21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64</v>
      </c>
      <c r="B12" s="14">
        <v>1.6665000000000001E-4</v>
      </c>
      <c r="C12" s="13">
        <v>3.2830999999999999E-2</v>
      </c>
      <c r="D12" s="14">
        <v>1.7604999999999999E-7</v>
      </c>
      <c r="E12" s="14">
        <v>9.9261999999999999E-9</v>
      </c>
      <c r="F12" s="14">
        <v>5.6383000000000001</v>
      </c>
      <c r="G12" s="13">
        <v>-47.34</v>
      </c>
      <c r="H12" s="13">
        <v>6.5952000000000002</v>
      </c>
      <c r="I12" s="13">
        <v>13.932</v>
      </c>
      <c r="J12" s="14">
        <v>2.1946000000000001E-7</v>
      </c>
      <c r="K12" s="14">
        <v>3.6698000000000002E-8</v>
      </c>
      <c r="L12" s="14">
        <v>16.722000000000001</v>
      </c>
      <c r="M12" s="13">
        <v>0.78278000000000003</v>
      </c>
      <c r="N12" s="14">
        <v>1.4546E-2</v>
      </c>
      <c r="O12" s="14">
        <v>1.8582000000000001</v>
      </c>
      <c r="P12" s="13">
        <v>9541</v>
      </c>
      <c r="Q12" s="14">
        <v>10.977</v>
      </c>
      <c r="R12" s="14">
        <v>0.11505</v>
      </c>
      <c r="S12" s="15">
        <v>1.7036999999999999E-12</v>
      </c>
      <c r="T12" s="14">
        <v>3.2700000000000002E-14</v>
      </c>
      <c r="U12" s="14">
        <v>1.9194</v>
      </c>
      <c r="V12" s="13">
        <v>0.97123000000000004</v>
      </c>
      <c r="W12" s="14">
        <v>1.093E-3</v>
      </c>
      <c r="X12" s="14">
        <v>0.11254</v>
      </c>
      <c r="Z12" s="14"/>
      <c r="AA12" s="13"/>
      <c r="AB12" s="14"/>
      <c r="AC12" s="14"/>
    </row>
    <row r="13" spans="1:29" x14ac:dyDescent="0.35">
      <c r="A13" s="10" t="s">
        <v>65</v>
      </c>
      <c r="B13" s="16">
        <v>1.7395999999999999E-4</v>
      </c>
      <c r="C13" s="10">
        <v>3.4270000000000002E-2</v>
      </c>
      <c r="D13" s="16">
        <v>1.7506999999999999E-7</v>
      </c>
      <c r="E13" s="16">
        <v>1.0112999999999999E-8</v>
      </c>
      <c r="F13" s="16">
        <v>5.7765000000000004</v>
      </c>
      <c r="G13" s="10">
        <v>-47.01</v>
      </c>
      <c r="H13" s="10">
        <v>6.7129000000000003</v>
      </c>
      <c r="I13" s="10">
        <v>14.28</v>
      </c>
      <c r="J13" s="16">
        <v>2.1574E-7</v>
      </c>
      <c r="K13" s="16">
        <v>3.7385E-8</v>
      </c>
      <c r="L13" s="16">
        <v>17.329000000000001</v>
      </c>
      <c r="M13" s="10">
        <v>0.78564999999999996</v>
      </c>
      <c r="N13" s="16">
        <v>1.5070999999999999E-2</v>
      </c>
      <c r="O13" s="16">
        <v>1.9182999999999999</v>
      </c>
      <c r="P13" s="10">
        <v>9559</v>
      </c>
      <c r="Q13" s="16">
        <v>11.173</v>
      </c>
      <c r="R13" s="16">
        <v>0.11688</v>
      </c>
      <c r="S13" s="17">
        <v>1.7007E-12</v>
      </c>
      <c r="T13" s="16">
        <v>3.3215E-14</v>
      </c>
      <c r="U13" s="16">
        <v>1.9530000000000001</v>
      </c>
      <c r="V13" s="10">
        <v>0.97131999999999996</v>
      </c>
      <c r="W13" s="16">
        <v>1.1121E-3</v>
      </c>
      <c r="X13" s="16">
        <v>0.11448999999999999</v>
      </c>
      <c r="Z13" s="16"/>
      <c r="AB13" s="16"/>
      <c r="AC13" s="16"/>
    </row>
    <row r="14" spans="1:29" x14ac:dyDescent="0.35">
      <c r="A14" s="10" t="s">
        <v>66</v>
      </c>
      <c r="B14" s="16">
        <v>1.7223E-4</v>
      </c>
      <c r="C14" s="10">
        <v>3.3929000000000001E-2</v>
      </c>
      <c r="D14" s="16">
        <v>1.7406000000000001E-7</v>
      </c>
      <c r="E14" s="16">
        <v>1.0038E-8</v>
      </c>
      <c r="F14" s="16">
        <v>5.7670000000000003</v>
      </c>
      <c r="G14" s="10">
        <v>-45.15</v>
      </c>
      <c r="H14" s="10">
        <v>6.6550000000000002</v>
      </c>
      <c r="I14" s="10">
        <v>14.74</v>
      </c>
      <c r="J14" s="16">
        <v>2.0632000000000001E-7</v>
      </c>
      <c r="K14" s="16">
        <v>3.5687000000000001E-8</v>
      </c>
      <c r="L14" s="16">
        <v>17.297000000000001</v>
      </c>
      <c r="M14" s="10">
        <v>0.79010000000000002</v>
      </c>
      <c r="N14" s="16">
        <v>1.5039E-2</v>
      </c>
      <c r="O14" s="16">
        <v>1.9034</v>
      </c>
      <c r="P14" s="10">
        <v>9556</v>
      </c>
      <c r="Q14" s="16">
        <v>11.055</v>
      </c>
      <c r="R14" s="16">
        <v>0.11569</v>
      </c>
      <c r="S14" s="17">
        <v>1.6845999999999999E-12</v>
      </c>
      <c r="T14" s="16">
        <v>3.2638000000000001E-14</v>
      </c>
      <c r="U14" s="16">
        <v>1.9374</v>
      </c>
      <c r="V14" s="10">
        <v>0.97184000000000004</v>
      </c>
      <c r="W14" s="16">
        <v>1.1031999999999999E-3</v>
      </c>
      <c r="X14" s="16">
        <v>0.11352</v>
      </c>
      <c r="Z14" s="16"/>
      <c r="AB14" s="16"/>
      <c r="AC14" s="16"/>
    </row>
    <row r="15" spans="1:29" x14ac:dyDescent="0.35">
      <c r="A15" s="10" t="s">
        <v>67</v>
      </c>
      <c r="B15" s="16">
        <v>1.7136000000000001E-4</v>
      </c>
      <c r="C15" s="10">
        <v>3.3758000000000003E-2</v>
      </c>
      <c r="D15" s="16">
        <v>1.7354E-7</v>
      </c>
      <c r="E15" s="16">
        <v>1.0001E-8</v>
      </c>
      <c r="F15" s="16">
        <v>5.7629000000000001</v>
      </c>
      <c r="G15" s="10">
        <v>-45.13</v>
      </c>
      <c r="H15" s="10">
        <v>6.6295000000000002</v>
      </c>
      <c r="I15" s="10">
        <v>14.69</v>
      </c>
      <c r="J15" s="16">
        <v>2.0144000000000001E-7</v>
      </c>
      <c r="K15" s="16">
        <v>3.4900000000000001E-8</v>
      </c>
      <c r="L15" s="16">
        <v>17.324999999999999</v>
      </c>
      <c r="M15" s="10">
        <v>0.79269999999999996</v>
      </c>
      <c r="N15" s="16">
        <v>1.5061E-2</v>
      </c>
      <c r="O15" s="16">
        <v>1.9</v>
      </c>
      <c r="P15" s="10">
        <v>9557</v>
      </c>
      <c r="Q15" s="16">
        <v>10.999000000000001</v>
      </c>
      <c r="R15" s="16">
        <v>0.11509</v>
      </c>
      <c r="S15" s="17">
        <v>1.6838E-12</v>
      </c>
      <c r="T15" s="16">
        <v>3.2487E-14</v>
      </c>
      <c r="U15" s="16">
        <v>1.9294</v>
      </c>
      <c r="V15" s="10">
        <v>0.97187000000000001</v>
      </c>
      <c r="W15" s="16">
        <v>1.0985999999999999E-3</v>
      </c>
      <c r="X15" s="16">
        <v>0.11304</v>
      </c>
      <c r="Z15" s="16"/>
      <c r="AB15" s="16"/>
      <c r="AC15" s="16"/>
    </row>
    <row r="16" spans="1:29" x14ac:dyDescent="0.35">
      <c r="A16" s="10" t="s">
        <v>68</v>
      </c>
      <c r="B16" s="16">
        <v>1.7131000000000001E-4</v>
      </c>
      <c r="C16" s="10">
        <v>3.3748E-2</v>
      </c>
      <c r="D16" s="16">
        <v>1.7471999999999999E-7</v>
      </c>
      <c r="E16" s="16">
        <v>9.9908000000000007E-9</v>
      </c>
      <c r="F16" s="16">
        <v>5.7182000000000004</v>
      </c>
      <c r="G16" s="10">
        <v>-45.74</v>
      </c>
      <c r="H16" s="10">
        <v>6.6265999999999998</v>
      </c>
      <c r="I16" s="10">
        <v>14.488</v>
      </c>
      <c r="J16" s="16">
        <v>1.9868999999999999E-7</v>
      </c>
      <c r="K16" s="16">
        <v>3.4555000000000001E-8</v>
      </c>
      <c r="L16" s="16">
        <v>17.390999999999998</v>
      </c>
      <c r="M16" s="10">
        <v>0.79447999999999996</v>
      </c>
      <c r="N16" s="16">
        <v>1.5115999999999999E-2</v>
      </c>
      <c r="O16" s="16">
        <v>1.9026000000000001</v>
      </c>
      <c r="P16" s="10">
        <v>9548</v>
      </c>
      <c r="Q16" s="16">
        <v>10.974</v>
      </c>
      <c r="R16" s="16">
        <v>0.11494</v>
      </c>
      <c r="S16" s="17">
        <v>1.6862E-12</v>
      </c>
      <c r="T16" s="16">
        <v>3.2500999999999997E-14</v>
      </c>
      <c r="U16" s="16">
        <v>1.9275</v>
      </c>
      <c r="V16" s="10">
        <v>0.97177999999999998</v>
      </c>
      <c r="W16" s="16">
        <v>1.0976E-3</v>
      </c>
      <c r="X16" s="16">
        <v>0.11294999999999999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1.7110200000000002E-4</v>
      </c>
      <c r="C17" s="13">
        <f t="shared" si="1"/>
        <v>3.37072E-2</v>
      </c>
      <c r="D17" s="13">
        <f t="shared" si="1"/>
        <v>1.7468799999999998E-7</v>
      </c>
      <c r="E17" s="13">
        <f t="shared" si="1"/>
        <v>1.0013799999999999E-8</v>
      </c>
      <c r="F17" s="13">
        <f t="shared" si="1"/>
        <v>5.7325799999999996</v>
      </c>
      <c r="G17" s="13">
        <f t="shared" si="1"/>
        <v>-46.073999999999998</v>
      </c>
      <c r="H17" s="13">
        <f t="shared" si="1"/>
        <v>6.64384</v>
      </c>
      <c r="I17" s="13">
        <f t="shared" si="1"/>
        <v>14.425999999999998</v>
      </c>
      <c r="J17" s="13">
        <f t="shared" si="1"/>
        <v>2.0833000000000001E-7</v>
      </c>
      <c r="K17" s="13">
        <f t="shared" si="1"/>
        <v>3.5845000000000001E-8</v>
      </c>
      <c r="L17" s="13">
        <f t="shared" si="1"/>
        <v>17.212799999999998</v>
      </c>
      <c r="M17" s="13">
        <f t="shared" si="1"/>
        <v>0.78914200000000001</v>
      </c>
      <c r="N17" s="13">
        <f t="shared" si="1"/>
        <v>1.49666E-2</v>
      </c>
      <c r="O17" s="13">
        <f t="shared" si="1"/>
        <v>1.8965000000000001</v>
      </c>
      <c r="P17" s="13">
        <f t="shared" si="1"/>
        <v>9552.2000000000007</v>
      </c>
      <c r="Q17" s="13">
        <f t="shared" si="1"/>
        <v>11.035599999999999</v>
      </c>
      <c r="R17" s="13">
        <f t="shared" si="1"/>
        <v>0.11552999999999999</v>
      </c>
      <c r="S17" s="19">
        <f t="shared" si="1"/>
        <v>1.6918000000000001E-12</v>
      </c>
      <c r="T17" s="13">
        <f t="shared" si="1"/>
        <v>3.2708200000000002E-14</v>
      </c>
      <c r="U17" s="13">
        <f t="shared" si="1"/>
        <v>1.9333400000000001</v>
      </c>
      <c r="V17" s="13">
        <f t="shared" si="1"/>
        <v>0.97160800000000003</v>
      </c>
      <c r="W17" s="13">
        <f t="shared" si="1"/>
        <v>1.1008999999999999E-3</v>
      </c>
      <c r="X17" s="13">
        <f t="shared" si="1"/>
        <v>0.11330800000000001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20">
        <v>0.03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69</v>
      </c>
      <c r="B21" s="16">
        <v>1.7661E-4</v>
      </c>
      <c r="C21" s="10">
        <v>3.4791999999999997E-2</v>
      </c>
      <c r="D21" s="16">
        <v>1.7384E-7</v>
      </c>
      <c r="E21" s="16">
        <v>1.0142000000000001E-8</v>
      </c>
      <c r="F21" s="16">
        <v>5.8341000000000003</v>
      </c>
      <c r="G21" s="10">
        <v>-45.99</v>
      </c>
      <c r="H21" s="10">
        <v>6.7104999999999997</v>
      </c>
      <c r="I21" s="10">
        <v>14.590999999999999</v>
      </c>
      <c r="J21" s="16">
        <v>1.9997000000000001E-7</v>
      </c>
      <c r="K21" s="16">
        <v>3.5495000000000001E-8</v>
      </c>
      <c r="L21" s="16">
        <v>17.75</v>
      </c>
      <c r="M21" s="10">
        <v>0.79359999999999997</v>
      </c>
      <c r="N21" s="16">
        <v>1.5429999999999999E-2</v>
      </c>
      <c r="O21" s="16">
        <v>1.9442999999999999</v>
      </c>
      <c r="P21" s="10">
        <v>9619</v>
      </c>
      <c r="Q21" s="16">
        <v>11.183999999999999</v>
      </c>
      <c r="R21" s="16">
        <v>0.11627</v>
      </c>
      <c r="S21" s="17">
        <v>1.6932000000000001E-12</v>
      </c>
      <c r="T21" s="16">
        <v>3.306E-14</v>
      </c>
      <c r="U21" s="16">
        <v>1.9524999999999999</v>
      </c>
      <c r="V21" s="10">
        <v>0.97158</v>
      </c>
      <c r="W21" s="16">
        <v>1.1115999999999999E-3</v>
      </c>
      <c r="X21" s="16">
        <v>0.11441</v>
      </c>
      <c r="Z21" s="14">
        <f>D21</f>
        <v>1.7384E-7</v>
      </c>
      <c r="AA21" s="13">
        <f>G21+P21</f>
        <v>9573.01</v>
      </c>
      <c r="AB21" s="14">
        <f>J21</f>
        <v>1.9997000000000001E-7</v>
      </c>
      <c r="AC21" s="14">
        <f>S21</f>
        <v>1.6932000000000001E-12</v>
      </c>
    </row>
    <row r="22" spans="1:29" x14ac:dyDescent="0.35">
      <c r="A22" s="10" t="s">
        <v>70</v>
      </c>
      <c r="B22" s="16">
        <v>1.7117E-4</v>
      </c>
      <c r="C22" s="10">
        <v>3.3721000000000001E-2</v>
      </c>
      <c r="D22" s="16">
        <v>1.7463E-7</v>
      </c>
      <c r="E22" s="16">
        <v>9.9751000000000004E-9</v>
      </c>
      <c r="F22" s="16">
        <v>5.7121000000000004</v>
      </c>
      <c r="G22" s="10">
        <v>-46.21</v>
      </c>
      <c r="H22" s="10">
        <v>6.6082999999999998</v>
      </c>
      <c r="I22" s="10">
        <v>14.301</v>
      </c>
      <c r="J22" s="16">
        <v>1.9999000000000001E-7</v>
      </c>
      <c r="K22" s="16">
        <v>3.5132E-8</v>
      </c>
      <c r="L22" s="16">
        <v>17.567</v>
      </c>
      <c r="M22" s="10">
        <v>0.79449000000000003</v>
      </c>
      <c r="N22" s="16">
        <v>1.5269E-2</v>
      </c>
      <c r="O22" s="16">
        <v>1.9218999999999999</v>
      </c>
      <c r="P22" s="10">
        <v>9591</v>
      </c>
      <c r="Q22" s="16">
        <v>10.978999999999999</v>
      </c>
      <c r="R22" s="16">
        <v>0.11447</v>
      </c>
      <c r="S22" s="17">
        <v>1.6914E-12</v>
      </c>
      <c r="T22" s="16">
        <v>3.2502E-14</v>
      </c>
      <c r="U22" s="16">
        <v>1.9216</v>
      </c>
      <c r="V22" s="10">
        <v>0.97160999999999997</v>
      </c>
      <c r="W22" s="16">
        <v>1.0941E-3</v>
      </c>
      <c r="X22" s="16">
        <v>0.11261</v>
      </c>
      <c r="Z22" s="16">
        <f t="shared" ref="Z22:Z25" si="2">D22</f>
        <v>1.7463E-7</v>
      </c>
      <c r="AA22" s="10">
        <f t="shared" ref="AA22:AA25" si="3">G22+P22</f>
        <v>9544.7900000000009</v>
      </c>
      <c r="AB22" s="16">
        <f t="shared" ref="AB22:AB25" si="4">J22</f>
        <v>1.9999000000000001E-7</v>
      </c>
      <c r="AC22" s="16">
        <f t="shared" ref="AC22:AC25" si="5">S22</f>
        <v>1.6914E-12</v>
      </c>
    </row>
    <row r="23" spans="1:29" x14ac:dyDescent="0.35">
      <c r="A23" s="10" t="s">
        <v>71</v>
      </c>
      <c r="B23" s="16">
        <v>1.7216000000000001E-4</v>
      </c>
      <c r="C23" s="10">
        <v>3.3916000000000002E-2</v>
      </c>
      <c r="D23" s="16">
        <v>1.7578E-7</v>
      </c>
      <c r="E23" s="16">
        <v>9.9884E-9</v>
      </c>
      <c r="F23" s="16">
        <v>5.6822999999999997</v>
      </c>
      <c r="G23" s="10">
        <v>-47</v>
      </c>
      <c r="H23" s="10">
        <v>6.6181000000000001</v>
      </c>
      <c r="I23" s="10">
        <v>14.081</v>
      </c>
      <c r="J23" s="16">
        <v>1.9173000000000001E-7</v>
      </c>
      <c r="K23" s="16">
        <v>3.3961000000000002E-8</v>
      </c>
      <c r="L23" s="16">
        <v>17.713000000000001</v>
      </c>
      <c r="M23" s="10">
        <v>0.79888000000000003</v>
      </c>
      <c r="N23" s="16">
        <v>1.5391999999999999E-2</v>
      </c>
      <c r="O23" s="16">
        <v>1.9267000000000001</v>
      </c>
      <c r="P23" s="10">
        <v>9591</v>
      </c>
      <c r="Q23" s="16">
        <v>10.968999999999999</v>
      </c>
      <c r="R23" s="16">
        <v>0.11437</v>
      </c>
      <c r="S23" s="17">
        <v>1.6942E-12</v>
      </c>
      <c r="T23" s="16">
        <v>3.2577999999999999E-14</v>
      </c>
      <c r="U23" s="16">
        <v>1.9229000000000001</v>
      </c>
      <c r="V23" s="10">
        <v>0.97150000000000003</v>
      </c>
      <c r="W23" s="16">
        <v>1.0947999999999999E-3</v>
      </c>
      <c r="X23" s="16">
        <v>0.11269</v>
      </c>
      <c r="Z23" s="16">
        <f t="shared" si="2"/>
        <v>1.7578E-7</v>
      </c>
      <c r="AA23" s="10">
        <f t="shared" si="3"/>
        <v>9544</v>
      </c>
      <c r="AB23" s="16">
        <f t="shared" si="4"/>
        <v>1.9173000000000001E-7</v>
      </c>
      <c r="AC23" s="16">
        <f t="shared" si="5"/>
        <v>1.6942E-12</v>
      </c>
    </row>
    <row r="24" spans="1:29" x14ac:dyDescent="0.35">
      <c r="A24" s="10" t="s">
        <v>72</v>
      </c>
      <c r="B24" s="16">
        <v>1.6733000000000001E-4</v>
      </c>
      <c r="C24" s="10">
        <v>3.2964E-2</v>
      </c>
      <c r="D24" s="16">
        <v>1.7636E-7</v>
      </c>
      <c r="E24" s="16">
        <v>9.8530000000000006E-9</v>
      </c>
      <c r="F24" s="16">
        <v>5.5869</v>
      </c>
      <c r="G24" s="10">
        <v>-47.57</v>
      </c>
      <c r="H24" s="10">
        <v>6.5362</v>
      </c>
      <c r="I24" s="10">
        <v>13.74</v>
      </c>
      <c r="J24" s="16">
        <v>1.9355000000000001E-7</v>
      </c>
      <c r="K24" s="16">
        <v>3.3769999999999997E-8</v>
      </c>
      <c r="L24" s="16">
        <v>17.448</v>
      </c>
      <c r="M24" s="10">
        <v>0.79808999999999997</v>
      </c>
      <c r="N24" s="16">
        <v>1.5162E-2</v>
      </c>
      <c r="O24" s="16">
        <v>1.8997999999999999</v>
      </c>
      <c r="P24" s="10">
        <v>9573</v>
      </c>
      <c r="Q24" s="16">
        <v>10.821999999999999</v>
      </c>
      <c r="R24" s="16">
        <v>0.11305</v>
      </c>
      <c r="S24" s="17">
        <v>1.7054E-12</v>
      </c>
      <c r="T24" s="16">
        <v>3.2379E-14</v>
      </c>
      <c r="U24" s="16">
        <v>1.8986000000000001</v>
      </c>
      <c r="V24" s="10">
        <v>0.97116999999999998</v>
      </c>
      <c r="W24" s="16">
        <v>1.0812E-3</v>
      </c>
      <c r="X24" s="16">
        <v>0.11133</v>
      </c>
      <c r="Z24" s="16">
        <f t="shared" si="2"/>
        <v>1.7636E-7</v>
      </c>
      <c r="AA24" s="10">
        <f t="shared" si="3"/>
        <v>9525.43</v>
      </c>
      <c r="AB24" s="16">
        <f t="shared" si="4"/>
        <v>1.9355000000000001E-7</v>
      </c>
      <c r="AC24" s="16">
        <f t="shared" si="5"/>
        <v>1.7054E-12</v>
      </c>
    </row>
    <row r="25" spans="1:29" x14ac:dyDescent="0.35">
      <c r="A25" s="10" t="s">
        <v>73</v>
      </c>
      <c r="B25" s="16">
        <v>1.7719E-4</v>
      </c>
      <c r="C25" s="10">
        <v>3.4906E-2</v>
      </c>
      <c r="D25" s="16">
        <v>1.7336000000000001E-7</v>
      </c>
      <c r="E25" s="16">
        <v>1.0109999999999999E-8</v>
      </c>
      <c r="F25" s="16">
        <v>5.8318000000000003</v>
      </c>
      <c r="G25" s="10">
        <v>-44.91</v>
      </c>
      <c r="H25" s="10">
        <v>6.6999000000000004</v>
      </c>
      <c r="I25" s="10">
        <v>14.919</v>
      </c>
      <c r="J25" s="16">
        <v>1.8288999999999999E-7</v>
      </c>
      <c r="K25" s="16">
        <v>3.3041999999999999E-8</v>
      </c>
      <c r="L25" s="16">
        <v>18.067</v>
      </c>
      <c r="M25" s="10">
        <v>0.80422000000000005</v>
      </c>
      <c r="N25" s="16">
        <v>1.5692999999999999E-2</v>
      </c>
      <c r="O25" s="16">
        <v>1.9513</v>
      </c>
      <c r="P25" s="10">
        <v>9553</v>
      </c>
      <c r="Q25" s="16">
        <v>11.042999999999999</v>
      </c>
      <c r="R25" s="16">
        <v>0.11559999999999999</v>
      </c>
      <c r="S25" s="17">
        <v>1.6771E-12</v>
      </c>
      <c r="T25" s="16">
        <v>3.2638999999999997E-14</v>
      </c>
      <c r="U25" s="16">
        <v>1.9461999999999999</v>
      </c>
      <c r="V25" s="10">
        <v>0.97204000000000002</v>
      </c>
      <c r="W25" s="16">
        <v>1.1081999999999999E-3</v>
      </c>
      <c r="X25" s="16">
        <v>0.11401</v>
      </c>
      <c r="Z25" s="18">
        <f t="shared" si="2"/>
        <v>1.7336000000000001E-7</v>
      </c>
      <c r="AA25" s="11">
        <f t="shared" si="3"/>
        <v>9508.09</v>
      </c>
      <c r="AB25" s="18">
        <f t="shared" si="4"/>
        <v>1.8288999999999999E-7</v>
      </c>
      <c r="AC25" s="18">
        <f t="shared" si="5"/>
        <v>1.6771E-12</v>
      </c>
    </row>
    <row r="26" spans="1:29" x14ac:dyDescent="0.35">
      <c r="A26" s="13" t="s">
        <v>23</v>
      </c>
      <c r="B26" s="13">
        <f t="shared" ref="B26:X26" si="6">AVERAGE(B21:B25)</f>
        <v>1.7289200000000001E-4</v>
      </c>
      <c r="C26" s="13">
        <f t="shared" si="6"/>
        <v>3.4059799999999994E-2</v>
      </c>
      <c r="D26" s="13">
        <f t="shared" si="6"/>
        <v>1.74794E-7</v>
      </c>
      <c r="E26" s="13">
        <f t="shared" si="6"/>
        <v>1.00137E-8</v>
      </c>
      <c r="F26" s="13">
        <f t="shared" si="6"/>
        <v>5.7294400000000003</v>
      </c>
      <c r="G26" s="13">
        <f t="shared" si="6"/>
        <v>-46.335999999999999</v>
      </c>
      <c r="H26" s="13">
        <f t="shared" si="6"/>
        <v>6.6346000000000007</v>
      </c>
      <c r="I26" s="13">
        <f t="shared" si="6"/>
        <v>14.326400000000001</v>
      </c>
      <c r="J26" s="13">
        <f t="shared" si="6"/>
        <v>1.9362600000000002E-7</v>
      </c>
      <c r="K26" s="13">
        <f t="shared" si="6"/>
        <v>3.428E-8</v>
      </c>
      <c r="L26" s="13">
        <f t="shared" si="6"/>
        <v>17.709000000000003</v>
      </c>
      <c r="M26" s="13">
        <f t="shared" si="6"/>
        <v>0.79785600000000001</v>
      </c>
      <c r="N26" s="13">
        <f t="shared" si="6"/>
        <v>1.5389199999999997E-2</v>
      </c>
      <c r="O26" s="13">
        <f t="shared" si="6"/>
        <v>1.9288000000000001</v>
      </c>
      <c r="P26" s="13">
        <f t="shared" si="6"/>
        <v>9585.4</v>
      </c>
      <c r="Q26" s="13">
        <f t="shared" si="6"/>
        <v>10.999399999999998</v>
      </c>
      <c r="R26" s="13">
        <f t="shared" si="6"/>
        <v>0.11475200000000001</v>
      </c>
      <c r="S26" s="19">
        <f t="shared" si="6"/>
        <v>1.6922599999999999E-12</v>
      </c>
      <c r="T26" s="13">
        <f t="shared" si="6"/>
        <v>3.2631600000000004E-14</v>
      </c>
      <c r="U26" s="13">
        <f t="shared" si="6"/>
        <v>1.9283600000000001</v>
      </c>
      <c r="V26" s="13">
        <f t="shared" si="6"/>
        <v>0.97158</v>
      </c>
      <c r="W26" s="13">
        <f t="shared" si="6"/>
        <v>1.0979799999999999E-3</v>
      </c>
      <c r="X26" s="13">
        <f t="shared" si="6"/>
        <v>0.11301000000000001</v>
      </c>
      <c r="Z26" s="10">
        <f>AVERAGE(Z21:Z25)</f>
        <v>1.74794E-7</v>
      </c>
      <c r="AA26" s="10">
        <f>AVERAGE(AA21:AA25)</f>
        <v>9539.0640000000021</v>
      </c>
      <c r="AB26" s="10">
        <f>AVERAGE(AB21:AB25)</f>
        <v>1.9362600000000002E-7</v>
      </c>
      <c r="AC26" s="10">
        <f>AVERAGE(AC21:AC25)</f>
        <v>1.6922599999999999E-12</v>
      </c>
    </row>
    <row r="28" spans="1:29" x14ac:dyDescent="0.35">
      <c r="A28" s="22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74</v>
      </c>
      <c r="B30" s="16">
        <v>1.6825999999999999E-4</v>
      </c>
      <c r="C30" s="10">
        <v>3.3147999999999997E-2</v>
      </c>
      <c r="D30" s="16">
        <v>1.7456E-7</v>
      </c>
      <c r="E30" s="16">
        <v>9.8921999999999994E-9</v>
      </c>
      <c r="F30" s="16">
        <v>5.6669</v>
      </c>
      <c r="G30" s="10">
        <v>-44.77</v>
      </c>
      <c r="H30" s="10">
        <v>6.5774999999999997</v>
      </c>
      <c r="I30" s="10">
        <v>14.692</v>
      </c>
      <c r="J30" s="16">
        <v>2.1892999999999999E-7</v>
      </c>
      <c r="K30" s="16">
        <v>3.7959999999999997E-8</v>
      </c>
      <c r="L30" s="16">
        <v>17.338999999999999</v>
      </c>
      <c r="M30" s="10">
        <v>0.78727999999999998</v>
      </c>
      <c r="N30" s="16">
        <v>1.5077999999999999E-2</v>
      </c>
      <c r="O30" s="16">
        <v>1.9152</v>
      </c>
      <c r="P30" s="10">
        <v>9469</v>
      </c>
      <c r="Q30" s="16">
        <v>10.869</v>
      </c>
      <c r="R30" s="16">
        <v>0.11479</v>
      </c>
      <c r="S30" s="17">
        <v>1.6799999999999999E-12</v>
      </c>
      <c r="T30" s="16">
        <v>3.2193000000000002E-14</v>
      </c>
      <c r="U30" s="16">
        <v>1.9162999999999999</v>
      </c>
      <c r="V30" s="10">
        <v>0.97202</v>
      </c>
      <c r="W30" s="16">
        <v>1.0915E-3</v>
      </c>
      <c r="X30" s="16">
        <v>0.11229</v>
      </c>
      <c r="Z30" s="14">
        <f>D30</f>
        <v>1.7456E-7</v>
      </c>
      <c r="AA30" s="13">
        <f>G30+P30</f>
        <v>9424.23</v>
      </c>
      <c r="AB30" s="14">
        <f>J30</f>
        <v>2.1892999999999999E-7</v>
      </c>
      <c r="AC30" s="14">
        <f>S30</f>
        <v>1.6799999999999999E-12</v>
      </c>
    </row>
    <row r="31" spans="1:29" x14ac:dyDescent="0.35">
      <c r="A31" s="10" t="s">
        <v>75</v>
      </c>
      <c r="B31" s="16">
        <v>1.6887E-4</v>
      </c>
      <c r="C31" s="10">
        <v>3.3266999999999998E-2</v>
      </c>
      <c r="D31" s="16">
        <v>1.758E-7</v>
      </c>
      <c r="E31" s="16">
        <v>9.8977999999999995E-9</v>
      </c>
      <c r="F31" s="16">
        <v>5.6300999999999997</v>
      </c>
      <c r="G31" s="10">
        <v>-46.04</v>
      </c>
      <c r="H31" s="10">
        <v>6.5899000000000001</v>
      </c>
      <c r="I31" s="10">
        <v>14.313000000000001</v>
      </c>
      <c r="J31" s="16">
        <v>2.0599000000000001E-7</v>
      </c>
      <c r="K31" s="16">
        <v>3.5967E-8</v>
      </c>
      <c r="L31" s="16">
        <v>17.460999999999999</v>
      </c>
      <c r="M31" s="10">
        <v>0.79354999999999998</v>
      </c>
      <c r="N31" s="16">
        <v>1.5177E-2</v>
      </c>
      <c r="O31" s="16">
        <v>1.9125000000000001</v>
      </c>
      <c r="P31" s="10">
        <v>9450</v>
      </c>
      <c r="Q31" s="16">
        <v>10.833</v>
      </c>
      <c r="R31" s="16">
        <v>0.11463</v>
      </c>
      <c r="S31" s="17">
        <v>1.6907000000000001E-12</v>
      </c>
      <c r="T31" s="16">
        <v>3.2403000000000002E-14</v>
      </c>
      <c r="U31" s="16">
        <v>1.9165000000000001</v>
      </c>
      <c r="V31" s="10">
        <v>0.97167000000000003</v>
      </c>
      <c r="W31" s="16">
        <v>1.0918E-3</v>
      </c>
      <c r="X31" s="16">
        <v>0.11236</v>
      </c>
      <c r="Z31" s="16">
        <f t="shared" ref="Z31:Z34" si="7">D31</f>
        <v>1.758E-7</v>
      </c>
      <c r="AA31" s="10">
        <f t="shared" ref="AA31:AA34" si="8">G31+P31</f>
        <v>9403.9599999999991</v>
      </c>
      <c r="AB31" s="16">
        <f t="shared" ref="AB31:AB34" si="9">J31</f>
        <v>2.0599000000000001E-7</v>
      </c>
      <c r="AC31" s="16">
        <f t="shared" ref="AC31:AC34" si="10">S31</f>
        <v>1.6907000000000001E-12</v>
      </c>
    </row>
    <row r="32" spans="1:29" x14ac:dyDescent="0.35">
      <c r="A32" s="10" t="s">
        <v>76</v>
      </c>
      <c r="B32" s="16">
        <v>1.7049E-4</v>
      </c>
      <c r="C32" s="10">
        <v>3.3585999999999998E-2</v>
      </c>
      <c r="D32" s="16">
        <v>1.7543E-7</v>
      </c>
      <c r="E32" s="16">
        <v>9.9352000000000002E-9</v>
      </c>
      <c r="F32" s="16">
        <v>5.6632999999999996</v>
      </c>
      <c r="G32" s="10">
        <v>-46.32</v>
      </c>
      <c r="H32" s="10">
        <v>6.6159999999999997</v>
      </c>
      <c r="I32" s="10">
        <v>14.282999999999999</v>
      </c>
      <c r="J32" s="16">
        <v>1.9787000000000001E-7</v>
      </c>
      <c r="K32" s="16">
        <v>3.4907999999999997E-8</v>
      </c>
      <c r="L32" s="16">
        <v>17.641999999999999</v>
      </c>
      <c r="M32" s="10">
        <v>0.79781999999999997</v>
      </c>
      <c r="N32" s="16">
        <v>1.5330999999999999E-2</v>
      </c>
      <c r="O32" s="16">
        <v>1.9216</v>
      </c>
      <c r="P32" s="10">
        <v>9448</v>
      </c>
      <c r="Q32" s="16">
        <v>10.845000000000001</v>
      </c>
      <c r="R32" s="16">
        <v>0.11479</v>
      </c>
      <c r="S32" s="17">
        <v>1.691E-12</v>
      </c>
      <c r="T32" s="16">
        <v>3.2496000000000001E-14</v>
      </c>
      <c r="U32" s="16">
        <v>1.9217</v>
      </c>
      <c r="V32" s="10">
        <v>0.97162999999999999</v>
      </c>
      <c r="W32" s="16">
        <v>1.0947999999999999E-3</v>
      </c>
      <c r="X32" s="16">
        <v>0.11268</v>
      </c>
      <c r="Z32" s="16">
        <f t="shared" si="7"/>
        <v>1.7543E-7</v>
      </c>
      <c r="AA32" s="10">
        <f t="shared" si="8"/>
        <v>9401.68</v>
      </c>
      <c r="AB32" s="16">
        <f t="shared" si="9"/>
        <v>1.9787000000000001E-7</v>
      </c>
      <c r="AC32" s="16">
        <f t="shared" si="10"/>
        <v>1.691E-12</v>
      </c>
    </row>
    <row r="33" spans="1:29" x14ac:dyDescent="0.35">
      <c r="A33" s="10" t="s">
        <v>77</v>
      </c>
      <c r="B33" s="16">
        <v>1.6616999999999999E-4</v>
      </c>
      <c r="C33" s="10">
        <v>3.2736000000000001E-2</v>
      </c>
      <c r="D33" s="16">
        <v>1.7590999999999999E-7</v>
      </c>
      <c r="E33" s="16">
        <v>9.7980999999999999E-9</v>
      </c>
      <c r="F33" s="16">
        <v>5.57</v>
      </c>
      <c r="G33" s="10">
        <v>-45.93</v>
      </c>
      <c r="H33" s="10">
        <v>6.5256999999999996</v>
      </c>
      <c r="I33" s="10">
        <v>14.208</v>
      </c>
      <c r="J33" s="16">
        <v>1.9796000000000001E-7</v>
      </c>
      <c r="K33" s="16">
        <v>3.4549000000000001E-8</v>
      </c>
      <c r="L33" s="16">
        <v>17.452999999999999</v>
      </c>
      <c r="M33" s="10">
        <v>0.79805999999999999</v>
      </c>
      <c r="N33" s="16">
        <v>1.5165E-2</v>
      </c>
      <c r="O33" s="16">
        <v>1.9001999999999999</v>
      </c>
      <c r="P33" s="10">
        <v>9441</v>
      </c>
      <c r="Q33" s="16">
        <v>10.694000000000001</v>
      </c>
      <c r="R33" s="16">
        <v>0.11327</v>
      </c>
      <c r="S33" s="17">
        <v>1.6917E-12</v>
      </c>
      <c r="T33" s="16">
        <v>3.2084E-14</v>
      </c>
      <c r="U33" s="16">
        <v>1.8966000000000001</v>
      </c>
      <c r="V33" s="10">
        <v>0.97163999999999995</v>
      </c>
      <c r="W33" s="16">
        <v>1.0805000000000001E-3</v>
      </c>
      <c r="X33" s="16">
        <v>0.11119999999999999</v>
      </c>
      <c r="Z33" s="16">
        <f t="shared" si="7"/>
        <v>1.7590999999999999E-7</v>
      </c>
      <c r="AA33" s="10">
        <f t="shared" si="8"/>
        <v>9395.07</v>
      </c>
      <c r="AB33" s="16">
        <f t="shared" si="9"/>
        <v>1.9796000000000001E-7</v>
      </c>
      <c r="AC33" s="16">
        <f t="shared" si="10"/>
        <v>1.6917E-12</v>
      </c>
    </row>
    <row r="34" spans="1:29" x14ac:dyDescent="0.35">
      <c r="A34" s="10" t="s">
        <v>78</v>
      </c>
      <c r="B34" s="16">
        <v>1.6625E-4</v>
      </c>
      <c r="C34" s="10">
        <v>3.2751000000000002E-2</v>
      </c>
      <c r="D34" s="16">
        <v>1.7618999999999999E-7</v>
      </c>
      <c r="E34" s="16">
        <v>9.7851000000000001E-9</v>
      </c>
      <c r="F34" s="16">
        <v>5.5537000000000001</v>
      </c>
      <c r="G34" s="10">
        <v>-46.09</v>
      </c>
      <c r="H34" s="10">
        <v>6.5189000000000004</v>
      </c>
      <c r="I34" s="10">
        <v>14.144</v>
      </c>
      <c r="J34" s="16">
        <v>1.9768999999999999E-7</v>
      </c>
      <c r="K34" s="16">
        <v>3.4815999999999999E-8</v>
      </c>
      <c r="L34" s="16">
        <v>17.611000000000001</v>
      </c>
      <c r="M34" s="10">
        <v>0.79917000000000005</v>
      </c>
      <c r="N34" s="16">
        <v>1.5303000000000001E-2</v>
      </c>
      <c r="O34" s="16">
        <v>1.9149</v>
      </c>
      <c r="P34" s="10">
        <v>9435</v>
      </c>
      <c r="Q34" s="16">
        <v>10.673</v>
      </c>
      <c r="R34" s="16">
        <v>0.11312</v>
      </c>
      <c r="S34" s="17">
        <v>1.6952000000000001E-12</v>
      </c>
      <c r="T34" s="16">
        <v>3.2110000000000002E-14</v>
      </c>
      <c r="U34" s="16">
        <v>1.8942000000000001</v>
      </c>
      <c r="V34" s="10">
        <v>0.97153</v>
      </c>
      <c r="W34" s="16">
        <v>1.0790999999999999E-3</v>
      </c>
      <c r="X34" s="16">
        <v>0.11107</v>
      </c>
      <c r="Z34" s="18">
        <f t="shared" si="7"/>
        <v>1.7618999999999999E-7</v>
      </c>
      <c r="AA34" s="11">
        <f t="shared" si="8"/>
        <v>9388.91</v>
      </c>
      <c r="AB34" s="18">
        <f t="shared" si="9"/>
        <v>1.9768999999999999E-7</v>
      </c>
      <c r="AC34" s="18">
        <f t="shared" si="10"/>
        <v>1.6952000000000001E-12</v>
      </c>
    </row>
    <row r="35" spans="1:29" x14ac:dyDescent="0.35">
      <c r="A35" s="13" t="s">
        <v>23</v>
      </c>
      <c r="B35" s="13">
        <f t="shared" ref="B35:X35" si="11">AVERAGE(B30:B34)</f>
        <v>1.6800800000000001E-4</v>
      </c>
      <c r="C35" s="13">
        <f t="shared" si="11"/>
        <v>3.3097599999999998E-2</v>
      </c>
      <c r="D35" s="13">
        <f t="shared" si="11"/>
        <v>1.7557800000000001E-7</v>
      </c>
      <c r="E35" s="13">
        <f t="shared" si="11"/>
        <v>9.8616799999999998E-9</v>
      </c>
      <c r="F35" s="13">
        <f t="shared" si="11"/>
        <v>5.6167999999999996</v>
      </c>
      <c r="G35" s="13">
        <f t="shared" si="11"/>
        <v>-45.83</v>
      </c>
      <c r="H35" s="13">
        <f t="shared" si="11"/>
        <v>6.5656000000000008</v>
      </c>
      <c r="I35" s="13">
        <f t="shared" si="11"/>
        <v>14.327999999999999</v>
      </c>
      <c r="J35" s="13">
        <f t="shared" si="11"/>
        <v>2.0368799999999999E-7</v>
      </c>
      <c r="K35" s="13">
        <f t="shared" si="11"/>
        <v>3.564E-8</v>
      </c>
      <c r="L35" s="13">
        <f t="shared" si="11"/>
        <v>17.501200000000001</v>
      </c>
      <c r="M35" s="13">
        <f t="shared" si="11"/>
        <v>0.79517599999999999</v>
      </c>
      <c r="N35" s="13">
        <f t="shared" si="11"/>
        <v>1.52108E-2</v>
      </c>
      <c r="O35" s="13">
        <f t="shared" si="11"/>
        <v>1.9128799999999999</v>
      </c>
      <c r="P35" s="13">
        <f t="shared" si="11"/>
        <v>9448.6</v>
      </c>
      <c r="Q35" s="13">
        <f t="shared" si="11"/>
        <v>10.7828</v>
      </c>
      <c r="R35" s="13">
        <f t="shared" si="11"/>
        <v>0.11412</v>
      </c>
      <c r="S35" s="19">
        <f t="shared" si="11"/>
        <v>1.68972E-12</v>
      </c>
      <c r="T35" s="13">
        <f t="shared" si="11"/>
        <v>3.2257200000000005E-14</v>
      </c>
      <c r="U35" s="13">
        <f t="shared" si="11"/>
        <v>1.9090600000000002</v>
      </c>
      <c r="V35" s="13">
        <f t="shared" si="11"/>
        <v>0.97169799999999995</v>
      </c>
      <c r="W35" s="13">
        <f t="shared" si="11"/>
        <v>1.0875400000000001E-3</v>
      </c>
      <c r="X35" s="13">
        <f t="shared" si="11"/>
        <v>0.11191999999999999</v>
      </c>
      <c r="Z35" s="10">
        <f>AVERAGE(Z30:Z34)</f>
        <v>1.7557800000000001E-7</v>
      </c>
      <c r="AA35" s="10">
        <f>AVERAGE(AA30:AA34)</f>
        <v>9402.77</v>
      </c>
      <c r="AB35" s="10">
        <f>AVERAGE(AB30:AB34)</f>
        <v>2.0368799999999999E-7</v>
      </c>
      <c r="AC35" s="10">
        <f>AVERAGE(AC30:AC34)</f>
        <v>1.68972E-12</v>
      </c>
    </row>
    <row r="37" spans="1:29" x14ac:dyDescent="0.35">
      <c r="A37" s="23">
        <v>0.05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79</v>
      </c>
      <c r="B39" s="16">
        <v>1.6864000000000001E-4</v>
      </c>
      <c r="C39" s="10">
        <v>3.3222000000000002E-2</v>
      </c>
      <c r="D39" s="16">
        <v>1.7372E-7</v>
      </c>
      <c r="E39" s="16">
        <v>9.8809000000000005E-9</v>
      </c>
      <c r="F39" s="16">
        <v>5.6878000000000002</v>
      </c>
      <c r="G39" s="10">
        <v>-43.45</v>
      </c>
      <c r="H39" s="10">
        <v>6.5777000000000001</v>
      </c>
      <c r="I39" s="10">
        <v>15.138999999999999</v>
      </c>
      <c r="J39" s="16">
        <v>2.0861000000000001E-7</v>
      </c>
      <c r="K39" s="16">
        <v>3.6401000000000003E-8</v>
      </c>
      <c r="L39" s="16">
        <v>17.449000000000002</v>
      </c>
      <c r="M39" s="10">
        <v>0.79281000000000001</v>
      </c>
      <c r="N39" s="16">
        <v>1.5167999999999999E-2</v>
      </c>
      <c r="O39" s="16">
        <v>1.9132</v>
      </c>
      <c r="P39" s="10">
        <v>9420</v>
      </c>
      <c r="Q39" s="16">
        <v>10.797000000000001</v>
      </c>
      <c r="R39" s="16">
        <v>0.11462</v>
      </c>
      <c r="S39" s="17">
        <v>1.6722000000000001E-12</v>
      </c>
      <c r="T39" s="16">
        <v>3.2029E-14</v>
      </c>
      <c r="U39" s="16">
        <v>1.9154</v>
      </c>
      <c r="V39" s="10">
        <v>0.97226999999999997</v>
      </c>
      <c r="W39" s="16">
        <v>1.0911E-3</v>
      </c>
      <c r="X39" s="16">
        <v>0.11222</v>
      </c>
      <c r="Z39" s="14">
        <f>D39</f>
        <v>1.7372E-7</v>
      </c>
      <c r="AA39" s="13">
        <f>G39+P39</f>
        <v>9376.5499999999993</v>
      </c>
      <c r="AB39" s="14">
        <f>J39</f>
        <v>2.0861000000000001E-7</v>
      </c>
      <c r="AC39" s="14">
        <f>S39</f>
        <v>1.6722000000000001E-12</v>
      </c>
    </row>
    <row r="40" spans="1:29" x14ac:dyDescent="0.35">
      <c r="A40" s="10" t="s">
        <v>80</v>
      </c>
      <c r="B40" s="16">
        <v>1.6752E-4</v>
      </c>
      <c r="C40" s="10">
        <v>3.3001999999999997E-2</v>
      </c>
      <c r="D40" s="16">
        <v>1.7378000000000001E-7</v>
      </c>
      <c r="E40" s="16">
        <v>9.8341999999999998E-9</v>
      </c>
      <c r="F40" s="16">
        <v>5.6589999999999998</v>
      </c>
      <c r="G40" s="10">
        <v>-44.14</v>
      </c>
      <c r="H40" s="10">
        <v>6.5492999999999997</v>
      </c>
      <c r="I40" s="10">
        <v>14.837999999999999</v>
      </c>
      <c r="J40" s="16">
        <v>1.9893E-7</v>
      </c>
      <c r="K40" s="16">
        <v>3.4849000000000003E-8</v>
      </c>
      <c r="L40" s="16">
        <v>17.518000000000001</v>
      </c>
      <c r="M40" s="10">
        <v>0.79791999999999996</v>
      </c>
      <c r="N40" s="16">
        <v>1.5221999999999999E-2</v>
      </c>
      <c r="O40" s="16">
        <v>1.9077</v>
      </c>
      <c r="P40" s="10">
        <v>9417</v>
      </c>
      <c r="Q40" s="16">
        <v>10.715</v>
      </c>
      <c r="R40" s="16">
        <v>0.11378000000000001</v>
      </c>
      <c r="S40" s="17">
        <v>1.6764E-12</v>
      </c>
      <c r="T40" s="16">
        <v>3.1923999999999997E-14</v>
      </c>
      <c r="U40" s="16">
        <v>1.9043000000000001</v>
      </c>
      <c r="V40" s="10">
        <v>0.97211999999999998</v>
      </c>
      <c r="W40" s="16">
        <v>1.0849E-3</v>
      </c>
      <c r="X40" s="16">
        <v>0.1116</v>
      </c>
      <c r="Z40" s="16">
        <f t="shared" ref="Z40:Z43" si="12">D40</f>
        <v>1.7378000000000001E-7</v>
      </c>
      <c r="AA40" s="10">
        <f t="shared" ref="AA40:AA43" si="13">G40+P40</f>
        <v>9372.86</v>
      </c>
      <c r="AB40" s="16">
        <f t="shared" ref="AB40:AB43" si="14">J40</f>
        <v>1.9893E-7</v>
      </c>
      <c r="AC40" s="16">
        <f t="shared" ref="AC40:AC43" si="15">S40</f>
        <v>1.6764E-12</v>
      </c>
    </row>
    <row r="41" spans="1:29" x14ac:dyDescent="0.35">
      <c r="A41" s="10" t="s">
        <v>81</v>
      </c>
      <c r="B41" s="16">
        <v>1.6839000000000001E-4</v>
      </c>
      <c r="C41" s="10">
        <v>3.3173000000000001E-2</v>
      </c>
      <c r="D41" s="16">
        <v>1.7273000000000001E-7</v>
      </c>
      <c r="E41" s="16">
        <v>9.8371999999999999E-9</v>
      </c>
      <c r="F41" s="16">
        <v>5.6951000000000001</v>
      </c>
      <c r="G41" s="10">
        <v>-42.55</v>
      </c>
      <c r="H41" s="10">
        <v>6.5442</v>
      </c>
      <c r="I41" s="10">
        <v>15.38</v>
      </c>
      <c r="J41" s="16">
        <v>1.9104E-7</v>
      </c>
      <c r="K41" s="16">
        <v>3.3691E-8</v>
      </c>
      <c r="L41" s="16">
        <v>17.635999999999999</v>
      </c>
      <c r="M41" s="10">
        <v>0.80200000000000005</v>
      </c>
      <c r="N41" s="16">
        <v>1.532E-2</v>
      </c>
      <c r="O41" s="16">
        <v>1.9101999999999999</v>
      </c>
      <c r="P41" s="10">
        <v>9419</v>
      </c>
      <c r="Q41" s="16">
        <v>10.693</v>
      </c>
      <c r="R41" s="16">
        <v>0.11353000000000001</v>
      </c>
      <c r="S41" s="17">
        <v>1.6661999999999999E-12</v>
      </c>
      <c r="T41" s="16">
        <v>3.1724000000000002E-14</v>
      </c>
      <c r="U41" s="16">
        <v>1.9039999999999999</v>
      </c>
      <c r="V41" s="10">
        <v>0.97245999999999999</v>
      </c>
      <c r="W41" s="16">
        <v>1.0846E-3</v>
      </c>
      <c r="X41" s="16">
        <v>0.11153</v>
      </c>
      <c r="Z41" s="16">
        <f t="shared" si="12"/>
        <v>1.7273000000000001E-7</v>
      </c>
      <c r="AA41" s="10">
        <f t="shared" si="13"/>
        <v>9376.4500000000007</v>
      </c>
      <c r="AB41" s="16">
        <f t="shared" si="14"/>
        <v>1.9104E-7</v>
      </c>
      <c r="AC41" s="16">
        <f t="shared" si="15"/>
        <v>1.6661999999999999E-12</v>
      </c>
    </row>
    <row r="42" spans="1:29" x14ac:dyDescent="0.35">
      <c r="A42" s="10" t="s">
        <v>82</v>
      </c>
      <c r="B42" s="16">
        <v>1.6924E-4</v>
      </c>
      <c r="C42" s="10">
        <v>3.3340000000000002E-2</v>
      </c>
      <c r="D42" s="16">
        <v>1.7384E-7</v>
      </c>
      <c r="E42" s="16">
        <v>9.8578000000000004E-9</v>
      </c>
      <c r="F42" s="16">
        <v>5.6706000000000003</v>
      </c>
      <c r="G42" s="10">
        <v>-43.81</v>
      </c>
      <c r="H42" s="10">
        <v>6.5614999999999997</v>
      </c>
      <c r="I42" s="10">
        <v>14.977</v>
      </c>
      <c r="J42" s="16">
        <v>1.8825999999999999E-7</v>
      </c>
      <c r="K42" s="16">
        <v>3.3431999999999998E-8</v>
      </c>
      <c r="L42" s="16">
        <v>17.757999999999999</v>
      </c>
      <c r="M42" s="10">
        <v>0.80376999999999998</v>
      </c>
      <c r="N42" s="16">
        <v>1.5424999999999999E-2</v>
      </c>
      <c r="O42" s="16">
        <v>1.9191</v>
      </c>
      <c r="P42" s="10">
        <v>9420</v>
      </c>
      <c r="Q42" s="16">
        <v>10.709</v>
      </c>
      <c r="R42" s="16">
        <v>0.11368</v>
      </c>
      <c r="S42" s="17">
        <v>1.6744E-12</v>
      </c>
      <c r="T42" s="16">
        <v>3.1932000000000002E-14</v>
      </c>
      <c r="U42" s="16">
        <v>1.9071</v>
      </c>
      <c r="V42" s="10">
        <v>0.97219</v>
      </c>
      <c r="W42" s="16">
        <v>1.0865E-3</v>
      </c>
      <c r="X42" s="16">
        <v>0.11176</v>
      </c>
      <c r="Z42" s="16">
        <f t="shared" si="12"/>
        <v>1.7384E-7</v>
      </c>
      <c r="AA42" s="10">
        <f t="shared" si="13"/>
        <v>9376.19</v>
      </c>
      <c r="AB42" s="16">
        <f t="shared" si="14"/>
        <v>1.8825999999999999E-7</v>
      </c>
      <c r="AC42" s="16">
        <f t="shared" si="15"/>
        <v>1.6744E-12</v>
      </c>
    </row>
    <row r="43" spans="1:29" x14ac:dyDescent="0.35">
      <c r="A43" s="11" t="s">
        <v>83</v>
      </c>
      <c r="B43" s="18">
        <v>1.6980000000000001E-4</v>
      </c>
      <c r="C43" s="11">
        <v>3.3451000000000002E-2</v>
      </c>
      <c r="D43" s="18">
        <v>1.7386E-7</v>
      </c>
      <c r="E43" s="18">
        <v>9.8638999999999994E-9</v>
      </c>
      <c r="F43" s="18">
        <v>5.6734999999999998</v>
      </c>
      <c r="G43" s="11">
        <v>-44.03</v>
      </c>
      <c r="H43" s="11">
        <v>6.5673000000000004</v>
      </c>
      <c r="I43" s="11">
        <v>14.916</v>
      </c>
      <c r="J43" s="18">
        <v>1.8559000000000001E-7</v>
      </c>
      <c r="K43" s="18">
        <v>3.3180999999999998E-8</v>
      </c>
      <c r="L43" s="18">
        <v>17.879000000000001</v>
      </c>
      <c r="M43" s="11">
        <v>0.80564000000000002</v>
      </c>
      <c r="N43" s="18">
        <v>1.5526999999999999E-2</v>
      </c>
      <c r="O43" s="18">
        <v>1.9273</v>
      </c>
      <c r="P43" s="11">
        <v>9416</v>
      </c>
      <c r="Q43" s="18">
        <v>10.705</v>
      </c>
      <c r="R43" s="18">
        <v>0.11369</v>
      </c>
      <c r="S43" s="24">
        <v>1.6783E-12</v>
      </c>
      <c r="T43" s="18">
        <v>3.2025000000000001E-14</v>
      </c>
      <c r="U43" s="18">
        <v>1.9081999999999999</v>
      </c>
      <c r="V43" s="11">
        <v>0.97206999999999999</v>
      </c>
      <c r="W43" s="18">
        <v>1.0870999999999999E-3</v>
      </c>
      <c r="X43" s="18">
        <v>0.11183</v>
      </c>
      <c r="Z43" s="18">
        <f t="shared" si="12"/>
        <v>1.7386E-7</v>
      </c>
      <c r="AA43" s="11">
        <f t="shared" si="13"/>
        <v>9371.9699999999993</v>
      </c>
      <c r="AB43" s="18">
        <f t="shared" si="14"/>
        <v>1.8559000000000001E-7</v>
      </c>
      <c r="AC43" s="18">
        <f t="shared" si="15"/>
        <v>1.6783E-12</v>
      </c>
    </row>
    <row r="44" spans="1:29" x14ac:dyDescent="0.35">
      <c r="A44" s="10" t="s">
        <v>23</v>
      </c>
      <c r="B44" s="10">
        <f t="shared" ref="B44:X44" si="16">AVERAGE(B39:B43)</f>
        <v>1.6871799999999999E-4</v>
      </c>
      <c r="C44" s="10">
        <f t="shared" si="16"/>
        <v>3.3237600000000006E-2</v>
      </c>
      <c r="D44" s="10">
        <f t="shared" si="16"/>
        <v>1.73586E-7</v>
      </c>
      <c r="E44" s="10">
        <f t="shared" si="16"/>
        <v>9.8547999999999987E-9</v>
      </c>
      <c r="F44" s="10">
        <f t="shared" si="16"/>
        <v>5.6772</v>
      </c>
      <c r="G44" s="10">
        <f t="shared" si="16"/>
        <v>-43.595999999999997</v>
      </c>
      <c r="H44" s="10">
        <f t="shared" si="16"/>
        <v>6.56</v>
      </c>
      <c r="I44" s="10">
        <f t="shared" si="16"/>
        <v>15.05</v>
      </c>
      <c r="J44" s="10">
        <f t="shared" si="16"/>
        <v>1.9448599999999999E-7</v>
      </c>
      <c r="K44" s="10">
        <f t="shared" si="16"/>
        <v>3.4310800000000004E-8</v>
      </c>
      <c r="L44" s="10">
        <f t="shared" si="16"/>
        <v>17.648</v>
      </c>
      <c r="M44" s="10">
        <f t="shared" si="16"/>
        <v>0.80042800000000014</v>
      </c>
      <c r="N44" s="10">
        <f t="shared" si="16"/>
        <v>1.5332400000000001E-2</v>
      </c>
      <c r="O44" s="10">
        <f t="shared" si="16"/>
        <v>1.9155000000000002</v>
      </c>
      <c r="P44" s="10">
        <f t="shared" si="16"/>
        <v>9418.4</v>
      </c>
      <c r="Q44" s="10">
        <f t="shared" si="16"/>
        <v>10.723800000000001</v>
      </c>
      <c r="R44" s="10">
        <f t="shared" si="16"/>
        <v>0.11386</v>
      </c>
      <c r="S44" s="21">
        <f t="shared" si="16"/>
        <v>1.6735000000000001E-12</v>
      </c>
      <c r="T44" s="10">
        <f t="shared" si="16"/>
        <v>3.1926800000000004E-14</v>
      </c>
      <c r="U44" s="10">
        <f t="shared" si="16"/>
        <v>1.9077999999999999</v>
      </c>
      <c r="V44" s="10">
        <f t="shared" si="16"/>
        <v>0.97222200000000003</v>
      </c>
      <c r="W44" s="10">
        <f t="shared" si="16"/>
        <v>1.0868399999999999E-3</v>
      </c>
      <c r="X44" s="10">
        <f t="shared" si="16"/>
        <v>0.111788</v>
      </c>
      <c r="Z44" s="10">
        <f>AVERAGE(Z39:Z43)</f>
        <v>1.73586E-7</v>
      </c>
      <c r="AA44" s="10">
        <f>AVERAGE(AA39:AA43)</f>
        <v>9374.8040000000001</v>
      </c>
      <c r="AB44" s="10">
        <f>AVERAGE(AB39:AB43)</f>
        <v>1.9448599999999999E-7</v>
      </c>
      <c r="AC44" s="10">
        <f>AVERAGE(AC39:AC43)</f>
        <v>1.6735000000000001E-12</v>
      </c>
    </row>
    <row r="46" spans="1:29" x14ac:dyDescent="0.35">
      <c r="A46" s="23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84</v>
      </c>
      <c r="B48" s="16">
        <v>1.6998E-4</v>
      </c>
      <c r="C48" s="10">
        <v>3.3486000000000002E-2</v>
      </c>
      <c r="D48" s="16">
        <v>1.7282999999999999E-7</v>
      </c>
      <c r="E48" s="16">
        <v>9.8869000000000007E-9</v>
      </c>
      <c r="F48" s="16">
        <v>5.7206000000000001</v>
      </c>
      <c r="G48" s="10">
        <v>-43.11</v>
      </c>
      <c r="H48" s="10">
        <v>6.5683999999999996</v>
      </c>
      <c r="I48" s="10">
        <v>15.236000000000001</v>
      </c>
      <c r="J48" s="16">
        <v>1.9509999999999999E-7</v>
      </c>
      <c r="K48" s="16">
        <v>3.4644000000000002E-8</v>
      </c>
      <c r="L48" s="16">
        <v>17.757000000000001</v>
      </c>
      <c r="M48" s="10">
        <v>0.79976999999999998</v>
      </c>
      <c r="N48" s="16">
        <v>1.5429E-2</v>
      </c>
      <c r="O48" s="16">
        <v>1.9292</v>
      </c>
      <c r="P48" s="10">
        <v>9464</v>
      </c>
      <c r="Q48" s="16">
        <v>10.785</v>
      </c>
      <c r="R48" s="16">
        <v>0.11396000000000001</v>
      </c>
      <c r="S48" s="17">
        <v>1.6724E-12</v>
      </c>
      <c r="T48" s="16">
        <v>3.1970000000000002E-14</v>
      </c>
      <c r="U48" s="16">
        <v>1.9116</v>
      </c>
      <c r="V48" s="10">
        <v>0.97226999999999997</v>
      </c>
      <c r="W48" s="16">
        <v>1.0888E-3</v>
      </c>
      <c r="X48" s="16">
        <v>0.11199000000000001</v>
      </c>
      <c r="Z48" s="14">
        <f>D48</f>
        <v>1.7282999999999999E-7</v>
      </c>
      <c r="AA48" s="13">
        <f>G48+P48</f>
        <v>9420.89</v>
      </c>
      <c r="AB48" s="14">
        <f>J48</f>
        <v>1.9509999999999999E-7</v>
      </c>
      <c r="AC48" s="14">
        <f>S48</f>
        <v>1.6724E-12</v>
      </c>
    </row>
    <row r="49" spans="1:29" x14ac:dyDescent="0.35">
      <c r="A49" s="10" t="s">
        <v>85</v>
      </c>
      <c r="B49" s="16">
        <v>1.6589999999999999E-4</v>
      </c>
      <c r="C49" s="10">
        <v>3.2682999999999997E-2</v>
      </c>
      <c r="D49" s="16">
        <v>1.7541000000000001E-7</v>
      </c>
      <c r="E49" s="16">
        <v>9.7676000000000001E-9</v>
      </c>
      <c r="F49" s="16">
        <v>5.5683999999999996</v>
      </c>
      <c r="G49" s="10">
        <v>-45.88</v>
      </c>
      <c r="H49" s="10">
        <v>6.5002000000000004</v>
      </c>
      <c r="I49" s="10">
        <v>14.167999999999999</v>
      </c>
      <c r="J49" s="16">
        <v>1.9212999999999999E-7</v>
      </c>
      <c r="K49" s="16">
        <v>3.3877E-8</v>
      </c>
      <c r="L49" s="16">
        <v>17.632000000000001</v>
      </c>
      <c r="M49" s="10">
        <v>0.80169000000000001</v>
      </c>
      <c r="N49" s="16">
        <v>1.5318999999999999E-2</v>
      </c>
      <c r="O49" s="16">
        <v>1.9108000000000001</v>
      </c>
      <c r="P49" s="10">
        <v>9460</v>
      </c>
      <c r="Q49" s="16">
        <v>10.651999999999999</v>
      </c>
      <c r="R49" s="16">
        <v>0.11260000000000001</v>
      </c>
      <c r="S49" s="17">
        <v>1.6955E-12</v>
      </c>
      <c r="T49" s="16">
        <v>3.2019000000000002E-14</v>
      </c>
      <c r="U49" s="16">
        <v>1.8885000000000001</v>
      </c>
      <c r="V49" s="10">
        <v>0.97153</v>
      </c>
      <c r="W49" s="16">
        <v>1.0758E-3</v>
      </c>
      <c r="X49" s="16">
        <v>0.11073</v>
      </c>
      <c r="Z49" s="16">
        <f t="shared" ref="Z49:Z52" si="17">D49</f>
        <v>1.7541000000000001E-7</v>
      </c>
      <c r="AA49" s="10">
        <f t="shared" ref="AA49:AA52" si="18">G49+P49</f>
        <v>9414.1200000000008</v>
      </c>
      <c r="AB49" s="16">
        <f t="shared" ref="AB49:AB52" si="19">J49</f>
        <v>1.9212999999999999E-7</v>
      </c>
      <c r="AC49" s="16">
        <f t="shared" ref="AC49:AC52" si="20">S49</f>
        <v>1.6955E-12</v>
      </c>
    </row>
    <row r="50" spans="1:29" x14ac:dyDescent="0.35">
      <c r="A50" s="10" t="s">
        <v>86</v>
      </c>
      <c r="B50" s="16">
        <v>1.7112E-4</v>
      </c>
      <c r="C50" s="10">
        <v>3.3709999999999997E-2</v>
      </c>
      <c r="D50" s="16">
        <v>1.7520999999999999E-7</v>
      </c>
      <c r="E50" s="16">
        <v>9.9082999999999998E-9</v>
      </c>
      <c r="F50" s="16">
        <v>5.6551</v>
      </c>
      <c r="G50" s="10">
        <v>-46.03</v>
      </c>
      <c r="H50" s="10">
        <v>6.5918999999999999</v>
      </c>
      <c r="I50" s="10">
        <v>14.321</v>
      </c>
      <c r="J50" s="16">
        <v>1.8374999999999999E-7</v>
      </c>
      <c r="K50" s="16">
        <v>3.3067000000000001E-8</v>
      </c>
      <c r="L50" s="16">
        <v>17.995999999999999</v>
      </c>
      <c r="M50" s="10">
        <v>0.80611999999999995</v>
      </c>
      <c r="N50" s="16">
        <v>1.5629000000000001E-2</v>
      </c>
      <c r="O50" s="16">
        <v>1.9388000000000001</v>
      </c>
      <c r="P50" s="10">
        <v>9469</v>
      </c>
      <c r="Q50" s="16">
        <v>10.785</v>
      </c>
      <c r="R50" s="16">
        <v>0.1139</v>
      </c>
      <c r="S50" s="17">
        <v>1.7E-12</v>
      </c>
      <c r="T50" s="16">
        <v>3.2534000000000001E-14</v>
      </c>
      <c r="U50" s="16">
        <v>1.9137999999999999</v>
      </c>
      <c r="V50" s="10">
        <v>0.97138999999999998</v>
      </c>
      <c r="W50" s="16">
        <v>1.0901999999999999E-3</v>
      </c>
      <c r="X50" s="16">
        <v>0.11223</v>
      </c>
      <c r="Z50" s="16">
        <f t="shared" si="17"/>
        <v>1.7520999999999999E-7</v>
      </c>
      <c r="AA50" s="10">
        <f t="shared" si="18"/>
        <v>9422.9699999999993</v>
      </c>
      <c r="AB50" s="16">
        <f t="shared" si="19"/>
        <v>1.8374999999999999E-7</v>
      </c>
      <c r="AC50" s="16">
        <f t="shared" si="20"/>
        <v>1.7E-12</v>
      </c>
    </row>
    <row r="51" spans="1:29" x14ac:dyDescent="0.35">
      <c r="A51" s="10" t="s">
        <v>87</v>
      </c>
      <c r="B51" s="16">
        <v>1.6880000000000001E-4</v>
      </c>
      <c r="C51" s="10">
        <v>3.3253999999999999E-2</v>
      </c>
      <c r="D51" s="16">
        <v>1.7391E-7</v>
      </c>
      <c r="E51" s="16">
        <v>9.8231000000000001E-9</v>
      </c>
      <c r="F51" s="16">
        <v>5.6483999999999996</v>
      </c>
      <c r="G51" s="10">
        <v>-44.37</v>
      </c>
      <c r="H51" s="10">
        <v>6.5301</v>
      </c>
      <c r="I51" s="10">
        <v>14.717000000000001</v>
      </c>
      <c r="J51" s="16">
        <v>1.8335000000000001E-7</v>
      </c>
      <c r="K51" s="16">
        <v>3.2903E-8</v>
      </c>
      <c r="L51" s="16">
        <v>17.945</v>
      </c>
      <c r="M51" s="10">
        <v>0.80689</v>
      </c>
      <c r="N51" s="16">
        <v>1.5585E-2</v>
      </c>
      <c r="O51" s="16">
        <v>1.9315</v>
      </c>
      <c r="P51" s="10">
        <v>9461</v>
      </c>
      <c r="Q51" s="16">
        <v>10.678000000000001</v>
      </c>
      <c r="R51" s="16">
        <v>0.11286</v>
      </c>
      <c r="S51" s="17">
        <v>1.6825999999999999E-12</v>
      </c>
      <c r="T51" s="16">
        <v>3.1927E-14</v>
      </c>
      <c r="U51" s="16">
        <v>1.8975</v>
      </c>
      <c r="V51" s="10">
        <v>0.97194000000000003</v>
      </c>
      <c r="W51" s="16">
        <v>1.0808E-3</v>
      </c>
      <c r="X51" s="16">
        <v>0.11119999999999999</v>
      </c>
      <c r="Z51" s="16">
        <f t="shared" si="17"/>
        <v>1.7391E-7</v>
      </c>
      <c r="AA51" s="10">
        <f t="shared" si="18"/>
        <v>9416.6299999999992</v>
      </c>
      <c r="AB51" s="16">
        <f t="shared" si="19"/>
        <v>1.8335000000000001E-7</v>
      </c>
      <c r="AC51" s="16">
        <f t="shared" si="20"/>
        <v>1.6825999999999999E-12</v>
      </c>
    </row>
    <row r="52" spans="1:29" x14ac:dyDescent="0.35">
      <c r="A52" s="11" t="s">
        <v>88</v>
      </c>
      <c r="B52" s="18">
        <v>1.7055E-4</v>
      </c>
      <c r="C52" s="11">
        <v>3.3598000000000003E-2</v>
      </c>
      <c r="D52" s="18">
        <v>1.7375999999999999E-7</v>
      </c>
      <c r="E52" s="18">
        <v>9.8618E-9</v>
      </c>
      <c r="F52" s="18">
        <v>5.6755000000000004</v>
      </c>
      <c r="G52" s="11">
        <v>-43.94</v>
      </c>
      <c r="H52" s="11">
        <v>6.5547000000000004</v>
      </c>
      <c r="I52" s="11">
        <v>14.917</v>
      </c>
      <c r="J52" s="18">
        <v>1.7739999999999999E-7</v>
      </c>
      <c r="K52" s="18">
        <v>3.2074E-8</v>
      </c>
      <c r="L52" s="18">
        <v>18.079999999999998</v>
      </c>
      <c r="M52" s="11">
        <v>0.81018999999999997</v>
      </c>
      <c r="N52" s="18">
        <v>1.5698E-2</v>
      </c>
      <c r="O52" s="18">
        <v>1.9376</v>
      </c>
      <c r="P52" s="11">
        <v>9456</v>
      </c>
      <c r="Q52" s="18">
        <v>10.698</v>
      </c>
      <c r="R52" s="18">
        <v>0.11312999999999999</v>
      </c>
      <c r="S52" s="24">
        <v>1.6784E-12</v>
      </c>
      <c r="T52" s="18">
        <v>3.1961E-14</v>
      </c>
      <c r="U52" s="18">
        <v>1.9043000000000001</v>
      </c>
      <c r="V52" s="11">
        <v>0.97206999999999999</v>
      </c>
      <c r="W52" s="18">
        <v>1.0847000000000001E-3</v>
      </c>
      <c r="X52" s="18">
        <v>0.11158999999999999</v>
      </c>
      <c r="Z52" s="18">
        <f t="shared" si="17"/>
        <v>1.7375999999999999E-7</v>
      </c>
      <c r="AA52" s="11">
        <f t="shared" si="18"/>
        <v>9412.06</v>
      </c>
      <c r="AB52" s="18">
        <f t="shared" si="19"/>
        <v>1.7739999999999999E-7</v>
      </c>
      <c r="AC52" s="18">
        <f t="shared" si="20"/>
        <v>1.6784E-12</v>
      </c>
    </row>
    <row r="53" spans="1:29" x14ac:dyDescent="0.35">
      <c r="A53" s="10" t="s">
        <v>23</v>
      </c>
      <c r="B53" s="10">
        <f t="shared" ref="B53:X53" si="21">AVERAGE(B48:B52)</f>
        <v>1.6926999999999998E-4</v>
      </c>
      <c r="C53" s="10">
        <f t="shared" si="21"/>
        <v>3.3346200000000006E-2</v>
      </c>
      <c r="D53" s="10">
        <f t="shared" si="21"/>
        <v>1.7422400000000001E-7</v>
      </c>
      <c r="E53" s="10">
        <f t="shared" si="21"/>
        <v>9.8495400000000011E-9</v>
      </c>
      <c r="F53" s="10">
        <f t="shared" si="21"/>
        <v>5.6535999999999991</v>
      </c>
      <c r="G53" s="10">
        <f t="shared" si="21"/>
        <v>-44.666000000000004</v>
      </c>
      <c r="H53" s="10">
        <f t="shared" si="21"/>
        <v>6.5490599999999999</v>
      </c>
      <c r="I53" s="10">
        <f t="shared" si="21"/>
        <v>14.671799999999999</v>
      </c>
      <c r="J53" s="10">
        <f t="shared" si="21"/>
        <v>1.8634599999999999E-7</v>
      </c>
      <c r="K53" s="10">
        <f t="shared" si="21"/>
        <v>3.3313000000000002E-8</v>
      </c>
      <c r="L53" s="10">
        <f t="shared" si="21"/>
        <v>17.882000000000001</v>
      </c>
      <c r="M53" s="10">
        <f t="shared" si="21"/>
        <v>0.80493199999999998</v>
      </c>
      <c r="N53" s="10">
        <f t="shared" si="21"/>
        <v>1.5532000000000001E-2</v>
      </c>
      <c r="O53" s="10">
        <f t="shared" si="21"/>
        <v>1.9295800000000001</v>
      </c>
      <c r="P53" s="10">
        <f t="shared" si="21"/>
        <v>9462</v>
      </c>
      <c r="Q53" s="10">
        <f t="shared" si="21"/>
        <v>10.719599999999998</v>
      </c>
      <c r="R53" s="10">
        <f t="shared" si="21"/>
        <v>0.11329</v>
      </c>
      <c r="S53" s="21">
        <f t="shared" si="21"/>
        <v>1.6857800000000001E-12</v>
      </c>
      <c r="T53" s="10">
        <f t="shared" si="21"/>
        <v>3.2082199999999996E-14</v>
      </c>
      <c r="U53" s="10">
        <f t="shared" si="21"/>
        <v>1.9031399999999998</v>
      </c>
      <c r="V53" s="10">
        <f t="shared" si="21"/>
        <v>0.97183999999999993</v>
      </c>
      <c r="W53" s="10">
        <f t="shared" si="21"/>
        <v>1.08406E-3</v>
      </c>
      <c r="X53" s="10">
        <f t="shared" si="21"/>
        <v>0.11154799999999998</v>
      </c>
      <c r="Z53" s="10">
        <f>AVERAGE(Z48:Z52)</f>
        <v>1.7422400000000001E-7</v>
      </c>
      <c r="AA53" s="10">
        <f>AVERAGE(AA48:AA52)</f>
        <v>9417.3339999999989</v>
      </c>
      <c r="AB53" s="10">
        <f>AVERAGE(AB48:AB52)</f>
        <v>1.8634599999999999E-7</v>
      </c>
      <c r="AC53" s="10">
        <f>AVERAGE(AC48:AC52)</f>
        <v>1.6857800000000001E-12</v>
      </c>
    </row>
    <row r="55" spans="1:29" x14ac:dyDescent="0.35">
      <c r="A55" s="23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89</v>
      </c>
      <c r="B57" s="16">
        <v>1.6958000000000001E-4</v>
      </c>
      <c r="C57" s="10">
        <v>3.3406999999999999E-2</v>
      </c>
      <c r="D57" s="16">
        <v>1.7321E-7</v>
      </c>
      <c r="E57" s="16">
        <v>9.8635999999999997E-9</v>
      </c>
      <c r="F57" s="16">
        <v>5.6946000000000003</v>
      </c>
      <c r="G57" s="10">
        <v>-44.43</v>
      </c>
      <c r="H57" s="10">
        <v>6.5339</v>
      </c>
      <c r="I57" s="10">
        <v>14.706</v>
      </c>
      <c r="J57" s="16">
        <v>1.8535999999999999E-7</v>
      </c>
      <c r="K57" s="16">
        <v>3.3127999999999997E-8</v>
      </c>
      <c r="L57" s="16">
        <v>17.872</v>
      </c>
      <c r="M57" s="10">
        <v>0.80408000000000002</v>
      </c>
      <c r="N57" s="16">
        <v>1.5524E-2</v>
      </c>
      <c r="O57" s="16">
        <v>1.9307000000000001</v>
      </c>
      <c r="P57" s="10">
        <v>9558</v>
      </c>
      <c r="Q57" s="16">
        <v>10.784000000000001</v>
      </c>
      <c r="R57" s="16">
        <v>0.11283</v>
      </c>
      <c r="S57" s="17">
        <v>1.6821000000000001E-12</v>
      </c>
      <c r="T57" s="16">
        <v>3.1962000000000003E-14</v>
      </c>
      <c r="U57" s="16">
        <v>1.9000999999999999</v>
      </c>
      <c r="V57" s="10">
        <v>0.97194000000000003</v>
      </c>
      <c r="W57" s="16">
        <v>1.0819E-3</v>
      </c>
      <c r="X57" s="16">
        <v>0.11131000000000001</v>
      </c>
      <c r="Z57" s="14">
        <f>D57</f>
        <v>1.7321E-7</v>
      </c>
      <c r="AA57" s="13">
        <f>G57+P57</f>
        <v>9513.57</v>
      </c>
      <c r="AB57" s="14">
        <f>J57</f>
        <v>1.8535999999999999E-7</v>
      </c>
      <c r="AC57" s="14">
        <f>S57</f>
        <v>1.6821000000000001E-12</v>
      </c>
    </row>
    <row r="58" spans="1:29" x14ac:dyDescent="0.35">
      <c r="A58" s="10" t="s">
        <v>90</v>
      </c>
      <c r="B58" s="16">
        <v>1.6747999999999999E-4</v>
      </c>
      <c r="C58" s="10">
        <v>3.2994000000000002E-2</v>
      </c>
      <c r="D58" s="16">
        <v>1.7464000000000001E-7</v>
      </c>
      <c r="E58" s="16">
        <v>9.7892000000000001E-9</v>
      </c>
      <c r="F58" s="16">
        <v>5.6054000000000004</v>
      </c>
      <c r="G58" s="10">
        <v>-44.98</v>
      </c>
      <c r="H58" s="10">
        <v>6.4904000000000002</v>
      </c>
      <c r="I58" s="10">
        <v>14.43</v>
      </c>
      <c r="J58" s="16">
        <v>1.8189E-7</v>
      </c>
      <c r="K58" s="16">
        <v>3.2448E-8</v>
      </c>
      <c r="L58" s="16">
        <v>17.838999999999999</v>
      </c>
      <c r="M58" s="10">
        <v>0.80654000000000003</v>
      </c>
      <c r="N58" s="16">
        <v>1.5493E-2</v>
      </c>
      <c r="O58" s="16">
        <v>1.9209000000000001</v>
      </c>
      <c r="P58" s="10">
        <v>9536</v>
      </c>
      <c r="Q58" s="16">
        <v>10.678000000000001</v>
      </c>
      <c r="R58" s="16">
        <v>0.11198</v>
      </c>
      <c r="S58" s="17">
        <v>1.6815000000000001E-12</v>
      </c>
      <c r="T58" s="16">
        <v>3.1722999999999999E-14</v>
      </c>
      <c r="U58" s="16">
        <v>1.8866000000000001</v>
      </c>
      <c r="V58" s="10">
        <v>0.97194999999999998</v>
      </c>
      <c r="W58" s="16">
        <v>1.0743E-3</v>
      </c>
      <c r="X58" s="16">
        <v>0.11053</v>
      </c>
      <c r="Z58" s="16">
        <f t="shared" ref="Z58:Z61" si="22">D58</f>
        <v>1.7464000000000001E-7</v>
      </c>
      <c r="AA58" s="10">
        <f t="shared" ref="AA58:AA61" si="23">G58+P58</f>
        <v>9491.02</v>
      </c>
      <c r="AB58" s="16">
        <f t="shared" ref="AB58:AB61" si="24">J58</f>
        <v>1.8189E-7</v>
      </c>
      <c r="AC58" s="16">
        <f t="shared" ref="AC58:AC61" si="25">S58</f>
        <v>1.6815000000000001E-12</v>
      </c>
    </row>
    <row r="59" spans="1:29" x14ac:dyDescent="0.35">
      <c r="A59" s="10" t="s">
        <v>91</v>
      </c>
      <c r="B59" s="16">
        <v>1.7034E-4</v>
      </c>
      <c r="C59" s="10">
        <v>3.3557999999999998E-2</v>
      </c>
      <c r="D59" s="16">
        <v>1.7547E-7</v>
      </c>
      <c r="E59" s="16">
        <v>9.8686999999999992E-9</v>
      </c>
      <c r="F59" s="16">
        <v>5.6242000000000001</v>
      </c>
      <c r="G59" s="10">
        <v>-46.71</v>
      </c>
      <c r="H59" s="10">
        <v>6.5499000000000001</v>
      </c>
      <c r="I59" s="10">
        <v>14.022</v>
      </c>
      <c r="J59" s="16">
        <v>1.7567000000000001E-7</v>
      </c>
      <c r="K59" s="16">
        <v>3.1765E-8</v>
      </c>
      <c r="L59" s="16">
        <v>18.082000000000001</v>
      </c>
      <c r="M59" s="10">
        <v>0.81011999999999995</v>
      </c>
      <c r="N59" s="16">
        <v>1.5701E-2</v>
      </c>
      <c r="O59" s="16">
        <v>1.9380999999999999</v>
      </c>
      <c r="P59" s="10">
        <v>9538</v>
      </c>
      <c r="Q59" s="16">
        <v>10.757</v>
      </c>
      <c r="R59" s="16">
        <v>0.11278000000000001</v>
      </c>
      <c r="S59" s="17">
        <v>1.7049999999999999E-12</v>
      </c>
      <c r="T59" s="16">
        <v>3.2416000000000003E-14</v>
      </c>
      <c r="U59" s="16">
        <v>1.9012</v>
      </c>
      <c r="V59" s="10">
        <v>0.97123000000000004</v>
      </c>
      <c r="W59" s="16">
        <v>1.0828000000000001E-3</v>
      </c>
      <c r="X59" s="16">
        <v>0.11149000000000001</v>
      </c>
      <c r="Z59" s="16">
        <f t="shared" si="22"/>
        <v>1.7547E-7</v>
      </c>
      <c r="AA59" s="10">
        <f t="shared" si="23"/>
        <v>9491.2900000000009</v>
      </c>
      <c r="AB59" s="16">
        <f t="shared" si="24"/>
        <v>1.7567000000000001E-7</v>
      </c>
      <c r="AC59" s="16">
        <f t="shared" si="25"/>
        <v>1.7049999999999999E-12</v>
      </c>
    </row>
    <row r="60" spans="1:29" x14ac:dyDescent="0.35">
      <c r="A60" s="10" t="s">
        <v>92</v>
      </c>
      <c r="B60" s="16">
        <v>1.7087E-4</v>
      </c>
      <c r="C60" s="10">
        <v>3.3661999999999997E-2</v>
      </c>
      <c r="D60" s="16">
        <v>1.747E-7</v>
      </c>
      <c r="E60" s="16">
        <v>9.8675000000000005E-9</v>
      </c>
      <c r="F60" s="16">
        <v>5.6482999999999999</v>
      </c>
      <c r="G60" s="10">
        <v>-45.39</v>
      </c>
      <c r="H60" s="10">
        <v>6.5439999999999996</v>
      </c>
      <c r="I60" s="10">
        <v>14.417</v>
      </c>
      <c r="J60" s="16">
        <v>1.7548999999999999E-7</v>
      </c>
      <c r="K60" s="16">
        <v>3.1932999999999999E-8</v>
      </c>
      <c r="L60" s="16">
        <v>18.196000000000002</v>
      </c>
      <c r="M60" s="10">
        <v>0.81076999999999999</v>
      </c>
      <c r="N60" s="16">
        <v>1.5800000000000002E-2</v>
      </c>
      <c r="O60" s="16">
        <v>1.9488000000000001</v>
      </c>
      <c r="P60" s="10">
        <v>9536</v>
      </c>
      <c r="Q60" s="16">
        <v>10.746</v>
      </c>
      <c r="R60" s="16">
        <v>0.11269</v>
      </c>
      <c r="S60" s="17">
        <v>1.6923999999999999E-12</v>
      </c>
      <c r="T60" s="16">
        <v>3.2169999999999997E-14</v>
      </c>
      <c r="U60" s="16">
        <v>1.9009</v>
      </c>
      <c r="V60" s="10">
        <v>0.97162999999999999</v>
      </c>
      <c r="W60" s="16">
        <v>1.0824999999999999E-3</v>
      </c>
      <c r="X60" s="16">
        <v>0.11141</v>
      </c>
      <c r="Z60" s="16">
        <f t="shared" si="22"/>
        <v>1.747E-7</v>
      </c>
      <c r="AA60" s="10">
        <f t="shared" si="23"/>
        <v>9490.61</v>
      </c>
      <c r="AB60" s="16">
        <f t="shared" si="24"/>
        <v>1.7548999999999999E-7</v>
      </c>
      <c r="AC60" s="16">
        <f t="shared" si="25"/>
        <v>1.6923999999999999E-12</v>
      </c>
    </row>
    <row r="61" spans="1:29" x14ac:dyDescent="0.35">
      <c r="A61" s="11" t="s">
        <v>93</v>
      </c>
      <c r="B61" s="18">
        <v>1.7087999999999999E-4</v>
      </c>
      <c r="C61" s="11">
        <v>3.3663999999999999E-2</v>
      </c>
      <c r="D61" s="18">
        <v>1.7541999999999999E-7</v>
      </c>
      <c r="E61" s="18">
        <v>9.8721999999999999E-9</v>
      </c>
      <c r="F61" s="18">
        <v>5.6277999999999997</v>
      </c>
      <c r="G61" s="11">
        <v>-46.91</v>
      </c>
      <c r="H61" s="11">
        <v>6.5570000000000004</v>
      </c>
      <c r="I61" s="11">
        <v>13.978</v>
      </c>
      <c r="J61" s="18">
        <v>1.7314E-7</v>
      </c>
      <c r="K61" s="18">
        <v>3.1578E-8</v>
      </c>
      <c r="L61" s="18">
        <v>18.238</v>
      </c>
      <c r="M61" s="11">
        <v>0.81235999999999997</v>
      </c>
      <c r="N61" s="18">
        <v>1.5834000000000001E-2</v>
      </c>
      <c r="O61" s="18">
        <v>1.9491000000000001</v>
      </c>
      <c r="P61" s="11">
        <v>9521</v>
      </c>
      <c r="Q61" s="18">
        <v>10.741</v>
      </c>
      <c r="R61" s="18">
        <v>0.11280999999999999</v>
      </c>
      <c r="S61" s="24">
        <v>1.7075999999999999E-12</v>
      </c>
      <c r="T61" s="18">
        <v>3.2479000000000001E-14</v>
      </c>
      <c r="U61" s="18">
        <v>1.9019999999999999</v>
      </c>
      <c r="V61" s="11">
        <v>0.97114999999999996</v>
      </c>
      <c r="W61" s="18">
        <v>1.0834E-3</v>
      </c>
      <c r="X61" s="18">
        <v>0.11156000000000001</v>
      </c>
      <c r="Z61" s="18">
        <f t="shared" si="22"/>
        <v>1.7541999999999999E-7</v>
      </c>
      <c r="AA61" s="11">
        <f t="shared" si="23"/>
        <v>9474.09</v>
      </c>
      <c r="AB61" s="18">
        <f t="shared" si="24"/>
        <v>1.7314E-7</v>
      </c>
      <c r="AC61" s="18">
        <f t="shared" si="25"/>
        <v>1.7075999999999999E-12</v>
      </c>
    </row>
    <row r="62" spans="1:29" x14ac:dyDescent="0.35">
      <c r="A62" s="10" t="s">
        <v>23</v>
      </c>
      <c r="B62" s="10">
        <f t="shared" ref="B62:X62" si="26">AVERAGE(B57:B61)</f>
        <v>1.6983000000000002E-4</v>
      </c>
      <c r="C62" s="10">
        <f t="shared" si="26"/>
        <v>3.3457000000000001E-2</v>
      </c>
      <c r="D62" s="10">
        <f t="shared" si="26"/>
        <v>1.7468799999999998E-7</v>
      </c>
      <c r="E62" s="10">
        <f t="shared" si="26"/>
        <v>9.8522399999999999E-9</v>
      </c>
      <c r="F62" s="10">
        <f t="shared" si="26"/>
        <v>5.6400600000000001</v>
      </c>
      <c r="G62" s="10">
        <f t="shared" si="26"/>
        <v>-45.683999999999997</v>
      </c>
      <c r="H62" s="10">
        <f t="shared" si="26"/>
        <v>6.5350400000000004</v>
      </c>
      <c r="I62" s="10">
        <f t="shared" si="26"/>
        <v>14.310599999999999</v>
      </c>
      <c r="J62" s="10">
        <f t="shared" si="26"/>
        <v>1.7830999999999999E-7</v>
      </c>
      <c r="K62" s="10">
        <f t="shared" si="26"/>
        <v>3.2170399999999998E-8</v>
      </c>
      <c r="L62" s="10">
        <f t="shared" si="26"/>
        <v>18.045400000000001</v>
      </c>
      <c r="M62" s="10">
        <f t="shared" si="26"/>
        <v>0.80877399999999999</v>
      </c>
      <c r="N62" s="10">
        <f t="shared" si="26"/>
        <v>1.5670399999999998E-2</v>
      </c>
      <c r="O62" s="10">
        <f t="shared" si="26"/>
        <v>1.9375199999999999</v>
      </c>
      <c r="P62" s="10">
        <f t="shared" si="26"/>
        <v>9537.7999999999993</v>
      </c>
      <c r="Q62" s="10">
        <f t="shared" si="26"/>
        <v>10.741200000000001</v>
      </c>
      <c r="R62" s="10">
        <f t="shared" si="26"/>
        <v>0.112618</v>
      </c>
      <c r="S62" s="21">
        <f t="shared" si="26"/>
        <v>1.6937200000000002E-12</v>
      </c>
      <c r="T62" s="10">
        <f t="shared" si="26"/>
        <v>3.2150000000000001E-14</v>
      </c>
      <c r="U62" s="10">
        <f t="shared" si="26"/>
        <v>1.8981600000000001</v>
      </c>
      <c r="V62" s="10">
        <f t="shared" si="26"/>
        <v>0.97158</v>
      </c>
      <c r="W62" s="10">
        <f t="shared" si="26"/>
        <v>1.08098E-3</v>
      </c>
      <c r="X62" s="10">
        <f t="shared" si="26"/>
        <v>0.11126</v>
      </c>
      <c r="Z62" s="10">
        <f>AVERAGE(Z57:Z61)</f>
        <v>1.7468799999999998E-7</v>
      </c>
      <c r="AA62" s="10">
        <f>AVERAGE(AA57:AA61)</f>
        <v>9492.116</v>
      </c>
      <c r="AB62" s="10">
        <f>AVERAGE(AB57:AB61)</f>
        <v>1.7830999999999999E-7</v>
      </c>
      <c r="AC62" s="10">
        <f>AVERAGE(AC57:AC61)</f>
        <v>1.6937200000000002E-12</v>
      </c>
    </row>
    <row r="64" spans="1:29" x14ac:dyDescent="0.35">
      <c r="A64" s="23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94</v>
      </c>
      <c r="B66" s="16">
        <v>1.6903E-4</v>
      </c>
      <c r="C66" s="10">
        <v>3.3298000000000001E-2</v>
      </c>
      <c r="D66" s="16">
        <v>1.7415000000000001E-7</v>
      </c>
      <c r="E66" s="16">
        <v>9.8493000000000007E-9</v>
      </c>
      <c r="F66" s="16">
        <v>5.6555999999999997</v>
      </c>
      <c r="G66" s="10">
        <v>-45.27</v>
      </c>
      <c r="H66" s="10">
        <v>6.5225999999999997</v>
      </c>
      <c r="I66" s="10">
        <v>14.407999999999999</v>
      </c>
      <c r="J66" s="16">
        <v>1.8395E-7</v>
      </c>
      <c r="K66" s="16">
        <v>3.2835000000000003E-8</v>
      </c>
      <c r="L66" s="16">
        <v>17.850000000000001</v>
      </c>
      <c r="M66" s="10">
        <v>0.80447999999999997</v>
      </c>
      <c r="N66" s="16">
        <v>1.5505E-2</v>
      </c>
      <c r="O66" s="16">
        <v>1.9273</v>
      </c>
      <c r="P66" s="10">
        <v>9582</v>
      </c>
      <c r="Q66" s="16">
        <v>10.785</v>
      </c>
      <c r="R66" s="16">
        <v>0.11255</v>
      </c>
      <c r="S66" s="17">
        <v>1.6957999999999999E-12</v>
      </c>
      <c r="T66" s="16">
        <v>3.2163000000000001E-14</v>
      </c>
      <c r="U66" s="16">
        <v>1.8966000000000001</v>
      </c>
      <c r="V66" s="10">
        <v>0.97153999999999996</v>
      </c>
      <c r="W66" s="16">
        <v>1.0799E-3</v>
      </c>
      <c r="X66" s="16">
        <v>0.11115</v>
      </c>
      <c r="Z66" s="14">
        <f>D66</f>
        <v>1.7415000000000001E-7</v>
      </c>
      <c r="AA66" s="13">
        <f>G66+P66</f>
        <v>9536.73</v>
      </c>
      <c r="AB66" s="14">
        <f>J66</f>
        <v>1.8395E-7</v>
      </c>
      <c r="AC66" s="14">
        <f>S66</f>
        <v>1.6957999999999999E-12</v>
      </c>
    </row>
    <row r="67" spans="1:29" x14ac:dyDescent="0.35">
      <c r="A67" s="10" t="s">
        <v>95</v>
      </c>
      <c r="B67" s="16">
        <v>1.6749000000000001E-4</v>
      </c>
      <c r="C67" s="10">
        <v>3.2995999999999998E-2</v>
      </c>
      <c r="D67" s="16">
        <v>1.7455000000000001E-7</v>
      </c>
      <c r="E67" s="16">
        <v>9.7949999999999994E-9</v>
      </c>
      <c r="F67" s="16">
        <v>5.6116000000000001</v>
      </c>
      <c r="G67" s="10">
        <v>-46.71</v>
      </c>
      <c r="H67" s="10">
        <v>6.4954000000000001</v>
      </c>
      <c r="I67" s="10">
        <v>13.906000000000001</v>
      </c>
      <c r="J67" s="16">
        <v>1.8049E-7</v>
      </c>
      <c r="K67" s="16">
        <v>3.2358999999999999E-8</v>
      </c>
      <c r="L67" s="16">
        <v>17.928000000000001</v>
      </c>
      <c r="M67" s="10">
        <v>0.80728</v>
      </c>
      <c r="N67" s="16">
        <v>1.5570000000000001E-2</v>
      </c>
      <c r="O67" s="16">
        <v>1.9287000000000001</v>
      </c>
      <c r="P67" s="10">
        <v>9568</v>
      </c>
      <c r="Q67" s="16">
        <v>10.707000000000001</v>
      </c>
      <c r="R67" s="16">
        <v>0.1119</v>
      </c>
      <c r="S67" s="17">
        <v>1.7090000000000001E-12</v>
      </c>
      <c r="T67" s="16">
        <v>3.2229999999999999E-14</v>
      </c>
      <c r="U67" s="16">
        <v>1.8858999999999999</v>
      </c>
      <c r="V67" s="10">
        <v>0.97111000000000003</v>
      </c>
      <c r="W67" s="16">
        <v>1.0740000000000001E-3</v>
      </c>
      <c r="X67" s="16">
        <v>0.1106</v>
      </c>
      <c r="Z67" s="16">
        <f t="shared" ref="Z67:Z70" si="27">D67</f>
        <v>1.7455000000000001E-7</v>
      </c>
      <c r="AA67" s="10">
        <f t="shared" ref="AA67:AA70" si="28">G67+P67</f>
        <v>9521.2900000000009</v>
      </c>
      <c r="AB67" s="16">
        <f t="shared" ref="AB67:AB70" si="29">J67</f>
        <v>1.8049E-7</v>
      </c>
      <c r="AC67" s="16">
        <f t="shared" ref="AC67:AC70" si="30">S67</f>
        <v>1.7090000000000001E-12</v>
      </c>
    </row>
    <row r="68" spans="1:29" x14ac:dyDescent="0.35">
      <c r="A68" s="10" t="s">
        <v>96</v>
      </c>
      <c r="B68" s="16">
        <v>1.6593000000000001E-4</v>
      </c>
      <c r="C68" s="10">
        <v>3.2689000000000003E-2</v>
      </c>
      <c r="D68" s="16">
        <v>1.7496E-7</v>
      </c>
      <c r="E68" s="16">
        <v>9.7360000000000003E-9</v>
      </c>
      <c r="F68" s="16">
        <v>5.5647000000000002</v>
      </c>
      <c r="G68" s="10">
        <v>-46.74</v>
      </c>
      <c r="H68" s="10">
        <v>6.4545000000000003</v>
      </c>
      <c r="I68" s="10">
        <v>13.808999999999999</v>
      </c>
      <c r="J68" s="16">
        <v>1.7739999999999999E-7</v>
      </c>
      <c r="K68" s="16">
        <v>3.1817E-8</v>
      </c>
      <c r="L68" s="16">
        <v>17.934999999999999</v>
      </c>
      <c r="M68" s="10">
        <v>0.80930999999999997</v>
      </c>
      <c r="N68" s="16">
        <v>1.5573999999999999E-2</v>
      </c>
      <c r="O68" s="16">
        <v>1.9244000000000001</v>
      </c>
      <c r="P68" s="10">
        <v>9573</v>
      </c>
      <c r="Q68" s="16">
        <v>10.635</v>
      </c>
      <c r="R68" s="16">
        <v>0.11108999999999999</v>
      </c>
      <c r="S68" s="17">
        <v>1.7088999999999999E-12</v>
      </c>
      <c r="T68" s="16">
        <v>3.2021999999999999E-14</v>
      </c>
      <c r="U68" s="16">
        <v>1.8737999999999999</v>
      </c>
      <c r="V68" s="10">
        <v>0.97111999999999998</v>
      </c>
      <c r="W68" s="16">
        <v>1.0671000000000001E-3</v>
      </c>
      <c r="X68" s="16">
        <v>0.10988000000000001</v>
      </c>
      <c r="Z68" s="16">
        <f t="shared" si="27"/>
        <v>1.7496E-7</v>
      </c>
      <c r="AA68" s="10">
        <f t="shared" si="28"/>
        <v>9526.26</v>
      </c>
      <c r="AB68" s="16">
        <f t="shared" si="29"/>
        <v>1.7739999999999999E-7</v>
      </c>
      <c r="AC68" s="16">
        <f t="shared" si="30"/>
        <v>1.7088999999999999E-12</v>
      </c>
    </row>
    <row r="69" spans="1:29" x14ac:dyDescent="0.35">
      <c r="A69" s="10" t="s">
        <v>97</v>
      </c>
      <c r="B69" s="16">
        <v>1.6911000000000001E-4</v>
      </c>
      <c r="C69" s="10">
        <v>3.3314000000000003E-2</v>
      </c>
      <c r="D69" s="16">
        <v>1.7478999999999999E-7</v>
      </c>
      <c r="E69" s="16">
        <v>9.8150000000000005E-9</v>
      </c>
      <c r="F69" s="16">
        <v>5.6153000000000004</v>
      </c>
      <c r="G69" s="10">
        <v>-46.44</v>
      </c>
      <c r="H69" s="10">
        <v>6.5045999999999999</v>
      </c>
      <c r="I69" s="10">
        <v>14.006</v>
      </c>
      <c r="J69" s="16">
        <v>1.7316E-7</v>
      </c>
      <c r="K69" s="16">
        <v>3.1480000000000001E-8</v>
      </c>
      <c r="L69" s="16">
        <v>18.18</v>
      </c>
      <c r="M69" s="10">
        <v>0.81194</v>
      </c>
      <c r="N69" s="16">
        <v>1.5783999999999999E-2</v>
      </c>
      <c r="O69" s="16">
        <v>1.944</v>
      </c>
      <c r="P69" s="10">
        <v>9573</v>
      </c>
      <c r="Q69" s="16">
        <v>10.705</v>
      </c>
      <c r="R69" s="16">
        <v>0.11182</v>
      </c>
      <c r="S69" s="17">
        <v>1.7055999999999999E-12</v>
      </c>
      <c r="T69" s="16">
        <v>3.2208000000000003E-14</v>
      </c>
      <c r="U69" s="16">
        <v>1.8884000000000001</v>
      </c>
      <c r="V69" s="10">
        <v>0.97123000000000004</v>
      </c>
      <c r="W69" s="16">
        <v>1.0754E-3</v>
      </c>
      <c r="X69" s="16">
        <v>0.11073</v>
      </c>
      <c r="Z69" s="16">
        <f t="shared" si="27"/>
        <v>1.7478999999999999E-7</v>
      </c>
      <c r="AA69" s="10">
        <f t="shared" si="28"/>
        <v>9526.56</v>
      </c>
      <c r="AB69" s="16">
        <f t="shared" si="29"/>
        <v>1.7316E-7</v>
      </c>
      <c r="AC69" s="16">
        <f t="shared" si="30"/>
        <v>1.7055999999999999E-12</v>
      </c>
    </row>
    <row r="70" spans="1:29" x14ac:dyDescent="0.35">
      <c r="A70" s="11" t="s">
        <v>98</v>
      </c>
      <c r="B70" s="18">
        <v>1.6608000000000001E-4</v>
      </c>
      <c r="C70" s="11">
        <v>3.2717000000000003E-2</v>
      </c>
      <c r="D70" s="18">
        <v>1.7608E-7</v>
      </c>
      <c r="E70" s="18">
        <v>9.7345000000000002E-9</v>
      </c>
      <c r="F70" s="18">
        <v>5.5285000000000002</v>
      </c>
      <c r="G70" s="11">
        <v>-48.76</v>
      </c>
      <c r="H70" s="11">
        <v>6.4591000000000003</v>
      </c>
      <c r="I70" s="11">
        <v>13.247</v>
      </c>
      <c r="J70" s="18">
        <v>1.7424E-7</v>
      </c>
      <c r="K70" s="18">
        <v>3.1496E-8</v>
      </c>
      <c r="L70" s="18">
        <v>18.076000000000001</v>
      </c>
      <c r="M70" s="11">
        <v>0.81164999999999998</v>
      </c>
      <c r="N70" s="18">
        <v>1.5695000000000001E-2</v>
      </c>
      <c r="O70" s="18">
        <v>1.9337</v>
      </c>
      <c r="P70" s="11">
        <v>9577</v>
      </c>
      <c r="Q70" s="18">
        <v>10.627000000000001</v>
      </c>
      <c r="R70" s="18">
        <v>0.11096</v>
      </c>
      <c r="S70" s="24">
        <v>1.7243E-12</v>
      </c>
      <c r="T70" s="18">
        <v>3.2288000000000001E-14</v>
      </c>
      <c r="U70" s="18">
        <v>1.8725000000000001</v>
      </c>
      <c r="V70" s="11">
        <v>0.97062999999999999</v>
      </c>
      <c r="W70" s="18">
        <v>1.0665E-3</v>
      </c>
      <c r="X70" s="18">
        <v>0.10988000000000001</v>
      </c>
      <c r="Z70" s="18">
        <f t="shared" si="27"/>
        <v>1.7608E-7</v>
      </c>
      <c r="AA70" s="11">
        <f t="shared" si="28"/>
        <v>9528.24</v>
      </c>
      <c r="AB70" s="18">
        <f t="shared" si="29"/>
        <v>1.7424E-7</v>
      </c>
      <c r="AC70" s="18">
        <f t="shared" si="30"/>
        <v>1.7243E-12</v>
      </c>
    </row>
    <row r="71" spans="1:29" x14ac:dyDescent="0.35">
      <c r="A71" s="10" t="s">
        <v>23</v>
      </c>
      <c r="B71" s="10">
        <f t="shared" ref="B71:X71" si="31">AVERAGE(B66:B70)</f>
        <v>1.6752799999999999E-4</v>
      </c>
      <c r="C71" s="10">
        <f t="shared" si="31"/>
        <v>3.3002799999999999E-2</v>
      </c>
      <c r="D71" s="10">
        <f t="shared" si="31"/>
        <v>1.7490600000000002E-7</v>
      </c>
      <c r="E71" s="10">
        <f t="shared" si="31"/>
        <v>9.7859599999999996E-9</v>
      </c>
      <c r="F71" s="10">
        <f t="shared" si="31"/>
        <v>5.5951399999999998</v>
      </c>
      <c r="G71" s="10">
        <f t="shared" si="31"/>
        <v>-46.783999999999999</v>
      </c>
      <c r="H71" s="10">
        <f t="shared" si="31"/>
        <v>6.4872399999999999</v>
      </c>
      <c r="I71" s="10">
        <f t="shared" si="31"/>
        <v>13.875200000000001</v>
      </c>
      <c r="J71" s="10">
        <f t="shared" si="31"/>
        <v>1.7784799999999999E-7</v>
      </c>
      <c r="K71" s="10">
        <f t="shared" si="31"/>
        <v>3.19974E-8</v>
      </c>
      <c r="L71" s="10">
        <f t="shared" si="31"/>
        <v>17.9938</v>
      </c>
      <c r="M71" s="10">
        <f t="shared" si="31"/>
        <v>0.80893199999999987</v>
      </c>
      <c r="N71" s="10">
        <f t="shared" si="31"/>
        <v>1.56256E-2</v>
      </c>
      <c r="O71" s="10">
        <f t="shared" si="31"/>
        <v>1.9316200000000001</v>
      </c>
      <c r="P71" s="10">
        <f t="shared" si="31"/>
        <v>9574.6</v>
      </c>
      <c r="Q71" s="10">
        <f t="shared" si="31"/>
        <v>10.691800000000001</v>
      </c>
      <c r="R71" s="10">
        <f t="shared" si="31"/>
        <v>0.11166399999999999</v>
      </c>
      <c r="S71" s="21">
        <f t="shared" si="31"/>
        <v>1.7087200000000002E-12</v>
      </c>
      <c r="T71" s="10">
        <f t="shared" si="31"/>
        <v>3.2182199999999997E-14</v>
      </c>
      <c r="U71" s="10">
        <f t="shared" si="31"/>
        <v>1.8834399999999998</v>
      </c>
      <c r="V71" s="10">
        <f t="shared" si="31"/>
        <v>0.97112599999999993</v>
      </c>
      <c r="W71" s="10">
        <f t="shared" si="31"/>
        <v>1.0725800000000001E-3</v>
      </c>
      <c r="X71" s="10">
        <f t="shared" si="31"/>
        <v>0.11044799999999999</v>
      </c>
      <c r="Z71" s="10">
        <f>AVERAGE(Z66:Z70)</f>
        <v>1.7490600000000002E-7</v>
      </c>
      <c r="AA71" s="10">
        <f>AVERAGE(AA66:AA70)</f>
        <v>9527.8159999999989</v>
      </c>
      <c r="AB71" s="10">
        <f>AVERAGE(AB66:AB70)</f>
        <v>1.7784799999999999E-7</v>
      </c>
      <c r="AC71" s="10">
        <f>AVERAGE(AC66:AC70)</f>
        <v>1.7087200000000002E-12</v>
      </c>
    </row>
    <row r="73" spans="1:29" x14ac:dyDescent="0.35">
      <c r="A73" s="23">
        <v>0.09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99</v>
      </c>
      <c r="B75" s="16">
        <v>1.6993999999999999E-4</v>
      </c>
      <c r="C75" s="10">
        <v>3.3478000000000001E-2</v>
      </c>
      <c r="D75" s="16">
        <v>1.7475E-7</v>
      </c>
      <c r="E75" s="16">
        <v>9.8631000000000008E-9</v>
      </c>
      <c r="F75" s="16">
        <v>5.6440999999999999</v>
      </c>
      <c r="G75" s="10">
        <v>-46.02</v>
      </c>
      <c r="H75" s="10">
        <v>6.5490000000000004</v>
      </c>
      <c r="I75" s="10">
        <v>14.231</v>
      </c>
      <c r="J75" s="16">
        <v>1.7828999999999999E-7</v>
      </c>
      <c r="K75" s="16">
        <v>3.2094000000000003E-8</v>
      </c>
      <c r="L75" s="16">
        <v>18.001000000000001</v>
      </c>
      <c r="M75" s="10">
        <v>0.80859000000000003</v>
      </c>
      <c r="N75" s="16">
        <v>1.5632E-2</v>
      </c>
      <c r="O75" s="16">
        <v>1.9332</v>
      </c>
      <c r="P75" s="10">
        <v>9521</v>
      </c>
      <c r="Q75" s="16">
        <v>10.752000000000001</v>
      </c>
      <c r="R75" s="16">
        <v>0.11293</v>
      </c>
      <c r="S75" s="17">
        <v>1.7061E-12</v>
      </c>
      <c r="T75" s="16">
        <v>3.2449E-14</v>
      </c>
      <c r="U75" s="16">
        <v>1.9018999999999999</v>
      </c>
      <c r="V75" s="10">
        <v>0.97123000000000004</v>
      </c>
      <c r="W75" s="16">
        <v>1.0832000000000001E-3</v>
      </c>
      <c r="X75" s="16">
        <v>0.11153</v>
      </c>
      <c r="Z75" s="14">
        <f>D75</f>
        <v>1.7475E-7</v>
      </c>
      <c r="AA75" s="13">
        <f>G75+P75</f>
        <v>9474.98</v>
      </c>
      <c r="AB75" s="14">
        <f>J75</f>
        <v>1.7828999999999999E-7</v>
      </c>
      <c r="AC75" s="14">
        <f>S75</f>
        <v>1.7061E-12</v>
      </c>
    </row>
    <row r="76" spans="1:29" x14ac:dyDescent="0.35">
      <c r="A76" s="10" t="s">
        <v>100</v>
      </c>
      <c r="B76" s="16">
        <v>1.718E-4</v>
      </c>
      <c r="C76" s="10">
        <v>3.3845E-2</v>
      </c>
      <c r="D76" s="16">
        <v>1.7529E-7</v>
      </c>
      <c r="E76" s="16">
        <v>9.9123999999999998E-9</v>
      </c>
      <c r="F76" s="16">
        <v>5.6548999999999996</v>
      </c>
      <c r="G76" s="10">
        <v>-47.31</v>
      </c>
      <c r="H76" s="10">
        <v>6.5871000000000004</v>
      </c>
      <c r="I76" s="10">
        <v>13.923</v>
      </c>
      <c r="J76" s="16">
        <v>1.7394000000000001E-7</v>
      </c>
      <c r="K76" s="16">
        <v>3.1662000000000003E-8</v>
      </c>
      <c r="L76" s="16">
        <v>18.202999999999999</v>
      </c>
      <c r="M76" s="10">
        <v>0.81142000000000003</v>
      </c>
      <c r="N76" s="16">
        <v>1.5805E-2</v>
      </c>
      <c r="O76" s="16">
        <v>1.9478</v>
      </c>
      <c r="P76" s="10">
        <v>9519</v>
      </c>
      <c r="Q76" s="16">
        <v>10.792999999999999</v>
      </c>
      <c r="R76" s="16">
        <v>0.11337999999999999</v>
      </c>
      <c r="S76" s="17">
        <v>1.7198E-12</v>
      </c>
      <c r="T76" s="16">
        <v>3.2857000000000002E-14</v>
      </c>
      <c r="U76" s="16">
        <v>1.9105000000000001</v>
      </c>
      <c r="V76" s="10">
        <v>0.97079000000000004</v>
      </c>
      <c r="W76" s="16">
        <v>1.0882999999999999E-3</v>
      </c>
      <c r="X76" s="16">
        <v>0.11210000000000001</v>
      </c>
      <c r="Z76" s="16">
        <f t="shared" ref="Z76:Z79" si="32">D76</f>
        <v>1.7529E-7</v>
      </c>
      <c r="AA76" s="10">
        <f t="shared" ref="AA76:AA79" si="33">G76+P76</f>
        <v>9471.69</v>
      </c>
      <c r="AB76" s="16">
        <f t="shared" ref="AB76:AB79" si="34">J76</f>
        <v>1.7394000000000001E-7</v>
      </c>
      <c r="AC76" s="16">
        <f t="shared" ref="AC76:AC79" si="35">S76</f>
        <v>1.7198E-12</v>
      </c>
    </row>
    <row r="77" spans="1:29" x14ac:dyDescent="0.35">
      <c r="A77" s="10" t="s">
        <v>101</v>
      </c>
      <c r="B77" s="16">
        <v>1.6474999999999999E-4</v>
      </c>
      <c r="C77" s="10">
        <v>3.2455999999999999E-2</v>
      </c>
      <c r="D77" s="16">
        <v>1.7714999999999999E-7</v>
      </c>
      <c r="E77" s="16">
        <v>9.7008999999999999E-9</v>
      </c>
      <c r="F77" s="16">
        <v>5.4760999999999997</v>
      </c>
      <c r="G77" s="10">
        <v>-48.41</v>
      </c>
      <c r="H77" s="10">
        <v>6.4481999999999999</v>
      </c>
      <c r="I77" s="10">
        <v>13.32</v>
      </c>
      <c r="J77" s="16">
        <v>1.7431999999999999E-7</v>
      </c>
      <c r="K77" s="16">
        <v>3.1178999999999997E-8</v>
      </c>
      <c r="L77" s="16">
        <v>17.885999999999999</v>
      </c>
      <c r="M77" s="10">
        <v>0.81149000000000004</v>
      </c>
      <c r="N77" s="16">
        <v>1.553E-2</v>
      </c>
      <c r="O77" s="16">
        <v>1.9137999999999999</v>
      </c>
      <c r="P77" s="10">
        <v>9527</v>
      </c>
      <c r="Q77" s="16">
        <v>10.571</v>
      </c>
      <c r="R77" s="16">
        <v>0.11096</v>
      </c>
      <c r="S77" s="17">
        <v>1.7252999999999999E-12</v>
      </c>
      <c r="T77" s="16">
        <v>3.2259000000000003E-14</v>
      </c>
      <c r="U77" s="16">
        <v>1.8697999999999999</v>
      </c>
      <c r="V77" s="10">
        <v>0.97062000000000004</v>
      </c>
      <c r="W77" s="16">
        <v>1.0651E-3</v>
      </c>
      <c r="X77" s="16">
        <v>0.10972999999999999</v>
      </c>
      <c r="Z77" s="16">
        <f t="shared" si="32"/>
        <v>1.7714999999999999E-7</v>
      </c>
      <c r="AA77" s="10">
        <f t="shared" si="33"/>
        <v>9478.59</v>
      </c>
      <c r="AB77" s="16">
        <f t="shared" si="34"/>
        <v>1.7431999999999999E-7</v>
      </c>
      <c r="AC77" s="16">
        <f t="shared" si="35"/>
        <v>1.7252999999999999E-12</v>
      </c>
    </row>
    <row r="78" spans="1:29" x14ac:dyDescent="0.35">
      <c r="A78" s="10" t="s">
        <v>102</v>
      </c>
      <c r="B78" s="16">
        <v>1.7008999999999999E-4</v>
      </c>
      <c r="C78" s="10">
        <v>3.3508999999999997E-2</v>
      </c>
      <c r="D78" s="16">
        <v>1.7576000000000001E-7</v>
      </c>
      <c r="E78" s="16">
        <v>9.8414000000000004E-9</v>
      </c>
      <c r="F78" s="16">
        <v>5.5993000000000004</v>
      </c>
      <c r="G78" s="10">
        <v>-47.71</v>
      </c>
      <c r="H78" s="10">
        <v>6.5384000000000002</v>
      </c>
      <c r="I78" s="10">
        <v>13.704000000000001</v>
      </c>
      <c r="J78" s="16">
        <v>1.6934000000000001E-7</v>
      </c>
      <c r="K78" s="16">
        <v>3.0972000000000001E-8</v>
      </c>
      <c r="L78" s="16">
        <v>18.29</v>
      </c>
      <c r="M78" s="10">
        <v>0.81479999999999997</v>
      </c>
      <c r="N78" s="16">
        <v>1.5876999999999999E-2</v>
      </c>
      <c r="O78" s="16">
        <v>1.9486000000000001</v>
      </c>
      <c r="P78" s="10">
        <v>9526</v>
      </c>
      <c r="Q78" s="16">
        <v>10.702</v>
      </c>
      <c r="R78" s="16">
        <v>0.11235000000000001</v>
      </c>
      <c r="S78" s="17">
        <v>1.7205E-12</v>
      </c>
      <c r="T78" s="16">
        <v>3.2613000000000002E-14</v>
      </c>
      <c r="U78" s="16">
        <v>1.8956</v>
      </c>
      <c r="V78" s="10">
        <v>0.97075999999999996</v>
      </c>
      <c r="W78" s="16">
        <v>1.0797000000000001E-3</v>
      </c>
      <c r="X78" s="16">
        <v>0.11122</v>
      </c>
      <c r="Z78" s="16">
        <f t="shared" si="32"/>
        <v>1.7576000000000001E-7</v>
      </c>
      <c r="AA78" s="10">
        <f t="shared" si="33"/>
        <v>9478.2900000000009</v>
      </c>
      <c r="AB78" s="16">
        <f t="shared" si="34"/>
        <v>1.6934000000000001E-7</v>
      </c>
      <c r="AC78" s="16">
        <f t="shared" si="35"/>
        <v>1.7205E-12</v>
      </c>
    </row>
    <row r="79" spans="1:29" x14ac:dyDescent="0.35">
      <c r="A79" s="11" t="s">
        <v>103</v>
      </c>
      <c r="B79" s="18">
        <v>1.6742999999999999E-4</v>
      </c>
      <c r="C79" s="11">
        <v>3.2985E-2</v>
      </c>
      <c r="D79" s="18">
        <v>1.7494999999999999E-7</v>
      </c>
      <c r="E79" s="18">
        <v>9.7580000000000004E-9</v>
      </c>
      <c r="F79" s="18">
        <v>5.5776000000000003</v>
      </c>
      <c r="G79" s="11">
        <v>-46.49</v>
      </c>
      <c r="H79" s="11">
        <v>6.4805999999999999</v>
      </c>
      <c r="I79" s="11">
        <v>13.94</v>
      </c>
      <c r="J79" s="18">
        <v>1.6962000000000001E-7</v>
      </c>
      <c r="K79" s="18">
        <v>3.0758000000000003E-8</v>
      </c>
      <c r="L79" s="18">
        <v>18.132999999999999</v>
      </c>
      <c r="M79" s="11">
        <v>0.81481000000000003</v>
      </c>
      <c r="N79" s="18">
        <v>1.5740000000000001E-2</v>
      </c>
      <c r="O79" s="18">
        <v>1.9317</v>
      </c>
      <c r="P79" s="11">
        <v>9512</v>
      </c>
      <c r="Q79" s="18">
        <v>10.596</v>
      </c>
      <c r="R79" s="18">
        <v>0.1114</v>
      </c>
      <c r="S79" s="24">
        <v>1.7009E-12</v>
      </c>
      <c r="T79" s="18">
        <v>3.1970999999999998E-14</v>
      </c>
      <c r="U79" s="18">
        <v>1.8796999999999999</v>
      </c>
      <c r="V79" s="11">
        <v>0.97135000000000005</v>
      </c>
      <c r="W79" s="18">
        <v>1.0705999999999999E-3</v>
      </c>
      <c r="X79" s="18">
        <v>0.11022</v>
      </c>
      <c r="Z79" s="18">
        <f t="shared" si="32"/>
        <v>1.7494999999999999E-7</v>
      </c>
      <c r="AA79" s="11">
        <f t="shared" si="33"/>
        <v>9465.51</v>
      </c>
      <c r="AB79" s="18">
        <f t="shared" si="34"/>
        <v>1.6962000000000001E-7</v>
      </c>
      <c r="AC79" s="18">
        <f t="shared" si="35"/>
        <v>1.7009E-12</v>
      </c>
    </row>
    <row r="80" spans="1:29" x14ac:dyDescent="0.35">
      <c r="A80" s="10" t="s">
        <v>23</v>
      </c>
      <c r="B80" s="10">
        <f t="shared" ref="B80:X80" si="36">AVERAGE(B75:B79)</f>
        <v>1.6880199999999999E-4</v>
      </c>
      <c r="C80" s="10">
        <f t="shared" si="36"/>
        <v>3.3254600000000002E-2</v>
      </c>
      <c r="D80" s="10">
        <f t="shared" si="36"/>
        <v>1.7557999999999999E-7</v>
      </c>
      <c r="E80" s="10">
        <f t="shared" si="36"/>
        <v>9.8151600000000003E-9</v>
      </c>
      <c r="F80" s="10">
        <f t="shared" si="36"/>
        <v>5.5903999999999998</v>
      </c>
      <c r="G80" s="10">
        <f t="shared" si="36"/>
        <v>-47.188000000000002</v>
      </c>
      <c r="H80" s="10">
        <f t="shared" si="36"/>
        <v>6.5206599999999995</v>
      </c>
      <c r="I80" s="10">
        <f t="shared" si="36"/>
        <v>13.823600000000003</v>
      </c>
      <c r="J80" s="10">
        <f t="shared" si="36"/>
        <v>1.7310199999999998E-7</v>
      </c>
      <c r="K80" s="10">
        <f t="shared" si="36"/>
        <v>3.1333E-8</v>
      </c>
      <c r="L80" s="10">
        <f t="shared" si="36"/>
        <v>18.102599999999999</v>
      </c>
      <c r="M80" s="10">
        <f t="shared" si="36"/>
        <v>0.812222</v>
      </c>
      <c r="N80" s="10">
        <f t="shared" si="36"/>
        <v>1.57168E-2</v>
      </c>
      <c r="O80" s="10">
        <f t="shared" si="36"/>
        <v>1.9350200000000002</v>
      </c>
      <c r="P80" s="10">
        <f t="shared" si="36"/>
        <v>9521</v>
      </c>
      <c r="Q80" s="10">
        <f t="shared" si="36"/>
        <v>10.6828</v>
      </c>
      <c r="R80" s="10">
        <f t="shared" si="36"/>
        <v>0.11220400000000001</v>
      </c>
      <c r="S80" s="21">
        <f t="shared" si="36"/>
        <v>1.7145199999999998E-12</v>
      </c>
      <c r="T80" s="10">
        <f t="shared" si="36"/>
        <v>3.2429799999999999E-14</v>
      </c>
      <c r="U80" s="10">
        <f t="shared" si="36"/>
        <v>1.8915</v>
      </c>
      <c r="V80" s="10">
        <f t="shared" si="36"/>
        <v>0.97094999999999998</v>
      </c>
      <c r="W80" s="10">
        <f t="shared" si="36"/>
        <v>1.07738E-3</v>
      </c>
      <c r="X80" s="10">
        <f t="shared" si="36"/>
        <v>0.11095999999999999</v>
      </c>
      <c r="Z80" s="10">
        <f>AVERAGE(Z75:Z79)</f>
        <v>1.7557999999999999E-7</v>
      </c>
      <c r="AA80" s="10">
        <f>AVERAGE(AA75:AA79)</f>
        <v>9473.8120000000017</v>
      </c>
      <c r="AB80" s="10">
        <f>AVERAGE(AB75:AB79)</f>
        <v>1.7310199999999998E-7</v>
      </c>
      <c r="AC80" s="10">
        <f>AVERAGE(AC75:AC79)</f>
        <v>1.7145199999999998E-12</v>
      </c>
    </row>
    <row r="82" spans="1:29" x14ac:dyDescent="0.35">
      <c r="A82" s="23">
        <v>0.1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104</v>
      </c>
      <c r="B84" s="16">
        <v>1.651E-4</v>
      </c>
      <c r="C84" s="10">
        <v>3.2524999999999998E-2</v>
      </c>
      <c r="D84" s="16">
        <v>1.7316E-7</v>
      </c>
      <c r="E84" s="16">
        <v>9.7002000000000001E-9</v>
      </c>
      <c r="F84" s="16">
        <v>5.6018999999999997</v>
      </c>
      <c r="G84" s="10">
        <v>-42.82</v>
      </c>
      <c r="H84" s="10">
        <v>6.4414999999999996</v>
      </c>
      <c r="I84" s="10">
        <v>15.042999999999999</v>
      </c>
      <c r="J84" s="16">
        <v>1.7936000000000001E-7</v>
      </c>
      <c r="K84" s="16">
        <v>3.1769999999999999E-8</v>
      </c>
      <c r="L84" s="16">
        <v>17.713000000000001</v>
      </c>
      <c r="M84" s="10">
        <v>0.80869999999999997</v>
      </c>
      <c r="N84" s="16">
        <v>1.5381000000000001E-2</v>
      </c>
      <c r="O84" s="16">
        <v>1.9018999999999999</v>
      </c>
      <c r="P84" s="10">
        <v>9461</v>
      </c>
      <c r="Q84" s="16">
        <v>10.532999999999999</v>
      </c>
      <c r="R84" s="16">
        <v>0.11133</v>
      </c>
      <c r="S84" s="17">
        <v>1.6705E-12</v>
      </c>
      <c r="T84" s="16">
        <v>3.1310000000000001E-14</v>
      </c>
      <c r="U84" s="16">
        <v>1.8743000000000001</v>
      </c>
      <c r="V84" s="10">
        <v>0.97236</v>
      </c>
      <c r="W84" s="16">
        <v>1.0675000000000001E-3</v>
      </c>
      <c r="X84" s="16">
        <v>0.10978</v>
      </c>
      <c r="Z84" s="14">
        <f>D84</f>
        <v>1.7316E-7</v>
      </c>
      <c r="AA84" s="13">
        <f>G84+P84</f>
        <v>9418.18</v>
      </c>
      <c r="AB84" s="14">
        <f>J84</f>
        <v>1.7936000000000001E-7</v>
      </c>
      <c r="AC84" s="14">
        <f>S84</f>
        <v>1.6705E-12</v>
      </c>
    </row>
    <row r="85" spans="1:29" x14ac:dyDescent="0.35">
      <c r="A85" s="10" t="s">
        <v>105</v>
      </c>
      <c r="B85" s="16">
        <v>1.6604E-4</v>
      </c>
      <c r="C85" s="10">
        <v>3.2710000000000003E-2</v>
      </c>
      <c r="D85" s="16">
        <v>1.744E-7</v>
      </c>
      <c r="E85" s="16">
        <v>9.7241000000000004E-9</v>
      </c>
      <c r="F85" s="16">
        <v>5.5757000000000003</v>
      </c>
      <c r="G85" s="10">
        <v>-44.74</v>
      </c>
      <c r="H85" s="10">
        <v>6.4649000000000001</v>
      </c>
      <c r="I85" s="10">
        <v>14.45</v>
      </c>
      <c r="J85" s="16">
        <v>1.7653999999999999E-7</v>
      </c>
      <c r="K85" s="16">
        <v>3.1587999999999998E-8</v>
      </c>
      <c r="L85" s="16">
        <v>17.893000000000001</v>
      </c>
      <c r="M85" s="10">
        <v>0.81086000000000003</v>
      </c>
      <c r="N85" s="16">
        <v>1.5535E-2</v>
      </c>
      <c r="O85" s="16">
        <v>1.9158999999999999</v>
      </c>
      <c r="P85" s="10">
        <v>9460</v>
      </c>
      <c r="Q85" s="16">
        <v>10.554</v>
      </c>
      <c r="R85" s="16">
        <v>0.11156000000000001</v>
      </c>
      <c r="S85" s="17">
        <v>1.6902E-12</v>
      </c>
      <c r="T85" s="16">
        <v>3.1747000000000001E-14</v>
      </c>
      <c r="U85" s="16">
        <v>1.8783000000000001</v>
      </c>
      <c r="V85" s="10">
        <v>0.97172999999999998</v>
      </c>
      <c r="W85" s="16">
        <v>1.07E-3</v>
      </c>
      <c r="X85" s="16">
        <v>0.11011</v>
      </c>
      <c r="Z85" s="16">
        <f t="shared" ref="Z85:Z88" si="37">D85</f>
        <v>1.744E-7</v>
      </c>
      <c r="AA85" s="10">
        <f t="shared" ref="AA85:AA88" si="38">G85+P85</f>
        <v>9415.26</v>
      </c>
      <c r="AB85" s="16">
        <f t="shared" ref="AB85:AB88" si="39">J85</f>
        <v>1.7653999999999999E-7</v>
      </c>
      <c r="AC85" s="16">
        <f t="shared" ref="AC85:AC88" si="40">S85</f>
        <v>1.6902E-12</v>
      </c>
    </row>
    <row r="86" spans="1:29" x14ac:dyDescent="0.35">
      <c r="A86" s="10" t="s">
        <v>106</v>
      </c>
      <c r="B86" s="16">
        <v>1.6919999999999999E-4</v>
      </c>
      <c r="C86" s="10">
        <v>3.3333000000000002E-2</v>
      </c>
      <c r="D86" s="16">
        <v>1.7517E-7</v>
      </c>
      <c r="E86" s="16">
        <v>9.8117000000000008E-9</v>
      </c>
      <c r="F86" s="16">
        <v>5.6012000000000004</v>
      </c>
      <c r="G86" s="10">
        <v>-46.18</v>
      </c>
      <c r="H86" s="10">
        <v>6.5278</v>
      </c>
      <c r="I86" s="10">
        <v>14.135999999999999</v>
      </c>
      <c r="J86" s="16">
        <v>1.7174E-7</v>
      </c>
      <c r="K86" s="16">
        <v>3.1182000000000001E-8</v>
      </c>
      <c r="L86" s="16">
        <v>18.157</v>
      </c>
      <c r="M86" s="10">
        <v>0.81377999999999995</v>
      </c>
      <c r="N86" s="16">
        <v>1.5761000000000001E-2</v>
      </c>
      <c r="O86" s="16">
        <v>1.9368000000000001</v>
      </c>
      <c r="P86" s="10">
        <v>9465</v>
      </c>
      <c r="Q86" s="16">
        <v>10.644</v>
      </c>
      <c r="R86" s="16">
        <v>0.11246</v>
      </c>
      <c r="S86" s="17">
        <v>1.7092E-12</v>
      </c>
      <c r="T86" s="16">
        <v>3.2382000000000003E-14</v>
      </c>
      <c r="U86" s="16">
        <v>1.8946000000000001</v>
      </c>
      <c r="V86" s="10">
        <v>0.97114999999999996</v>
      </c>
      <c r="W86" s="16">
        <v>1.0793000000000001E-3</v>
      </c>
      <c r="X86" s="16">
        <v>0.11114</v>
      </c>
      <c r="Z86" s="16">
        <f t="shared" si="37"/>
        <v>1.7517E-7</v>
      </c>
      <c r="AA86" s="10">
        <f t="shared" si="38"/>
        <v>9418.82</v>
      </c>
      <c r="AB86" s="16">
        <f t="shared" si="39"/>
        <v>1.7174E-7</v>
      </c>
      <c r="AC86" s="16">
        <f t="shared" si="40"/>
        <v>1.7092E-12</v>
      </c>
    </row>
    <row r="87" spans="1:29" x14ac:dyDescent="0.35">
      <c r="A87" s="10" t="s">
        <v>107</v>
      </c>
      <c r="B87" s="16">
        <v>1.6702000000000001E-4</v>
      </c>
      <c r="C87" s="10">
        <v>3.2904000000000003E-2</v>
      </c>
      <c r="D87" s="16">
        <v>1.7508E-7</v>
      </c>
      <c r="E87" s="16">
        <v>9.7420999999999993E-9</v>
      </c>
      <c r="F87" s="16">
        <v>5.5644</v>
      </c>
      <c r="G87" s="10">
        <v>-45.88</v>
      </c>
      <c r="H87" s="10">
        <v>6.4806999999999997</v>
      </c>
      <c r="I87" s="10">
        <v>14.125</v>
      </c>
      <c r="J87" s="16">
        <v>1.7036E-7</v>
      </c>
      <c r="K87" s="16">
        <v>3.0786000000000002E-8</v>
      </c>
      <c r="L87" s="16">
        <v>18.071000000000002</v>
      </c>
      <c r="M87" s="10">
        <v>0.81476999999999999</v>
      </c>
      <c r="N87" s="16">
        <v>1.5685999999999999E-2</v>
      </c>
      <c r="O87" s="16">
        <v>1.9252</v>
      </c>
      <c r="P87" s="10">
        <v>9460</v>
      </c>
      <c r="Q87" s="16">
        <v>10.558</v>
      </c>
      <c r="R87" s="16">
        <v>0.11161</v>
      </c>
      <c r="S87" s="17">
        <v>1.7018000000000001E-12</v>
      </c>
      <c r="T87" s="16">
        <v>3.2006000000000001E-14</v>
      </c>
      <c r="U87" s="16">
        <v>1.8807</v>
      </c>
      <c r="V87" s="10">
        <v>0.97136</v>
      </c>
      <c r="W87" s="16">
        <v>1.0713999999999999E-3</v>
      </c>
      <c r="X87" s="16">
        <v>0.1103</v>
      </c>
      <c r="Z87" s="16">
        <f t="shared" si="37"/>
        <v>1.7508E-7</v>
      </c>
      <c r="AA87" s="10">
        <f t="shared" si="38"/>
        <v>9414.1200000000008</v>
      </c>
      <c r="AB87" s="16">
        <f t="shared" si="39"/>
        <v>1.7036E-7</v>
      </c>
      <c r="AC87" s="16">
        <f t="shared" si="40"/>
        <v>1.7018000000000001E-12</v>
      </c>
    </row>
    <row r="88" spans="1:29" x14ac:dyDescent="0.35">
      <c r="A88" s="11" t="s">
        <v>108</v>
      </c>
      <c r="B88" s="18">
        <v>1.6619000000000001E-4</v>
      </c>
      <c r="C88" s="11">
        <v>3.2738999999999997E-2</v>
      </c>
      <c r="D88" s="18">
        <v>1.7730999999999999E-7</v>
      </c>
      <c r="E88" s="18">
        <v>9.7245000000000005E-9</v>
      </c>
      <c r="F88" s="18">
        <v>5.4844999999999997</v>
      </c>
      <c r="G88" s="11">
        <v>-48.39</v>
      </c>
      <c r="H88" s="11">
        <v>6.4767999999999999</v>
      </c>
      <c r="I88" s="11">
        <v>13.385</v>
      </c>
      <c r="J88" s="18">
        <v>1.7039999999999999E-7</v>
      </c>
      <c r="K88" s="18">
        <v>3.0817999999999998E-8</v>
      </c>
      <c r="L88" s="18">
        <v>18.085999999999999</v>
      </c>
      <c r="M88" s="11">
        <v>0.81496999999999997</v>
      </c>
      <c r="N88" s="18">
        <v>1.5699000000000001E-2</v>
      </c>
      <c r="O88" s="18">
        <v>1.9262999999999999</v>
      </c>
      <c r="P88" s="11">
        <v>9468</v>
      </c>
      <c r="Q88" s="18">
        <v>10.548999999999999</v>
      </c>
      <c r="R88" s="18">
        <v>0.11142000000000001</v>
      </c>
      <c r="S88" s="24">
        <v>1.723E-12</v>
      </c>
      <c r="T88" s="18">
        <v>3.2335999999999998E-14</v>
      </c>
      <c r="U88" s="18">
        <v>1.8767</v>
      </c>
      <c r="V88" s="11">
        <v>0.97069000000000005</v>
      </c>
      <c r="W88" s="18">
        <v>1.0693E-3</v>
      </c>
      <c r="X88" s="18">
        <v>0.11015999999999999</v>
      </c>
      <c r="Z88" s="18">
        <f t="shared" si="37"/>
        <v>1.7730999999999999E-7</v>
      </c>
      <c r="AA88" s="11">
        <f t="shared" si="38"/>
        <v>9419.61</v>
      </c>
      <c r="AB88" s="18">
        <f t="shared" si="39"/>
        <v>1.7039999999999999E-7</v>
      </c>
      <c r="AC88" s="18">
        <f t="shared" si="40"/>
        <v>1.723E-12</v>
      </c>
    </row>
    <row r="89" spans="1:29" x14ac:dyDescent="0.35">
      <c r="A89" s="10" t="s">
        <v>23</v>
      </c>
      <c r="B89" s="10">
        <f t="shared" ref="B89:X89" si="41">AVERAGE(B84:B88)</f>
        <v>1.6670999999999998E-4</v>
      </c>
      <c r="C89" s="10">
        <f t="shared" si="41"/>
        <v>3.2842200000000002E-2</v>
      </c>
      <c r="D89" s="10">
        <f t="shared" si="41"/>
        <v>1.7502399999999999E-7</v>
      </c>
      <c r="E89" s="10">
        <f t="shared" si="41"/>
        <v>9.7405200000000002E-9</v>
      </c>
      <c r="F89" s="10">
        <f t="shared" si="41"/>
        <v>5.5655400000000004</v>
      </c>
      <c r="G89" s="10">
        <f t="shared" si="41"/>
        <v>-45.601999999999997</v>
      </c>
      <c r="H89" s="10">
        <f t="shared" si="41"/>
        <v>6.4783400000000002</v>
      </c>
      <c r="I89" s="10">
        <f t="shared" si="41"/>
        <v>14.227799999999998</v>
      </c>
      <c r="J89" s="10">
        <f t="shared" si="41"/>
        <v>1.7367999999999998E-7</v>
      </c>
      <c r="K89" s="10">
        <f t="shared" si="41"/>
        <v>3.1228799999999997E-8</v>
      </c>
      <c r="L89" s="10">
        <f t="shared" si="41"/>
        <v>17.984000000000002</v>
      </c>
      <c r="M89" s="10">
        <f t="shared" si="41"/>
        <v>0.81261599999999989</v>
      </c>
      <c r="N89" s="10">
        <f t="shared" si="41"/>
        <v>1.5612399999999999E-2</v>
      </c>
      <c r="O89" s="10">
        <f t="shared" si="41"/>
        <v>1.9212199999999999</v>
      </c>
      <c r="P89" s="10">
        <f t="shared" si="41"/>
        <v>9462.7999999999993</v>
      </c>
      <c r="Q89" s="10">
        <f t="shared" si="41"/>
        <v>10.567600000000001</v>
      </c>
      <c r="R89" s="10">
        <f t="shared" si="41"/>
        <v>0.111676</v>
      </c>
      <c r="S89" s="21">
        <f t="shared" si="41"/>
        <v>1.69894E-12</v>
      </c>
      <c r="T89" s="10">
        <f t="shared" si="41"/>
        <v>3.19562E-14</v>
      </c>
      <c r="U89" s="10">
        <f t="shared" si="41"/>
        <v>1.8809200000000001</v>
      </c>
      <c r="V89" s="10">
        <f t="shared" si="41"/>
        <v>0.97145799999999993</v>
      </c>
      <c r="W89" s="10">
        <f t="shared" si="41"/>
        <v>1.0715E-3</v>
      </c>
      <c r="X89" s="10">
        <f t="shared" si="41"/>
        <v>0.11029800000000001</v>
      </c>
      <c r="Z89" s="10">
        <f>AVERAGE(Z84:Z88)</f>
        <v>1.7502399999999999E-7</v>
      </c>
      <c r="AA89" s="10">
        <f>AVERAGE(AA84:AA88)</f>
        <v>9417.1980000000003</v>
      </c>
      <c r="AB89" s="10">
        <f>AVERAGE(AB84:AB88)</f>
        <v>1.7367999999999998E-7</v>
      </c>
      <c r="AC89" s="10">
        <f>AVERAGE(AC84:AC88)</f>
        <v>1.69894E-12</v>
      </c>
    </row>
    <row r="94" spans="1:29" x14ac:dyDescent="0.35">
      <c r="A94" s="44" t="s">
        <v>47</v>
      </c>
      <c r="B94" s="44"/>
      <c r="C94" s="44"/>
      <c r="D94" s="44"/>
    </row>
    <row r="95" spans="1:29" x14ac:dyDescent="0.35">
      <c r="A95" s="1" t="s">
        <v>50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 x14ac:dyDescent="0.35">
      <c r="A96" s="1" t="s">
        <v>46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42">(E95-2)*40/60</f>
        <v>1.3333333333333333</v>
      </c>
      <c r="F96" s="32">
        <f t="shared" si="42"/>
        <v>2</v>
      </c>
      <c r="G96" s="32">
        <f t="shared" si="42"/>
        <v>2.6666666666666665</v>
      </c>
      <c r="H96" s="32">
        <f t="shared" si="42"/>
        <v>3.3333333333333335</v>
      </c>
      <c r="I96" s="32">
        <f t="shared" si="42"/>
        <v>4</v>
      </c>
      <c r="J96" s="32">
        <f t="shared" si="42"/>
        <v>4.666666666666667</v>
      </c>
      <c r="K96" s="32">
        <f t="shared" si="42"/>
        <v>5.333333333333333</v>
      </c>
      <c r="L96" s="32"/>
      <c r="M96" s="25"/>
      <c r="N96" s="25"/>
    </row>
    <row r="97" spans="1:14" x14ac:dyDescent="0.35">
      <c r="A97" s="1" t="s">
        <v>51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 x14ac:dyDescent="0.35">
      <c r="A98" s="1" t="s">
        <v>52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 x14ac:dyDescent="0.35">
      <c r="A99" s="1" t="s">
        <v>53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 x14ac:dyDescent="0.35">
      <c r="A100" s="1" t="s">
        <v>54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 x14ac:dyDescent="0.35">
      <c r="A101" s="1" t="s">
        <v>55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 x14ac:dyDescent="0.35">
      <c r="A102" s="25" t="s">
        <v>48</v>
      </c>
      <c r="B102" s="27" t="e">
        <f>AVERAGE(B97:B101)</f>
        <v>#DIV/0!</v>
      </c>
      <c r="C102" s="27" t="e">
        <f t="shared" ref="C102:J102" si="43">AVERAGE(C97:C101)</f>
        <v>#DIV/0!</v>
      </c>
      <c r="D102" s="27" t="e">
        <f t="shared" si="43"/>
        <v>#DIV/0!</v>
      </c>
      <c r="E102" s="27" t="e">
        <f t="shared" si="43"/>
        <v>#DIV/0!</v>
      </c>
      <c r="F102" s="27" t="e">
        <f t="shared" si="43"/>
        <v>#DIV/0!</v>
      </c>
      <c r="G102" s="27" t="e">
        <f t="shared" si="43"/>
        <v>#DIV/0!</v>
      </c>
      <c r="H102" s="27" t="e">
        <f t="shared" si="43"/>
        <v>#DIV/0!</v>
      </c>
      <c r="I102" s="27" t="e">
        <f t="shared" si="43"/>
        <v>#DIV/0!</v>
      </c>
      <c r="J102" s="27" t="e">
        <f t="shared" si="43"/>
        <v>#DIV/0!</v>
      </c>
      <c r="K102" s="27" t="e">
        <f>AVERAGE(K97:K101)</f>
        <v>#DIV/0!</v>
      </c>
      <c r="L102" s="27"/>
      <c r="M102" s="25"/>
      <c r="N102" s="25"/>
    </row>
    <row r="103" spans="1:14" x14ac:dyDescent="0.35">
      <c r="B103" s="16"/>
      <c r="C103" s="16"/>
      <c r="D103" s="16"/>
      <c r="E103" s="16"/>
      <c r="F103" s="16"/>
    </row>
    <row r="104" spans="1:14" x14ac:dyDescent="0.35">
      <c r="B104" s="16"/>
      <c r="C104" s="16"/>
      <c r="D104" s="16"/>
      <c r="E104" s="16"/>
      <c r="F104" s="16"/>
    </row>
    <row r="106" spans="1:14" x14ac:dyDescent="0.35">
      <c r="A106" s="28" t="s">
        <v>39</v>
      </c>
    </row>
    <row r="107" spans="1:14" x14ac:dyDescent="0.35">
      <c r="A107" s="29"/>
      <c r="B107" s="45" t="s">
        <v>59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7"/>
    </row>
    <row r="108" spans="1:14" x14ac:dyDescent="0.35">
      <c r="A108" s="33" t="s">
        <v>50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 x14ac:dyDescent="0.35">
      <c r="A109" s="1" t="s">
        <v>46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44">(E108-2)*40/60</f>
        <v>1.3333333333333333</v>
      </c>
      <c r="F109" s="32">
        <f t="shared" si="44"/>
        <v>2</v>
      </c>
      <c r="G109" s="32">
        <f t="shared" si="44"/>
        <v>2.6666666666666665</v>
      </c>
      <c r="H109" s="32">
        <f t="shared" si="44"/>
        <v>3.3333333333333335</v>
      </c>
      <c r="I109" s="32">
        <f t="shared" si="44"/>
        <v>4</v>
      </c>
      <c r="J109" s="32">
        <f t="shared" si="44"/>
        <v>4.666666666666667</v>
      </c>
      <c r="K109" s="32">
        <f t="shared" si="44"/>
        <v>5.333333333333333</v>
      </c>
      <c r="L109" s="32"/>
      <c r="M109" s="25"/>
      <c r="N109" s="25"/>
    </row>
    <row r="110" spans="1:14" x14ac:dyDescent="0.35">
      <c r="A110" s="26">
        <v>1</v>
      </c>
      <c r="B110" s="34">
        <f>S3</f>
        <v>1.6648999999999999E-12</v>
      </c>
      <c r="C110" s="34">
        <f>S12</f>
        <v>1.7036999999999999E-12</v>
      </c>
      <c r="D110" s="34">
        <f>S21</f>
        <v>1.6932000000000001E-12</v>
      </c>
      <c r="E110" s="34">
        <f>S30</f>
        <v>1.6799999999999999E-12</v>
      </c>
      <c r="F110" s="34">
        <f>S39</f>
        <v>1.6722000000000001E-12</v>
      </c>
      <c r="G110" s="34">
        <f>S48</f>
        <v>1.6724E-12</v>
      </c>
      <c r="H110" s="34">
        <f>S57</f>
        <v>1.6821000000000001E-12</v>
      </c>
      <c r="I110" s="34">
        <f>S66</f>
        <v>1.6957999999999999E-12</v>
      </c>
      <c r="J110" s="35">
        <f>S75</f>
        <v>1.7061E-12</v>
      </c>
      <c r="K110" s="34">
        <f>S84</f>
        <v>1.6705E-12</v>
      </c>
      <c r="L110" s="34"/>
      <c r="M110" s="25"/>
      <c r="N110" s="25"/>
    </row>
    <row r="111" spans="1:14" x14ac:dyDescent="0.35">
      <c r="A111" s="26">
        <v>2</v>
      </c>
      <c r="B111" s="34">
        <f>S4</f>
        <v>1.704E-12</v>
      </c>
      <c r="C111" s="34">
        <f>S13</f>
        <v>1.7007E-12</v>
      </c>
      <c r="D111" s="34">
        <f>S22</f>
        <v>1.6914E-12</v>
      </c>
      <c r="E111" s="34">
        <f>S31</f>
        <v>1.6907000000000001E-12</v>
      </c>
      <c r="F111" s="34">
        <f>S40</f>
        <v>1.6764E-12</v>
      </c>
      <c r="G111" s="34">
        <f>S49</f>
        <v>1.6955E-12</v>
      </c>
      <c r="H111" s="34">
        <f>S58</f>
        <v>1.6815000000000001E-12</v>
      </c>
      <c r="I111" s="34">
        <f>S67</f>
        <v>1.7090000000000001E-12</v>
      </c>
      <c r="J111" s="35">
        <f>S76</f>
        <v>1.7198E-12</v>
      </c>
      <c r="K111" s="34">
        <f>S85</f>
        <v>1.6902E-12</v>
      </c>
      <c r="L111" s="34"/>
      <c r="M111" s="25"/>
      <c r="N111" s="25"/>
    </row>
    <row r="112" spans="1:14" x14ac:dyDescent="0.35">
      <c r="A112" s="26">
        <v>3</v>
      </c>
      <c r="B112" s="34">
        <f>S5</f>
        <v>1.7024000000000001E-12</v>
      </c>
      <c r="C112" s="34">
        <f>S14</f>
        <v>1.6845999999999999E-12</v>
      </c>
      <c r="D112" s="34">
        <f>S23</f>
        <v>1.6942E-12</v>
      </c>
      <c r="E112" s="34">
        <f>S32</f>
        <v>1.691E-12</v>
      </c>
      <c r="F112" s="34">
        <f>S41</f>
        <v>1.6661999999999999E-12</v>
      </c>
      <c r="G112" s="34">
        <f>S50</f>
        <v>1.7E-12</v>
      </c>
      <c r="H112" s="34">
        <f>S59</f>
        <v>1.7049999999999999E-12</v>
      </c>
      <c r="I112" s="34">
        <f>S68</f>
        <v>1.7088999999999999E-12</v>
      </c>
      <c r="J112" s="35">
        <f>S77</f>
        <v>1.7252999999999999E-12</v>
      </c>
      <c r="K112" s="34">
        <f>S86</f>
        <v>1.7092E-12</v>
      </c>
      <c r="L112" s="34"/>
      <c r="M112" s="25"/>
      <c r="N112" s="25"/>
    </row>
    <row r="113" spans="1:14" x14ac:dyDescent="0.35">
      <c r="A113" s="26">
        <v>4</v>
      </c>
      <c r="B113" s="34">
        <f>S6</f>
        <v>1.7036999999999999E-12</v>
      </c>
      <c r="C113" s="34">
        <f>S15</f>
        <v>1.6838E-12</v>
      </c>
      <c r="D113" s="34">
        <f>S24</f>
        <v>1.7054E-12</v>
      </c>
      <c r="E113" s="34">
        <f>S33</f>
        <v>1.6917E-12</v>
      </c>
      <c r="F113" s="34">
        <f>S42</f>
        <v>1.6744E-12</v>
      </c>
      <c r="G113" s="34">
        <f>S51</f>
        <v>1.6825999999999999E-12</v>
      </c>
      <c r="H113" s="34">
        <f>S60</f>
        <v>1.6923999999999999E-12</v>
      </c>
      <c r="I113" s="34">
        <f>S69</f>
        <v>1.7055999999999999E-12</v>
      </c>
      <c r="J113" s="35">
        <f>S78</f>
        <v>1.7205E-12</v>
      </c>
      <c r="K113" s="34">
        <f>S87</f>
        <v>1.7018000000000001E-12</v>
      </c>
      <c r="L113" s="34"/>
      <c r="M113" s="25"/>
      <c r="N113" s="25"/>
    </row>
    <row r="114" spans="1:14" x14ac:dyDescent="0.35">
      <c r="A114" s="26">
        <v>5</v>
      </c>
      <c r="B114" s="34">
        <f>S7</f>
        <v>1.7036999999999999E-12</v>
      </c>
      <c r="C114" s="34">
        <f>S16</f>
        <v>1.6862E-12</v>
      </c>
      <c r="D114" s="34">
        <f>S25</f>
        <v>1.6771E-12</v>
      </c>
      <c r="E114" s="34">
        <f>S34</f>
        <v>1.6952000000000001E-12</v>
      </c>
      <c r="F114" s="34">
        <f>S43</f>
        <v>1.6783E-12</v>
      </c>
      <c r="G114" s="34">
        <f>S52</f>
        <v>1.6784E-12</v>
      </c>
      <c r="H114" s="34">
        <f>S61</f>
        <v>1.7075999999999999E-12</v>
      </c>
      <c r="I114" s="34">
        <f>S70</f>
        <v>1.7243E-12</v>
      </c>
      <c r="J114" s="35">
        <f>S79</f>
        <v>1.7009E-12</v>
      </c>
      <c r="K114" s="34">
        <f>S88</f>
        <v>1.723E-12</v>
      </c>
      <c r="L114" s="34"/>
      <c r="M114" s="25"/>
      <c r="N114" s="25"/>
    </row>
    <row r="115" spans="1:14" x14ac:dyDescent="0.35">
      <c r="A115" s="26" t="s">
        <v>21</v>
      </c>
      <c r="B115" s="27">
        <f t="shared" ref="B115:K115" si="45">AVERAGE(B110:B114)</f>
        <v>1.69574E-12</v>
      </c>
      <c r="C115" s="27">
        <f t="shared" si="45"/>
        <v>1.6918000000000001E-12</v>
      </c>
      <c r="D115" s="27">
        <f t="shared" si="45"/>
        <v>1.6922599999999999E-12</v>
      </c>
      <c r="E115" s="27">
        <f t="shared" si="45"/>
        <v>1.68972E-12</v>
      </c>
      <c r="F115" s="27">
        <f t="shared" si="45"/>
        <v>1.6735000000000001E-12</v>
      </c>
      <c r="G115" s="27">
        <f t="shared" si="45"/>
        <v>1.6857800000000001E-12</v>
      </c>
      <c r="H115" s="27">
        <f t="shared" si="45"/>
        <v>1.6937200000000002E-12</v>
      </c>
      <c r="I115" s="27">
        <f t="shared" si="45"/>
        <v>1.7087200000000002E-12</v>
      </c>
      <c r="J115" s="27">
        <f t="shared" si="45"/>
        <v>1.7145199999999998E-12</v>
      </c>
      <c r="K115" s="27">
        <f t="shared" si="45"/>
        <v>1.69894E-12</v>
      </c>
      <c r="L115" s="27"/>
      <c r="M115" s="25"/>
      <c r="N115" s="25"/>
    </row>
    <row r="116" spans="1:14" x14ac:dyDescent="0.35">
      <c r="A116" s="26" t="s">
        <v>22</v>
      </c>
      <c r="B116" s="27">
        <f t="shared" ref="B116:K116" si="46">STDEV(B110:B114)</f>
        <v>1.7251173873102114E-14</v>
      </c>
      <c r="C116" s="27">
        <f t="shared" si="46"/>
        <v>9.5919236861017563E-15</v>
      </c>
      <c r="D116" s="27">
        <f t="shared" si="46"/>
        <v>1.0097920578020009E-14</v>
      </c>
      <c r="E116" s="27">
        <f t="shared" si="46"/>
        <v>5.7233731312924752E-15</v>
      </c>
      <c r="F116" s="27">
        <f t="shared" si="46"/>
        <v>4.6701177715342854E-15</v>
      </c>
      <c r="G116" s="27">
        <f t="shared" si="46"/>
        <v>1.1622048012291127E-14</v>
      </c>
      <c r="H116" s="27">
        <f t="shared" si="46"/>
        <v>1.2308411757818234E-14</v>
      </c>
      <c r="I116" s="27">
        <f t="shared" si="46"/>
        <v>1.0240947221815032E-14</v>
      </c>
      <c r="J116" s="27">
        <f t="shared" si="46"/>
        <v>1.0443275348280348E-14</v>
      </c>
      <c r="K116" s="27">
        <f t="shared" si="46"/>
        <v>1.9859204415081703E-14</v>
      </c>
      <c r="L116" s="27"/>
      <c r="M116" s="25"/>
      <c r="N116" s="25"/>
    </row>
    <row r="117" spans="1:14" x14ac:dyDescent="0.35">
      <c r="A117" s="26" t="s">
        <v>24</v>
      </c>
      <c r="B117" s="30">
        <f>(B115-$B115)/B115</f>
        <v>0</v>
      </c>
      <c r="C117" s="30">
        <f t="shared" ref="C117:K117" si="47">(C115-$B115)/C115</f>
        <v>-2.328880482326445E-3</v>
      </c>
      <c r="D117" s="30">
        <f>(D115-$B115)/D115</f>
        <v>-2.0564215900630532E-3</v>
      </c>
      <c r="E117" s="30">
        <f t="shared" si="47"/>
        <v>-3.562720450725569E-3</v>
      </c>
      <c r="F117" s="30">
        <f t="shared" si="47"/>
        <v>-1.3289512996713422E-2</v>
      </c>
      <c r="G117" s="30">
        <f t="shared" si="47"/>
        <v>-5.9082442548849127E-3</v>
      </c>
      <c r="H117" s="30">
        <f t="shared" si="47"/>
        <v>-1.1926410504686864E-3</v>
      </c>
      <c r="I117" s="30">
        <f t="shared" si="47"/>
        <v>7.5963294161712925E-3</v>
      </c>
      <c r="J117" s="30">
        <f t="shared" si="47"/>
        <v>1.0953503021253672E-2</v>
      </c>
      <c r="K117" s="30">
        <f t="shared" si="47"/>
        <v>1.8835273758932196E-3</v>
      </c>
      <c r="L117" s="30"/>
      <c r="M117" s="25"/>
      <c r="N117" s="25"/>
    </row>
    <row r="118" spans="1:14" x14ac:dyDescent="0.35">
      <c r="D118" s="36">
        <f>(D115-$C115)/D115</f>
        <v>2.7182584236451723E-4</v>
      </c>
      <c r="E118" s="36">
        <f t="shared" ref="E118:K118" si="48">(E115-$C115)/E115</f>
        <v>-1.2309731789883107E-3</v>
      </c>
      <c r="F118" s="36">
        <f t="shared" si="48"/>
        <v>-1.0935165820137456E-2</v>
      </c>
      <c r="G118" s="36">
        <f t="shared" si="48"/>
        <v>-3.571047230362211E-3</v>
      </c>
      <c r="H118" s="36">
        <f t="shared" si="48"/>
        <v>1.1335994143070024E-3</v>
      </c>
      <c r="I118" s="36">
        <f t="shared" si="48"/>
        <v>9.9021489770120853E-3</v>
      </c>
      <c r="J118" s="36">
        <f t="shared" si="48"/>
        <v>1.3251522291953274E-2</v>
      </c>
      <c r="K118" s="36">
        <f t="shared" si="48"/>
        <v>4.2026204574616569E-3</v>
      </c>
      <c r="L118" s="36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8"/>
  <sheetViews>
    <sheetView topLeftCell="A103" workbookViewId="0">
      <selection activeCell="B115" sqref="B115:K115"/>
    </sheetView>
  </sheetViews>
  <sheetFormatPr defaultColWidth="9.08984375" defaultRowHeight="14.5" x14ac:dyDescent="0.35"/>
  <cols>
    <col min="1" max="1" width="18.726562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109</v>
      </c>
      <c r="B3" s="14">
        <v>1.7499E-4</v>
      </c>
      <c r="C3" s="13">
        <v>3.4472999999999997E-2</v>
      </c>
      <c r="D3" s="14">
        <v>1.1183E-7</v>
      </c>
      <c r="E3" s="14">
        <v>1.6849000000000001E-8</v>
      </c>
      <c r="F3" s="14">
        <v>15.067</v>
      </c>
      <c r="G3" s="13">
        <v>-36.409999999999997</v>
      </c>
      <c r="H3" s="13">
        <v>12.535</v>
      </c>
      <c r="I3" s="13">
        <v>34.427</v>
      </c>
      <c r="J3" s="14">
        <v>1.2426E-7</v>
      </c>
      <c r="K3" s="14">
        <v>9.8851999999999997E-9</v>
      </c>
      <c r="L3" s="14">
        <v>7.9553000000000003</v>
      </c>
      <c r="M3" s="13">
        <v>0.74780999999999997</v>
      </c>
      <c r="N3" s="14">
        <v>6.9249000000000003E-3</v>
      </c>
      <c r="O3" s="14">
        <v>0.92601999999999995</v>
      </c>
      <c r="P3" s="13">
        <v>9982</v>
      </c>
      <c r="Q3" s="14">
        <v>17.631</v>
      </c>
      <c r="R3" s="14">
        <v>0.17663000000000001</v>
      </c>
      <c r="S3" s="15">
        <v>1.5529999999999999E-12</v>
      </c>
      <c r="T3" s="14">
        <v>4.0172999999999997E-14</v>
      </c>
      <c r="U3" s="14">
        <v>2.5868000000000002</v>
      </c>
      <c r="V3" s="13">
        <v>0.96079999999999999</v>
      </c>
      <c r="W3" s="14">
        <v>1.4966999999999999E-3</v>
      </c>
      <c r="X3" s="14">
        <v>0.15578</v>
      </c>
      <c r="Z3" s="14"/>
      <c r="AA3" s="13"/>
      <c r="AB3" s="14"/>
      <c r="AC3" s="14"/>
    </row>
    <row r="4" spans="1:29" x14ac:dyDescent="0.35">
      <c r="A4" s="10" t="s">
        <v>110</v>
      </c>
      <c r="B4" s="16">
        <v>1.7315000000000001E-4</v>
      </c>
      <c r="C4" s="10">
        <v>3.4110000000000001E-2</v>
      </c>
      <c r="D4" s="16">
        <v>1.1295E-7</v>
      </c>
      <c r="E4" s="16">
        <v>1.6732999999999998E-8</v>
      </c>
      <c r="F4" s="16">
        <v>14.815</v>
      </c>
      <c r="G4" s="10">
        <v>-37.26</v>
      </c>
      <c r="H4" s="10">
        <v>12.465999999999999</v>
      </c>
      <c r="I4" s="10">
        <v>33.457000000000001</v>
      </c>
      <c r="J4" s="16">
        <v>1.2653999999999999E-7</v>
      </c>
      <c r="K4" s="16">
        <v>1.0107000000000001E-8</v>
      </c>
      <c r="L4" s="16">
        <v>7.9871999999999996</v>
      </c>
      <c r="M4" s="10">
        <v>0.74738000000000004</v>
      </c>
      <c r="N4" s="16">
        <v>6.9528999999999997E-3</v>
      </c>
      <c r="O4" s="16">
        <v>0.93030000000000002</v>
      </c>
      <c r="P4" s="10">
        <v>9965</v>
      </c>
      <c r="Q4" s="16">
        <v>17.518000000000001</v>
      </c>
      <c r="R4" s="16">
        <v>0.17580000000000001</v>
      </c>
      <c r="S4" s="17">
        <v>1.564E-12</v>
      </c>
      <c r="T4" s="16">
        <v>4.0213999999999999E-14</v>
      </c>
      <c r="U4" s="16">
        <v>2.5712000000000002</v>
      </c>
      <c r="V4" s="10">
        <v>0.96043999999999996</v>
      </c>
      <c r="W4" s="16">
        <v>1.4878999999999999E-3</v>
      </c>
      <c r="X4" s="16">
        <v>0.15492</v>
      </c>
      <c r="Z4" s="16"/>
      <c r="AB4" s="16"/>
      <c r="AC4" s="16"/>
    </row>
    <row r="5" spans="1:29" x14ac:dyDescent="0.35">
      <c r="A5" s="10" t="s">
        <v>111</v>
      </c>
      <c r="B5" s="16">
        <v>1.7286999999999999E-4</v>
      </c>
      <c r="C5" s="10">
        <v>3.4055000000000002E-2</v>
      </c>
      <c r="D5" s="16">
        <v>1.1384000000000001E-7</v>
      </c>
      <c r="E5" s="16">
        <v>1.6717E-8</v>
      </c>
      <c r="F5" s="16">
        <v>14.685</v>
      </c>
      <c r="G5" s="10">
        <v>-38.31</v>
      </c>
      <c r="H5" s="10">
        <v>12.46</v>
      </c>
      <c r="I5" s="10">
        <v>32.524000000000001</v>
      </c>
      <c r="J5" s="16">
        <v>1.2559E-7</v>
      </c>
      <c r="K5" s="16">
        <v>1.0033E-8</v>
      </c>
      <c r="L5" s="16">
        <v>7.9886999999999997</v>
      </c>
      <c r="M5" s="10">
        <v>0.74826000000000004</v>
      </c>
      <c r="N5" s="16">
        <v>6.9544000000000003E-3</v>
      </c>
      <c r="O5" s="16">
        <v>0.92940999999999996</v>
      </c>
      <c r="P5" s="10">
        <v>9960</v>
      </c>
      <c r="Q5" s="16">
        <v>17.494</v>
      </c>
      <c r="R5" s="16">
        <v>0.17563999999999999</v>
      </c>
      <c r="S5" s="17">
        <v>1.5667999999999999E-12</v>
      </c>
      <c r="T5" s="16">
        <v>4.0236999999999998E-14</v>
      </c>
      <c r="U5" s="16">
        <v>2.5680999999999998</v>
      </c>
      <c r="V5" s="10">
        <v>0.96033000000000002</v>
      </c>
      <c r="W5" s="16">
        <v>1.4863000000000001E-3</v>
      </c>
      <c r="X5" s="16">
        <v>0.15476999999999999</v>
      </c>
      <c r="Z5" s="16"/>
      <c r="AB5" s="16"/>
      <c r="AC5" s="16"/>
    </row>
    <row r="6" spans="1:29" x14ac:dyDescent="0.35">
      <c r="A6" s="10" t="s">
        <v>112</v>
      </c>
      <c r="B6" s="16">
        <v>1.7140999999999999E-4</v>
      </c>
      <c r="C6" s="10">
        <v>3.3766999999999998E-2</v>
      </c>
      <c r="D6" s="16">
        <v>1.1388E-7</v>
      </c>
      <c r="E6" s="16">
        <v>1.6630000000000001E-8</v>
      </c>
      <c r="F6" s="16">
        <v>14.603</v>
      </c>
      <c r="G6" s="10">
        <v>-37.64</v>
      </c>
      <c r="H6" s="10">
        <v>12.401</v>
      </c>
      <c r="I6" s="10">
        <v>32.945999999999998</v>
      </c>
      <c r="J6" s="16">
        <v>1.2569999999999999E-7</v>
      </c>
      <c r="K6" s="16">
        <v>1.0022E-8</v>
      </c>
      <c r="L6" s="16">
        <v>7.9729999999999999</v>
      </c>
      <c r="M6" s="10">
        <v>0.74863000000000002</v>
      </c>
      <c r="N6" s="16">
        <v>6.94E-3</v>
      </c>
      <c r="O6" s="16">
        <v>0.92703000000000002</v>
      </c>
      <c r="P6" s="10">
        <v>9943</v>
      </c>
      <c r="Q6" s="16">
        <v>17.395</v>
      </c>
      <c r="R6" s="16">
        <v>0.17494999999999999</v>
      </c>
      <c r="S6" s="17">
        <v>1.5659E-12</v>
      </c>
      <c r="T6" s="16">
        <v>4.0032999999999997E-14</v>
      </c>
      <c r="U6" s="16">
        <v>2.5565000000000002</v>
      </c>
      <c r="V6" s="10">
        <v>0.96038000000000001</v>
      </c>
      <c r="W6" s="16">
        <v>1.4797E-3</v>
      </c>
      <c r="X6" s="16">
        <v>0.15407000000000001</v>
      </c>
      <c r="Z6" s="16"/>
      <c r="AB6" s="16"/>
      <c r="AC6" s="16"/>
    </row>
    <row r="7" spans="1:29" x14ac:dyDescent="0.35">
      <c r="A7" s="10" t="s">
        <v>113</v>
      </c>
      <c r="B7" s="16">
        <v>1.7123E-4</v>
      </c>
      <c r="C7" s="10">
        <v>3.3731999999999998E-2</v>
      </c>
      <c r="D7" s="16">
        <v>1.1484E-7</v>
      </c>
      <c r="E7" s="16">
        <v>1.6616000000000001E-8</v>
      </c>
      <c r="F7" s="16">
        <v>14.468999999999999</v>
      </c>
      <c r="G7" s="10">
        <v>-38.17</v>
      </c>
      <c r="H7" s="10">
        <v>12.396000000000001</v>
      </c>
      <c r="I7" s="10">
        <v>32.475999999999999</v>
      </c>
      <c r="J7" s="16">
        <v>1.2582E-7</v>
      </c>
      <c r="K7" s="16">
        <v>1.0045999999999999E-8</v>
      </c>
      <c r="L7" s="16">
        <v>7.9843999999999999</v>
      </c>
      <c r="M7" s="10">
        <v>0.74887000000000004</v>
      </c>
      <c r="N7" s="16">
        <v>6.9499000000000002E-3</v>
      </c>
      <c r="O7" s="16">
        <v>0.92805000000000004</v>
      </c>
      <c r="P7" s="10">
        <v>9936</v>
      </c>
      <c r="Q7" s="16">
        <v>17.376000000000001</v>
      </c>
      <c r="R7" s="16">
        <v>0.17488000000000001</v>
      </c>
      <c r="S7" s="17">
        <v>1.5664000000000001E-12</v>
      </c>
      <c r="T7" s="16">
        <v>4.0013999999999997E-14</v>
      </c>
      <c r="U7" s="16">
        <v>2.5545</v>
      </c>
      <c r="V7" s="10">
        <v>0.96035000000000004</v>
      </c>
      <c r="W7" s="16">
        <v>1.4786000000000001E-3</v>
      </c>
      <c r="X7" s="16">
        <v>0.15396000000000001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1.7273000000000001E-4</v>
      </c>
      <c r="C8" s="13">
        <f t="shared" si="0"/>
        <v>3.4027399999999999E-2</v>
      </c>
      <c r="D8" s="13">
        <f t="shared" si="0"/>
        <v>1.1346799999999999E-7</v>
      </c>
      <c r="E8" s="13">
        <f t="shared" si="0"/>
        <v>1.6709000000000001E-8</v>
      </c>
      <c r="F8" s="13">
        <f t="shared" si="0"/>
        <v>14.727799999999998</v>
      </c>
      <c r="G8" s="13">
        <f t="shared" si="0"/>
        <v>-37.558000000000007</v>
      </c>
      <c r="H8" s="13">
        <f t="shared" si="0"/>
        <v>12.451599999999999</v>
      </c>
      <c r="I8" s="13">
        <f t="shared" si="0"/>
        <v>33.165999999999997</v>
      </c>
      <c r="J8" s="13">
        <f t="shared" si="0"/>
        <v>1.2558199999999999E-7</v>
      </c>
      <c r="K8" s="13">
        <f t="shared" si="0"/>
        <v>1.0018640000000001E-8</v>
      </c>
      <c r="L8" s="13">
        <f t="shared" si="0"/>
        <v>7.9777199999999997</v>
      </c>
      <c r="M8" s="13">
        <f t="shared" si="0"/>
        <v>0.74819000000000002</v>
      </c>
      <c r="N8" s="13">
        <f t="shared" si="0"/>
        <v>6.9444199999999998E-3</v>
      </c>
      <c r="O8" s="13">
        <f t="shared" si="0"/>
        <v>0.92816200000000004</v>
      </c>
      <c r="P8" s="13">
        <f t="shared" si="0"/>
        <v>9957.2000000000007</v>
      </c>
      <c r="Q8" s="13">
        <f t="shared" si="0"/>
        <v>17.482800000000001</v>
      </c>
      <c r="R8" s="13">
        <f t="shared" si="0"/>
        <v>0.17558000000000001</v>
      </c>
      <c r="S8" s="19">
        <f t="shared" si="0"/>
        <v>1.5632199999999999E-12</v>
      </c>
      <c r="T8" s="13">
        <f t="shared" si="0"/>
        <v>4.013419999999999E-14</v>
      </c>
      <c r="U8" s="13">
        <f t="shared" si="0"/>
        <v>2.5674199999999998</v>
      </c>
      <c r="V8" s="13">
        <f t="shared" si="0"/>
        <v>0.96045999999999998</v>
      </c>
      <c r="W8" s="13">
        <f t="shared" si="0"/>
        <v>1.48584E-3</v>
      </c>
      <c r="X8" s="13">
        <f t="shared" si="0"/>
        <v>0.1547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1" t="s">
        <v>56</v>
      </c>
      <c r="B11" s="21" t="s">
        <v>12</v>
      </c>
      <c r="C11" s="21" t="s">
        <v>13</v>
      </c>
      <c r="D11" s="21" t="s">
        <v>25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26</v>
      </c>
      <c r="K11" s="21" t="s">
        <v>27</v>
      </c>
      <c r="L11" s="21" t="s">
        <v>28</v>
      </c>
      <c r="M11" s="21" t="s">
        <v>29</v>
      </c>
      <c r="N11" s="21" t="s">
        <v>30</v>
      </c>
      <c r="O11" s="21" t="s">
        <v>31</v>
      </c>
      <c r="P11" s="21" t="s">
        <v>32</v>
      </c>
      <c r="Q11" s="21" t="s">
        <v>19</v>
      </c>
      <c r="R11" s="21" t="s">
        <v>20</v>
      </c>
      <c r="S11" s="21" t="s">
        <v>33</v>
      </c>
      <c r="T11" s="21" t="s">
        <v>34</v>
      </c>
      <c r="U11" s="21" t="s">
        <v>35</v>
      </c>
      <c r="V11" s="21" t="s">
        <v>36</v>
      </c>
      <c r="W11" s="21" t="s">
        <v>37</v>
      </c>
      <c r="X11" s="21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114</v>
      </c>
      <c r="B12" s="14">
        <v>1.7391999999999999E-4</v>
      </c>
      <c r="C12" s="13">
        <v>3.4262000000000001E-2</v>
      </c>
      <c r="D12" s="14">
        <v>1.1449E-7</v>
      </c>
      <c r="E12" s="14">
        <v>1.6730000000000002E-8</v>
      </c>
      <c r="F12" s="14">
        <v>14.613</v>
      </c>
      <c r="G12" s="13">
        <v>-38.5</v>
      </c>
      <c r="H12" s="13">
        <v>12.462</v>
      </c>
      <c r="I12" s="13">
        <v>32.369</v>
      </c>
      <c r="J12" s="14">
        <v>1.2081000000000001E-7</v>
      </c>
      <c r="K12" s="14">
        <v>9.7130000000000007E-9</v>
      </c>
      <c r="L12" s="14">
        <v>8.0398999999999994</v>
      </c>
      <c r="M12" s="13">
        <v>0.75217000000000001</v>
      </c>
      <c r="N12" s="14">
        <v>6.9965000000000001E-3</v>
      </c>
      <c r="O12" s="14">
        <v>0.93018000000000001</v>
      </c>
      <c r="P12" s="13">
        <v>9966</v>
      </c>
      <c r="Q12" s="14">
        <v>17.474</v>
      </c>
      <c r="R12" s="14">
        <v>0.17534</v>
      </c>
      <c r="S12" s="15">
        <v>1.5633E-12</v>
      </c>
      <c r="T12" s="14">
        <v>4.0145000000000002E-14</v>
      </c>
      <c r="U12" s="14">
        <v>2.5680000000000001</v>
      </c>
      <c r="V12" s="13">
        <v>0.96045000000000003</v>
      </c>
      <c r="W12" s="14">
        <v>1.4861E-3</v>
      </c>
      <c r="X12" s="14">
        <v>0.15473000000000001</v>
      </c>
      <c r="Z12" s="14"/>
      <c r="AA12" s="13"/>
      <c r="AB12" s="14"/>
      <c r="AC12" s="14"/>
    </row>
    <row r="13" spans="1:29" x14ac:dyDescent="0.35">
      <c r="A13" s="10" t="s">
        <v>115</v>
      </c>
      <c r="B13" s="16">
        <v>1.7039E-4</v>
      </c>
      <c r="C13" s="10">
        <v>3.3567E-2</v>
      </c>
      <c r="D13" s="16">
        <v>1.1618E-7</v>
      </c>
      <c r="E13" s="16">
        <v>1.6592000000000001E-8</v>
      </c>
      <c r="F13" s="16">
        <v>14.281000000000001</v>
      </c>
      <c r="G13" s="10">
        <v>-40.1</v>
      </c>
      <c r="H13" s="10">
        <v>12.388</v>
      </c>
      <c r="I13" s="10">
        <v>30.893000000000001</v>
      </c>
      <c r="J13" s="16">
        <v>1.2214999999999999E-7</v>
      </c>
      <c r="K13" s="16">
        <v>9.6787999999999993E-9</v>
      </c>
      <c r="L13" s="16">
        <v>7.9237000000000002</v>
      </c>
      <c r="M13" s="10">
        <v>0.75092000000000003</v>
      </c>
      <c r="N13" s="16">
        <v>6.8961999999999999E-3</v>
      </c>
      <c r="O13" s="16">
        <v>0.91837000000000002</v>
      </c>
      <c r="P13" s="10">
        <v>9936</v>
      </c>
      <c r="Q13" s="16">
        <v>17.349</v>
      </c>
      <c r="R13" s="16">
        <v>0.17460999999999999</v>
      </c>
      <c r="S13" s="17">
        <v>1.5818E-12</v>
      </c>
      <c r="T13" s="16">
        <v>4.0348E-14</v>
      </c>
      <c r="U13" s="16">
        <v>2.5508000000000002</v>
      </c>
      <c r="V13" s="10">
        <v>0.95984999999999998</v>
      </c>
      <c r="W13" s="16">
        <v>1.4766E-3</v>
      </c>
      <c r="X13" s="16">
        <v>0.15384</v>
      </c>
      <c r="Z13" s="16"/>
      <c r="AB13" s="16"/>
      <c r="AC13" s="16"/>
    </row>
    <row r="14" spans="1:29" x14ac:dyDescent="0.35">
      <c r="A14" s="10" t="s">
        <v>116</v>
      </c>
      <c r="B14" s="16">
        <v>1.7243E-4</v>
      </c>
      <c r="C14" s="10">
        <v>3.3967999999999998E-2</v>
      </c>
      <c r="D14" s="16">
        <v>1.1494E-7</v>
      </c>
      <c r="E14" s="16">
        <v>1.6671000000000001E-8</v>
      </c>
      <c r="F14" s="16">
        <v>14.504</v>
      </c>
      <c r="G14" s="10">
        <v>-38.43</v>
      </c>
      <c r="H14" s="10">
        <v>12.45</v>
      </c>
      <c r="I14" s="10">
        <v>32.396999999999998</v>
      </c>
      <c r="J14" s="16">
        <v>1.2270000000000001E-7</v>
      </c>
      <c r="K14" s="16">
        <v>9.8121999999999997E-9</v>
      </c>
      <c r="L14" s="16">
        <v>7.9969000000000001</v>
      </c>
      <c r="M14" s="10">
        <v>0.75119999999999998</v>
      </c>
      <c r="N14" s="16">
        <v>6.9595000000000004E-3</v>
      </c>
      <c r="O14" s="16">
        <v>0.92645</v>
      </c>
      <c r="P14" s="10">
        <v>9912</v>
      </c>
      <c r="Q14" s="16">
        <v>17.411000000000001</v>
      </c>
      <c r="R14" s="16">
        <v>0.17566000000000001</v>
      </c>
      <c r="S14" s="17">
        <v>1.5700999999999999E-12</v>
      </c>
      <c r="T14" s="16">
        <v>4.0255999999999998E-14</v>
      </c>
      <c r="U14" s="16">
        <v>2.5638999999999998</v>
      </c>
      <c r="V14" s="10">
        <v>0.96023999999999998</v>
      </c>
      <c r="W14" s="16">
        <v>1.4843E-3</v>
      </c>
      <c r="X14" s="16">
        <v>0.15458</v>
      </c>
      <c r="Z14" s="16"/>
      <c r="AB14" s="16"/>
      <c r="AC14" s="16"/>
    </row>
    <row r="15" spans="1:29" x14ac:dyDescent="0.35">
      <c r="A15" s="10" t="s">
        <v>117</v>
      </c>
      <c r="B15" s="16">
        <v>1.7110000000000001E-4</v>
      </c>
      <c r="C15" s="10">
        <v>3.3706E-2</v>
      </c>
      <c r="D15" s="16">
        <v>1.157E-7</v>
      </c>
      <c r="E15" s="16">
        <v>1.6581999999999999E-8</v>
      </c>
      <c r="F15" s="16">
        <v>14.332000000000001</v>
      </c>
      <c r="G15" s="10">
        <v>-38.54</v>
      </c>
      <c r="H15" s="10">
        <v>12.385999999999999</v>
      </c>
      <c r="I15" s="10">
        <v>32.137999999999998</v>
      </c>
      <c r="J15" s="16">
        <v>1.2305999999999999E-7</v>
      </c>
      <c r="K15" s="16">
        <v>9.8570000000000002E-9</v>
      </c>
      <c r="L15" s="16">
        <v>8.0099</v>
      </c>
      <c r="M15" s="10">
        <v>0.75165999999999999</v>
      </c>
      <c r="N15" s="16">
        <v>6.9706999999999998E-3</v>
      </c>
      <c r="O15" s="16">
        <v>0.92737000000000003</v>
      </c>
      <c r="P15" s="10">
        <v>9906</v>
      </c>
      <c r="Q15" s="16">
        <v>17.309999999999999</v>
      </c>
      <c r="R15" s="16">
        <v>0.17474000000000001</v>
      </c>
      <c r="S15" s="17">
        <v>1.5684000000000001E-12</v>
      </c>
      <c r="T15" s="16">
        <v>4.0003000000000003E-14</v>
      </c>
      <c r="U15" s="16">
        <v>2.5506000000000002</v>
      </c>
      <c r="V15" s="10">
        <v>0.96028999999999998</v>
      </c>
      <c r="W15" s="16">
        <v>1.4766E-3</v>
      </c>
      <c r="X15" s="16">
        <v>0.15376999999999999</v>
      </c>
      <c r="Z15" s="16"/>
      <c r="AB15" s="16"/>
      <c r="AC15" s="16"/>
    </row>
    <row r="16" spans="1:29" x14ac:dyDescent="0.35">
      <c r="A16" s="10" t="s">
        <v>118</v>
      </c>
      <c r="B16" s="16">
        <v>1.716E-4</v>
      </c>
      <c r="C16" s="10">
        <v>3.3804000000000001E-2</v>
      </c>
      <c r="D16" s="16">
        <v>1.1552E-7</v>
      </c>
      <c r="E16" s="16">
        <v>1.6601999999999999E-8</v>
      </c>
      <c r="F16" s="16">
        <v>14.372</v>
      </c>
      <c r="G16" s="10">
        <v>-38.36</v>
      </c>
      <c r="H16" s="10">
        <v>12.404</v>
      </c>
      <c r="I16" s="10">
        <v>32.335999999999999</v>
      </c>
      <c r="J16" s="16">
        <v>1.2295E-7</v>
      </c>
      <c r="K16" s="16">
        <v>9.8752E-9</v>
      </c>
      <c r="L16" s="16">
        <v>8.0319000000000003</v>
      </c>
      <c r="M16" s="10">
        <v>0.75195999999999996</v>
      </c>
      <c r="N16" s="16">
        <v>6.9899000000000003E-3</v>
      </c>
      <c r="O16" s="16">
        <v>0.92956000000000005</v>
      </c>
      <c r="P16" s="10">
        <v>9900</v>
      </c>
      <c r="Q16" s="16">
        <v>17.327000000000002</v>
      </c>
      <c r="R16" s="16">
        <v>0.17502000000000001</v>
      </c>
      <c r="S16" s="17">
        <v>1.5694999999999999E-12</v>
      </c>
      <c r="T16" s="16">
        <v>4.0081000000000001E-14</v>
      </c>
      <c r="U16" s="16">
        <v>2.5537000000000001</v>
      </c>
      <c r="V16" s="10">
        <v>0.96026</v>
      </c>
      <c r="W16" s="16">
        <v>1.4785E-3</v>
      </c>
      <c r="X16" s="16">
        <v>0.15397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1.7188799999999998E-4</v>
      </c>
      <c r="C17" s="13">
        <f t="shared" si="1"/>
        <v>3.38614E-2</v>
      </c>
      <c r="D17" s="13">
        <f t="shared" si="1"/>
        <v>1.15366E-7</v>
      </c>
      <c r="E17" s="13">
        <f t="shared" si="1"/>
        <v>1.6635400000000002E-8</v>
      </c>
      <c r="F17" s="13">
        <f t="shared" si="1"/>
        <v>14.420400000000001</v>
      </c>
      <c r="G17" s="13">
        <f t="shared" si="1"/>
        <v>-38.786000000000001</v>
      </c>
      <c r="H17" s="13">
        <f t="shared" si="1"/>
        <v>12.417999999999997</v>
      </c>
      <c r="I17" s="13">
        <f t="shared" si="1"/>
        <v>32.026599999999995</v>
      </c>
      <c r="J17" s="13">
        <f t="shared" si="1"/>
        <v>1.2233400000000002E-7</v>
      </c>
      <c r="K17" s="13">
        <f t="shared" si="1"/>
        <v>9.7872400000000006E-9</v>
      </c>
      <c r="L17" s="13">
        <f t="shared" si="1"/>
        <v>8.0004600000000003</v>
      </c>
      <c r="M17" s="13">
        <f t="shared" si="1"/>
        <v>0.75158200000000008</v>
      </c>
      <c r="N17" s="13">
        <f t="shared" si="1"/>
        <v>6.9625600000000013E-3</v>
      </c>
      <c r="O17" s="13">
        <f t="shared" si="1"/>
        <v>0.92638600000000015</v>
      </c>
      <c r="P17" s="13">
        <f t="shared" si="1"/>
        <v>9924</v>
      </c>
      <c r="Q17" s="13">
        <f t="shared" si="1"/>
        <v>17.374199999999998</v>
      </c>
      <c r="R17" s="13">
        <f t="shared" si="1"/>
        <v>0.17507400000000001</v>
      </c>
      <c r="S17" s="19">
        <f t="shared" si="1"/>
        <v>1.57062E-12</v>
      </c>
      <c r="T17" s="13">
        <f t="shared" si="1"/>
        <v>4.0166599999999994E-14</v>
      </c>
      <c r="U17" s="13">
        <f t="shared" si="1"/>
        <v>2.5573999999999999</v>
      </c>
      <c r="V17" s="13">
        <f t="shared" si="1"/>
        <v>0.96021800000000002</v>
      </c>
      <c r="W17" s="13">
        <f t="shared" si="1"/>
        <v>1.4804199999999999E-3</v>
      </c>
      <c r="X17" s="13">
        <f t="shared" si="1"/>
        <v>0.15417800000000001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20">
        <v>0.03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119</v>
      </c>
      <c r="B21" s="16">
        <v>1.7232E-4</v>
      </c>
      <c r="C21" s="10">
        <v>3.3945999999999997E-2</v>
      </c>
      <c r="D21" s="16">
        <v>1.1487999999999999E-7</v>
      </c>
      <c r="E21" s="16">
        <v>1.6622999999999999E-8</v>
      </c>
      <c r="F21" s="10">
        <v>14.47</v>
      </c>
      <c r="G21" s="10">
        <v>-39.03</v>
      </c>
      <c r="H21" s="10">
        <v>12.375999999999999</v>
      </c>
      <c r="I21" s="10">
        <v>31.709</v>
      </c>
      <c r="J21" s="16">
        <v>1.1849E-7</v>
      </c>
      <c r="K21" s="16">
        <v>9.5234999999999992E-9</v>
      </c>
      <c r="L21" s="10">
        <v>8.0373999999999999</v>
      </c>
      <c r="M21" s="10">
        <v>0.75424999999999998</v>
      </c>
      <c r="N21" s="10">
        <v>6.9936E-3</v>
      </c>
      <c r="O21" s="10">
        <v>0.92723</v>
      </c>
      <c r="P21" s="10">
        <v>9982</v>
      </c>
      <c r="Q21" s="10">
        <v>17.356999999999999</v>
      </c>
      <c r="R21" s="10">
        <v>0.17388000000000001</v>
      </c>
      <c r="S21" s="17">
        <v>1.5696000000000001E-12</v>
      </c>
      <c r="T21" s="16">
        <v>4.0030999999999997E-14</v>
      </c>
      <c r="U21" s="10">
        <v>2.5503999999999998</v>
      </c>
      <c r="V21" s="10">
        <v>0.96025000000000005</v>
      </c>
      <c r="W21" s="10">
        <v>1.4758E-3</v>
      </c>
      <c r="X21" s="10">
        <v>0.15368999999999999</v>
      </c>
      <c r="Z21" s="14">
        <f>D21</f>
        <v>1.1487999999999999E-7</v>
      </c>
      <c r="AA21" s="13">
        <f>G21+P21</f>
        <v>9942.9699999999993</v>
      </c>
      <c r="AB21" s="14">
        <f>J21</f>
        <v>1.1849E-7</v>
      </c>
      <c r="AC21" s="14">
        <f>S21</f>
        <v>1.5696000000000001E-12</v>
      </c>
    </row>
    <row r="22" spans="1:29" x14ac:dyDescent="0.35">
      <c r="A22" s="10" t="s">
        <v>120</v>
      </c>
      <c r="B22" s="16">
        <v>1.7076999999999999E-4</v>
      </c>
      <c r="C22" s="10">
        <v>3.3640999999999997E-2</v>
      </c>
      <c r="D22" s="16">
        <v>1.1647E-7</v>
      </c>
      <c r="E22" s="16">
        <v>1.6552999999999999E-8</v>
      </c>
      <c r="F22" s="10">
        <v>14.212</v>
      </c>
      <c r="G22" s="10">
        <v>-40.32</v>
      </c>
      <c r="H22" s="10">
        <v>12.35</v>
      </c>
      <c r="I22" s="10">
        <v>30.63</v>
      </c>
      <c r="J22" s="16">
        <v>1.1813E-7</v>
      </c>
      <c r="K22" s="16">
        <v>9.4598999999999996E-9</v>
      </c>
      <c r="L22" s="10">
        <v>8.0079999999999991</v>
      </c>
      <c r="M22" s="10">
        <v>0.75500999999999996</v>
      </c>
      <c r="N22" s="10">
        <v>6.9674999999999997E-3</v>
      </c>
      <c r="O22" s="10">
        <v>0.92283999999999999</v>
      </c>
      <c r="P22" s="10">
        <v>9947</v>
      </c>
      <c r="Q22" s="10">
        <v>17.274999999999999</v>
      </c>
      <c r="R22" s="10">
        <v>0.17366999999999999</v>
      </c>
      <c r="S22" s="17">
        <v>1.5782000000000001E-12</v>
      </c>
      <c r="T22" s="16">
        <v>4.0113000000000002E-14</v>
      </c>
      <c r="U22" s="10">
        <v>2.5417000000000001</v>
      </c>
      <c r="V22" s="10">
        <v>0.95994999999999997</v>
      </c>
      <c r="W22" s="10">
        <v>1.4712E-3</v>
      </c>
      <c r="X22" s="10">
        <v>0.15326000000000001</v>
      </c>
      <c r="Z22" s="16">
        <f t="shared" ref="Z22:Z25" si="2">D22</f>
        <v>1.1647E-7</v>
      </c>
      <c r="AA22" s="10">
        <f t="shared" ref="AA22:AA25" si="3">G22+P22</f>
        <v>9906.68</v>
      </c>
      <c r="AB22" s="16">
        <f t="shared" ref="AB22:AB25" si="4">J22</f>
        <v>1.1813E-7</v>
      </c>
      <c r="AC22" s="16">
        <f t="shared" ref="AC22:AC25" si="5">S22</f>
        <v>1.5782000000000001E-12</v>
      </c>
    </row>
    <row r="23" spans="1:29" x14ac:dyDescent="0.35">
      <c r="A23" s="10" t="s">
        <v>121</v>
      </c>
      <c r="B23" s="16">
        <v>1.7194000000000001E-4</v>
      </c>
      <c r="C23" s="10">
        <v>3.3871999999999999E-2</v>
      </c>
      <c r="D23" s="16">
        <v>1.1522E-7</v>
      </c>
      <c r="E23" s="16">
        <v>1.6581999999999999E-8</v>
      </c>
      <c r="F23" s="10">
        <v>14.391999999999999</v>
      </c>
      <c r="G23" s="10">
        <v>-38.57</v>
      </c>
      <c r="H23" s="10">
        <v>12.365</v>
      </c>
      <c r="I23" s="10">
        <v>32.058999999999997</v>
      </c>
      <c r="J23" s="16">
        <v>1.1994E-7</v>
      </c>
      <c r="K23" s="16">
        <v>9.6899000000000006E-9</v>
      </c>
      <c r="L23" s="10">
        <v>8.0790000000000006</v>
      </c>
      <c r="M23" s="10">
        <v>0.75434999999999997</v>
      </c>
      <c r="N23" s="10">
        <v>7.0298000000000001E-3</v>
      </c>
      <c r="O23" s="10">
        <v>0.93189999999999995</v>
      </c>
      <c r="P23" s="10">
        <v>9941</v>
      </c>
      <c r="Q23" s="10">
        <v>17.298999999999999</v>
      </c>
      <c r="R23" s="10">
        <v>0.17402000000000001</v>
      </c>
      <c r="S23" s="17">
        <v>1.5685E-12</v>
      </c>
      <c r="T23" s="16">
        <v>3.9950000000000003E-14</v>
      </c>
      <c r="U23" s="10">
        <v>2.5470000000000002</v>
      </c>
      <c r="V23" s="10">
        <v>0.96028999999999998</v>
      </c>
      <c r="W23" s="10">
        <v>1.4741999999999999E-3</v>
      </c>
      <c r="X23" s="10">
        <v>0.15351999999999999</v>
      </c>
      <c r="Z23" s="16">
        <f t="shared" si="2"/>
        <v>1.1522E-7</v>
      </c>
      <c r="AA23" s="10">
        <f t="shared" si="3"/>
        <v>9902.43</v>
      </c>
      <c r="AB23" s="16">
        <f t="shared" si="4"/>
        <v>1.1994E-7</v>
      </c>
      <c r="AC23" s="16">
        <f t="shared" si="5"/>
        <v>1.5685E-12</v>
      </c>
    </row>
    <row r="24" spans="1:29" x14ac:dyDescent="0.35">
      <c r="A24" s="10" t="s">
        <v>122</v>
      </c>
      <c r="B24" s="16">
        <v>1.7110000000000001E-4</v>
      </c>
      <c r="C24" s="10">
        <v>3.3706E-2</v>
      </c>
      <c r="D24" s="16">
        <v>1.159E-7</v>
      </c>
      <c r="E24" s="16">
        <v>1.653E-8</v>
      </c>
      <c r="F24" s="10">
        <v>14.262</v>
      </c>
      <c r="G24" s="10">
        <v>-38.78</v>
      </c>
      <c r="H24" s="10">
        <v>12.336</v>
      </c>
      <c r="I24" s="10">
        <v>31.81</v>
      </c>
      <c r="J24" s="16">
        <v>1.2118E-7</v>
      </c>
      <c r="K24" s="16">
        <v>9.8000000000000001E-9</v>
      </c>
      <c r="L24" s="10">
        <v>8.0870999999999995</v>
      </c>
      <c r="M24" s="10">
        <v>0.75399000000000005</v>
      </c>
      <c r="N24" s="10">
        <v>7.0372000000000004E-3</v>
      </c>
      <c r="O24" s="10">
        <v>0.93332999999999999</v>
      </c>
      <c r="P24" s="10">
        <v>9925</v>
      </c>
      <c r="Q24" s="10">
        <v>17.244</v>
      </c>
      <c r="R24" s="10">
        <v>0.17374000000000001</v>
      </c>
      <c r="S24" s="17">
        <v>1.5703000000000001E-12</v>
      </c>
      <c r="T24" s="16">
        <v>3.9894E-14</v>
      </c>
      <c r="U24" s="10">
        <v>2.5405000000000002</v>
      </c>
      <c r="V24" s="10">
        <v>0.96023999999999998</v>
      </c>
      <c r="W24" s="10">
        <v>1.4706999999999999E-3</v>
      </c>
      <c r="X24" s="10">
        <v>0.15315999999999999</v>
      </c>
      <c r="Z24" s="16">
        <f t="shared" si="2"/>
        <v>1.159E-7</v>
      </c>
      <c r="AA24" s="10">
        <f t="shared" si="3"/>
        <v>9886.2199999999993</v>
      </c>
      <c r="AB24" s="16">
        <f t="shared" si="4"/>
        <v>1.2118E-7</v>
      </c>
      <c r="AC24" s="16">
        <f t="shared" si="5"/>
        <v>1.5703000000000001E-12</v>
      </c>
    </row>
    <row r="25" spans="1:29" x14ac:dyDescent="0.35">
      <c r="A25" s="10" t="s">
        <v>123</v>
      </c>
      <c r="B25" s="16">
        <v>1.7024999999999999E-4</v>
      </c>
      <c r="C25" s="10">
        <v>3.3538999999999999E-2</v>
      </c>
      <c r="D25" s="16">
        <v>1.1591E-7</v>
      </c>
      <c r="E25" s="16">
        <v>1.6493999999999999E-8</v>
      </c>
      <c r="F25" s="10">
        <v>14.23</v>
      </c>
      <c r="G25" s="10">
        <v>-39.159999999999997</v>
      </c>
      <c r="H25" s="10">
        <v>12.318</v>
      </c>
      <c r="I25" s="10">
        <v>31.456</v>
      </c>
      <c r="J25" s="16">
        <v>1.205E-7</v>
      </c>
      <c r="K25" s="16">
        <v>9.7163999999999992E-9</v>
      </c>
      <c r="L25" s="10">
        <v>8.0633999999999997</v>
      </c>
      <c r="M25" s="10">
        <v>0.75453999999999999</v>
      </c>
      <c r="N25" s="10">
        <v>7.0160999999999999E-3</v>
      </c>
      <c r="O25" s="10">
        <v>0.92984999999999995</v>
      </c>
      <c r="P25" s="10">
        <v>9916</v>
      </c>
      <c r="Q25" s="10">
        <v>17.204000000000001</v>
      </c>
      <c r="R25" s="10">
        <v>0.17349999999999999</v>
      </c>
      <c r="S25" s="17">
        <v>1.5758E-12</v>
      </c>
      <c r="T25" s="16">
        <v>3.9954999999999999E-14</v>
      </c>
      <c r="U25" s="10">
        <v>2.5354999999999999</v>
      </c>
      <c r="V25" s="10">
        <v>0.96006000000000002</v>
      </c>
      <c r="W25" s="10">
        <v>1.4679000000000001E-3</v>
      </c>
      <c r="X25" s="10">
        <v>0.15290000000000001</v>
      </c>
      <c r="Z25" s="18">
        <f t="shared" si="2"/>
        <v>1.1591E-7</v>
      </c>
      <c r="AA25" s="11">
        <f t="shared" si="3"/>
        <v>9876.84</v>
      </c>
      <c r="AB25" s="18">
        <f t="shared" si="4"/>
        <v>1.205E-7</v>
      </c>
      <c r="AC25" s="18">
        <f t="shared" si="5"/>
        <v>1.5758E-12</v>
      </c>
    </row>
    <row r="26" spans="1:29" x14ac:dyDescent="0.35">
      <c r="A26" s="13" t="s">
        <v>23</v>
      </c>
      <c r="B26" s="13">
        <f t="shared" ref="B26:X26" si="6">AVERAGE(B21:B25)</f>
        <v>1.7127599999999999E-4</v>
      </c>
      <c r="C26" s="13">
        <f t="shared" si="6"/>
        <v>3.3740799999999994E-2</v>
      </c>
      <c r="D26" s="13">
        <f t="shared" si="6"/>
        <v>1.1567600000000001E-7</v>
      </c>
      <c r="E26" s="13">
        <f t="shared" si="6"/>
        <v>1.6556400000000001E-8</v>
      </c>
      <c r="F26" s="13">
        <f t="shared" si="6"/>
        <v>14.3132</v>
      </c>
      <c r="G26" s="13">
        <f t="shared" si="6"/>
        <v>-39.171999999999997</v>
      </c>
      <c r="H26" s="13">
        <f t="shared" si="6"/>
        <v>12.349</v>
      </c>
      <c r="I26" s="13">
        <f t="shared" si="6"/>
        <v>31.532799999999998</v>
      </c>
      <c r="J26" s="13">
        <f t="shared" si="6"/>
        <v>1.1964800000000001E-7</v>
      </c>
      <c r="K26" s="13">
        <f t="shared" si="6"/>
        <v>9.6379400000000007E-9</v>
      </c>
      <c r="L26" s="13">
        <f t="shared" si="6"/>
        <v>8.0549800000000005</v>
      </c>
      <c r="M26" s="13">
        <f t="shared" si="6"/>
        <v>0.75442799999999999</v>
      </c>
      <c r="N26" s="13">
        <f t="shared" si="6"/>
        <v>7.0088399999999997E-3</v>
      </c>
      <c r="O26" s="13">
        <f t="shared" si="6"/>
        <v>0.92903000000000002</v>
      </c>
      <c r="P26" s="13">
        <f t="shared" si="6"/>
        <v>9942.2000000000007</v>
      </c>
      <c r="Q26" s="13">
        <f t="shared" si="6"/>
        <v>17.275799999999997</v>
      </c>
      <c r="R26" s="13">
        <f t="shared" si="6"/>
        <v>0.17376200000000003</v>
      </c>
      <c r="S26" s="19">
        <f t="shared" si="6"/>
        <v>1.57248E-12</v>
      </c>
      <c r="T26" s="13">
        <f t="shared" si="6"/>
        <v>3.9988600000000001E-14</v>
      </c>
      <c r="U26" s="13">
        <f t="shared" si="6"/>
        <v>2.5430199999999998</v>
      </c>
      <c r="V26" s="13">
        <f t="shared" si="6"/>
        <v>0.96015800000000007</v>
      </c>
      <c r="W26" s="13">
        <f t="shared" si="6"/>
        <v>1.47196E-3</v>
      </c>
      <c r="X26" s="13">
        <f t="shared" si="6"/>
        <v>0.153306</v>
      </c>
      <c r="Z26" s="10">
        <f>AVERAGE(Z21:Z25)</f>
        <v>1.1567600000000001E-7</v>
      </c>
      <c r="AA26" s="10">
        <f>AVERAGE(AA21:AA25)</f>
        <v>9903.0280000000002</v>
      </c>
      <c r="AB26" s="10">
        <f>AVERAGE(AB21:AB25)</f>
        <v>1.1964800000000001E-7</v>
      </c>
      <c r="AC26" s="10">
        <f>AVERAGE(AC21:AC25)</f>
        <v>1.57248E-12</v>
      </c>
    </row>
    <row r="28" spans="1:29" x14ac:dyDescent="0.35">
      <c r="A28" s="22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124</v>
      </c>
      <c r="B30" s="16">
        <v>1.6798E-4</v>
      </c>
      <c r="C30" s="10">
        <v>3.3092000000000003E-2</v>
      </c>
      <c r="D30" s="16">
        <v>1.151E-7</v>
      </c>
      <c r="E30" s="16">
        <v>1.6431E-8</v>
      </c>
      <c r="F30" s="16">
        <v>14.275</v>
      </c>
      <c r="G30" s="10">
        <v>-35.299999999999997</v>
      </c>
      <c r="H30" s="10">
        <v>12.329000000000001</v>
      </c>
      <c r="I30" s="10">
        <v>34.926000000000002</v>
      </c>
      <c r="J30" s="16">
        <v>1.1738999999999999E-7</v>
      </c>
      <c r="K30" s="16">
        <v>9.2256999999999997E-9</v>
      </c>
      <c r="L30" s="16">
        <v>7.859</v>
      </c>
      <c r="M30" s="10">
        <v>0.75651999999999997</v>
      </c>
      <c r="N30" s="16">
        <v>6.8364000000000003E-3</v>
      </c>
      <c r="O30" s="16">
        <v>0.90366000000000002</v>
      </c>
      <c r="P30" s="10">
        <v>9764</v>
      </c>
      <c r="Q30" s="16">
        <v>17.059000000000001</v>
      </c>
      <c r="R30" s="16">
        <v>0.17471</v>
      </c>
      <c r="S30" s="17">
        <v>1.5523999999999999E-12</v>
      </c>
      <c r="T30" s="16">
        <v>3.9362999999999998E-14</v>
      </c>
      <c r="U30" s="16">
        <v>2.5356000000000001</v>
      </c>
      <c r="V30" s="10">
        <v>0.96086000000000005</v>
      </c>
      <c r="W30" s="16">
        <v>1.4691000000000001E-3</v>
      </c>
      <c r="X30" s="16">
        <v>0.15289</v>
      </c>
      <c r="Z30" s="14">
        <f>D30</f>
        <v>1.151E-7</v>
      </c>
      <c r="AA30" s="13">
        <f>G30+P30</f>
        <v>9728.7000000000007</v>
      </c>
      <c r="AB30" s="14">
        <f>J30</f>
        <v>1.1738999999999999E-7</v>
      </c>
      <c r="AC30" s="14">
        <f>S30</f>
        <v>1.5523999999999999E-12</v>
      </c>
    </row>
    <row r="31" spans="1:29" x14ac:dyDescent="0.35">
      <c r="A31" s="10" t="s">
        <v>125</v>
      </c>
      <c r="B31" s="16">
        <v>1.6485E-4</v>
      </c>
      <c r="C31" s="10">
        <v>3.2475999999999998E-2</v>
      </c>
      <c r="D31" s="16">
        <v>1.1839E-7</v>
      </c>
      <c r="E31" s="16">
        <v>1.6286000000000001E-8</v>
      </c>
      <c r="F31" s="16">
        <v>13.756</v>
      </c>
      <c r="G31" s="10">
        <v>-38.630000000000003</v>
      </c>
      <c r="H31" s="10">
        <v>12.257</v>
      </c>
      <c r="I31" s="10">
        <v>31.728999999999999</v>
      </c>
      <c r="J31" s="16">
        <v>1.2129E-7</v>
      </c>
      <c r="K31" s="16">
        <v>9.4904999999999998E-9</v>
      </c>
      <c r="L31" s="16">
        <v>7.8246000000000002</v>
      </c>
      <c r="M31" s="10">
        <v>0.75436000000000003</v>
      </c>
      <c r="N31" s="16">
        <v>6.8079999999999998E-3</v>
      </c>
      <c r="O31" s="16">
        <v>0.90249000000000001</v>
      </c>
      <c r="P31" s="10">
        <v>9736</v>
      </c>
      <c r="Q31" s="16">
        <v>16.943000000000001</v>
      </c>
      <c r="R31" s="16">
        <v>0.17402000000000001</v>
      </c>
      <c r="S31" s="17">
        <v>1.5798E-12</v>
      </c>
      <c r="T31" s="16">
        <v>3.9771999999999997E-14</v>
      </c>
      <c r="U31" s="16">
        <v>2.5175000000000001</v>
      </c>
      <c r="V31" s="10">
        <v>0.95994999999999997</v>
      </c>
      <c r="W31" s="16">
        <v>1.4591999999999999E-3</v>
      </c>
      <c r="X31" s="16">
        <v>0.15201000000000001</v>
      </c>
      <c r="Z31" s="16">
        <f t="shared" ref="Z31:Z34" si="7">D31</f>
        <v>1.1839E-7</v>
      </c>
      <c r="AA31" s="10">
        <f t="shared" ref="AA31:AA34" si="8">G31+P31</f>
        <v>9697.3700000000008</v>
      </c>
      <c r="AB31" s="16">
        <f t="shared" ref="AB31:AB34" si="9">J31</f>
        <v>1.2129E-7</v>
      </c>
      <c r="AC31" s="16">
        <f t="shared" ref="AC31:AC34" si="10">S31</f>
        <v>1.5798E-12</v>
      </c>
    </row>
    <row r="32" spans="1:29" x14ac:dyDescent="0.35">
      <c r="A32" s="10" t="s">
        <v>126</v>
      </c>
      <c r="B32" s="16">
        <v>1.6750000000000001E-4</v>
      </c>
      <c r="C32" s="10">
        <v>3.2996999999999999E-2</v>
      </c>
      <c r="D32" s="16">
        <v>1.1557E-7</v>
      </c>
      <c r="E32" s="16">
        <v>1.6402E-8</v>
      </c>
      <c r="F32" s="16">
        <v>14.192</v>
      </c>
      <c r="G32" s="10">
        <v>-36.07</v>
      </c>
      <c r="H32" s="10">
        <v>12.332000000000001</v>
      </c>
      <c r="I32" s="10">
        <v>34.189</v>
      </c>
      <c r="J32" s="16">
        <v>1.1997999999999999E-7</v>
      </c>
      <c r="K32" s="16">
        <v>9.4631999999999993E-9</v>
      </c>
      <c r="L32" s="16">
        <v>7.8872999999999998</v>
      </c>
      <c r="M32" s="10">
        <v>0.75538000000000005</v>
      </c>
      <c r="N32" s="16">
        <v>6.8617000000000001E-3</v>
      </c>
      <c r="O32" s="16">
        <v>0.90837999999999997</v>
      </c>
      <c r="P32" s="10">
        <v>9735</v>
      </c>
      <c r="Q32" s="16">
        <v>17.042999999999999</v>
      </c>
      <c r="R32" s="16">
        <v>0.17507</v>
      </c>
      <c r="S32" s="17">
        <v>1.5685E-12</v>
      </c>
      <c r="T32" s="16">
        <v>3.9761999999999999E-14</v>
      </c>
      <c r="U32" s="16">
        <v>2.5350000000000001</v>
      </c>
      <c r="V32" s="10">
        <v>0.96035000000000004</v>
      </c>
      <c r="W32" s="16">
        <v>1.4691000000000001E-3</v>
      </c>
      <c r="X32" s="16">
        <v>0.15298</v>
      </c>
      <c r="Z32" s="16">
        <f t="shared" si="7"/>
        <v>1.1557E-7</v>
      </c>
      <c r="AA32" s="10">
        <f t="shared" si="8"/>
        <v>9698.93</v>
      </c>
      <c r="AB32" s="16">
        <f t="shared" si="9"/>
        <v>1.1997999999999999E-7</v>
      </c>
      <c r="AC32" s="16">
        <f t="shared" si="10"/>
        <v>1.5685E-12</v>
      </c>
    </row>
    <row r="33" spans="1:29" x14ac:dyDescent="0.35">
      <c r="A33" s="10" t="s">
        <v>127</v>
      </c>
      <c r="B33" s="16">
        <v>1.6652E-4</v>
      </c>
      <c r="C33" s="10">
        <v>3.2804E-2</v>
      </c>
      <c r="D33" s="16">
        <v>1.1841E-7</v>
      </c>
      <c r="E33" s="16">
        <v>1.6356000000000001E-8</v>
      </c>
      <c r="F33" s="16">
        <v>13.813000000000001</v>
      </c>
      <c r="G33" s="10">
        <v>-38.06</v>
      </c>
      <c r="H33" s="10">
        <v>12.305999999999999</v>
      </c>
      <c r="I33" s="10">
        <v>32.332999999999998</v>
      </c>
      <c r="J33" s="16">
        <v>1.2143E-7</v>
      </c>
      <c r="K33" s="16">
        <v>9.5678000000000008E-9</v>
      </c>
      <c r="L33" s="16">
        <v>7.8792999999999997</v>
      </c>
      <c r="M33" s="10">
        <v>0.75449999999999995</v>
      </c>
      <c r="N33" s="16">
        <v>6.8552999999999999E-3</v>
      </c>
      <c r="O33" s="16">
        <v>0.90859000000000001</v>
      </c>
      <c r="P33" s="10">
        <v>9736</v>
      </c>
      <c r="Q33" s="16">
        <v>17.009</v>
      </c>
      <c r="R33" s="16">
        <v>0.17469999999999999</v>
      </c>
      <c r="S33" s="17">
        <v>1.5732E-12</v>
      </c>
      <c r="T33" s="16">
        <v>3.9773E-14</v>
      </c>
      <c r="U33" s="16">
        <v>2.5282</v>
      </c>
      <c r="V33" s="10">
        <v>0.96016000000000001</v>
      </c>
      <c r="W33" s="16">
        <v>1.4652000000000001E-3</v>
      </c>
      <c r="X33" s="16">
        <v>0.15260000000000001</v>
      </c>
      <c r="Z33" s="16">
        <f t="shared" si="7"/>
        <v>1.1841E-7</v>
      </c>
      <c r="AA33" s="10">
        <f t="shared" si="8"/>
        <v>9697.94</v>
      </c>
      <c r="AB33" s="16">
        <f t="shared" si="9"/>
        <v>1.2143E-7</v>
      </c>
      <c r="AC33" s="16">
        <f t="shared" si="10"/>
        <v>1.5732E-12</v>
      </c>
    </row>
    <row r="34" spans="1:29" x14ac:dyDescent="0.35">
      <c r="A34" s="10" t="s">
        <v>128</v>
      </c>
      <c r="B34" s="16">
        <v>1.6709E-4</v>
      </c>
      <c r="C34" s="10">
        <v>3.2917000000000002E-2</v>
      </c>
      <c r="D34" s="16">
        <v>1.1748E-7</v>
      </c>
      <c r="E34" s="16">
        <v>1.6368000000000001E-8</v>
      </c>
      <c r="F34" s="10">
        <v>13.933</v>
      </c>
      <c r="G34" s="10">
        <v>-37.36</v>
      </c>
      <c r="H34" s="10">
        <v>12.308</v>
      </c>
      <c r="I34" s="10">
        <v>32.944000000000003</v>
      </c>
      <c r="J34" s="16">
        <v>1.2118999999999999E-7</v>
      </c>
      <c r="K34" s="16">
        <v>9.5886000000000006E-9</v>
      </c>
      <c r="L34" s="10">
        <v>7.9119999999999999</v>
      </c>
      <c r="M34" s="10">
        <v>0.75495999999999996</v>
      </c>
      <c r="N34" s="10">
        <v>6.8837999999999998E-3</v>
      </c>
      <c r="O34" s="10">
        <v>0.91181000000000001</v>
      </c>
      <c r="P34" s="10">
        <v>9739</v>
      </c>
      <c r="Q34" s="10">
        <v>17.013000000000002</v>
      </c>
      <c r="R34" s="10">
        <v>0.17469000000000001</v>
      </c>
      <c r="S34" s="17">
        <v>1.5671000000000001E-12</v>
      </c>
      <c r="T34" s="16">
        <v>3.9636000000000003E-14</v>
      </c>
      <c r="U34" s="10">
        <v>2.5293000000000001</v>
      </c>
      <c r="V34" s="10">
        <v>0.96036999999999995</v>
      </c>
      <c r="W34" s="10">
        <v>1.4658E-3</v>
      </c>
      <c r="X34" s="10">
        <v>0.15262999999999999</v>
      </c>
      <c r="Z34" s="18">
        <f t="shared" si="7"/>
        <v>1.1748E-7</v>
      </c>
      <c r="AA34" s="11">
        <f t="shared" si="8"/>
        <v>9701.64</v>
      </c>
      <c r="AB34" s="18">
        <f t="shared" si="9"/>
        <v>1.2118999999999999E-7</v>
      </c>
      <c r="AC34" s="18">
        <f t="shared" si="10"/>
        <v>1.5671000000000001E-12</v>
      </c>
    </row>
    <row r="35" spans="1:29" x14ac:dyDescent="0.35">
      <c r="A35" s="13" t="s">
        <v>23</v>
      </c>
      <c r="B35" s="13">
        <f t="shared" ref="B35:X35" si="11">AVERAGE(B30:B34)</f>
        <v>1.6678800000000002E-4</v>
      </c>
      <c r="C35" s="13">
        <f t="shared" si="11"/>
        <v>3.2857200000000003E-2</v>
      </c>
      <c r="D35" s="13">
        <f t="shared" si="11"/>
        <v>1.1699E-7</v>
      </c>
      <c r="E35" s="13">
        <f t="shared" si="11"/>
        <v>1.6368600000000004E-8</v>
      </c>
      <c r="F35" s="13">
        <f t="shared" si="11"/>
        <v>13.993799999999998</v>
      </c>
      <c r="G35" s="13">
        <f t="shared" si="11"/>
        <v>-37.084000000000003</v>
      </c>
      <c r="H35" s="13">
        <f t="shared" si="11"/>
        <v>12.3064</v>
      </c>
      <c r="I35" s="13">
        <f t="shared" si="11"/>
        <v>33.224199999999996</v>
      </c>
      <c r="J35" s="13">
        <f t="shared" si="11"/>
        <v>1.2025599999999999E-7</v>
      </c>
      <c r="K35" s="13">
        <f t="shared" si="11"/>
        <v>9.4671599999999994E-9</v>
      </c>
      <c r="L35" s="13">
        <f t="shared" si="11"/>
        <v>7.8724400000000001</v>
      </c>
      <c r="M35" s="13">
        <f t="shared" si="11"/>
        <v>0.75514400000000004</v>
      </c>
      <c r="N35" s="13">
        <f t="shared" si="11"/>
        <v>6.8490400000000007E-3</v>
      </c>
      <c r="O35" s="13">
        <f t="shared" si="11"/>
        <v>0.90698600000000007</v>
      </c>
      <c r="P35" s="13">
        <f t="shared" si="11"/>
        <v>9742</v>
      </c>
      <c r="Q35" s="13">
        <f t="shared" si="11"/>
        <v>17.013400000000001</v>
      </c>
      <c r="R35" s="13">
        <f t="shared" si="11"/>
        <v>0.17463800000000002</v>
      </c>
      <c r="S35" s="19">
        <f t="shared" si="11"/>
        <v>1.5681999999999999E-12</v>
      </c>
      <c r="T35" s="13">
        <f t="shared" si="11"/>
        <v>3.9661200000000003E-14</v>
      </c>
      <c r="U35" s="13">
        <f t="shared" si="11"/>
        <v>2.5291200000000003</v>
      </c>
      <c r="V35" s="13">
        <f t="shared" si="11"/>
        <v>0.96033799999999991</v>
      </c>
      <c r="W35" s="13">
        <f t="shared" si="11"/>
        <v>1.46568E-3</v>
      </c>
      <c r="X35" s="13">
        <f t="shared" si="11"/>
        <v>0.15262199999999998</v>
      </c>
      <c r="Z35" s="10">
        <f>AVERAGE(Z30:Z34)</f>
        <v>1.1699E-7</v>
      </c>
      <c r="AA35" s="10">
        <f>AVERAGE(AA30:AA34)</f>
        <v>9704.9160000000011</v>
      </c>
      <c r="AB35" s="10">
        <f>AVERAGE(AB30:AB34)</f>
        <v>1.2025599999999999E-7</v>
      </c>
      <c r="AC35" s="10">
        <f>AVERAGE(AC30:AC34)</f>
        <v>1.5681999999999999E-12</v>
      </c>
    </row>
    <row r="37" spans="1:29" x14ac:dyDescent="0.35">
      <c r="A37" s="23">
        <v>0.05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129</v>
      </c>
      <c r="B39" s="16">
        <v>1.6776000000000001E-4</v>
      </c>
      <c r="C39" s="10">
        <v>3.3049000000000002E-2</v>
      </c>
      <c r="D39" s="16">
        <v>1.1602E-7</v>
      </c>
      <c r="E39" s="16">
        <v>1.6408E-8</v>
      </c>
      <c r="F39" s="16">
        <v>14.141999999999999</v>
      </c>
      <c r="G39" s="10">
        <v>-35.89</v>
      </c>
      <c r="H39" s="10">
        <v>12.332000000000001</v>
      </c>
      <c r="I39" s="10">
        <v>34.360999999999997</v>
      </c>
      <c r="J39" s="16">
        <v>1.1841E-7</v>
      </c>
      <c r="K39" s="16">
        <v>9.3349000000000001E-9</v>
      </c>
      <c r="L39" s="16">
        <v>7.8834999999999997</v>
      </c>
      <c r="M39" s="10">
        <v>0.75653000000000004</v>
      </c>
      <c r="N39" s="16">
        <v>6.8579000000000001E-3</v>
      </c>
      <c r="O39" s="16">
        <v>0.90649000000000002</v>
      </c>
      <c r="P39" s="10">
        <v>9732</v>
      </c>
      <c r="Q39" s="16">
        <v>17.032</v>
      </c>
      <c r="R39" s="16">
        <v>0.17501</v>
      </c>
      <c r="S39" s="17">
        <v>1.5582E-12</v>
      </c>
      <c r="T39" s="16">
        <v>3.9500000000000002E-14</v>
      </c>
      <c r="U39" s="16">
        <v>2.5350000000000001</v>
      </c>
      <c r="V39" s="10">
        <v>0.96067999999999998</v>
      </c>
      <c r="W39" s="16">
        <v>1.4691000000000001E-3</v>
      </c>
      <c r="X39" s="16">
        <v>0.15292</v>
      </c>
      <c r="Z39" s="14">
        <f>D39</f>
        <v>1.1602E-7</v>
      </c>
      <c r="AA39" s="13">
        <f>G39+P39</f>
        <v>9696.11</v>
      </c>
      <c r="AB39" s="14">
        <f>J39</f>
        <v>1.1841E-7</v>
      </c>
      <c r="AC39" s="14">
        <f>S39</f>
        <v>1.5582E-12</v>
      </c>
    </row>
    <row r="40" spans="1:29" x14ac:dyDescent="0.35">
      <c r="A40" s="10" t="s">
        <v>130</v>
      </c>
      <c r="B40" s="16">
        <v>1.6755000000000001E-4</v>
      </c>
      <c r="C40" s="10">
        <v>3.3008000000000003E-2</v>
      </c>
      <c r="D40" s="16">
        <v>1.1579000000000001E-7</v>
      </c>
      <c r="E40" s="16">
        <v>1.6391999999999999E-8</v>
      </c>
      <c r="F40" s="16">
        <v>14.157</v>
      </c>
      <c r="G40" s="10">
        <v>-36.020000000000003</v>
      </c>
      <c r="H40" s="10">
        <v>12.33</v>
      </c>
      <c r="I40" s="10">
        <v>34.231000000000002</v>
      </c>
      <c r="J40" s="16">
        <v>1.1897E-7</v>
      </c>
      <c r="K40" s="16">
        <v>9.4106000000000006E-9</v>
      </c>
      <c r="L40" s="16">
        <v>7.9100999999999999</v>
      </c>
      <c r="M40" s="10">
        <v>0.75656999999999996</v>
      </c>
      <c r="N40" s="16">
        <v>6.8808999999999997E-3</v>
      </c>
      <c r="O40" s="16">
        <v>0.90949000000000002</v>
      </c>
      <c r="P40" s="10">
        <v>9726</v>
      </c>
      <c r="Q40" s="16">
        <v>17.023</v>
      </c>
      <c r="R40" s="16">
        <v>0.17502999999999999</v>
      </c>
      <c r="S40" s="17">
        <v>1.5712E-12</v>
      </c>
      <c r="T40" s="16">
        <v>3.9805000000000001E-14</v>
      </c>
      <c r="U40" s="16">
        <v>2.5333999999999999</v>
      </c>
      <c r="V40" s="10">
        <v>0.96026999999999996</v>
      </c>
      <c r="W40" s="16">
        <v>1.4683999999999999E-3</v>
      </c>
      <c r="X40" s="16">
        <v>0.15292</v>
      </c>
      <c r="Z40" s="16">
        <f t="shared" ref="Z40:Z43" si="12">D40</f>
        <v>1.1579000000000001E-7</v>
      </c>
      <c r="AA40" s="10">
        <f t="shared" ref="AA40:AA43" si="13">G40+P40</f>
        <v>9689.98</v>
      </c>
      <c r="AB40" s="16">
        <f t="shared" ref="AB40:AB43" si="14">J40</f>
        <v>1.1897E-7</v>
      </c>
      <c r="AC40" s="16">
        <f t="shared" ref="AC40:AC43" si="15">S40</f>
        <v>1.5712E-12</v>
      </c>
    </row>
    <row r="41" spans="1:29" x14ac:dyDescent="0.35">
      <c r="A41" s="10" t="s">
        <v>131</v>
      </c>
      <c r="B41" s="16">
        <v>1.6534000000000001E-4</v>
      </c>
      <c r="C41" s="10">
        <v>3.2571999999999997E-2</v>
      </c>
      <c r="D41" s="16">
        <v>1.1927999999999999E-7</v>
      </c>
      <c r="E41" s="16">
        <v>1.6286999999999999E-8</v>
      </c>
      <c r="F41" s="16">
        <v>13.654</v>
      </c>
      <c r="G41" s="10">
        <v>-38.65</v>
      </c>
      <c r="H41" s="10">
        <v>12.268000000000001</v>
      </c>
      <c r="I41" s="10">
        <v>31.741</v>
      </c>
      <c r="J41" s="16">
        <v>1.1913999999999999E-7</v>
      </c>
      <c r="K41" s="16">
        <v>9.3673000000000001E-9</v>
      </c>
      <c r="L41" s="16">
        <v>7.8624000000000001</v>
      </c>
      <c r="M41" s="10">
        <v>0.75670999999999999</v>
      </c>
      <c r="N41" s="16">
        <v>6.8398E-3</v>
      </c>
      <c r="O41" s="16">
        <v>0.90388999999999997</v>
      </c>
      <c r="P41" s="10">
        <v>9713</v>
      </c>
      <c r="Q41" s="16">
        <v>16.914999999999999</v>
      </c>
      <c r="R41" s="16">
        <v>0.17415</v>
      </c>
      <c r="S41" s="17">
        <v>1.5744E-12</v>
      </c>
      <c r="T41" s="16">
        <v>3.9638999999999999E-14</v>
      </c>
      <c r="U41" s="16">
        <v>2.5177</v>
      </c>
      <c r="V41" s="10">
        <v>0.96011000000000002</v>
      </c>
      <c r="W41" s="16">
        <v>1.4595000000000001E-3</v>
      </c>
      <c r="X41" s="16">
        <v>0.15201000000000001</v>
      </c>
      <c r="Z41" s="16">
        <f t="shared" si="12"/>
        <v>1.1927999999999999E-7</v>
      </c>
      <c r="AA41" s="10">
        <f t="shared" si="13"/>
        <v>9674.35</v>
      </c>
      <c r="AB41" s="16">
        <f t="shared" si="14"/>
        <v>1.1913999999999999E-7</v>
      </c>
      <c r="AC41" s="16">
        <f t="shared" si="15"/>
        <v>1.5744E-12</v>
      </c>
    </row>
    <row r="42" spans="1:29" x14ac:dyDescent="0.35">
      <c r="A42" s="10" t="s">
        <v>132</v>
      </c>
      <c r="B42" s="16">
        <v>1.6480999999999999E-4</v>
      </c>
      <c r="C42" s="10">
        <v>3.2467000000000003E-2</v>
      </c>
      <c r="D42" s="16">
        <v>1.2078E-7</v>
      </c>
      <c r="E42" s="16">
        <v>1.6260000000000001E-8</v>
      </c>
      <c r="F42" s="16">
        <v>13.462</v>
      </c>
      <c r="G42" s="10">
        <v>-39.93</v>
      </c>
      <c r="H42" s="10">
        <v>12.241</v>
      </c>
      <c r="I42" s="10">
        <v>30.655999999999999</v>
      </c>
      <c r="J42" s="16">
        <v>1.1982E-7</v>
      </c>
      <c r="K42" s="16">
        <v>9.4136999999999995E-9</v>
      </c>
      <c r="L42" s="16">
        <v>7.8564999999999996</v>
      </c>
      <c r="M42" s="10">
        <v>0.75607999999999997</v>
      </c>
      <c r="N42" s="16">
        <v>6.8348000000000003E-3</v>
      </c>
      <c r="O42" s="16">
        <v>0.90398000000000001</v>
      </c>
      <c r="P42" s="10">
        <v>9732</v>
      </c>
      <c r="Q42" s="16">
        <v>16.898</v>
      </c>
      <c r="R42" s="16">
        <v>0.17363000000000001</v>
      </c>
      <c r="S42" s="17">
        <v>1.5732E-12</v>
      </c>
      <c r="T42" s="16">
        <v>3.9523999999999998E-14</v>
      </c>
      <c r="U42" s="16">
        <v>2.5123000000000002</v>
      </c>
      <c r="V42" s="10">
        <v>0.96011999999999997</v>
      </c>
      <c r="W42" s="16">
        <v>1.4561999999999999E-3</v>
      </c>
      <c r="X42" s="16">
        <v>0.15167</v>
      </c>
      <c r="Z42" s="16">
        <f t="shared" si="12"/>
        <v>1.2078E-7</v>
      </c>
      <c r="AA42" s="10">
        <f t="shared" si="13"/>
        <v>9692.07</v>
      </c>
      <c r="AB42" s="16">
        <f t="shared" si="14"/>
        <v>1.1982E-7</v>
      </c>
      <c r="AC42" s="16">
        <f t="shared" si="15"/>
        <v>1.5732E-12</v>
      </c>
    </row>
    <row r="43" spans="1:29" x14ac:dyDescent="0.35">
      <c r="A43" s="11" t="s">
        <v>133</v>
      </c>
      <c r="B43" s="18">
        <v>1.6443E-4</v>
      </c>
      <c r="C43" s="11">
        <v>3.2392999999999998E-2</v>
      </c>
      <c r="D43" s="18">
        <v>1.1793E-7</v>
      </c>
      <c r="E43" s="18">
        <v>1.6231999999999999E-8</v>
      </c>
      <c r="F43" s="18">
        <v>13.763999999999999</v>
      </c>
      <c r="G43" s="11">
        <v>-37.81</v>
      </c>
      <c r="H43" s="11">
        <v>12.218</v>
      </c>
      <c r="I43" s="11">
        <v>32.314</v>
      </c>
      <c r="J43" s="18">
        <v>1.2060000000000001E-7</v>
      </c>
      <c r="K43" s="18">
        <v>9.4836000000000006E-9</v>
      </c>
      <c r="L43" s="18">
        <v>7.8636999999999997</v>
      </c>
      <c r="M43" s="11">
        <v>0.75580999999999998</v>
      </c>
      <c r="N43" s="18">
        <v>6.8414000000000001E-3</v>
      </c>
      <c r="O43" s="18">
        <v>0.90517000000000003</v>
      </c>
      <c r="P43" s="11">
        <v>9723</v>
      </c>
      <c r="Q43" s="18">
        <v>16.864999999999998</v>
      </c>
      <c r="R43" s="18">
        <v>0.17344999999999999</v>
      </c>
      <c r="S43" s="24">
        <v>1.5721999999999999E-12</v>
      </c>
      <c r="T43" s="18">
        <v>3.9447000000000002E-14</v>
      </c>
      <c r="U43" s="18">
        <v>2.5089999999999999</v>
      </c>
      <c r="V43" s="11">
        <v>0.96020000000000005</v>
      </c>
      <c r="W43" s="18">
        <v>1.4544E-3</v>
      </c>
      <c r="X43" s="18">
        <v>0.15146999999999999</v>
      </c>
      <c r="Z43" s="18">
        <f t="shared" si="12"/>
        <v>1.1793E-7</v>
      </c>
      <c r="AA43" s="11">
        <f t="shared" si="13"/>
        <v>9685.19</v>
      </c>
      <c r="AB43" s="18">
        <f t="shared" si="14"/>
        <v>1.2060000000000001E-7</v>
      </c>
      <c r="AC43" s="18">
        <f t="shared" si="15"/>
        <v>1.5721999999999999E-12</v>
      </c>
    </row>
    <row r="44" spans="1:29" x14ac:dyDescent="0.35">
      <c r="A44" s="10" t="s">
        <v>23</v>
      </c>
      <c r="B44" s="10">
        <f t="shared" ref="B44:X44" si="16">AVERAGE(B39:B43)</f>
        <v>1.6597800000000003E-4</v>
      </c>
      <c r="C44" s="10">
        <f t="shared" si="16"/>
        <v>3.2697799999999999E-2</v>
      </c>
      <c r="D44" s="10">
        <f t="shared" si="16"/>
        <v>1.1796000000000001E-7</v>
      </c>
      <c r="E44" s="10">
        <f t="shared" si="16"/>
        <v>1.6315800000000001E-8</v>
      </c>
      <c r="F44" s="10">
        <f t="shared" si="16"/>
        <v>13.835800000000001</v>
      </c>
      <c r="G44" s="10">
        <f t="shared" si="16"/>
        <v>-37.660000000000004</v>
      </c>
      <c r="H44" s="10">
        <f t="shared" si="16"/>
        <v>12.277799999999999</v>
      </c>
      <c r="I44" s="10">
        <f t="shared" si="16"/>
        <v>32.660600000000002</v>
      </c>
      <c r="J44" s="10">
        <f t="shared" si="16"/>
        <v>1.1938800000000001E-7</v>
      </c>
      <c r="K44" s="10">
        <f t="shared" si="16"/>
        <v>9.4020200000000002E-9</v>
      </c>
      <c r="L44" s="10">
        <f t="shared" si="16"/>
        <v>7.8752399999999998</v>
      </c>
      <c r="M44" s="10">
        <f t="shared" si="16"/>
        <v>0.75634000000000001</v>
      </c>
      <c r="N44" s="10">
        <f t="shared" si="16"/>
        <v>6.8509599999999988E-3</v>
      </c>
      <c r="O44" s="10">
        <f t="shared" si="16"/>
        <v>0.90580400000000005</v>
      </c>
      <c r="P44" s="10">
        <f t="shared" si="16"/>
        <v>9725.2000000000007</v>
      </c>
      <c r="Q44" s="10">
        <f t="shared" si="16"/>
        <v>16.946599999999997</v>
      </c>
      <c r="R44" s="10">
        <f t="shared" si="16"/>
        <v>0.17425400000000002</v>
      </c>
      <c r="S44" s="21">
        <f t="shared" si="16"/>
        <v>1.5698399999999999E-12</v>
      </c>
      <c r="T44" s="10">
        <f t="shared" si="16"/>
        <v>3.9583000000000003E-14</v>
      </c>
      <c r="U44" s="10">
        <f t="shared" si="16"/>
        <v>2.5214799999999999</v>
      </c>
      <c r="V44" s="10">
        <f t="shared" si="16"/>
        <v>0.96027600000000002</v>
      </c>
      <c r="W44" s="10">
        <f t="shared" si="16"/>
        <v>1.4615199999999998E-3</v>
      </c>
      <c r="X44" s="10">
        <f t="shared" si="16"/>
        <v>0.152198</v>
      </c>
      <c r="Z44" s="10">
        <f>AVERAGE(Z39:Z43)</f>
        <v>1.1796000000000001E-7</v>
      </c>
      <c r="AA44" s="10">
        <f>AVERAGE(AA39:AA43)</f>
        <v>9687.5400000000009</v>
      </c>
      <c r="AB44" s="10">
        <f>AVERAGE(AB39:AB43)</f>
        <v>1.1938800000000001E-7</v>
      </c>
      <c r="AC44" s="10">
        <f>AVERAGE(AC39:AC43)</f>
        <v>1.5698399999999999E-12</v>
      </c>
    </row>
    <row r="46" spans="1:29" x14ac:dyDescent="0.35">
      <c r="A46" s="23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134</v>
      </c>
      <c r="B48" s="16">
        <v>1.5684E-4</v>
      </c>
      <c r="C48" s="10">
        <v>3.0897000000000001E-2</v>
      </c>
      <c r="D48" s="16">
        <v>1.1903E-7</v>
      </c>
      <c r="E48" s="16">
        <v>1.5805000000000002E-8</v>
      </c>
      <c r="F48" s="16">
        <v>13.278</v>
      </c>
      <c r="G48" s="10">
        <v>-34.51</v>
      </c>
      <c r="H48" s="10">
        <v>11.832000000000001</v>
      </c>
      <c r="I48" s="10">
        <v>34.286000000000001</v>
      </c>
      <c r="J48" s="16">
        <v>1.2200000000000001E-7</v>
      </c>
      <c r="K48" s="16">
        <v>9.3838000000000006E-9</v>
      </c>
      <c r="L48" s="16">
        <v>7.6916000000000002</v>
      </c>
      <c r="M48" s="10">
        <v>0.75443000000000005</v>
      </c>
      <c r="N48" s="16">
        <v>6.6918000000000004E-3</v>
      </c>
      <c r="O48" s="16">
        <v>0.88700000000000001</v>
      </c>
      <c r="P48" s="10">
        <v>9783</v>
      </c>
      <c r="Q48" s="16">
        <v>16.405999999999999</v>
      </c>
      <c r="R48" s="16">
        <v>0.16769999999999999</v>
      </c>
      <c r="S48" s="17">
        <v>1.5181E-12</v>
      </c>
      <c r="T48" s="16">
        <v>3.7017E-14</v>
      </c>
      <c r="U48" s="16">
        <v>2.4384000000000001</v>
      </c>
      <c r="V48" s="10">
        <v>0.96199000000000001</v>
      </c>
      <c r="W48" s="16">
        <v>1.4122E-3</v>
      </c>
      <c r="X48" s="16">
        <v>0.14680000000000001</v>
      </c>
      <c r="Z48" s="14">
        <f>D48</f>
        <v>1.1903E-7</v>
      </c>
      <c r="AA48" s="13">
        <f>G48+P48</f>
        <v>9748.49</v>
      </c>
      <c r="AB48" s="14">
        <f>J48</f>
        <v>1.2200000000000001E-7</v>
      </c>
      <c r="AC48" s="14">
        <f>S48</f>
        <v>1.5181E-12</v>
      </c>
    </row>
    <row r="49" spans="1:29" x14ac:dyDescent="0.35">
      <c r="A49" s="10" t="s">
        <v>135</v>
      </c>
      <c r="B49" s="16">
        <v>1.6684999999999999E-4</v>
      </c>
      <c r="C49" s="10">
        <v>3.2870000000000003E-2</v>
      </c>
      <c r="D49" s="16">
        <v>1.1743E-7</v>
      </c>
      <c r="E49" s="16">
        <v>1.6365000000000001E-8</v>
      </c>
      <c r="F49" s="16">
        <v>13.936</v>
      </c>
      <c r="G49" s="10">
        <v>-38.14</v>
      </c>
      <c r="H49" s="10">
        <v>12.305</v>
      </c>
      <c r="I49" s="10">
        <v>32.262999999999998</v>
      </c>
      <c r="J49" s="16">
        <v>1.1797E-7</v>
      </c>
      <c r="K49" s="16">
        <v>9.3122000000000002E-9</v>
      </c>
      <c r="L49" s="16">
        <v>7.8936999999999999</v>
      </c>
      <c r="M49" s="10">
        <v>0.75699000000000005</v>
      </c>
      <c r="N49" s="16">
        <v>6.8669999999999998E-3</v>
      </c>
      <c r="O49" s="16">
        <v>0.90715000000000001</v>
      </c>
      <c r="P49" s="10">
        <v>9757</v>
      </c>
      <c r="Q49" s="16">
        <v>17.009</v>
      </c>
      <c r="R49" s="16">
        <v>0.17433000000000001</v>
      </c>
      <c r="S49" s="17">
        <v>1.5798E-12</v>
      </c>
      <c r="T49" s="16">
        <v>3.9914000000000003E-14</v>
      </c>
      <c r="U49" s="16">
        <v>2.5265</v>
      </c>
      <c r="V49" s="10">
        <v>0.95994999999999997</v>
      </c>
      <c r="W49" s="16">
        <v>1.4643E-3</v>
      </c>
      <c r="X49" s="16">
        <v>0.15254000000000001</v>
      </c>
      <c r="Z49" s="16">
        <f t="shared" ref="Z49:Z52" si="17">D49</f>
        <v>1.1743E-7</v>
      </c>
      <c r="AA49" s="10">
        <f t="shared" ref="AA49:AA52" si="18">G49+P49</f>
        <v>9718.86</v>
      </c>
      <c r="AB49" s="16">
        <f t="shared" ref="AB49:AB52" si="19">J49</f>
        <v>1.1797E-7</v>
      </c>
      <c r="AC49" s="16">
        <f t="shared" ref="AC49:AC52" si="20">S49</f>
        <v>1.5798E-12</v>
      </c>
    </row>
    <row r="50" spans="1:29" x14ac:dyDescent="0.35">
      <c r="A50" s="10" t="s">
        <v>136</v>
      </c>
      <c r="B50" s="16">
        <v>1.6662E-4</v>
      </c>
      <c r="C50" s="10">
        <v>3.2822999999999998E-2</v>
      </c>
      <c r="D50" s="16">
        <v>1.175E-7</v>
      </c>
      <c r="E50" s="16">
        <v>1.6341999999999998E-8</v>
      </c>
      <c r="F50" s="16">
        <v>13.907999999999999</v>
      </c>
      <c r="G50" s="10">
        <v>-38.200000000000003</v>
      </c>
      <c r="H50" s="10">
        <v>12.291</v>
      </c>
      <c r="I50" s="10">
        <v>32.174999999999997</v>
      </c>
      <c r="J50" s="16">
        <v>1.1922999999999999E-7</v>
      </c>
      <c r="K50" s="16">
        <v>9.4404000000000006E-9</v>
      </c>
      <c r="L50" s="16">
        <v>7.9177999999999997</v>
      </c>
      <c r="M50" s="10">
        <v>0.75656999999999996</v>
      </c>
      <c r="N50" s="16">
        <v>6.8881000000000003E-3</v>
      </c>
      <c r="O50" s="16">
        <v>0.91044000000000003</v>
      </c>
      <c r="P50" s="10">
        <v>9748</v>
      </c>
      <c r="Q50" s="16">
        <v>16.983000000000001</v>
      </c>
      <c r="R50" s="16">
        <v>0.17422000000000001</v>
      </c>
      <c r="S50" s="17">
        <v>1.5773E-12</v>
      </c>
      <c r="T50" s="16">
        <v>3.9803000000000001E-14</v>
      </c>
      <c r="U50" s="16">
        <v>2.5234999999999999</v>
      </c>
      <c r="V50" s="10">
        <v>0.96001999999999998</v>
      </c>
      <c r="W50" s="16">
        <v>1.4626000000000001E-3</v>
      </c>
      <c r="X50" s="16">
        <v>0.15235000000000001</v>
      </c>
      <c r="Z50" s="16">
        <f t="shared" si="17"/>
        <v>1.175E-7</v>
      </c>
      <c r="AA50" s="10">
        <f t="shared" si="18"/>
        <v>9709.7999999999993</v>
      </c>
      <c r="AB50" s="16">
        <f t="shared" si="19"/>
        <v>1.1922999999999999E-7</v>
      </c>
      <c r="AC50" s="16">
        <f t="shared" si="20"/>
        <v>1.5773E-12</v>
      </c>
    </row>
    <row r="51" spans="1:29" x14ac:dyDescent="0.35">
      <c r="A51" s="10" t="s">
        <v>137</v>
      </c>
      <c r="B51" s="16">
        <v>1.6752999999999999E-4</v>
      </c>
      <c r="C51" s="10">
        <v>3.3002999999999998E-2</v>
      </c>
      <c r="D51" s="16">
        <v>1.1745E-7</v>
      </c>
      <c r="E51" s="16">
        <v>1.6379000000000001E-8</v>
      </c>
      <c r="F51" s="16">
        <v>13.946</v>
      </c>
      <c r="G51" s="10">
        <v>-37.880000000000003</v>
      </c>
      <c r="H51" s="10">
        <v>12.311999999999999</v>
      </c>
      <c r="I51" s="10">
        <v>32.503</v>
      </c>
      <c r="J51" s="16">
        <v>1.1843999999999999E-7</v>
      </c>
      <c r="K51" s="16">
        <v>9.4114999999999996E-9</v>
      </c>
      <c r="L51" s="16">
        <v>7.9462000000000002</v>
      </c>
      <c r="M51" s="10">
        <v>0.75717999999999996</v>
      </c>
      <c r="N51" s="16">
        <v>6.9122999999999997E-3</v>
      </c>
      <c r="O51" s="16">
        <v>0.91290000000000004</v>
      </c>
      <c r="P51" s="10">
        <v>9757</v>
      </c>
      <c r="Q51" s="16">
        <v>17.018000000000001</v>
      </c>
      <c r="R51" s="16">
        <v>0.17441999999999999</v>
      </c>
      <c r="S51" s="17">
        <v>1.5752E-12</v>
      </c>
      <c r="T51" s="16">
        <v>3.9826E-14</v>
      </c>
      <c r="U51" s="16">
        <v>2.5283000000000002</v>
      </c>
      <c r="V51" s="10">
        <v>0.96009</v>
      </c>
      <c r="W51" s="16">
        <v>1.4652000000000001E-3</v>
      </c>
      <c r="X51" s="16">
        <v>0.15261</v>
      </c>
      <c r="Z51" s="16">
        <f t="shared" si="17"/>
        <v>1.1745E-7</v>
      </c>
      <c r="AA51" s="10">
        <f t="shared" si="18"/>
        <v>9719.1200000000008</v>
      </c>
      <c r="AB51" s="16">
        <f t="shared" si="19"/>
        <v>1.1843999999999999E-7</v>
      </c>
      <c r="AC51" s="16">
        <f t="shared" si="20"/>
        <v>1.5752E-12</v>
      </c>
    </row>
    <row r="52" spans="1:29" x14ac:dyDescent="0.35">
      <c r="A52" s="11" t="s">
        <v>138</v>
      </c>
      <c r="B52" s="18">
        <v>1.6673999999999999E-4</v>
      </c>
      <c r="C52" s="11">
        <v>3.2848000000000002E-2</v>
      </c>
      <c r="D52" s="18">
        <v>1.1853E-7</v>
      </c>
      <c r="E52" s="18">
        <v>1.6339000000000002E-8</v>
      </c>
      <c r="F52" s="18">
        <v>13.785</v>
      </c>
      <c r="G52" s="11">
        <v>-38.97</v>
      </c>
      <c r="H52" s="11">
        <v>12.285</v>
      </c>
      <c r="I52" s="11">
        <v>31.524000000000001</v>
      </c>
      <c r="J52" s="18">
        <v>1.1787E-7</v>
      </c>
      <c r="K52" s="18">
        <v>9.3510999999999993E-9</v>
      </c>
      <c r="L52" s="18">
        <v>7.9333999999999998</v>
      </c>
      <c r="M52" s="11">
        <v>0.75768999999999997</v>
      </c>
      <c r="N52" s="18">
        <v>6.9008000000000003E-3</v>
      </c>
      <c r="O52" s="18">
        <v>0.91076999999999997</v>
      </c>
      <c r="P52" s="11">
        <v>9759</v>
      </c>
      <c r="Q52" s="18">
        <v>16.975000000000001</v>
      </c>
      <c r="R52" s="18">
        <v>0.17394000000000001</v>
      </c>
      <c r="S52" s="24">
        <v>1.5772E-12</v>
      </c>
      <c r="T52" s="18">
        <v>3.9769000000000001E-14</v>
      </c>
      <c r="U52" s="18">
        <v>2.5215000000000001</v>
      </c>
      <c r="V52" s="11">
        <v>0.96</v>
      </c>
      <c r="W52" s="18">
        <v>1.4613E-3</v>
      </c>
      <c r="X52" s="18">
        <v>0.15221999999999999</v>
      </c>
      <c r="Z52" s="18">
        <f t="shared" si="17"/>
        <v>1.1853E-7</v>
      </c>
      <c r="AA52" s="11">
        <f t="shared" si="18"/>
        <v>9720.0300000000007</v>
      </c>
      <c r="AB52" s="18">
        <f t="shared" si="19"/>
        <v>1.1787E-7</v>
      </c>
      <c r="AC52" s="18">
        <f t="shared" si="20"/>
        <v>1.5772E-12</v>
      </c>
    </row>
    <row r="53" spans="1:29" x14ac:dyDescent="0.35">
      <c r="A53" s="10" t="s">
        <v>23</v>
      </c>
      <c r="B53" s="10">
        <f t="shared" ref="B53:X53" si="21">AVERAGE(B48:B52)</f>
        <v>1.64916E-4</v>
      </c>
      <c r="C53" s="10">
        <f t="shared" si="21"/>
        <v>3.2488200000000002E-2</v>
      </c>
      <c r="D53" s="10">
        <f t="shared" si="21"/>
        <v>1.17988E-7</v>
      </c>
      <c r="E53" s="10">
        <f t="shared" si="21"/>
        <v>1.6246000000000002E-8</v>
      </c>
      <c r="F53" s="10">
        <f t="shared" si="21"/>
        <v>13.770599999999998</v>
      </c>
      <c r="G53" s="10">
        <f t="shared" si="21"/>
        <v>-37.540000000000006</v>
      </c>
      <c r="H53" s="10">
        <f t="shared" si="21"/>
        <v>12.204999999999998</v>
      </c>
      <c r="I53" s="10">
        <f t="shared" si="21"/>
        <v>32.550200000000004</v>
      </c>
      <c r="J53" s="10">
        <f t="shared" si="21"/>
        <v>1.1910199999999998E-7</v>
      </c>
      <c r="K53" s="10">
        <f t="shared" si="21"/>
        <v>9.379800000000001E-9</v>
      </c>
      <c r="L53" s="10">
        <f t="shared" si="21"/>
        <v>7.8765400000000003</v>
      </c>
      <c r="M53" s="10">
        <f t="shared" si="21"/>
        <v>0.75657200000000002</v>
      </c>
      <c r="N53" s="10">
        <f t="shared" si="21"/>
        <v>6.8519999999999996E-3</v>
      </c>
      <c r="O53" s="10">
        <f t="shared" si="21"/>
        <v>0.90565200000000012</v>
      </c>
      <c r="P53" s="10">
        <f t="shared" si="21"/>
        <v>9760.7999999999993</v>
      </c>
      <c r="Q53" s="10">
        <f t="shared" si="21"/>
        <v>16.8782</v>
      </c>
      <c r="R53" s="10">
        <f t="shared" si="21"/>
        <v>0.17292199999999999</v>
      </c>
      <c r="S53" s="21">
        <f t="shared" si="21"/>
        <v>1.56552E-12</v>
      </c>
      <c r="T53" s="10">
        <f t="shared" si="21"/>
        <v>3.9265800000000005E-14</v>
      </c>
      <c r="U53" s="10">
        <f t="shared" si="21"/>
        <v>2.5076399999999999</v>
      </c>
      <c r="V53" s="10">
        <f t="shared" si="21"/>
        <v>0.96040999999999987</v>
      </c>
      <c r="W53" s="10">
        <f t="shared" si="21"/>
        <v>1.45312E-3</v>
      </c>
      <c r="X53" s="10">
        <f t="shared" si="21"/>
        <v>0.15130400000000002</v>
      </c>
      <c r="Z53" s="10">
        <f>AVERAGE(Z48:Z52)</f>
        <v>1.17988E-7</v>
      </c>
      <c r="AA53" s="10">
        <f>AVERAGE(AA48:AA52)</f>
        <v>9723.2599999999984</v>
      </c>
      <c r="AB53" s="10">
        <f>AVERAGE(AB48:AB52)</f>
        <v>1.1910199999999998E-7</v>
      </c>
      <c r="AC53" s="10">
        <f>AVERAGE(AC48:AC52)</f>
        <v>1.56552E-12</v>
      </c>
    </row>
    <row r="55" spans="1:29" x14ac:dyDescent="0.35">
      <c r="A55" s="23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139</v>
      </c>
      <c r="B57" s="16">
        <v>1.6861E-4</v>
      </c>
      <c r="C57" s="10">
        <v>3.3216000000000002E-2</v>
      </c>
      <c r="D57" s="16">
        <v>1.1995000000000001E-7</v>
      </c>
      <c r="E57" s="16">
        <v>1.6429999999999999E-8</v>
      </c>
      <c r="F57" s="16">
        <v>13.696999999999999</v>
      </c>
      <c r="G57" s="10">
        <v>-41.62</v>
      </c>
      <c r="H57" s="10">
        <v>12.31</v>
      </c>
      <c r="I57" s="10">
        <v>29.577000000000002</v>
      </c>
      <c r="J57" s="16">
        <v>1.1335000000000001E-7</v>
      </c>
      <c r="K57" s="16">
        <v>9.0275999999999997E-9</v>
      </c>
      <c r="L57" s="16">
        <v>7.9644000000000004</v>
      </c>
      <c r="M57" s="10">
        <v>0.7601</v>
      </c>
      <c r="N57" s="16">
        <v>6.9271000000000003E-3</v>
      </c>
      <c r="O57" s="16">
        <v>0.91134000000000004</v>
      </c>
      <c r="P57" s="10">
        <v>9851</v>
      </c>
      <c r="Q57" s="16">
        <v>17.074000000000002</v>
      </c>
      <c r="R57" s="16">
        <v>0.17332</v>
      </c>
      <c r="S57" s="17">
        <v>1.5721999999999999E-12</v>
      </c>
      <c r="T57" s="16">
        <v>3.9712999999999998E-14</v>
      </c>
      <c r="U57" s="16">
        <v>2.5259999999999998</v>
      </c>
      <c r="V57" s="10">
        <v>0.96009</v>
      </c>
      <c r="W57" s="16">
        <v>1.4630999999999999E-3</v>
      </c>
      <c r="X57" s="16">
        <v>0.15239</v>
      </c>
      <c r="Z57" s="14">
        <f>D57</f>
        <v>1.1995000000000001E-7</v>
      </c>
      <c r="AA57" s="13">
        <f>G57+P57</f>
        <v>9809.3799999999992</v>
      </c>
      <c r="AB57" s="14">
        <f>J57</f>
        <v>1.1335000000000001E-7</v>
      </c>
      <c r="AC57" s="14">
        <f>S57</f>
        <v>1.5721999999999999E-12</v>
      </c>
    </row>
    <row r="58" spans="1:29" x14ac:dyDescent="0.35">
      <c r="A58" s="10" t="s">
        <v>140</v>
      </c>
      <c r="B58" s="16">
        <v>1.6695999999999999E-4</v>
      </c>
      <c r="C58" s="10">
        <v>3.2890999999999997E-2</v>
      </c>
      <c r="D58" s="16">
        <v>1.1876E-7</v>
      </c>
      <c r="E58" s="16">
        <v>1.6344999999999998E-8</v>
      </c>
      <c r="F58" s="16">
        <v>13.763</v>
      </c>
      <c r="G58" s="10">
        <v>-40.700000000000003</v>
      </c>
      <c r="H58" s="10">
        <v>12.272</v>
      </c>
      <c r="I58" s="10">
        <v>30.152000000000001</v>
      </c>
      <c r="J58" s="16">
        <v>1.1558000000000001E-7</v>
      </c>
      <c r="K58" s="16">
        <v>9.1946999999999993E-9</v>
      </c>
      <c r="L58" s="16">
        <v>7.9553000000000003</v>
      </c>
      <c r="M58" s="10">
        <v>0.75905</v>
      </c>
      <c r="N58" s="16">
        <v>6.9199999999999999E-3</v>
      </c>
      <c r="O58" s="16">
        <v>0.91166999999999998</v>
      </c>
      <c r="P58" s="10">
        <v>9815</v>
      </c>
      <c r="Q58" s="16">
        <v>17.001000000000001</v>
      </c>
      <c r="R58" s="16">
        <v>0.17321</v>
      </c>
      <c r="S58" s="17">
        <v>1.5940000000000001E-12</v>
      </c>
      <c r="T58" s="16">
        <v>4.0138999999999997E-14</v>
      </c>
      <c r="U58" s="16">
        <v>2.5181</v>
      </c>
      <c r="V58" s="10">
        <v>0.95945000000000003</v>
      </c>
      <c r="W58" s="16">
        <v>1.4591000000000001E-3</v>
      </c>
      <c r="X58" s="16">
        <v>0.15207999999999999</v>
      </c>
      <c r="Z58" s="16">
        <f t="shared" ref="Z58:Z61" si="22">D58</f>
        <v>1.1876E-7</v>
      </c>
      <c r="AA58" s="10">
        <f t="shared" ref="AA58:AA61" si="23">G58+P58</f>
        <v>9774.2999999999993</v>
      </c>
      <c r="AB58" s="16">
        <f t="shared" ref="AB58:AB61" si="24">J58</f>
        <v>1.1558000000000001E-7</v>
      </c>
      <c r="AC58" s="16">
        <f t="shared" ref="AC58:AC61" si="25">S58</f>
        <v>1.5940000000000001E-12</v>
      </c>
    </row>
    <row r="59" spans="1:29" x14ac:dyDescent="0.35">
      <c r="A59" s="10" t="s">
        <v>141</v>
      </c>
      <c r="B59" s="16">
        <v>1.6909E-4</v>
      </c>
      <c r="C59" s="10">
        <v>3.3309999999999999E-2</v>
      </c>
      <c r="D59" s="16">
        <v>1.1722E-7</v>
      </c>
      <c r="E59" s="16">
        <v>1.6416E-8</v>
      </c>
      <c r="F59" s="16">
        <v>14.004</v>
      </c>
      <c r="G59" s="10">
        <v>-39.18</v>
      </c>
      <c r="H59" s="10">
        <v>12.324</v>
      </c>
      <c r="I59" s="10">
        <v>31.454999999999998</v>
      </c>
      <c r="J59" s="16">
        <v>1.1864E-7</v>
      </c>
      <c r="K59" s="16">
        <v>9.5913999999999998E-9</v>
      </c>
      <c r="L59" s="16">
        <v>8.0845000000000002</v>
      </c>
      <c r="M59" s="10">
        <v>0.75792999999999999</v>
      </c>
      <c r="N59" s="16">
        <v>7.0326E-3</v>
      </c>
      <c r="O59" s="16">
        <v>0.92786999999999997</v>
      </c>
      <c r="P59" s="10">
        <v>9804</v>
      </c>
      <c r="Q59" s="16">
        <v>17.071000000000002</v>
      </c>
      <c r="R59" s="16">
        <v>0.17412</v>
      </c>
      <c r="S59" s="17">
        <v>1.5878E-12</v>
      </c>
      <c r="T59" s="16">
        <v>4.0172999999999997E-14</v>
      </c>
      <c r="U59" s="16">
        <v>2.5301</v>
      </c>
      <c r="V59" s="10">
        <v>0.95967000000000002</v>
      </c>
      <c r="W59" s="16">
        <v>1.4660000000000001E-3</v>
      </c>
      <c r="X59" s="16">
        <v>0.15276000000000001</v>
      </c>
      <c r="Z59" s="16">
        <f t="shared" si="22"/>
        <v>1.1722E-7</v>
      </c>
      <c r="AA59" s="10">
        <f t="shared" si="23"/>
        <v>9764.82</v>
      </c>
      <c r="AB59" s="16">
        <f t="shared" si="24"/>
        <v>1.1864E-7</v>
      </c>
      <c r="AC59" s="16">
        <f t="shared" si="25"/>
        <v>1.5878E-12</v>
      </c>
    </row>
    <row r="60" spans="1:29" x14ac:dyDescent="0.35">
      <c r="A60" s="10" t="s">
        <v>142</v>
      </c>
      <c r="B60" s="16">
        <v>1.6860000000000001E-4</v>
      </c>
      <c r="C60" s="10">
        <v>3.3215000000000001E-2</v>
      </c>
      <c r="D60" s="16">
        <v>1.1751E-7</v>
      </c>
      <c r="E60" s="16">
        <v>1.6397000000000001E-8</v>
      </c>
      <c r="F60" s="16">
        <v>13.954000000000001</v>
      </c>
      <c r="G60" s="10">
        <v>-39.299999999999997</v>
      </c>
      <c r="H60" s="10">
        <v>12.31</v>
      </c>
      <c r="I60" s="10">
        <v>31.323</v>
      </c>
      <c r="J60" s="16">
        <v>1.1784E-7</v>
      </c>
      <c r="K60" s="16">
        <v>9.4939000000000001E-9</v>
      </c>
      <c r="L60" s="16">
        <v>8.0565999999999995</v>
      </c>
      <c r="M60" s="10">
        <v>0.75831000000000004</v>
      </c>
      <c r="N60" s="16">
        <v>7.0080999999999997E-3</v>
      </c>
      <c r="O60" s="16">
        <v>0.92417000000000005</v>
      </c>
      <c r="P60" s="10">
        <v>9805</v>
      </c>
      <c r="Q60" s="16">
        <v>17.048999999999999</v>
      </c>
      <c r="R60" s="16">
        <v>0.17388000000000001</v>
      </c>
      <c r="S60" s="17">
        <v>1.5858E-12</v>
      </c>
      <c r="T60" s="16">
        <v>4.007E-14</v>
      </c>
      <c r="U60" s="16">
        <v>2.5268000000000002</v>
      </c>
      <c r="V60" s="10">
        <v>0.95972999999999997</v>
      </c>
      <c r="W60" s="16">
        <v>1.4641000000000001E-3</v>
      </c>
      <c r="X60" s="16">
        <v>0.15254999999999999</v>
      </c>
      <c r="Z60" s="16">
        <f t="shared" si="22"/>
        <v>1.1751E-7</v>
      </c>
      <c r="AA60" s="10">
        <f t="shared" si="23"/>
        <v>9765.7000000000007</v>
      </c>
      <c r="AB60" s="16">
        <f t="shared" si="24"/>
        <v>1.1784E-7</v>
      </c>
      <c r="AC60" s="16">
        <f t="shared" si="25"/>
        <v>1.5858E-12</v>
      </c>
    </row>
    <row r="61" spans="1:29" x14ac:dyDescent="0.35">
      <c r="A61" s="11" t="s">
        <v>143</v>
      </c>
      <c r="B61" s="18">
        <v>1.6737999999999999E-4</v>
      </c>
      <c r="C61" s="11">
        <v>3.2973000000000002E-2</v>
      </c>
      <c r="D61" s="18">
        <v>1.1894E-7</v>
      </c>
      <c r="E61" s="18">
        <v>1.6339999999999999E-8</v>
      </c>
      <c r="F61" s="18">
        <v>13.738</v>
      </c>
      <c r="G61" s="11">
        <v>-40.68</v>
      </c>
      <c r="H61" s="11">
        <v>12.273999999999999</v>
      </c>
      <c r="I61" s="11">
        <v>30.172000000000001</v>
      </c>
      <c r="J61" s="18">
        <v>1.1825E-7</v>
      </c>
      <c r="K61" s="18">
        <v>9.5051000000000002E-9</v>
      </c>
      <c r="L61" s="18">
        <v>8.0381</v>
      </c>
      <c r="M61" s="11">
        <v>0.75817000000000001</v>
      </c>
      <c r="N61" s="18">
        <v>6.9924999999999996E-3</v>
      </c>
      <c r="O61" s="18">
        <v>0.92229000000000005</v>
      </c>
      <c r="P61" s="11">
        <v>9804</v>
      </c>
      <c r="Q61" s="18">
        <v>16.995999999999999</v>
      </c>
      <c r="R61" s="18">
        <v>0.17335999999999999</v>
      </c>
      <c r="S61" s="24">
        <v>1.5913000000000001E-12</v>
      </c>
      <c r="T61" s="18">
        <v>4.0068E-14</v>
      </c>
      <c r="U61" s="18">
        <v>2.5179</v>
      </c>
      <c r="V61" s="11">
        <v>0.95952000000000004</v>
      </c>
      <c r="W61" s="18">
        <v>1.459E-3</v>
      </c>
      <c r="X61" s="18">
        <v>0.15206</v>
      </c>
      <c r="Z61" s="18">
        <f t="shared" si="22"/>
        <v>1.1894E-7</v>
      </c>
      <c r="AA61" s="11">
        <f t="shared" si="23"/>
        <v>9763.32</v>
      </c>
      <c r="AB61" s="18">
        <f t="shared" si="24"/>
        <v>1.1825E-7</v>
      </c>
      <c r="AC61" s="18">
        <f t="shared" si="25"/>
        <v>1.5913000000000001E-12</v>
      </c>
    </row>
    <row r="62" spans="1:29" x14ac:dyDescent="0.35">
      <c r="A62" s="10" t="s">
        <v>23</v>
      </c>
      <c r="B62" s="10">
        <f t="shared" ref="B62:X62" si="26">AVERAGE(B57:B61)</f>
        <v>1.6812799999999997E-4</v>
      </c>
      <c r="C62" s="10">
        <f t="shared" si="26"/>
        <v>3.3120999999999998E-2</v>
      </c>
      <c r="D62" s="10">
        <f t="shared" si="26"/>
        <v>1.1847600000000001E-7</v>
      </c>
      <c r="E62" s="10">
        <f t="shared" si="26"/>
        <v>1.63856E-8</v>
      </c>
      <c r="F62" s="10">
        <f t="shared" si="26"/>
        <v>13.831200000000001</v>
      </c>
      <c r="G62" s="10">
        <f t="shared" si="26"/>
        <v>-40.296000000000006</v>
      </c>
      <c r="H62" s="10">
        <f t="shared" si="26"/>
        <v>12.298</v>
      </c>
      <c r="I62" s="10">
        <f t="shared" si="26"/>
        <v>30.535800000000002</v>
      </c>
      <c r="J62" s="10">
        <f t="shared" si="26"/>
        <v>1.1673200000000002E-7</v>
      </c>
      <c r="K62" s="10">
        <f t="shared" si="26"/>
        <v>9.3625399999999982E-9</v>
      </c>
      <c r="L62" s="10">
        <f t="shared" si="26"/>
        <v>8.0197800000000008</v>
      </c>
      <c r="M62" s="10">
        <f t="shared" si="26"/>
        <v>0.75871199999999983</v>
      </c>
      <c r="N62" s="10">
        <f t="shared" si="26"/>
        <v>6.9760600000000009E-3</v>
      </c>
      <c r="O62" s="10">
        <f t="shared" si="26"/>
        <v>0.91946799999999995</v>
      </c>
      <c r="P62" s="10">
        <f t="shared" si="26"/>
        <v>9815.7999999999993</v>
      </c>
      <c r="Q62" s="10">
        <f t="shared" si="26"/>
        <v>17.038199999999996</v>
      </c>
      <c r="R62" s="10">
        <f t="shared" si="26"/>
        <v>0.17357800000000001</v>
      </c>
      <c r="S62" s="21">
        <f t="shared" si="26"/>
        <v>1.5862200000000001E-12</v>
      </c>
      <c r="T62" s="10">
        <f t="shared" si="26"/>
        <v>4.00326E-14</v>
      </c>
      <c r="U62" s="10">
        <f t="shared" si="26"/>
        <v>2.5237799999999999</v>
      </c>
      <c r="V62" s="10">
        <f t="shared" si="26"/>
        <v>0.9596920000000001</v>
      </c>
      <c r="W62" s="10">
        <f t="shared" si="26"/>
        <v>1.4622600000000002E-3</v>
      </c>
      <c r="X62" s="10">
        <f t="shared" si="26"/>
        <v>0.152368</v>
      </c>
      <c r="Z62" s="10">
        <f>AVERAGE(Z57:Z61)</f>
        <v>1.1847600000000001E-7</v>
      </c>
      <c r="AA62" s="10">
        <f>AVERAGE(AA57:AA61)</f>
        <v>9775.503999999999</v>
      </c>
      <c r="AB62" s="10">
        <f>AVERAGE(AB57:AB61)</f>
        <v>1.1673200000000002E-7</v>
      </c>
      <c r="AC62" s="10">
        <f>AVERAGE(AC57:AC61)</f>
        <v>1.5862200000000001E-12</v>
      </c>
    </row>
    <row r="64" spans="1:29" x14ac:dyDescent="0.35">
      <c r="A64" s="23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144</v>
      </c>
      <c r="B66" s="16">
        <v>1.6937000000000001E-4</v>
      </c>
      <c r="C66" s="10">
        <v>3.3364999999999999E-2</v>
      </c>
      <c r="D66" s="16">
        <v>1.1856E-7</v>
      </c>
      <c r="E66" s="16">
        <v>1.6447999999999999E-8</v>
      </c>
      <c r="F66" s="16">
        <v>13.872999999999999</v>
      </c>
      <c r="G66" s="10">
        <v>-40.770000000000003</v>
      </c>
      <c r="H66" s="10">
        <v>12.31</v>
      </c>
      <c r="I66" s="10">
        <v>30.193999999999999</v>
      </c>
      <c r="J66" s="16">
        <v>1.1265000000000001E-7</v>
      </c>
      <c r="K66" s="16">
        <v>9.0361999999999999E-9</v>
      </c>
      <c r="L66" s="16">
        <v>8.0214999999999996</v>
      </c>
      <c r="M66" s="10">
        <v>0.76078999999999997</v>
      </c>
      <c r="N66" s="16">
        <v>6.9766000000000003E-3</v>
      </c>
      <c r="O66" s="16">
        <v>0.91701999999999995</v>
      </c>
      <c r="P66" s="10">
        <v>9883</v>
      </c>
      <c r="Q66" s="16">
        <v>17.105</v>
      </c>
      <c r="R66" s="16">
        <v>0.17307</v>
      </c>
      <c r="S66" s="17">
        <v>1.5845999999999999E-12</v>
      </c>
      <c r="T66" s="16">
        <v>4.0045999999999998E-14</v>
      </c>
      <c r="U66" s="16">
        <v>2.5272000000000001</v>
      </c>
      <c r="V66" s="10">
        <v>0.95972000000000002</v>
      </c>
      <c r="W66" s="16">
        <v>1.4636E-3</v>
      </c>
      <c r="X66" s="16">
        <v>0.1525</v>
      </c>
      <c r="Z66" s="14">
        <f>D66</f>
        <v>1.1856E-7</v>
      </c>
      <c r="AA66" s="13">
        <f>G66+P66</f>
        <v>9842.23</v>
      </c>
      <c r="AB66" s="14">
        <f>J66</f>
        <v>1.1265000000000001E-7</v>
      </c>
      <c r="AC66" s="14">
        <f>S66</f>
        <v>1.5845999999999999E-12</v>
      </c>
    </row>
    <row r="67" spans="1:29" x14ac:dyDescent="0.35">
      <c r="A67" s="10" t="s">
        <v>145</v>
      </c>
      <c r="B67" s="16">
        <v>1.6599E-4</v>
      </c>
      <c r="C67" s="10">
        <v>3.2701000000000001E-2</v>
      </c>
      <c r="D67" s="16">
        <v>1.1999999999999999E-7</v>
      </c>
      <c r="E67" s="16">
        <v>1.6301999999999999E-8</v>
      </c>
      <c r="F67" s="16">
        <v>13.585000000000001</v>
      </c>
      <c r="G67" s="10">
        <v>-42.61</v>
      </c>
      <c r="H67" s="10">
        <v>12.24</v>
      </c>
      <c r="I67" s="10">
        <v>28.725999999999999</v>
      </c>
      <c r="J67" s="16">
        <v>1.1531E-7</v>
      </c>
      <c r="K67" s="16">
        <v>9.1697999999999995E-9</v>
      </c>
      <c r="L67" s="16">
        <v>7.9523000000000001</v>
      </c>
      <c r="M67" s="10">
        <v>0.75924000000000003</v>
      </c>
      <c r="N67" s="16">
        <v>6.9175E-3</v>
      </c>
      <c r="O67" s="16">
        <v>0.91110999999999998</v>
      </c>
      <c r="P67" s="10">
        <v>9839</v>
      </c>
      <c r="Q67" s="16">
        <v>16.972999999999999</v>
      </c>
      <c r="R67" s="16">
        <v>0.17251</v>
      </c>
      <c r="S67" s="17">
        <v>1.6076999999999999E-12</v>
      </c>
      <c r="T67" s="16">
        <v>4.0346E-14</v>
      </c>
      <c r="U67" s="16">
        <v>2.5095000000000001</v>
      </c>
      <c r="V67" s="10">
        <v>0.95898000000000005</v>
      </c>
      <c r="W67" s="16">
        <v>1.454E-3</v>
      </c>
      <c r="X67" s="16">
        <v>0.15162</v>
      </c>
      <c r="Z67" s="16">
        <f t="shared" ref="Z67:Z70" si="27">D67</f>
        <v>1.1999999999999999E-7</v>
      </c>
      <c r="AA67" s="10">
        <f t="shared" ref="AA67:AA70" si="28">G67+P67</f>
        <v>9796.39</v>
      </c>
      <c r="AB67" s="16">
        <f t="shared" ref="AB67:AB70" si="29">J67</f>
        <v>1.1531E-7</v>
      </c>
      <c r="AC67" s="16">
        <f t="shared" ref="AC67:AC70" si="30">S67</f>
        <v>1.6076999999999999E-12</v>
      </c>
    </row>
    <row r="68" spans="1:29" x14ac:dyDescent="0.35">
      <c r="A68" s="10" t="s">
        <v>146</v>
      </c>
      <c r="B68" s="16">
        <v>1.6013999999999999E-4</v>
      </c>
      <c r="C68" s="10">
        <v>3.1546999999999999E-2</v>
      </c>
      <c r="D68" s="16">
        <v>1.2508999999999999E-7</v>
      </c>
      <c r="E68" s="16">
        <v>1.6031E-8</v>
      </c>
      <c r="F68" s="16">
        <v>12.816000000000001</v>
      </c>
      <c r="G68" s="10">
        <v>-48.85</v>
      </c>
      <c r="H68" s="10">
        <v>12.066000000000001</v>
      </c>
      <c r="I68" s="10">
        <v>24.7</v>
      </c>
      <c r="J68" s="16">
        <v>1.177E-7</v>
      </c>
      <c r="K68" s="16">
        <v>9.2353999999999998E-9</v>
      </c>
      <c r="L68" s="16">
        <v>7.8465999999999996</v>
      </c>
      <c r="M68" s="10">
        <v>0.75766999999999995</v>
      </c>
      <c r="N68" s="16">
        <v>6.8269000000000003E-3</v>
      </c>
      <c r="O68" s="16">
        <v>0.90103999999999995</v>
      </c>
      <c r="P68" s="10">
        <v>9852</v>
      </c>
      <c r="Q68" s="16">
        <v>16.742000000000001</v>
      </c>
      <c r="R68" s="16">
        <v>0.16994000000000001</v>
      </c>
      <c r="S68" s="17">
        <v>1.6469999999999999E-12</v>
      </c>
      <c r="T68" s="16">
        <v>4.0658000000000001E-14</v>
      </c>
      <c r="U68" s="16">
        <v>2.4685999999999999</v>
      </c>
      <c r="V68" s="10">
        <v>0.95767999999999998</v>
      </c>
      <c r="W68" s="16">
        <v>1.4306E-3</v>
      </c>
      <c r="X68" s="16">
        <v>0.14938000000000001</v>
      </c>
      <c r="Z68" s="16">
        <f t="shared" si="27"/>
        <v>1.2508999999999999E-7</v>
      </c>
      <c r="AA68" s="10">
        <f t="shared" si="28"/>
        <v>9803.15</v>
      </c>
      <c r="AB68" s="16">
        <f t="shared" si="29"/>
        <v>1.177E-7</v>
      </c>
      <c r="AC68" s="16">
        <f t="shared" si="30"/>
        <v>1.6469999999999999E-12</v>
      </c>
    </row>
    <row r="69" spans="1:29" x14ac:dyDescent="0.35">
      <c r="A69" s="10" t="s">
        <v>147</v>
      </c>
      <c r="B69" s="16">
        <v>1.6667E-4</v>
      </c>
      <c r="C69" s="10">
        <v>3.2834000000000002E-2</v>
      </c>
      <c r="D69" s="16">
        <v>1.1981000000000001E-7</v>
      </c>
      <c r="E69" s="16">
        <v>1.6333999999999999E-8</v>
      </c>
      <c r="F69" s="16">
        <v>13.632999999999999</v>
      </c>
      <c r="G69" s="10">
        <v>-42.1</v>
      </c>
      <c r="H69" s="10">
        <v>12.268000000000001</v>
      </c>
      <c r="I69" s="10">
        <v>29.14</v>
      </c>
      <c r="J69" s="16">
        <v>1.1692E-7</v>
      </c>
      <c r="K69" s="16">
        <v>9.3217999999999998E-9</v>
      </c>
      <c r="L69" s="16">
        <v>7.9728000000000003</v>
      </c>
      <c r="M69" s="10">
        <v>0.75822999999999996</v>
      </c>
      <c r="N69" s="16">
        <v>6.9357999999999998E-3</v>
      </c>
      <c r="O69" s="16">
        <v>0.91474</v>
      </c>
      <c r="P69" s="10">
        <v>9825</v>
      </c>
      <c r="Q69" s="16">
        <v>17.004000000000001</v>
      </c>
      <c r="R69" s="16">
        <v>0.17307</v>
      </c>
      <c r="S69" s="17">
        <v>1.6008E-12</v>
      </c>
      <c r="T69" s="16">
        <v>4.0268999999999999E-14</v>
      </c>
      <c r="U69" s="16">
        <v>2.5156000000000001</v>
      </c>
      <c r="V69" s="10">
        <v>0.95920000000000005</v>
      </c>
      <c r="W69" s="16">
        <v>1.4576000000000001E-3</v>
      </c>
      <c r="X69" s="16">
        <v>0.15196000000000001</v>
      </c>
      <c r="Z69" s="16">
        <f t="shared" si="27"/>
        <v>1.1981000000000001E-7</v>
      </c>
      <c r="AA69" s="10">
        <f t="shared" si="28"/>
        <v>9782.9</v>
      </c>
      <c r="AB69" s="16">
        <f t="shared" si="29"/>
        <v>1.1692E-7</v>
      </c>
      <c r="AC69" s="16">
        <f t="shared" si="30"/>
        <v>1.6008E-12</v>
      </c>
    </row>
    <row r="70" spans="1:29" x14ac:dyDescent="0.35">
      <c r="A70" s="11" t="s">
        <v>148</v>
      </c>
      <c r="B70" s="18">
        <v>1.6537999999999999E-4</v>
      </c>
      <c r="C70" s="11">
        <v>3.2580999999999999E-2</v>
      </c>
      <c r="D70" s="18">
        <v>1.2083E-7</v>
      </c>
      <c r="E70" s="18">
        <v>1.6274000000000001E-8</v>
      </c>
      <c r="F70" s="18">
        <v>13.468999999999999</v>
      </c>
      <c r="G70" s="11">
        <v>-43.68</v>
      </c>
      <c r="H70" s="11">
        <v>12.226000000000001</v>
      </c>
      <c r="I70" s="11">
        <v>27.99</v>
      </c>
      <c r="J70" s="18">
        <v>1.1794E-7</v>
      </c>
      <c r="K70" s="18">
        <v>9.3926E-9</v>
      </c>
      <c r="L70" s="18">
        <v>7.9638999999999998</v>
      </c>
      <c r="M70" s="11">
        <v>0.75756999999999997</v>
      </c>
      <c r="N70" s="18">
        <v>6.9283000000000001E-3</v>
      </c>
      <c r="O70" s="18">
        <v>0.91454000000000002</v>
      </c>
      <c r="P70" s="11">
        <v>9838</v>
      </c>
      <c r="Q70" s="18">
        <v>16.96</v>
      </c>
      <c r="R70" s="18">
        <v>0.17238999999999999</v>
      </c>
      <c r="S70" s="24">
        <v>1.6125E-12</v>
      </c>
      <c r="T70" s="18">
        <v>4.0408000000000002E-14</v>
      </c>
      <c r="U70" s="18">
        <v>2.5059</v>
      </c>
      <c r="V70" s="11">
        <v>0.95881000000000005</v>
      </c>
      <c r="W70" s="18">
        <v>1.4519999999999999E-3</v>
      </c>
      <c r="X70" s="18">
        <v>0.15143999999999999</v>
      </c>
      <c r="Z70" s="18">
        <f t="shared" si="27"/>
        <v>1.2083E-7</v>
      </c>
      <c r="AA70" s="11">
        <f t="shared" si="28"/>
        <v>9794.32</v>
      </c>
      <c r="AB70" s="18">
        <f t="shared" si="29"/>
        <v>1.1794E-7</v>
      </c>
      <c r="AC70" s="18">
        <f t="shared" si="30"/>
        <v>1.6125E-12</v>
      </c>
    </row>
    <row r="71" spans="1:29" x14ac:dyDescent="0.35">
      <c r="A71" s="10" t="s">
        <v>23</v>
      </c>
      <c r="B71" s="10">
        <f t="shared" ref="B71:X71" si="31">AVERAGE(B66:B70)</f>
        <v>1.6551000000000003E-4</v>
      </c>
      <c r="C71" s="10">
        <f t="shared" si="31"/>
        <v>3.2605599999999998E-2</v>
      </c>
      <c r="D71" s="10">
        <f t="shared" si="31"/>
        <v>1.2085800000000001E-7</v>
      </c>
      <c r="E71" s="10">
        <f t="shared" si="31"/>
        <v>1.6277800000000001E-8</v>
      </c>
      <c r="F71" s="10">
        <f t="shared" si="31"/>
        <v>13.475199999999997</v>
      </c>
      <c r="G71" s="10">
        <f t="shared" si="31"/>
        <v>-43.601999999999997</v>
      </c>
      <c r="H71" s="10">
        <f t="shared" si="31"/>
        <v>12.222</v>
      </c>
      <c r="I71" s="10">
        <f t="shared" si="31"/>
        <v>28.15</v>
      </c>
      <c r="J71" s="10">
        <f t="shared" si="31"/>
        <v>1.1610400000000001E-7</v>
      </c>
      <c r="K71" s="10">
        <f t="shared" si="31"/>
        <v>9.2311599999999998E-9</v>
      </c>
      <c r="L71" s="10">
        <f t="shared" si="31"/>
        <v>7.9514200000000006</v>
      </c>
      <c r="M71" s="10">
        <f t="shared" si="31"/>
        <v>0.75869999999999993</v>
      </c>
      <c r="N71" s="10">
        <f t="shared" si="31"/>
        <v>6.9170200000000003E-3</v>
      </c>
      <c r="O71" s="10">
        <f t="shared" si="31"/>
        <v>0.91168999999999989</v>
      </c>
      <c r="P71" s="10">
        <f t="shared" si="31"/>
        <v>9847.4</v>
      </c>
      <c r="Q71" s="10">
        <f t="shared" si="31"/>
        <v>16.956800000000005</v>
      </c>
      <c r="R71" s="10">
        <f t="shared" si="31"/>
        <v>0.17219600000000002</v>
      </c>
      <c r="S71" s="21">
        <f t="shared" si="31"/>
        <v>1.6105199999999999E-12</v>
      </c>
      <c r="T71" s="10">
        <f t="shared" si="31"/>
        <v>4.0345400000000001E-14</v>
      </c>
      <c r="U71" s="10">
        <f t="shared" si="31"/>
        <v>2.5053600000000005</v>
      </c>
      <c r="V71" s="10">
        <f t="shared" si="31"/>
        <v>0.95887800000000001</v>
      </c>
      <c r="W71" s="10">
        <f t="shared" si="31"/>
        <v>1.45156E-3</v>
      </c>
      <c r="X71" s="10">
        <f t="shared" si="31"/>
        <v>0.15138000000000001</v>
      </c>
      <c r="Z71" s="10">
        <f>AVERAGE(Z66:Z70)</f>
        <v>1.2085800000000001E-7</v>
      </c>
      <c r="AA71" s="10">
        <f>AVERAGE(AA66:AA70)</f>
        <v>9803.7979999999989</v>
      </c>
      <c r="AB71" s="10">
        <f>AVERAGE(AB66:AB70)</f>
        <v>1.1610400000000001E-7</v>
      </c>
      <c r="AC71" s="10">
        <f>AVERAGE(AC66:AC70)</f>
        <v>1.6105199999999999E-12</v>
      </c>
    </row>
    <row r="73" spans="1:29" x14ac:dyDescent="0.35">
      <c r="A73" s="23">
        <v>0.09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149</v>
      </c>
      <c r="B75" s="16">
        <v>1.7060999999999999E-4</v>
      </c>
      <c r="C75" s="10">
        <v>3.3611000000000002E-2</v>
      </c>
      <c r="D75" s="16">
        <v>1.1656000000000001E-7</v>
      </c>
      <c r="E75" s="16">
        <v>1.6486E-8</v>
      </c>
      <c r="F75" s="16">
        <v>14.144</v>
      </c>
      <c r="G75" s="10">
        <v>-38.979999999999997</v>
      </c>
      <c r="H75" s="10">
        <v>12.346</v>
      </c>
      <c r="I75" s="10">
        <v>31.672999999999998</v>
      </c>
      <c r="J75" s="16">
        <v>1.1295E-7</v>
      </c>
      <c r="K75" s="16">
        <v>9.1302000000000006E-9</v>
      </c>
      <c r="L75" s="16">
        <v>8.0833999999999993</v>
      </c>
      <c r="M75" s="10">
        <v>0.76134999999999997</v>
      </c>
      <c r="N75" s="16">
        <v>7.0302999999999997E-3</v>
      </c>
      <c r="O75" s="16">
        <v>0.9234</v>
      </c>
      <c r="P75" s="10">
        <v>9854</v>
      </c>
      <c r="Q75" s="16">
        <v>17.128</v>
      </c>
      <c r="R75" s="16">
        <v>0.17382</v>
      </c>
      <c r="S75" s="17">
        <v>1.5823E-12</v>
      </c>
      <c r="T75" s="16">
        <v>4.0115999999999998E-14</v>
      </c>
      <c r="U75" s="16">
        <v>2.5352999999999999</v>
      </c>
      <c r="V75" s="10">
        <v>0.95984000000000003</v>
      </c>
      <c r="W75" s="16">
        <v>1.4685E-3</v>
      </c>
      <c r="X75" s="16">
        <v>0.15298999999999999</v>
      </c>
      <c r="Z75" s="14">
        <f>D75</f>
        <v>1.1656000000000001E-7</v>
      </c>
      <c r="AA75" s="13">
        <f>G75+P75</f>
        <v>9815.02</v>
      </c>
      <c r="AB75" s="14">
        <f>J75</f>
        <v>1.1295E-7</v>
      </c>
      <c r="AC75" s="14">
        <f>S75</f>
        <v>1.5823E-12</v>
      </c>
    </row>
    <row r="76" spans="1:29" x14ac:dyDescent="0.35">
      <c r="A76" s="10" t="s">
        <v>150</v>
      </c>
      <c r="B76" s="16">
        <v>1.6822000000000001E-4</v>
      </c>
      <c r="C76" s="10">
        <v>3.3139000000000002E-2</v>
      </c>
      <c r="D76" s="16">
        <v>1.1759999999999999E-7</v>
      </c>
      <c r="E76" s="16">
        <v>1.6391000000000001E-8</v>
      </c>
      <c r="F76" s="16">
        <v>13.938000000000001</v>
      </c>
      <c r="G76" s="10">
        <v>-39.58</v>
      </c>
      <c r="H76" s="10">
        <v>12.303000000000001</v>
      </c>
      <c r="I76" s="10">
        <v>31.084</v>
      </c>
      <c r="J76" s="16">
        <v>1.1705000000000001E-7</v>
      </c>
      <c r="K76" s="16">
        <v>9.3943999999999997E-9</v>
      </c>
      <c r="L76" s="16">
        <v>8.0259999999999998</v>
      </c>
      <c r="M76" s="10">
        <v>0.75848000000000004</v>
      </c>
      <c r="N76" s="16">
        <v>6.9813999999999996E-3</v>
      </c>
      <c r="O76" s="16">
        <v>0.92044999999999999</v>
      </c>
      <c r="P76" s="10">
        <v>9815</v>
      </c>
      <c r="Q76" s="16">
        <v>17.047000000000001</v>
      </c>
      <c r="R76" s="16">
        <v>0.17368</v>
      </c>
      <c r="S76" s="17">
        <v>1.5902E-12</v>
      </c>
      <c r="T76" s="16">
        <v>4.0155999999999997E-14</v>
      </c>
      <c r="U76" s="16">
        <v>2.5251999999999999</v>
      </c>
      <c r="V76" s="10">
        <v>0.95957999999999999</v>
      </c>
      <c r="W76" s="16">
        <v>1.4630999999999999E-3</v>
      </c>
      <c r="X76" s="16">
        <v>0.15246999999999999</v>
      </c>
      <c r="Z76" s="16">
        <f t="shared" ref="Z76:Z79" si="32">D76</f>
        <v>1.1759999999999999E-7</v>
      </c>
      <c r="AA76" s="10">
        <f t="shared" ref="AA76:AA79" si="33">G76+P76</f>
        <v>9775.42</v>
      </c>
      <c r="AB76" s="16">
        <f t="shared" ref="AB76:AB79" si="34">J76</f>
        <v>1.1705000000000001E-7</v>
      </c>
      <c r="AC76" s="16">
        <f t="shared" ref="AC76:AC79" si="35">S76</f>
        <v>1.5902E-12</v>
      </c>
    </row>
    <row r="77" spans="1:29" x14ac:dyDescent="0.35">
      <c r="A77" s="10" t="s">
        <v>151</v>
      </c>
      <c r="B77" s="16">
        <v>1.673E-4</v>
      </c>
      <c r="C77" s="10">
        <v>3.2958000000000001E-2</v>
      </c>
      <c r="D77" s="16">
        <v>1.1885E-7</v>
      </c>
      <c r="E77" s="16">
        <v>1.6338E-8</v>
      </c>
      <c r="F77" s="16">
        <v>13.747</v>
      </c>
      <c r="G77" s="10">
        <v>-40.67</v>
      </c>
      <c r="H77" s="10">
        <v>12.269</v>
      </c>
      <c r="I77" s="10">
        <v>30.167000000000002</v>
      </c>
      <c r="J77" s="16">
        <v>1.1586000000000001E-7</v>
      </c>
      <c r="K77" s="16">
        <v>9.2889999999999997E-9</v>
      </c>
      <c r="L77" s="16">
        <v>8.0174000000000003</v>
      </c>
      <c r="M77" s="10">
        <v>0.75963999999999998</v>
      </c>
      <c r="N77" s="16">
        <v>6.9738999999999999E-3</v>
      </c>
      <c r="O77" s="16">
        <v>0.91805000000000003</v>
      </c>
      <c r="P77" s="10">
        <v>9813</v>
      </c>
      <c r="Q77" s="16">
        <v>16.988</v>
      </c>
      <c r="R77" s="16">
        <v>0.17312</v>
      </c>
      <c r="S77" s="17">
        <v>1.5960000000000001E-12</v>
      </c>
      <c r="T77" s="16">
        <v>4.0168999999999998E-14</v>
      </c>
      <c r="U77" s="16">
        <v>2.5169000000000001</v>
      </c>
      <c r="V77" s="10">
        <v>0.95938000000000001</v>
      </c>
      <c r="W77" s="16">
        <v>1.4583E-3</v>
      </c>
      <c r="X77" s="16">
        <v>0.152</v>
      </c>
      <c r="Z77" s="16">
        <f t="shared" si="32"/>
        <v>1.1885E-7</v>
      </c>
      <c r="AA77" s="10">
        <f t="shared" si="33"/>
        <v>9772.33</v>
      </c>
      <c r="AB77" s="16">
        <f t="shared" si="34"/>
        <v>1.1586000000000001E-7</v>
      </c>
      <c r="AC77" s="16">
        <f t="shared" si="35"/>
        <v>1.5960000000000001E-12</v>
      </c>
    </row>
    <row r="78" spans="1:29" x14ac:dyDescent="0.35">
      <c r="A78" s="10" t="s">
        <v>152</v>
      </c>
      <c r="B78" s="16">
        <v>1.6818000000000001E-4</v>
      </c>
      <c r="C78" s="10">
        <v>3.3131000000000001E-2</v>
      </c>
      <c r="D78" s="16">
        <v>1.1903E-7</v>
      </c>
      <c r="E78" s="16">
        <v>1.6373E-8</v>
      </c>
      <c r="F78" s="16">
        <v>13.755000000000001</v>
      </c>
      <c r="G78" s="10">
        <v>-41.09</v>
      </c>
      <c r="H78" s="10">
        <v>12.298999999999999</v>
      </c>
      <c r="I78" s="10">
        <v>29.931999999999999</v>
      </c>
      <c r="J78" s="16">
        <v>1.2088999999999999E-7</v>
      </c>
      <c r="K78" s="16">
        <v>9.7845999999999995E-9</v>
      </c>
      <c r="L78" s="16">
        <v>8.0937999999999999</v>
      </c>
      <c r="M78" s="10">
        <v>0.75654999999999994</v>
      </c>
      <c r="N78" s="16">
        <v>7.0419999999999996E-3</v>
      </c>
      <c r="O78" s="16">
        <v>0.93079999999999996</v>
      </c>
      <c r="P78" s="10">
        <v>9813</v>
      </c>
      <c r="Q78" s="16">
        <v>17.05</v>
      </c>
      <c r="R78" s="16">
        <v>0.17374999999999999</v>
      </c>
      <c r="S78" s="17">
        <v>1.5975E-12</v>
      </c>
      <c r="T78" s="16">
        <v>4.0312E-14</v>
      </c>
      <c r="U78" s="16">
        <v>2.5234000000000001</v>
      </c>
      <c r="V78" s="10">
        <v>0.95933000000000002</v>
      </c>
      <c r="W78" s="16">
        <v>1.4622000000000001E-3</v>
      </c>
      <c r="X78" s="16">
        <v>0.15242</v>
      </c>
      <c r="Z78" s="16">
        <f t="shared" si="32"/>
        <v>1.1903E-7</v>
      </c>
      <c r="AA78" s="10">
        <f t="shared" si="33"/>
        <v>9771.91</v>
      </c>
      <c r="AB78" s="16">
        <f t="shared" si="34"/>
        <v>1.2088999999999999E-7</v>
      </c>
      <c r="AC78" s="16">
        <f t="shared" si="35"/>
        <v>1.5975E-12</v>
      </c>
    </row>
    <row r="79" spans="1:29" x14ac:dyDescent="0.35">
      <c r="A79" s="11" t="s">
        <v>153</v>
      </c>
      <c r="B79" s="18">
        <v>1.6602000000000001E-4</v>
      </c>
      <c r="C79" s="11">
        <v>3.2707E-2</v>
      </c>
      <c r="D79" s="18">
        <v>1.1992E-7</v>
      </c>
      <c r="E79" s="18">
        <v>1.6277999999999999E-8</v>
      </c>
      <c r="F79" s="18">
        <v>13.574</v>
      </c>
      <c r="G79" s="11">
        <v>-41.47</v>
      </c>
      <c r="H79" s="11">
        <v>12.228</v>
      </c>
      <c r="I79" s="11">
        <v>29.486000000000001</v>
      </c>
      <c r="J79" s="18">
        <v>1.1687E-7</v>
      </c>
      <c r="K79" s="18">
        <v>9.3399000000000008E-9</v>
      </c>
      <c r="L79" s="18">
        <v>7.9916999999999998</v>
      </c>
      <c r="M79" s="11">
        <v>0.75890999999999997</v>
      </c>
      <c r="N79" s="18">
        <v>6.9515999999999996E-3</v>
      </c>
      <c r="O79" s="18">
        <v>0.91600000000000004</v>
      </c>
      <c r="P79" s="11">
        <v>9812</v>
      </c>
      <c r="Q79" s="18">
        <v>16.934999999999999</v>
      </c>
      <c r="R79" s="18">
        <v>0.17258999999999999</v>
      </c>
      <c r="S79" s="24">
        <v>1.5987E-12</v>
      </c>
      <c r="T79" s="18">
        <v>4.0096999999999998E-14</v>
      </c>
      <c r="U79" s="18">
        <v>2.5081000000000002</v>
      </c>
      <c r="V79" s="11">
        <v>0.95928999999999998</v>
      </c>
      <c r="W79" s="18">
        <v>1.4533E-3</v>
      </c>
      <c r="X79" s="18">
        <v>0.1515</v>
      </c>
      <c r="Z79" s="18">
        <f t="shared" si="32"/>
        <v>1.1992E-7</v>
      </c>
      <c r="AA79" s="11">
        <f t="shared" si="33"/>
        <v>9770.5300000000007</v>
      </c>
      <c r="AB79" s="18">
        <f t="shared" si="34"/>
        <v>1.1687E-7</v>
      </c>
      <c r="AC79" s="18">
        <f t="shared" si="35"/>
        <v>1.5987E-12</v>
      </c>
    </row>
    <row r="80" spans="1:29" x14ac:dyDescent="0.35">
      <c r="A80" s="10" t="s">
        <v>23</v>
      </c>
      <c r="B80" s="10">
        <f t="shared" ref="B80:X80" si="36">AVERAGE(B75:B79)</f>
        <v>1.68066E-4</v>
      </c>
      <c r="C80" s="10">
        <f t="shared" si="36"/>
        <v>3.3109200000000005E-2</v>
      </c>
      <c r="D80" s="10">
        <f t="shared" si="36"/>
        <v>1.1839200000000002E-7</v>
      </c>
      <c r="E80" s="10">
        <f t="shared" si="36"/>
        <v>1.6373199999999998E-8</v>
      </c>
      <c r="F80" s="10">
        <f t="shared" si="36"/>
        <v>13.8316</v>
      </c>
      <c r="G80" s="10">
        <f t="shared" si="36"/>
        <v>-40.357999999999997</v>
      </c>
      <c r="H80" s="10">
        <f t="shared" si="36"/>
        <v>12.289</v>
      </c>
      <c r="I80" s="10">
        <f t="shared" si="36"/>
        <v>30.468400000000003</v>
      </c>
      <c r="J80" s="10">
        <f t="shared" si="36"/>
        <v>1.1672400000000001E-7</v>
      </c>
      <c r="K80" s="10">
        <f t="shared" si="36"/>
        <v>9.3876199999999991E-9</v>
      </c>
      <c r="L80" s="10">
        <f t="shared" si="36"/>
        <v>8.0424600000000019</v>
      </c>
      <c r="M80" s="10">
        <f t="shared" si="36"/>
        <v>0.75898599999999994</v>
      </c>
      <c r="N80" s="10">
        <f t="shared" si="36"/>
        <v>6.9958400000000006E-3</v>
      </c>
      <c r="O80" s="10">
        <f t="shared" si="36"/>
        <v>0.92174</v>
      </c>
      <c r="P80" s="10">
        <f t="shared" si="36"/>
        <v>9821.4</v>
      </c>
      <c r="Q80" s="10">
        <f t="shared" si="36"/>
        <v>17.029599999999999</v>
      </c>
      <c r="R80" s="10">
        <f t="shared" si="36"/>
        <v>0.17339200000000002</v>
      </c>
      <c r="S80" s="21">
        <f t="shared" si="36"/>
        <v>1.5929399999999999E-12</v>
      </c>
      <c r="T80" s="10">
        <f t="shared" si="36"/>
        <v>4.0170000000000001E-14</v>
      </c>
      <c r="U80" s="10">
        <f t="shared" si="36"/>
        <v>2.5217800000000001</v>
      </c>
      <c r="V80" s="10">
        <f t="shared" si="36"/>
        <v>0.959484</v>
      </c>
      <c r="W80" s="10">
        <f t="shared" si="36"/>
        <v>1.4610800000000002E-3</v>
      </c>
      <c r="X80" s="10">
        <f t="shared" si="36"/>
        <v>0.15227599999999999</v>
      </c>
      <c r="Z80" s="10">
        <f>AVERAGE(Z75:Z79)</f>
        <v>1.1839200000000002E-7</v>
      </c>
      <c r="AA80" s="10">
        <f>AVERAGE(AA75:AA79)</f>
        <v>9781.0420000000013</v>
      </c>
      <c r="AB80" s="10">
        <f>AVERAGE(AB75:AB79)</f>
        <v>1.1672400000000001E-7</v>
      </c>
      <c r="AC80" s="10">
        <f>AVERAGE(AC75:AC79)</f>
        <v>1.5929399999999999E-12</v>
      </c>
    </row>
    <row r="82" spans="1:29" x14ac:dyDescent="0.35">
      <c r="A82" s="23">
        <v>0.1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154</v>
      </c>
      <c r="B84" s="16">
        <v>1.5363E-4</v>
      </c>
      <c r="C84" s="10">
        <v>3.0265E-2</v>
      </c>
      <c r="D84" s="16">
        <v>1.219E-7</v>
      </c>
      <c r="E84" s="16">
        <v>1.5635999999999999E-8</v>
      </c>
      <c r="F84" s="16">
        <v>12.827</v>
      </c>
      <c r="G84" s="10">
        <v>-36.299999999999997</v>
      </c>
      <c r="H84" s="10">
        <v>11.707000000000001</v>
      </c>
      <c r="I84" s="10">
        <v>32.250999999999998</v>
      </c>
      <c r="J84" s="16">
        <v>1.1652E-7</v>
      </c>
      <c r="K84" s="16">
        <v>8.8443999999999998E-9</v>
      </c>
      <c r="L84" s="16">
        <v>7.5904999999999996</v>
      </c>
      <c r="M84" s="10">
        <v>0.75824999999999998</v>
      </c>
      <c r="N84" s="16">
        <v>6.6020000000000002E-3</v>
      </c>
      <c r="O84" s="16">
        <v>0.87068999999999996</v>
      </c>
      <c r="P84" s="10">
        <v>9789</v>
      </c>
      <c r="Q84" s="16">
        <v>16.207999999999998</v>
      </c>
      <c r="R84" s="16">
        <v>0.16556999999999999</v>
      </c>
      <c r="S84" s="17">
        <v>1.5201E-12</v>
      </c>
      <c r="T84" s="16">
        <v>3.6633999999999997E-14</v>
      </c>
      <c r="U84" s="16">
        <v>2.41</v>
      </c>
      <c r="V84" s="10">
        <v>0.96189000000000002</v>
      </c>
      <c r="W84" s="16">
        <v>1.3959E-3</v>
      </c>
      <c r="X84" s="16">
        <v>0.14512</v>
      </c>
      <c r="Z84" s="14">
        <f>D84</f>
        <v>1.219E-7</v>
      </c>
      <c r="AA84" s="13">
        <f>G84+P84</f>
        <v>9752.7000000000007</v>
      </c>
      <c r="AB84" s="14">
        <f>J84</f>
        <v>1.1652E-7</v>
      </c>
      <c r="AC84" s="14">
        <f>S84</f>
        <v>1.5201E-12</v>
      </c>
    </row>
    <row r="85" spans="1:29" x14ac:dyDescent="0.35">
      <c r="A85" s="10" t="s">
        <v>155</v>
      </c>
      <c r="B85" s="16">
        <v>1.6614000000000001E-4</v>
      </c>
      <c r="C85" s="10">
        <v>3.2729000000000001E-2</v>
      </c>
      <c r="D85" s="16">
        <v>1.1960000000000001E-7</v>
      </c>
      <c r="E85" s="16">
        <v>1.6306999999999998E-8</v>
      </c>
      <c r="F85" s="16">
        <v>13.635</v>
      </c>
      <c r="G85" s="10">
        <v>-41.54</v>
      </c>
      <c r="H85" s="10">
        <v>12.265000000000001</v>
      </c>
      <c r="I85" s="10">
        <v>29.526</v>
      </c>
      <c r="J85" s="16">
        <v>1.148E-7</v>
      </c>
      <c r="K85" s="16">
        <v>9.1033000000000002E-9</v>
      </c>
      <c r="L85" s="16">
        <v>7.9297000000000004</v>
      </c>
      <c r="M85" s="10">
        <v>0.75992999999999999</v>
      </c>
      <c r="N85" s="16">
        <v>6.8967999999999998E-3</v>
      </c>
      <c r="O85" s="16">
        <v>0.90756000000000003</v>
      </c>
      <c r="P85" s="10">
        <v>9781</v>
      </c>
      <c r="Q85" s="16">
        <v>16.951000000000001</v>
      </c>
      <c r="R85" s="16">
        <v>0.17330999999999999</v>
      </c>
      <c r="S85" s="17">
        <v>1.6013000000000001E-12</v>
      </c>
      <c r="T85" s="16">
        <v>4.0270999999999998E-14</v>
      </c>
      <c r="U85" s="16">
        <v>2.5148999999999999</v>
      </c>
      <c r="V85" s="10">
        <v>0.95921999999999996</v>
      </c>
      <c r="W85" s="16">
        <v>1.4576000000000001E-3</v>
      </c>
      <c r="X85" s="16">
        <v>0.15196000000000001</v>
      </c>
      <c r="Z85" s="16">
        <f t="shared" ref="Z85:Z88" si="37">D85</f>
        <v>1.1960000000000001E-7</v>
      </c>
      <c r="AA85" s="10">
        <f t="shared" ref="AA85:AA88" si="38">G85+P85</f>
        <v>9739.4599999999991</v>
      </c>
      <c r="AB85" s="16">
        <f t="shared" ref="AB85:AB88" si="39">J85</f>
        <v>1.148E-7</v>
      </c>
      <c r="AC85" s="16">
        <f t="shared" ref="AC85:AC88" si="40">S85</f>
        <v>1.6013000000000001E-12</v>
      </c>
    </row>
    <row r="86" spans="1:29" x14ac:dyDescent="0.35">
      <c r="A86" s="10" t="s">
        <v>156</v>
      </c>
      <c r="B86" s="16">
        <v>1.6390999999999999E-4</v>
      </c>
      <c r="C86" s="10">
        <v>3.2289999999999999E-2</v>
      </c>
      <c r="D86" s="16">
        <v>1.2101E-7</v>
      </c>
      <c r="E86" s="16">
        <v>1.6195E-8</v>
      </c>
      <c r="F86" s="16">
        <v>13.382999999999999</v>
      </c>
      <c r="G86" s="10">
        <v>-42.11</v>
      </c>
      <c r="H86" s="10">
        <v>12.188000000000001</v>
      </c>
      <c r="I86" s="10">
        <v>28.943000000000001</v>
      </c>
      <c r="J86" s="16">
        <v>1.1744E-7</v>
      </c>
      <c r="K86" s="16">
        <v>9.2753E-9</v>
      </c>
      <c r="L86" s="16">
        <v>7.8978999999999999</v>
      </c>
      <c r="M86" s="10">
        <v>0.75824000000000003</v>
      </c>
      <c r="N86" s="16">
        <v>6.8703000000000002E-3</v>
      </c>
      <c r="O86" s="16">
        <v>0.90608999999999995</v>
      </c>
      <c r="P86" s="10">
        <v>9775</v>
      </c>
      <c r="Q86" s="16">
        <v>16.850999999999999</v>
      </c>
      <c r="R86" s="16">
        <v>0.17238999999999999</v>
      </c>
      <c r="S86" s="17">
        <v>1.6055999999999999E-12</v>
      </c>
      <c r="T86" s="16">
        <v>4.0128999999999999E-14</v>
      </c>
      <c r="U86" s="16">
        <v>2.4992999999999999</v>
      </c>
      <c r="V86" s="10">
        <v>0.95908000000000004</v>
      </c>
      <c r="W86" s="16">
        <v>1.4486E-3</v>
      </c>
      <c r="X86" s="16">
        <v>0.15104000000000001</v>
      </c>
      <c r="Z86" s="16">
        <f t="shared" si="37"/>
        <v>1.2101E-7</v>
      </c>
      <c r="AA86" s="10">
        <f t="shared" si="38"/>
        <v>9732.89</v>
      </c>
      <c r="AB86" s="16">
        <f t="shared" si="39"/>
        <v>1.1744E-7</v>
      </c>
      <c r="AC86" s="16">
        <f t="shared" si="40"/>
        <v>1.6055999999999999E-12</v>
      </c>
    </row>
    <row r="87" spans="1:29" x14ac:dyDescent="0.35">
      <c r="A87" s="10" t="s">
        <v>157</v>
      </c>
      <c r="B87" s="16">
        <v>1.6557E-4</v>
      </c>
      <c r="C87" s="10">
        <v>3.2617E-2</v>
      </c>
      <c r="D87" s="16">
        <v>1.1994E-7</v>
      </c>
      <c r="E87" s="16">
        <v>1.6259E-8</v>
      </c>
      <c r="F87" s="16">
        <v>13.555999999999999</v>
      </c>
      <c r="G87" s="10">
        <v>-40.9</v>
      </c>
      <c r="H87" s="10">
        <v>12.231999999999999</v>
      </c>
      <c r="I87" s="10">
        <v>29.907</v>
      </c>
      <c r="J87" s="16">
        <v>1.1656000000000001E-7</v>
      </c>
      <c r="K87" s="16">
        <v>9.2660000000000001E-9</v>
      </c>
      <c r="L87" s="16">
        <v>7.9496000000000002</v>
      </c>
      <c r="M87" s="10">
        <v>0.75917999999999997</v>
      </c>
      <c r="N87" s="16">
        <v>6.9144999999999996E-3</v>
      </c>
      <c r="O87" s="16">
        <v>0.91078999999999999</v>
      </c>
      <c r="P87" s="10">
        <v>9769</v>
      </c>
      <c r="Q87" s="16">
        <v>16.902000000000001</v>
      </c>
      <c r="R87" s="16">
        <v>0.17302000000000001</v>
      </c>
      <c r="S87" s="17">
        <v>1.5976E-12</v>
      </c>
      <c r="T87" s="16">
        <v>4.0085999999999997E-14</v>
      </c>
      <c r="U87" s="16">
        <v>2.5091000000000001</v>
      </c>
      <c r="V87" s="10">
        <v>0.95935999999999999</v>
      </c>
      <c r="W87" s="16">
        <v>1.4543E-3</v>
      </c>
      <c r="X87" s="16">
        <v>0.15159</v>
      </c>
      <c r="Z87" s="16">
        <f t="shared" si="37"/>
        <v>1.1994E-7</v>
      </c>
      <c r="AA87" s="10">
        <f t="shared" si="38"/>
        <v>9728.1</v>
      </c>
      <c r="AB87" s="16">
        <f t="shared" si="39"/>
        <v>1.1656000000000001E-7</v>
      </c>
      <c r="AC87" s="16">
        <f t="shared" si="40"/>
        <v>1.5976E-12</v>
      </c>
    </row>
    <row r="88" spans="1:29" x14ac:dyDescent="0.35">
      <c r="A88" s="11" t="s">
        <v>158</v>
      </c>
      <c r="B88" s="18">
        <v>1.6556000000000001E-4</v>
      </c>
      <c r="C88" s="11">
        <v>3.2614999999999998E-2</v>
      </c>
      <c r="D88" s="18">
        <v>1.195E-7</v>
      </c>
      <c r="E88" s="18">
        <v>1.6254000000000001E-8</v>
      </c>
      <c r="F88" s="18">
        <v>13.602</v>
      </c>
      <c r="G88" s="11">
        <v>-40.79</v>
      </c>
      <c r="H88" s="11">
        <v>12.228999999999999</v>
      </c>
      <c r="I88" s="11">
        <v>29.98</v>
      </c>
      <c r="J88" s="18">
        <v>1.1705000000000001E-7</v>
      </c>
      <c r="K88" s="18">
        <v>9.3182000000000004E-9</v>
      </c>
      <c r="L88" s="18">
        <v>7.9608999999999996</v>
      </c>
      <c r="M88" s="11">
        <v>0.75902000000000003</v>
      </c>
      <c r="N88" s="18">
        <v>6.9243999999999998E-3</v>
      </c>
      <c r="O88" s="18">
        <v>0.91227999999999998</v>
      </c>
      <c r="P88" s="11">
        <v>9764</v>
      </c>
      <c r="Q88" s="18">
        <v>16.896000000000001</v>
      </c>
      <c r="R88" s="18">
        <v>0.17304</v>
      </c>
      <c r="S88" s="24">
        <v>1.5986000000000001E-12</v>
      </c>
      <c r="T88" s="18">
        <v>4.0109000000000002E-14</v>
      </c>
      <c r="U88" s="18">
        <v>2.5089999999999999</v>
      </c>
      <c r="V88" s="11">
        <v>0.95933999999999997</v>
      </c>
      <c r="W88" s="18">
        <v>1.4541999999999999E-3</v>
      </c>
      <c r="X88" s="18">
        <v>0.15157999999999999</v>
      </c>
      <c r="Z88" s="18">
        <f t="shared" si="37"/>
        <v>1.195E-7</v>
      </c>
      <c r="AA88" s="11">
        <f t="shared" si="38"/>
        <v>9723.2099999999991</v>
      </c>
      <c r="AB88" s="18">
        <f t="shared" si="39"/>
        <v>1.1705000000000001E-7</v>
      </c>
      <c r="AC88" s="18">
        <f t="shared" si="40"/>
        <v>1.5986000000000001E-12</v>
      </c>
    </row>
    <row r="89" spans="1:29" x14ac:dyDescent="0.35">
      <c r="A89" s="10" t="s">
        <v>23</v>
      </c>
      <c r="B89" s="10">
        <f t="shared" ref="B89:X89" si="41">AVERAGE(B84:B88)</f>
        <v>1.62962E-4</v>
      </c>
      <c r="C89" s="10">
        <f t="shared" si="41"/>
        <v>3.2103199999999998E-2</v>
      </c>
      <c r="D89" s="10">
        <f t="shared" si="41"/>
        <v>1.2039000000000001E-7</v>
      </c>
      <c r="E89" s="10">
        <f t="shared" si="41"/>
        <v>1.61302E-8</v>
      </c>
      <c r="F89" s="10">
        <f t="shared" si="41"/>
        <v>13.400600000000001</v>
      </c>
      <c r="G89" s="10">
        <f t="shared" si="41"/>
        <v>-40.327999999999996</v>
      </c>
      <c r="H89" s="10">
        <f t="shared" si="41"/>
        <v>12.1242</v>
      </c>
      <c r="I89" s="10">
        <f t="shared" si="41"/>
        <v>30.121400000000001</v>
      </c>
      <c r="J89" s="10">
        <f t="shared" si="41"/>
        <v>1.1647400000000001E-7</v>
      </c>
      <c r="K89" s="10">
        <f t="shared" si="41"/>
        <v>9.1614399999999997E-9</v>
      </c>
      <c r="L89" s="10">
        <f t="shared" si="41"/>
        <v>7.8657200000000005</v>
      </c>
      <c r="M89" s="10">
        <f t="shared" si="41"/>
        <v>0.75892399999999993</v>
      </c>
      <c r="N89" s="10">
        <f t="shared" si="41"/>
        <v>6.8416000000000006E-3</v>
      </c>
      <c r="O89" s="10">
        <f t="shared" si="41"/>
        <v>0.90148200000000001</v>
      </c>
      <c r="P89" s="10">
        <f t="shared" si="41"/>
        <v>9775.6</v>
      </c>
      <c r="Q89" s="10">
        <f t="shared" si="41"/>
        <v>16.761600000000001</v>
      </c>
      <c r="R89" s="10">
        <f t="shared" si="41"/>
        <v>0.17146599999999995</v>
      </c>
      <c r="S89" s="21">
        <f t="shared" si="41"/>
        <v>1.5846399999999998E-12</v>
      </c>
      <c r="T89" s="10">
        <f t="shared" si="41"/>
        <v>3.9445799999999997E-14</v>
      </c>
      <c r="U89" s="10">
        <f t="shared" si="41"/>
        <v>2.4884599999999999</v>
      </c>
      <c r="V89" s="10">
        <f t="shared" si="41"/>
        <v>0.95977800000000002</v>
      </c>
      <c r="W89" s="10">
        <f t="shared" si="41"/>
        <v>1.4421200000000001E-3</v>
      </c>
      <c r="X89" s="10">
        <f t="shared" si="41"/>
        <v>0.150258</v>
      </c>
      <c r="Z89" s="10">
        <f>AVERAGE(Z84:Z88)</f>
        <v>1.2039000000000001E-7</v>
      </c>
      <c r="AA89" s="10">
        <f>AVERAGE(AA84:AA88)</f>
        <v>9735.2720000000008</v>
      </c>
      <c r="AB89" s="10">
        <f>AVERAGE(AB84:AB88)</f>
        <v>1.1647400000000001E-7</v>
      </c>
      <c r="AC89" s="10">
        <f>AVERAGE(AC84:AC88)</f>
        <v>1.5846399999999998E-12</v>
      </c>
    </row>
    <row r="94" spans="1:29" x14ac:dyDescent="0.35">
      <c r="A94" s="44" t="s">
        <v>47</v>
      </c>
      <c r="B94" s="44"/>
      <c r="C94" s="44"/>
      <c r="D94" s="44"/>
    </row>
    <row r="95" spans="1:29" x14ac:dyDescent="0.35">
      <c r="A95" s="1" t="s">
        <v>50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 x14ac:dyDescent="0.35">
      <c r="A96" s="1" t="s">
        <v>46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42">(E95-2)*40/60</f>
        <v>1.3333333333333333</v>
      </c>
      <c r="F96" s="32">
        <f t="shared" si="42"/>
        <v>2</v>
      </c>
      <c r="G96" s="32">
        <f t="shared" si="42"/>
        <v>2.6666666666666665</v>
      </c>
      <c r="H96" s="32">
        <f t="shared" si="42"/>
        <v>3.3333333333333335</v>
      </c>
      <c r="I96" s="32">
        <f t="shared" si="42"/>
        <v>4</v>
      </c>
      <c r="J96" s="32">
        <f t="shared" si="42"/>
        <v>4.666666666666667</v>
      </c>
      <c r="K96" s="32">
        <f t="shared" si="42"/>
        <v>5.333333333333333</v>
      </c>
      <c r="L96" s="32"/>
      <c r="M96" s="25"/>
      <c r="N96" s="25"/>
    </row>
    <row r="97" spans="1:14" x14ac:dyDescent="0.35">
      <c r="A97" s="1" t="s">
        <v>51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 x14ac:dyDescent="0.35">
      <c r="A98" s="1" t="s">
        <v>52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 x14ac:dyDescent="0.35">
      <c r="A99" s="1" t="s">
        <v>53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 x14ac:dyDescent="0.35">
      <c r="A100" s="1" t="s">
        <v>54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 x14ac:dyDescent="0.35">
      <c r="A101" s="1" t="s">
        <v>55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 x14ac:dyDescent="0.35">
      <c r="A102" s="25" t="s">
        <v>48</v>
      </c>
      <c r="B102" s="27" t="e">
        <f>AVERAGE(B97:B101)</f>
        <v>#DIV/0!</v>
      </c>
      <c r="C102" s="27" t="e">
        <f t="shared" ref="C102:J102" si="43">AVERAGE(C97:C101)</f>
        <v>#DIV/0!</v>
      </c>
      <c r="D102" s="27" t="e">
        <f t="shared" si="43"/>
        <v>#DIV/0!</v>
      </c>
      <c r="E102" s="27" t="e">
        <f t="shared" si="43"/>
        <v>#DIV/0!</v>
      </c>
      <c r="F102" s="27" t="e">
        <f t="shared" si="43"/>
        <v>#DIV/0!</v>
      </c>
      <c r="G102" s="27" t="e">
        <f t="shared" si="43"/>
        <v>#DIV/0!</v>
      </c>
      <c r="H102" s="27" t="e">
        <f t="shared" si="43"/>
        <v>#DIV/0!</v>
      </c>
      <c r="I102" s="27" t="e">
        <f t="shared" si="43"/>
        <v>#DIV/0!</v>
      </c>
      <c r="J102" s="27" t="e">
        <f t="shared" si="43"/>
        <v>#DIV/0!</v>
      </c>
      <c r="K102" s="27" t="e">
        <f>AVERAGE(K97:K101)</f>
        <v>#DIV/0!</v>
      </c>
      <c r="L102" s="27"/>
      <c r="M102" s="25"/>
      <c r="N102" s="25"/>
    </row>
    <row r="103" spans="1:14" x14ac:dyDescent="0.35">
      <c r="B103" s="16"/>
      <c r="C103" s="16"/>
      <c r="D103" s="16"/>
      <c r="E103" s="16"/>
      <c r="F103" s="16"/>
    </row>
    <row r="104" spans="1:14" x14ac:dyDescent="0.35">
      <c r="B104" s="16"/>
      <c r="C104" s="16"/>
      <c r="D104" s="16"/>
      <c r="E104" s="16"/>
      <c r="F104" s="16"/>
    </row>
    <row r="106" spans="1:14" x14ac:dyDescent="0.35">
      <c r="A106" s="28" t="s">
        <v>39</v>
      </c>
    </row>
    <row r="107" spans="1:14" x14ac:dyDescent="0.35">
      <c r="A107" s="29"/>
      <c r="B107" s="45" t="s">
        <v>59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7"/>
    </row>
    <row r="108" spans="1:14" x14ac:dyDescent="0.35">
      <c r="A108" s="33" t="s">
        <v>50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 x14ac:dyDescent="0.35">
      <c r="A109" s="1" t="s">
        <v>46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44">(E108-2)*40/60</f>
        <v>1.3333333333333333</v>
      </c>
      <c r="F109" s="32">
        <f t="shared" si="44"/>
        <v>2</v>
      </c>
      <c r="G109" s="32">
        <f t="shared" si="44"/>
        <v>2.6666666666666665</v>
      </c>
      <c r="H109" s="32">
        <f t="shared" si="44"/>
        <v>3.3333333333333335</v>
      </c>
      <c r="I109" s="32">
        <f t="shared" si="44"/>
        <v>4</v>
      </c>
      <c r="J109" s="32">
        <f t="shared" si="44"/>
        <v>4.666666666666667</v>
      </c>
      <c r="K109" s="32">
        <f t="shared" si="44"/>
        <v>5.333333333333333</v>
      </c>
      <c r="L109" s="32"/>
      <c r="M109" s="25"/>
      <c r="N109" s="25"/>
    </row>
    <row r="110" spans="1:14" x14ac:dyDescent="0.35">
      <c r="A110" s="26">
        <v>1</v>
      </c>
      <c r="B110" s="34">
        <f>S3</f>
        <v>1.5529999999999999E-12</v>
      </c>
      <c r="C110" s="34">
        <f>S12</f>
        <v>1.5633E-12</v>
      </c>
      <c r="D110" s="34">
        <f>S21</f>
        <v>1.5696000000000001E-12</v>
      </c>
      <c r="E110" s="34">
        <f>S30</f>
        <v>1.5523999999999999E-12</v>
      </c>
      <c r="F110" s="34">
        <f>S39</f>
        <v>1.5582E-12</v>
      </c>
      <c r="G110" s="34"/>
      <c r="H110" s="34">
        <f>S57</f>
        <v>1.5721999999999999E-12</v>
      </c>
      <c r="I110" s="34">
        <f>S66</f>
        <v>1.5845999999999999E-12</v>
      </c>
      <c r="J110" s="35">
        <f>S75</f>
        <v>1.5823E-12</v>
      </c>
      <c r="K110" s="34"/>
      <c r="L110" s="34"/>
      <c r="M110" s="25"/>
      <c r="N110" s="25"/>
    </row>
    <row r="111" spans="1:14" x14ac:dyDescent="0.35">
      <c r="A111" s="26">
        <v>2</v>
      </c>
      <c r="B111" s="34">
        <f>S4</f>
        <v>1.564E-12</v>
      </c>
      <c r="C111" s="34">
        <f>S13</f>
        <v>1.5818E-12</v>
      </c>
      <c r="D111" s="34">
        <f>S22</f>
        <v>1.5782000000000001E-12</v>
      </c>
      <c r="E111" s="34">
        <f>S31</f>
        <v>1.5798E-12</v>
      </c>
      <c r="F111" s="34">
        <f>S40</f>
        <v>1.5712E-12</v>
      </c>
      <c r="G111" s="34">
        <f>S49</f>
        <v>1.5798E-12</v>
      </c>
      <c r="H111" s="34">
        <f>S58</f>
        <v>1.5940000000000001E-12</v>
      </c>
      <c r="I111" s="34">
        <f>S67</f>
        <v>1.6076999999999999E-12</v>
      </c>
      <c r="J111" s="35">
        <f>S76</f>
        <v>1.5902E-12</v>
      </c>
      <c r="K111" s="34">
        <f>S85</f>
        <v>1.6013000000000001E-12</v>
      </c>
      <c r="L111" s="34"/>
      <c r="M111" s="25"/>
      <c r="N111" s="25"/>
    </row>
    <row r="112" spans="1:14" x14ac:dyDescent="0.35">
      <c r="A112" s="26">
        <v>3</v>
      </c>
      <c r="B112" s="34">
        <f>S5</f>
        <v>1.5667999999999999E-12</v>
      </c>
      <c r="C112" s="34">
        <f>S14</f>
        <v>1.5700999999999999E-12</v>
      </c>
      <c r="D112" s="34">
        <f>S23</f>
        <v>1.5685E-12</v>
      </c>
      <c r="E112" s="34">
        <f>S32</f>
        <v>1.5685E-12</v>
      </c>
      <c r="F112" s="34">
        <f>S41</f>
        <v>1.5744E-12</v>
      </c>
      <c r="G112" s="34">
        <f>S50</f>
        <v>1.5773E-12</v>
      </c>
      <c r="H112" s="34">
        <f>S59</f>
        <v>1.5878E-12</v>
      </c>
      <c r="I112" s="34"/>
      <c r="J112" s="35">
        <f>S77</f>
        <v>1.5960000000000001E-12</v>
      </c>
      <c r="K112" s="34">
        <f>S86</f>
        <v>1.6055999999999999E-12</v>
      </c>
      <c r="L112" s="34"/>
      <c r="M112" s="25"/>
      <c r="N112" s="25"/>
    </row>
    <row r="113" spans="1:14" x14ac:dyDescent="0.35">
      <c r="A113" s="26">
        <v>4</v>
      </c>
      <c r="B113" s="34">
        <f>S6</f>
        <v>1.5659E-12</v>
      </c>
      <c r="C113" s="34">
        <f>S15</f>
        <v>1.5684000000000001E-12</v>
      </c>
      <c r="D113" s="34">
        <f>S24</f>
        <v>1.5703000000000001E-12</v>
      </c>
      <c r="E113" s="34">
        <f>S33</f>
        <v>1.5732E-12</v>
      </c>
      <c r="F113" s="34">
        <f>S42</f>
        <v>1.5732E-12</v>
      </c>
      <c r="G113" s="34">
        <f>S51</f>
        <v>1.5752E-12</v>
      </c>
      <c r="H113" s="34">
        <f>S60</f>
        <v>1.5858E-12</v>
      </c>
      <c r="I113" s="34">
        <f>S69</f>
        <v>1.6008E-12</v>
      </c>
      <c r="J113" s="35">
        <f>S78</f>
        <v>1.5975E-12</v>
      </c>
      <c r="K113" s="34">
        <f>S87</f>
        <v>1.5976E-12</v>
      </c>
      <c r="L113" s="34"/>
      <c r="M113" s="25"/>
      <c r="N113" s="25"/>
    </row>
    <row r="114" spans="1:14" x14ac:dyDescent="0.35">
      <c r="A114" s="26">
        <v>5</v>
      </c>
      <c r="B114" s="34">
        <f>S7</f>
        <v>1.5664000000000001E-12</v>
      </c>
      <c r="C114" s="34">
        <f>S16</f>
        <v>1.5694999999999999E-12</v>
      </c>
      <c r="D114" s="34">
        <f>S25</f>
        <v>1.5758E-12</v>
      </c>
      <c r="E114" s="34">
        <f>S34</f>
        <v>1.5671000000000001E-12</v>
      </c>
      <c r="F114" s="34">
        <f>S43</f>
        <v>1.5721999999999999E-12</v>
      </c>
      <c r="G114" s="34">
        <f>S52</f>
        <v>1.5772E-12</v>
      </c>
      <c r="H114" s="34">
        <f>S61</f>
        <v>1.5913000000000001E-12</v>
      </c>
      <c r="I114" s="34">
        <f>S70</f>
        <v>1.6125E-12</v>
      </c>
      <c r="J114" s="35">
        <f>S79</f>
        <v>1.5987E-12</v>
      </c>
      <c r="K114" s="34">
        <f>S88</f>
        <v>1.5986000000000001E-12</v>
      </c>
      <c r="L114" s="34"/>
      <c r="M114" s="25"/>
      <c r="N114" s="25"/>
    </row>
    <row r="115" spans="1:14" x14ac:dyDescent="0.35">
      <c r="A115" s="26" t="s">
        <v>21</v>
      </c>
      <c r="B115" s="27">
        <f t="shared" ref="B115:K115" si="45">AVERAGE(B110:B114)</f>
        <v>1.5632199999999999E-12</v>
      </c>
      <c r="C115" s="27">
        <f t="shared" si="45"/>
        <v>1.57062E-12</v>
      </c>
      <c r="D115" s="27">
        <f t="shared" si="45"/>
        <v>1.57248E-12</v>
      </c>
      <c r="E115" s="27">
        <f t="shared" si="45"/>
        <v>1.5681999999999999E-12</v>
      </c>
      <c r="F115" s="27">
        <f t="shared" si="45"/>
        <v>1.5698399999999999E-12</v>
      </c>
      <c r="G115" s="27">
        <f t="shared" si="45"/>
        <v>1.577375E-12</v>
      </c>
      <c r="H115" s="27">
        <f t="shared" si="45"/>
        <v>1.5862200000000001E-12</v>
      </c>
      <c r="I115" s="27">
        <f t="shared" si="45"/>
        <v>1.6014E-12</v>
      </c>
      <c r="J115" s="27">
        <f t="shared" si="45"/>
        <v>1.5929399999999999E-12</v>
      </c>
      <c r="K115" s="27">
        <f t="shared" si="45"/>
        <v>1.6007750000000001E-12</v>
      </c>
      <c r="L115" s="27"/>
      <c r="M115" s="25"/>
      <c r="N115" s="25"/>
    </row>
    <row r="116" spans="1:14" x14ac:dyDescent="0.35">
      <c r="A116" s="26" t="s">
        <v>22</v>
      </c>
      <c r="B116" s="27">
        <f t="shared" ref="B116:K116" si="46">STDEV(B110:B114)</f>
        <v>5.813088679867212E-15</v>
      </c>
      <c r="C116" s="27">
        <f t="shared" si="46"/>
        <v>6.801249885131398E-15</v>
      </c>
      <c r="D116" s="27">
        <f t="shared" si="46"/>
        <v>4.2611031435533166E-15</v>
      </c>
      <c r="E116" s="27">
        <f t="shared" si="46"/>
        <v>1.013039979467743E-14</v>
      </c>
      <c r="F116" s="27">
        <f t="shared" si="46"/>
        <v>6.6142270901444096E-15</v>
      </c>
      <c r="G116" s="27">
        <f t="shared" si="46"/>
        <v>1.8839232114570571E-15</v>
      </c>
      <c r="H116" s="27">
        <f t="shared" si="46"/>
        <v>8.4493786753820646E-15</v>
      </c>
      <c r="I116" s="27">
        <f t="shared" si="46"/>
        <v>1.2186057606953968E-14</v>
      </c>
      <c r="J116" s="27">
        <f t="shared" si="46"/>
        <v>6.783288288138727E-15</v>
      </c>
      <c r="K116" s="27">
        <f t="shared" si="46"/>
        <v>3.5761944391582572E-15</v>
      </c>
      <c r="L116" s="27"/>
      <c r="M116" s="25"/>
      <c r="N116" s="25"/>
    </row>
    <row r="117" spans="1:14" x14ac:dyDescent="0.35">
      <c r="A117" s="26" t="s">
        <v>24</v>
      </c>
      <c r="B117" s="30">
        <f>(B115-$B115)/B115</f>
        <v>0</v>
      </c>
      <c r="C117" s="30">
        <f t="shared" ref="C117:K117" si="47">(C115-$B115)/C115</f>
        <v>4.7115151978200645E-3</v>
      </c>
      <c r="D117" s="30">
        <f>(D115-$B115)/D115</f>
        <v>5.8887871387872052E-3</v>
      </c>
      <c r="E117" s="30">
        <f t="shared" si="47"/>
        <v>3.175615355184317E-3</v>
      </c>
      <c r="F117" s="30">
        <f t="shared" si="47"/>
        <v>4.2169902665239942E-3</v>
      </c>
      <c r="G117" s="30">
        <f t="shared" si="47"/>
        <v>8.9737697123386355E-3</v>
      </c>
      <c r="H117" s="30">
        <f t="shared" si="47"/>
        <v>1.4499880218380933E-2</v>
      </c>
      <c r="I117" s="30">
        <f t="shared" si="47"/>
        <v>2.3841638566254618E-2</v>
      </c>
      <c r="J117" s="30">
        <f t="shared" si="47"/>
        <v>1.8657325448541692E-2</v>
      </c>
      <c r="K117" s="30">
        <f t="shared" si="47"/>
        <v>2.3460511314832025E-2</v>
      </c>
      <c r="L117" s="30"/>
      <c r="M117" s="25"/>
      <c r="N117" s="25"/>
    </row>
    <row r="118" spans="1:14" x14ac:dyDescent="0.35">
      <c r="D118" s="36">
        <f>(D115-$C115)/D115</f>
        <v>1.1828449328449035E-3</v>
      </c>
      <c r="E118" s="36">
        <f t="shared" ref="E118:K118" si="48">(E115-$C115)/E115</f>
        <v>-1.5431705139651224E-3</v>
      </c>
      <c r="F118" s="36">
        <f t="shared" si="48"/>
        <v>-4.9686592264187683E-4</v>
      </c>
      <c r="G118" s="36">
        <f t="shared" si="48"/>
        <v>4.2824312544575667E-3</v>
      </c>
      <c r="H118" s="36">
        <f t="shared" si="48"/>
        <v>9.8347013655104929E-3</v>
      </c>
      <c r="I118" s="36">
        <f t="shared" si="48"/>
        <v>1.9220681903334581E-2</v>
      </c>
      <c r="J118" s="36">
        <f t="shared" si="48"/>
        <v>1.4011827187464593E-2</v>
      </c>
      <c r="K118" s="36">
        <f t="shared" si="48"/>
        <v>1.8837750464618754E-2</v>
      </c>
      <c r="L118" s="36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8"/>
  <sheetViews>
    <sheetView tabSelected="1" topLeftCell="A112" workbookViewId="0">
      <selection activeCell="B115" sqref="B115:K115"/>
    </sheetView>
  </sheetViews>
  <sheetFormatPr defaultColWidth="9.08984375" defaultRowHeight="14.5" x14ac:dyDescent="0.35"/>
  <cols>
    <col min="1" max="1" width="10.1796875" style="10" customWidth="1"/>
    <col min="2" max="5" width="9.08984375" style="10"/>
    <col min="6" max="6" width="9.36328125" style="10" customWidth="1"/>
    <col min="7" max="22" width="9.08984375" style="10"/>
    <col min="23" max="23" width="9.36328125" style="10" customWidth="1"/>
    <col min="24" max="24" width="14.7265625" style="10" bestFit="1" customWidth="1"/>
    <col min="25" max="16384" width="9.08984375" style="10"/>
  </cols>
  <sheetData>
    <row r="1" spans="1:29" x14ac:dyDescent="0.35">
      <c r="A1" s="31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159</v>
      </c>
      <c r="B3" s="14">
        <v>1.3103E-4</v>
      </c>
      <c r="C3" s="13">
        <v>2.5551999999999998E-2</v>
      </c>
      <c r="D3" s="14">
        <v>5.1522999999999998E-8</v>
      </c>
      <c r="E3" s="14">
        <v>1.5656000000000001E-8</v>
      </c>
      <c r="F3" s="14">
        <v>30.385999999999999</v>
      </c>
      <c r="G3" s="13">
        <v>93.45</v>
      </c>
      <c r="H3" s="13">
        <v>10.499000000000001</v>
      </c>
      <c r="I3" s="13">
        <v>11.234999999999999</v>
      </c>
      <c r="J3" s="14">
        <v>2.6184999999999998E-7</v>
      </c>
      <c r="K3" s="14">
        <v>2.4439000000000001E-8</v>
      </c>
      <c r="L3" s="14">
        <v>9.3331999999999997</v>
      </c>
      <c r="M3" s="13">
        <v>0.71348</v>
      </c>
      <c r="N3" s="14">
        <v>8.1563E-3</v>
      </c>
      <c r="O3" s="14">
        <v>1.1432</v>
      </c>
      <c r="P3" s="13">
        <v>10019</v>
      </c>
      <c r="Q3" s="14">
        <v>14.938000000000001</v>
      </c>
      <c r="R3" s="14">
        <v>0.14910000000000001</v>
      </c>
      <c r="S3" s="15">
        <v>1.3208E-12</v>
      </c>
      <c r="T3" s="14">
        <v>2.8369E-14</v>
      </c>
      <c r="U3" s="14">
        <v>2.1478999999999999</v>
      </c>
      <c r="V3" s="13">
        <v>0.97275999999999996</v>
      </c>
      <c r="W3" s="14">
        <v>1.2476E-3</v>
      </c>
      <c r="X3" s="14">
        <v>0.12825</v>
      </c>
      <c r="Z3" s="14"/>
      <c r="AA3" s="13"/>
      <c r="AB3" s="14"/>
      <c r="AC3" s="14"/>
    </row>
    <row r="4" spans="1:29" x14ac:dyDescent="0.35">
      <c r="A4" s="10" t="s">
        <v>160</v>
      </c>
      <c r="B4" s="16">
        <v>1.3155999999999999E-4</v>
      </c>
      <c r="C4" s="10">
        <v>2.5654E-2</v>
      </c>
      <c r="D4" s="16">
        <v>5.4958000000000002E-8</v>
      </c>
      <c r="E4" s="16">
        <v>1.5647999999999999E-8</v>
      </c>
      <c r="F4" s="16">
        <v>28.472999999999999</v>
      </c>
      <c r="G4" s="10">
        <v>89.74</v>
      </c>
      <c r="H4" s="10">
        <v>10.513999999999999</v>
      </c>
      <c r="I4" s="10">
        <v>11.715999999999999</v>
      </c>
      <c r="J4" s="16">
        <v>2.4975000000000002E-7</v>
      </c>
      <c r="K4" s="16">
        <v>2.3616000000000001E-8</v>
      </c>
      <c r="L4" s="16">
        <v>9.4558999999999997</v>
      </c>
      <c r="M4" s="10">
        <v>0.71914</v>
      </c>
      <c r="N4" s="16">
        <v>8.26E-3</v>
      </c>
      <c r="O4" s="16">
        <v>1.1486000000000001</v>
      </c>
      <c r="P4" s="10">
        <v>10008</v>
      </c>
      <c r="Q4" s="16">
        <v>14.898999999999999</v>
      </c>
      <c r="R4" s="16">
        <v>0.14887</v>
      </c>
      <c r="S4" s="17">
        <v>1.3405E-12</v>
      </c>
      <c r="T4" s="16">
        <v>2.8758000000000002E-14</v>
      </c>
      <c r="U4" s="16">
        <v>2.1453000000000002</v>
      </c>
      <c r="V4" s="10">
        <v>0.97196000000000005</v>
      </c>
      <c r="W4" s="16">
        <v>1.2465E-3</v>
      </c>
      <c r="X4" s="16">
        <v>0.12825</v>
      </c>
      <c r="Z4" s="16"/>
      <c r="AB4" s="16"/>
      <c r="AC4" s="16"/>
    </row>
    <row r="5" spans="1:29" x14ac:dyDescent="0.35">
      <c r="A5" s="10" t="s">
        <v>161</v>
      </c>
      <c r="B5" s="16">
        <v>1.3268000000000001E-4</v>
      </c>
      <c r="C5" s="10">
        <v>2.5871999999999999E-2</v>
      </c>
      <c r="D5" s="16">
        <v>5.5896E-8</v>
      </c>
      <c r="E5" s="16">
        <v>1.5691999999999999E-8</v>
      </c>
      <c r="F5" s="16">
        <v>28.074000000000002</v>
      </c>
      <c r="G5" s="10">
        <v>88.79</v>
      </c>
      <c r="H5" s="10">
        <v>10.552</v>
      </c>
      <c r="I5" s="10">
        <v>11.884</v>
      </c>
      <c r="J5" s="16">
        <v>2.4167999999999998E-7</v>
      </c>
      <c r="K5" s="16">
        <v>2.3067999999999999E-8</v>
      </c>
      <c r="L5" s="16">
        <v>9.5449000000000002</v>
      </c>
      <c r="M5" s="10">
        <v>0.7228</v>
      </c>
      <c r="N5" s="16">
        <v>8.3351999999999992E-3</v>
      </c>
      <c r="O5" s="16">
        <v>1.1532</v>
      </c>
      <c r="P5" s="10">
        <v>10000</v>
      </c>
      <c r="Q5" s="16">
        <v>14.914999999999999</v>
      </c>
      <c r="R5" s="16">
        <v>0.14915</v>
      </c>
      <c r="S5" s="17">
        <v>1.3461000000000001E-12</v>
      </c>
      <c r="T5" s="16">
        <v>2.8942999999999997E-14</v>
      </c>
      <c r="U5" s="16">
        <v>2.1501000000000001</v>
      </c>
      <c r="V5" s="10">
        <v>0.97172999999999998</v>
      </c>
      <c r="W5" s="16">
        <v>1.2493999999999999E-3</v>
      </c>
      <c r="X5" s="16">
        <v>0.12856999999999999</v>
      </c>
      <c r="Z5" s="16"/>
      <c r="AB5" s="16"/>
      <c r="AC5" s="16"/>
    </row>
    <row r="6" spans="1:29" x14ac:dyDescent="0.35">
      <c r="A6" s="10" t="s">
        <v>162</v>
      </c>
      <c r="B6" s="16">
        <v>1.3318999999999999E-4</v>
      </c>
      <c r="C6" s="10">
        <v>2.5971000000000001E-2</v>
      </c>
      <c r="D6" s="16">
        <v>5.5957000000000003E-8</v>
      </c>
      <c r="E6" s="16">
        <v>1.5694999999999999E-8</v>
      </c>
      <c r="F6" s="16">
        <v>28.047999999999998</v>
      </c>
      <c r="G6" s="10">
        <v>88.75</v>
      </c>
      <c r="H6" s="10">
        <v>10.557</v>
      </c>
      <c r="I6" s="10">
        <v>11.895</v>
      </c>
      <c r="J6" s="16">
        <v>2.3919000000000001E-7</v>
      </c>
      <c r="K6" s="16">
        <v>2.3064000000000001E-8</v>
      </c>
      <c r="L6" s="16">
        <v>9.6425000000000001</v>
      </c>
      <c r="M6" s="10">
        <v>0.72475999999999996</v>
      </c>
      <c r="N6" s="16">
        <v>8.4191000000000005E-3</v>
      </c>
      <c r="O6" s="16">
        <v>1.1616</v>
      </c>
      <c r="P6" s="10">
        <v>9995</v>
      </c>
      <c r="Q6" s="16">
        <v>14.898999999999999</v>
      </c>
      <c r="R6" s="16">
        <v>0.14906</v>
      </c>
      <c r="S6" s="17">
        <v>1.3462000000000001E-12</v>
      </c>
      <c r="T6" s="16">
        <v>2.8934000000000002E-14</v>
      </c>
      <c r="U6" s="16">
        <v>2.1493000000000002</v>
      </c>
      <c r="V6" s="10">
        <v>0.97170000000000001</v>
      </c>
      <c r="W6" s="16">
        <v>1.2489999999999999E-3</v>
      </c>
      <c r="X6" s="16">
        <v>0.12853999999999999</v>
      </c>
      <c r="Z6" s="16"/>
      <c r="AB6" s="16"/>
      <c r="AC6" s="16"/>
    </row>
    <row r="7" spans="1:29" x14ac:dyDescent="0.35">
      <c r="A7" s="10" t="s">
        <v>163</v>
      </c>
      <c r="B7" s="16">
        <v>1.3354E-4</v>
      </c>
      <c r="C7" s="10">
        <v>2.6041000000000002E-2</v>
      </c>
      <c r="D7" s="16">
        <v>5.3843000000000001E-8</v>
      </c>
      <c r="E7" s="16">
        <v>1.5665000000000002E-8</v>
      </c>
      <c r="F7" s="16">
        <v>29.094000000000001</v>
      </c>
      <c r="G7" s="10">
        <v>91.13</v>
      </c>
      <c r="H7" s="10">
        <v>10.531000000000001</v>
      </c>
      <c r="I7" s="10">
        <v>11.555999999999999</v>
      </c>
      <c r="J7" s="16">
        <v>2.3311E-7</v>
      </c>
      <c r="K7" s="16">
        <v>2.2647000000000001E-8</v>
      </c>
      <c r="L7" s="16">
        <v>9.7151999999999994</v>
      </c>
      <c r="M7" s="10">
        <v>0.72799999999999998</v>
      </c>
      <c r="N7" s="16">
        <v>8.4799999999999997E-3</v>
      </c>
      <c r="O7" s="16">
        <v>1.1648000000000001</v>
      </c>
      <c r="P7" s="10">
        <v>9978</v>
      </c>
      <c r="Q7" s="16">
        <v>14.833</v>
      </c>
      <c r="R7" s="16">
        <v>0.14865999999999999</v>
      </c>
      <c r="S7" s="17">
        <v>1.3366999999999999E-12</v>
      </c>
      <c r="T7" s="16">
        <v>2.8677999999999998E-14</v>
      </c>
      <c r="U7" s="16">
        <v>2.1454</v>
      </c>
      <c r="V7" s="10">
        <v>0.97211999999999998</v>
      </c>
      <c r="W7" s="16">
        <v>1.2467999999999999E-3</v>
      </c>
      <c r="X7" s="16">
        <v>0.12826000000000001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1.3239999999999999E-4</v>
      </c>
      <c r="C8" s="13">
        <f t="shared" si="0"/>
        <v>2.5818000000000001E-2</v>
      </c>
      <c r="D8" s="13">
        <f t="shared" si="0"/>
        <v>5.4435400000000006E-8</v>
      </c>
      <c r="E8" s="13">
        <f t="shared" si="0"/>
        <v>1.5671199999999999E-8</v>
      </c>
      <c r="F8" s="13">
        <f t="shared" si="0"/>
        <v>28.814999999999998</v>
      </c>
      <c r="G8" s="13">
        <f t="shared" si="0"/>
        <v>90.372</v>
      </c>
      <c r="H8" s="13">
        <f t="shared" si="0"/>
        <v>10.5306</v>
      </c>
      <c r="I8" s="13">
        <f t="shared" si="0"/>
        <v>11.6572</v>
      </c>
      <c r="J8" s="13">
        <f t="shared" si="0"/>
        <v>2.4511599999999996E-7</v>
      </c>
      <c r="K8" s="13">
        <f t="shared" si="0"/>
        <v>2.3366799999999999E-8</v>
      </c>
      <c r="L8" s="13">
        <f t="shared" si="0"/>
        <v>9.5383399999999998</v>
      </c>
      <c r="M8" s="13">
        <f t="shared" si="0"/>
        <v>0.72163599999999994</v>
      </c>
      <c r="N8" s="13">
        <f t="shared" si="0"/>
        <v>8.3301199999999999E-3</v>
      </c>
      <c r="O8" s="13">
        <f t="shared" si="0"/>
        <v>1.15428</v>
      </c>
      <c r="P8" s="13">
        <f t="shared" si="0"/>
        <v>10000</v>
      </c>
      <c r="Q8" s="13">
        <f t="shared" si="0"/>
        <v>14.896799999999999</v>
      </c>
      <c r="R8" s="13">
        <f t="shared" si="0"/>
        <v>0.14896800000000002</v>
      </c>
      <c r="S8" s="19">
        <f t="shared" si="0"/>
        <v>1.3380600000000001E-12</v>
      </c>
      <c r="T8" s="13">
        <f t="shared" si="0"/>
        <v>2.8736399999999997E-14</v>
      </c>
      <c r="U8" s="13">
        <f t="shared" si="0"/>
        <v>2.1476000000000002</v>
      </c>
      <c r="V8" s="13">
        <f t="shared" si="0"/>
        <v>0.9720540000000002</v>
      </c>
      <c r="W8" s="13">
        <f t="shared" si="0"/>
        <v>1.2478599999999999E-3</v>
      </c>
      <c r="X8" s="13">
        <f t="shared" si="0"/>
        <v>0.12837400000000002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1" t="s">
        <v>56</v>
      </c>
      <c r="B11" s="21" t="s">
        <v>12</v>
      </c>
      <c r="C11" s="21" t="s">
        <v>13</v>
      </c>
      <c r="D11" s="21" t="s">
        <v>25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26</v>
      </c>
      <c r="K11" s="21" t="s">
        <v>27</v>
      </c>
      <c r="L11" s="21" t="s">
        <v>28</v>
      </c>
      <c r="M11" s="21" t="s">
        <v>29</v>
      </c>
      <c r="N11" s="21" t="s">
        <v>30</v>
      </c>
      <c r="O11" s="21" t="s">
        <v>31</v>
      </c>
      <c r="P11" s="21" t="s">
        <v>32</v>
      </c>
      <c r="Q11" s="21" t="s">
        <v>19</v>
      </c>
      <c r="R11" s="21" t="s">
        <v>20</v>
      </c>
      <c r="S11" s="21" t="s">
        <v>33</v>
      </c>
      <c r="T11" s="21" t="s">
        <v>34</v>
      </c>
      <c r="U11" s="21" t="s">
        <v>35</v>
      </c>
      <c r="V11" s="21" t="s">
        <v>36</v>
      </c>
      <c r="W11" s="21" t="s">
        <v>37</v>
      </c>
      <c r="X11" s="21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164</v>
      </c>
      <c r="B12" s="14">
        <v>1.3365E-4</v>
      </c>
      <c r="C12" s="13">
        <v>2.6061000000000001E-2</v>
      </c>
      <c r="D12" s="14">
        <v>5.3618999999999999E-8</v>
      </c>
      <c r="E12" s="14">
        <v>1.5612000000000001E-8</v>
      </c>
      <c r="F12" s="14">
        <v>29.117000000000001</v>
      </c>
      <c r="G12" s="13">
        <v>91.53</v>
      </c>
      <c r="H12" s="13">
        <v>10.478</v>
      </c>
      <c r="I12" s="13">
        <v>11.448</v>
      </c>
      <c r="J12" s="14">
        <v>2.3643999999999999E-7</v>
      </c>
      <c r="K12" s="14">
        <v>2.3450000000000002E-8</v>
      </c>
      <c r="L12" s="14">
        <v>9.9178999999999995</v>
      </c>
      <c r="M12" s="13">
        <v>0.72867000000000004</v>
      </c>
      <c r="N12" s="14">
        <v>8.6569000000000004E-3</v>
      </c>
      <c r="O12" s="14">
        <v>1.1879999999999999</v>
      </c>
      <c r="P12" s="13">
        <v>10015</v>
      </c>
      <c r="Q12" s="14">
        <v>14.776999999999999</v>
      </c>
      <c r="R12" s="14">
        <v>0.14754999999999999</v>
      </c>
      <c r="S12" s="15">
        <v>1.3282999999999999E-12</v>
      </c>
      <c r="T12" s="14">
        <v>2.8341999999999999E-14</v>
      </c>
      <c r="U12" s="14">
        <v>2.1337000000000002</v>
      </c>
      <c r="V12" s="13">
        <v>0.97238999999999998</v>
      </c>
      <c r="W12" s="14">
        <v>1.2397E-3</v>
      </c>
      <c r="X12" s="14">
        <v>0.12748999999999999</v>
      </c>
      <c r="Z12" s="14"/>
      <c r="AA12" s="13"/>
      <c r="AB12" s="14"/>
      <c r="AC12" s="14"/>
    </row>
    <row r="13" spans="1:29" x14ac:dyDescent="0.35">
      <c r="A13" s="10" t="s">
        <v>165</v>
      </c>
      <c r="B13" s="16">
        <v>1.3441000000000001E-4</v>
      </c>
      <c r="C13" s="10">
        <v>2.6210000000000001E-2</v>
      </c>
      <c r="D13" s="16">
        <v>5.4805E-8</v>
      </c>
      <c r="E13" s="16">
        <v>1.5662000000000002E-8</v>
      </c>
      <c r="F13" s="16">
        <v>28.577999999999999</v>
      </c>
      <c r="G13" s="10">
        <v>89.74</v>
      </c>
      <c r="H13" s="10">
        <v>10.535</v>
      </c>
      <c r="I13" s="10">
        <v>11.739000000000001</v>
      </c>
      <c r="J13" s="16">
        <v>2.3134999999999999E-7</v>
      </c>
      <c r="K13" s="16">
        <v>2.2994000000000001E-8</v>
      </c>
      <c r="L13" s="16">
        <v>9.9390999999999998</v>
      </c>
      <c r="M13" s="10">
        <v>0.73087999999999997</v>
      </c>
      <c r="N13" s="16">
        <v>8.6739999999999994E-3</v>
      </c>
      <c r="O13" s="16">
        <v>1.1868000000000001</v>
      </c>
      <c r="P13" s="10">
        <v>9983</v>
      </c>
      <c r="Q13" s="16">
        <v>14.811999999999999</v>
      </c>
      <c r="R13" s="16">
        <v>0.14837</v>
      </c>
      <c r="S13" s="17">
        <v>1.3428000000000001E-12</v>
      </c>
      <c r="T13" s="16">
        <v>2.8764000000000001E-14</v>
      </c>
      <c r="U13" s="16">
        <v>2.1421000000000001</v>
      </c>
      <c r="V13" s="10">
        <v>0.97182999999999997</v>
      </c>
      <c r="W13" s="16">
        <v>1.245E-3</v>
      </c>
      <c r="X13" s="16">
        <v>0.12811</v>
      </c>
      <c r="Z13" s="16"/>
      <c r="AB13" s="16"/>
      <c r="AC13" s="16"/>
    </row>
    <row r="14" spans="1:29" x14ac:dyDescent="0.35">
      <c r="A14" s="10" t="s">
        <v>166</v>
      </c>
      <c r="B14" s="16">
        <v>1.3414000000000001E-4</v>
      </c>
      <c r="C14" s="10">
        <v>2.6157E-2</v>
      </c>
      <c r="D14" s="16">
        <v>5.3891999999999997E-8</v>
      </c>
      <c r="E14" s="16">
        <v>1.5630000000000002E-8</v>
      </c>
      <c r="F14" s="16">
        <v>29.001999999999999</v>
      </c>
      <c r="G14" s="10">
        <v>90.79</v>
      </c>
      <c r="H14" s="10">
        <v>10.510999999999999</v>
      </c>
      <c r="I14" s="10">
        <v>11.577</v>
      </c>
      <c r="J14" s="16">
        <v>2.2777999999999999E-7</v>
      </c>
      <c r="K14" s="16">
        <v>2.2681E-8</v>
      </c>
      <c r="L14" s="16">
        <v>9.9573999999999998</v>
      </c>
      <c r="M14" s="10">
        <v>0.73268</v>
      </c>
      <c r="N14" s="16">
        <v>8.6885999999999994E-3</v>
      </c>
      <c r="O14" s="16">
        <v>1.1859</v>
      </c>
      <c r="P14" s="10">
        <v>9979</v>
      </c>
      <c r="Q14" s="16">
        <v>14.760999999999999</v>
      </c>
      <c r="R14" s="16">
        <v>0.14792</v>
      </c>
      <c r="S14" s="17">
        <v>1.3364E-12</v>
      </c>
      <c r="T14" s="16">
        <v>2.8552999999999998E-14</v>
      </c>
      <c r="U14" s="16">
        <v>2.1366000000000001</v>
      </c>
      <c r="V14" s="10">
        <v>0.97206999999999999</v>
      </c>
      <c r="W14" s="16">
        <v>1.2417999999999999E-3</v>
      </c>
      <c r="X14" s="16">
        <v>0.12775</v>
      </c>
      <c r="Z14" s="16"/>
      <c r="AB14" s="16"/>
      <c r="AC14" s="16"/>
    </row>
    <row r="15" spans="1:29" x14ac:dyDescent="0.35">
      <c r="A15" s="10" t="s">
        <v>167</v>
      </c>
      <c r="B15" s="16">
        <v>1.3494000000000001E-4</v>
      </c>
      <c r="C15" s="10">
        <v>2.6313E-2</v>
      </c>
      <c r="D15" s="16">
        <v>5.4428999999999997E-8</v>
      </c>
      <c r="E15" s="16">
        <v>1.5672E-8</v>
      </c>
      <c r="F15" s="16">
        <v>28.792999999999999</v>
      </c>
      <c r="G15" s="10">
        <v>89.81</v>
      </c>
      <c r="H15" s="10">
        <v>10.54</v>
      </c>
      <c r="I15" s="10">
        <v>11.736000000000001</v>
      </c>
      <c r="J15" s="16">
        <v>2.2818E-7</v>
      </c>
      <c r="K15" s="16">
        <v>2.2846999999999999E-8</v>
      </c>
      <c r="L15" s="16">
        <v>10.013</v>
      </c>
      <c r="M15" s="10">
        <v>0.73275000000000001</v>
      </c>
      <c r="N15" s="16">
        <v>8.7367999999999994E-3</v>
      </c>
      <c r="O15" s="16">
        <v>1.1922999999999999</v>
      </c>
      <c r="P15" s="10">
        <v>9984</v>
      </c>
      <c r="Q15" s="16">
        <v>14.804</v>
      </c>
      <c r="R15" s="16">
        <v>0.14828</v>
      </c>
      <c r="S15" s="17">
        <v>1.3406999999999999E-12</v>
      </c>
      <c r="T15" s="16">
        <v>2.8717999999999997E-14</v>
      </c>
      <c r="U15" s="16">
        <v>2.1419999999999999</v>
      </c>
      <c r="V15" s="10">
        <v>0.97189999999999999</v>
      </c>
      <c r="W15" s="16">
        <v>1.2449E-3</v>
      </c>
      <c r="X15" s="16">
        <v>0.12809000000000001</v>
      </c>
      <c r="Z15" s="16"/>
      <c r="AB15" s="16"/>
      <c r="AC15" s="16"/>
    </row>
    <row r="16" spans="1:29" x14ac:dyDescent="0.35">
      <c r="A16" s="10" t="s">
        <v>168</v>
      </c>
      <c r="B16" s="16">
        <v>1.3437E-4</v>
      </c>
      <c r="C16" s="10">
        <v>2.6200999999999999E-2</v>
      </c>
      <c r="D16" s="16">
        <v>5.7315000000000001E-8</v>
      </c>
      <c r="E16" s="16">
        <v>1.5632999999999998E-8</v>
      </c>
      <c r="F16" s="16">
        <v>27.276</v>
      </c>
      <c r="G16" s="10">
        <v>86.92</v>
      </c>
      <c r="H16" s="10">
        <v>10.526999999999999</v>
      </c>
      <c r="I16" s="10">
        <v>12.111000000000001</v>
      </c>
      <c r="J16" s="16">
        <v>2.2772999999999999E-7</v>
      </c>
      <c r="K16" s="16">
        <v>2.2856E-8</v>
      </c>
      <c r="L16" s="16">
        <v>10.036</v>
      </c>
      <c r="M16" s="10">
        <v>0.73343000000000003</v>
      </c>
      <c r="N16" s="16">
        <v>8.7573000000000008E-3</v>
      </c>
      <c r="O16" s="16">
        <v>1.194</v>
      </c>
      <c r="P16" s="10">
        <v>9983</v>
      </c>
      <c r="Q16" s="16">
        <v>14.775</v>
      </c>
      <c r="R16" s="16">
        <v>0.14799999999999999</v>
      </c>
      <c r="S16" s="17">
        <v>1.3534000000000001E-12</v>
      </c>
      <c r="T16" s="16">
        <v>2.8919999999999998E-14</v>
      </c>
      <c r="U16" s="16">
        <v>2.1368</v>
      </c>
      <c r="V16" s="10">
        <v>0.97138000000000002</v>
      </c>
      <c r="W16" s="16">
        <v>1.2421000000000001E-3</v>
      </c>
      <c r="X16" s="16">
        <v>0.12787000000000001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1.3430199999999999E-4</v>
      </c>
      <c r="C17" s="13">
        <f t="shared" si="1"/>
        <v>2.6188400000000001E-2</v>
      </c>
      <c r="D17" s="13">
        <f t="shared" si="1"/>
        <v>5.4811999999999988E-8</v>
      </c>
      <c r="E17" s="13">
        <f t="shared" si="1"/>
        <v>1.5641800000000001E-8</v>
      </c>
      <c r="F17" s="13">
        <f t="shared" si="1"/>
        <v>28.553200000000004</v>
      </c>
      <c r="G17" s="13">
        <f t="shared" si="1"/>
        <v>89.75800000000001</v>
      </c>
      <c r="H17" s="13">
        <f t="shared" si="1"/>
        <v>10.518199999999998</v>
      </c>
      <c r="I17" s="13">
        <f t="shared" si="1"/>
        <v>11.722200000000001</v>
      </c>
      <c r="J17" s="13">
        <f t="shared" si="1"/>
        <v>2.3029599999999999E-7</v>
      </c>
      <c r="K17" s="13">
        <f t="shared" si="1"/>
        <v>2.29656E-8</v>
      </c>
      <c r="L17" s="13">
        <f t="shared" si="1"/>
        <v>9.9726800000000004</v>
      </c>
      <c r="M17" s="13">
        <f t="shared" si="1"/>
        <v>0.73168200000000017</v>
      </c>
      <c r="N17" s="13">
        <f t="shared" si="1"/>
        <v>8.7027200000000006E-3</v>
      </c>
      <c r="O17" s="13">
        <f t="shared" si="1"/>
        <v>1.1894</v>
      </c>
      <c r="P17" s="13">
        <f t="shared" si="1"/>
        <v>9988.7999999999993</v>
      </c>
      <c r="Q17" s="13">
        <f t="shared" si="1"/>
        <v>14.7858</v>
      </c>
      <c r="R17" s="13">
        <f t="shared" si="1"/>
        <v>0.14802399999999999</v>
      </c>
      <c r="S17" s="19">
        <f t="shared" si="1"/>
        <v>1.3403199999999999E-12</v>
      </c>
      <c r="T17" s="13">
        <f t="shared" si="1"/>
        <v>2.8659399999999995E-14</v>
      </c>
      <c r="U17" s="13">
        <f t="shared" si="1"/>
        <v>2.1382399999999997</v>
      </c>
      <c r="V17" s="13">
        <f t="shared" si="1"/>
        <v>0.97191399999999994</v>
      </c>
      <c r="W17" s="13">
        <f t="shared" si="1"/>
        <v>1.2427E-3</v>
      </c>
      <c r="X17" s="13">
        <f t="shared" si="1"/>
        <v>0.127862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20">
        <v>0.03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169</v>
      </c>
      <c r="B21" s="16">
        <v>1.3505E-4</v>
      </c>
      <c r="C21" s="10">
        <v>2.6335000000000001E-2</v>
      </c>
      <c r="D21" s="16">
        <v>5.4510000000000003E-8</v>
      </c>
      <c r="E21" s="16">
        <v>1.5662000000000002E-8</v>
      </c>
      <c r="F21" s="10">
        <v>28.731999999999999</v>
      </c>
      <c r="G21" s="10">
        <v>89.75</v>
      </c>
      <c r="H21" s="10">
        <v>10.522</v>
      </c>
      <c r="I21" s="10">
        <v>11.724</v>
      </c>
      <c r="J21" s="16">
        <v>2.2700000000000001E-7</v>
      </c>
      <c r="K21" s="16">
        <v>2.2881999999999999E-8</v>
      </c>
      <c r="L21" s="10">
        <v>10.08</v>
      </c>
      <c r="M21" s="10">
        <v>0.73363999999999996</v>
      </c>
      <c r="N21" s="10">
        <v>8.7953000000000007E-3</v>
      </c>
      <c r="O21" s="10">
        <v>1.1989000000000001</v>
      </c>
      <c r="P21" s="10">
        <v>10014</v>
      </c>
      <c r="Q21" s="10">
        <v>14.792</v>
      </c>
      <c r="R21" s="10">
        <v>0.14771000000000001</v>
      </c>
      <c r="S21" s="17">
        <v>1.3366E-12</v>
      </c>
      <c r="T21" s="16">
        <v>2.8565999999999999E-14</v>
      </c>
      <c r="U21" s="10">
        <v>2.1372</v>
      </c>
      <c r="V21" s="10">
        <v>0.97201000000000004</v>
      </c>
      <c r="W21" s="10">
        <v>1.242E-3</v>
      </c>
      <c r="X21" s="10">
        <v>0.12778</v>
      </c>
      <c r="Z21" s="14">
        <f>D21</f>
        <v>5.4510000000000003E-8</v>
      </c>
      <c r="AA21" s="13">
        <f>G21+P21</f>
        <v>10103.75</v>
      </c>
      <c r="AB21" s="14">
        <f>J21</f>
        <v>2.2700000000000001E-7</v>
      </c>
      <c r="AC21" s="14">
        <f>S21</f>
        <v>1.3366E-12</v>
      </c>
    </row>
    <row r="22" spans="1:29" x14ac:dyDescent="0.35">
      <c r="A22" s="10" t="s">
        <v>170</v>
      </c>
      <c r="B22" s="16">
        <v>1.3761000000000001E-4</v>
      </c>
      <c r="C22" s="10">
        <v>2.6834E-2</v>
      </c>
      <c r="D22" s="16">
        <v>5.8814E-8</v>
      </c>
      <c r="E22" s="16">
        <v>1.5798E-8</v>
      </c>
      <c r="F22" s="10">
        <v>26.861000000000001</v>
      </c>
      <c r="G22" s="10">
        <v>84.45</v>
      </c>
      <c r="H22" s="10">
        <v>10.638999999999999</v>
      </c>
      <c r="I22" s="10">
        <v>12.598000000000001</v>
      </c>
      <c r="J22" s="16">
        <v>2.2144999999999999E-7</v>
      </c>
      <c r="K22" s="16">
        <v>2.2714000000000001E-8</v>
      </c>
      <c r="L22" s="10">
        <v>10.257</v>
      </c>
      <c r="M22" s="10">
        <v>0.73685999999999996</v>
      </c>
      <c r="N22" s="10">
        <v>8.9472000000000006E-3</v>
      </c>
      <c r="O22" s="10">
        <v>1.2141999999999999</v>
      </c>
      <c r="P22" s="10">
        <v>10004</v>
      </c>
      <c r="Q22" s="10">
        <v>14.916</v>
      </c>
      <c r="R22" s="10">
        <v>0.14910000000000001</v>
      </c>
      <c r="S22" s="17">
        <v>1.3606000000000001E-12</v>
      </c>
      <c r="T22" s="16">
        <v>2.9324000000000001E-14</v>
      </c>
      <c r="U22" s="10">
        <v>2.1551999999999998</v>
      </c>
      <c r="V22" s="10">
        <v>0.97104000000000001</v>
      </c>
      <c r="W22" s="10">
        <v>1.2528000000000001E-3</v>
      </c>
      <c r="X22" s="10">
        <v>0.12902</v>
      </c>
      <c r="Z22" s="16">
        <f t="shared" ref="Z22:Z25" si="2">D22</f>
        <v>5.8814E-8</v>
      </c>
      <c r="AA22" s="10">
        <f t="shared" ref="AA22:AA25" si="3">G22+P22</f>
        <v>10088.450000000001</v>
      </c>
      <c r="AB22" s="16">
        <f t="shared" ref="AB22:AB25" si="4">J22</f>
        <v>2.2144999999999999E-7</v>
      </c>
      <c r="AC22" s="16">
        <f t="shared" ref="AC22:AC25" si="5">S22</f>
        <v>1.3606000000000001E-12</v>
      </c>
    </row>
    <row r="23" spans="1:29" x14ac:dyDescent="0.35">
      <c r="A23" s="10" t="s">
        <v>171</v>
      </c>
      <c r="B23" s="16">
        <v>1.3496E-4</v>
      </c>
      <c r="C23" s="10">
        <v>2.6317E-2</v>
      </c>
      <c r="D23" s="16">
        <v>5.4806000000000001E-8</v>
      </c>
      <c r="E23" s="16">
        <v>1.5635000000000001E-8</v>
      </c>
      <c r="F23" s="10">
        <v>28.527999999999999</v>
      </c>
      <c r="G23" s="10">
        <v>90</v>
      </c>
      <c r="H23" s="10">
        <v>10.513</v>
      </c>
      <c r="I23" s="10">
        <v>11.680999999999999</v>
      </c>
      <c r="J23" s="16">
        <v>2.2419E-7</v>
      </c>
      <c r="K23" s="16">
        <v>2.2702E-8</v>
      </c>
      <c r="L23" s="10">
        <v>10.125999999999999</v>
      </c>
      <c r="M23" s="10">
        <v>0.73562000000000005</v>
      </c>
      <c r="N23" s="10">
        <v>8.8342000000000004E-3</v>
      </c>
      <c r="O23" s="10">
        <v>1.2009000000000001</v>
      </c>
      <c r="P23" s="10">
        <v>9989</v>
      </c>
      <c r="Q23" s="10">
        <v>14.744</v>
      </c>
      <c r="R23" s="10">
        <v>0.14760000000000001</v>
      </c>
      <c r="S23" s="17">
        <v>1.3358E-12</v>
      </c>
      <c r="T23" s="16">
        <v>2.8507E-14</v>
      </c>
      <c r="U23" s="10">
        <v>2.1341000000000001</v>
      </c>
      <c r="V23" s="10">
        <v>0.97204000000000002</v>
      </c>
      <c r="W23" s="10">
        <v>1.2403E-3</v>
      </c>
      <c r="X23" s="10">
        <v>0.12759999999999999</v>
      </c>
      <c r="Z23" s="16">
        <f t="shared" si="2"/>
        <v>5.4806000000000001E-8</v>
      </c>
      <c r="AA23" s="10">
        <f t="shared" si="3"/>
        <v>10079</v>
      </c>
      <c r="AB23" s="16">
        <f t="shared" si="4"/>
        <v>2.2419E-7</v>
      </c>
      <c r="AC23" s="16">
        <f t="shared" si="5"/>
        <v>1.3358E-12</v>
      </c>
    </row>
    <row r="24" spans="1:29" x14ac:dyDescent="0.35">
      <c r="A24" s="10" t="s">
        <v>172</v>
      </c>
      <c r="B24" s="16">
        <v>1.3599E-4</v>
      </c>
      <c r="C24" s="10">
        <v>2.6518E-2</v>
      </c>
      <c r="D24" s="16">
        <v>5.6505000000000002E-8</v>
      </c>
      <c r="E24" s="16">
        <v>1.5672E-8</v>
      </c>
      <c r="F24" s="10">
        <v>27.736000000000001</v>
      </c>
      <c r="G24" s="10">
        <v>88.28</v>
      </c>
      <c r="H24" s="10">
        <v>10.545</v>
      </c>
      <c r="I24" s="10">
        <v>11.945</v>
      </c>
      <c r="J24" s="16">
        <v>2.2151E-7</v>
      </c>
      <c r="K24" s="16">
        <v>2.2673000000000001E-8</v>
      </c>
      <c r="L24" s="10">
        <v>10.236000000000001</v>
      </c>
      <c r="M24" s="10">
        <v>0.73751</v>
      </c>
      <c r="N24" s="10">
        <v>8.9280999999999996E-3</v>
      </c>
      <c r="O24" s="10">
        <v>1.2105999999999999</v>
      </c>
      <c r="P24" s="10">
        <v>9987</v>
      </c>
      <c r="Q24" s="10">
        <v>14.771000000000001</v>
      </c>
      <c r="R24" s="10">
        <v>0.1479</v>
      </c>
      <c r="S24" s="17">
        <v>1.3422000000000001E-12</v>
      </c>
      <c r="T24" s="16">
        <v>2.8703999999999999E-14</v>
      </c>
      <c r="U24" s="10">
        <v>2.1385999999999998</v>
      </c>
      <c r="V24" s="10">
        <v>0.97177000000000002</v>
      </c>
      <c r="W24" s="10">
        <v>1.243E-3</v>
      </c>
      <c r="X24" s="10">
        <v>0.12791</v>
      </c>
      <c r="Z24" s="16">
        <f t="shared" si="2"/>
        <v>5.6505000000000002E-8</v>
      </c>
      <c r="AA24" s="10">
        <f t="shared" si="3"/>
        <v>10075.280000000001</v>
      </c>
      <c r="AB24" s="16">
        <f t="shared" si="4"/>
        <v>2.2151E-7</v>
      </c>
      <c r="AC24" s="16">
        <f t="shared" si="5"/>
        <v>1.3422000000000001E-12</v>
      </c>
    </row>
    <row r="25" spans="1:29" x14ac:dyDescent="0.35">
      <c r="A25" s="10" t="s">
        <v>173</v>
      </c>
      <c r="B25" s="16">
        <v>1.3641E-4</v>
      </c>
      <c r="C25" s="10">
        <v>2.6601E-2</v>
      </c>
      <c r="D25" s="16">
        <v>5.7159000000000002E-8</v>
      </c>
      <c r="E25" s="16">
        <v>1.5705000000000001E-8</v>
      </c>
      <c r="F25" s="10">
        <v>27.475999999999999</v>
      </c>
      <c r="G25" s="10">
        <v>86.8</v>
      </c>
      <c r="H25" s="10">
        <v>10.585000000000001</v>
      </c>
      <c r="I25" s="10">
        <v>12.195</v>
      </c>
      <c r="J25" s="16">
        <v>2.2261000000000001E-7</v>
      </c>
      <c r="K25" s="16">
        <v>2.2872000000000001E-8</v>
      </c>
      <c r="L25" s="10">
        <v>10.273999999999999</v>
      </c>
      <c r="M25" s="10">
        <v>0.73748000000000002</v>
      </c>
      <c r="N25" s="10">
        <v>8.9624000000000006E-3</v>
      </c>
      <c r="O25" s="10">
        <v>1.2153</v>
      </c>
      <c r="P25" s="10">
        <v>9969</v>
      </c>
      <c r="Q25" s="10">
        <v>14.805999999999999</v>
      </c>
      <c r="R25" s="10">
        <v>0.14852000000000001</v>
      </c>
      <c r="S25" s="17">
        <v>1.3544E-12</v>
      </c>
      <c r="T25" s="16">
        <v>2.9038000000000002E-14</v>
      </c>
      <c r="U25" s="10">
        <v>2.1440000000000001</v>
      </c>
      <c r="V25" s="10">
        <v>0.97130000000000005</v>
      </c>
      <c r="W25" s="10">
        <v>1.2465E-3</v>
      </c>
      <c r="X25" s="10">
        <v>0.12833</v>
      </c>
      <c r="Z25" s="18">
        <f t="shared" si="2"/>
        <v>5.7159000000000002E-8</v>
      </c>
      <c r="AA25" s="11">
        <f t="shared" si="3"/>
        <v>10055.799999999999</v>
      </c>
      <c r="AB25" s="18">
        <f t="shared" si="4"/>
        <v>2.2261000000000001E-7</v>
      </c>
      <c r="AC25" s="18">
        <f t="shared" si="5"/>
        <v>1.3544E-12</v>
      </c>
    </row>
    <row r="26" spans="1:29" x14ac:dyDescent="0.35">
      <c r="A26" s="13" t="s">
        <v>23</v>
      </c>
      <c r="B26" s="13">
        <f t="shared" ref="B26:X26" si="6">AVERAGE(B21:B25)</f>
        <v>1.3600399999999998E-4</v>
      </c>
      <c r="C26" s="13">
        <f t="shared" si="6"/>
        <v>2.6520999999999999E-2</v>
      </c>
      <c r="D26" s="13">
        <f t="shared" si="6"/>
        <v>5.6358799999999998E-8</v>
      </c>
      <c r="E26" s="13">
        <f t="shared" si="6"/>
        <v>1.5694400000000003E-8</v>
      </c>
      <c r="F26" s="13">
        <f t="shared" si="6"/>
        <v>27.866600000000005</v>
      </c>
      <c r="G26" s="13">
        <f t="shared" si="6"/>
        <v>87.856000000000009</v>
      </c>
      <c r="H26" s="13">
        <f t="shared" si="6"/>
        <v>10.5608</v>
      </c>
      <c r="I26" s="13">
        <f t="shared" si="6"/>
        <v>12.028600000000001</v>
      </c>
      <c r="J26" s="13">
        <f t="shared" si="6"/>
        <v>2.23352E-7</v>
      </c>
      <c r="K26" s="13">
        <f t="shared" si="6"/>
        <v>2.2768599999999998E-8</v>
      </c>
      <c r="L26" s="13">
        <f t="shared" si="6"/>
        <v>10.194599999999999</v>
      </c>
      <c r="M26" s="13">
        <f t="shared" si="6"/>
        <v>0.73622199999999993</v>
      </c>
      <c r="N26" s="13">
        <f t="shared" si="6"/>
        <v>8.8934400000000007E-3</v>
      </c>
      <c r="O26" s="13">
        <f t="shared" si="6"/>
        <v>1.2079800000000001</v>
      </c>
      <c r="P26" s="13">
        <f t="shared" si="6"/>
        <v>9992.6</v>
      </c>
      <c r="Q26" s="13">
        <f t="shared" si="6"/>
        <v>14.8058</v>
      </c>
      <c r="R26" s="13">
        <f t="shared" si="6"/>
        <v>0.14816599999999999</v>
      </c>
      <c r="S26" s="19">
        <f t="shared" si="6"/>
        <v>1.34592E-12</v>
      </c>
      <c r="T26" s="13">
        <f t="shared" si="6"/>
        <v>2.88278E-14</v>
      </c>
      <c r="U26" s="13">
        <f t="shared" si="6"/>
        <v>2.1418200000000001</v>
      </c>
      <c r="V26" s="13">
        <f t="shared" si="6"/>
        <v>0.97163200000000016</v>
      </c>
      <c r="W26" s="13">
        <f t="shared" si="6"/>
        <v>1.2449200000000001E-3</v>
      </c>
      <c r="X26" s="13">
        <f t="shared" si="6"/>
        <v>0.12812800000000002</v>
      </c>
      <c r="Z26" s="10">
        <f>AVERAGE(Z21:Z25)</f>
        <v>5.6358799999999998E-8</v>
      </c>
      <c r="AA26" s="10">
        <f>AVERAGE(AA21:AA25)</f>
        <v>10080.456</v>
      </c>
      <c r="AB26" s="10">
        <f>AVERAGE(AB21:AB25)</f>
        <v>2.23352E-7</v>
      </c>
      <c r="AC26" s="10">
        <f>AVERAGE(AC21:AC25)</f>
        <v>1.34592E-12</v>
      </c>
    </row>
    <row r="28" spans="1:29" x14ac:dyDescent="0.35">
      <c r="A28" s="22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174</v>
      </c>
      <c r="B30" s="16">
        <v>1.3574999999999999E-4</v>
      </c>
      <c r="C30" s="10">
        <v>2.6471000000000001E-2</v>
      </c>
      <c r="D30" s="16">
        <v>5.4498999999999997E-8</v>
      </c>
      <c r="E30" s="16">
        <v>1.5659000000000001E-8</v>
      </c>
      <c r="F30" s="16">
        <v>28.733000000000001</v>
      </c>
      <c r="G30" s="10">
        <v>92.36</v>
      </c>
      <c r="H30" s="10">
        <v>10.58</v>
      </c>
      <c r="I30" s="10">
        <v>11.455</v>
      </c>
      <c r="J30" s="16">
        <v>2.262E-7</v>
      </c>
      <c r="K30" s="16">
        <v>2.2983000000000001E-8</v>
      </c>
      <c r="L30" s="16">
        <v>10.16</v>
      </c>
      <c r="M30" s="10">
        <v>0.73653000000000002</v>
      </c>
      <c r="N30" s="16">
        <v>8.8625000000000006E-3</v>
      </c>
      <c r="O30" s="16">
        <v>1.2033</v>
      </c>
      <c r="P30" s="10">
        <v>9844</v>
      </c>
      <c r="Q30" s="16">
        <v>14.714</v>
      </c>
      <c r="R30" s="16">
        <v>0.14946999999999999</v>
      </c>
      <c r="S30" s="17">
        <v>1.3267E-12</v>
      </c>
      <c r="T30" s="16">
        <v>2.8480000000000002E-14</v>
      </c>
      <c r="U30" s="16">
        <v>2.1467000000000001</v>
      </c>
      <c r="V30" s="10">
        <v>0.97245999999999999</v>
      </c>
      <c r="W30" s="16">
        <v>1.2486000000000001E-3</v>
      </c>
      <c r="X30" s="16">
        <v>0.12839999999999999</v>
      </c>
      <c r="Z30" s="14">
        <f>D30</f>
        <v>5.4498999999999997E-8</v>
      </c>
      <c r="AA30" s="13">
        <f>G30+P30</f>
        <v>9936.36</v>
      </c>
      <c r="AB30" s="14">
        <f>J30</f>
        <v>2.262E-7</v>
      </c>
      <c r="AC30" s="14">
        <f>S30</f>
        <v>1.3267E-12</v>
      </c>
    </row>
    <row r="31" spans="1:29" x14ac:dyDescent="0.35">
      <c r="A31" s="10" t="s">
        <v>175</v>
      </c>
      <c r="B31" s="16">
        <v>1.3485999999999999E-4</v>
      </c>
      <c r="C31" s="10">
        <v>2.6297000000000001E-2</v>
      </c>
      <c r="D31" s="16">
        <v>5.5937E-8</v>
      </c>
      <c r="E31" s="16">
        <v>1.5592000000000002E-8</v>
      </c>
      <c r="F31" s="16">
        <v>27.873999999999999</v>
      </c>
      <c r="G31" s="10">
        <v>91.22</v>
      </c>
      <c r="H31" s="10">
        <v>10.553000000000001</v>
      </c>
      <c r="I31" s="10">
        <v>11.569000000000001</v>
      </c>
      <c r="J31" s="16">
        <v>2.2494E-7</v>
      </c>
      <c r="K31" s="16">
        <v>2.2897E-8</v>
      </c>
      <c r="L31" s="16">
        <v>10.179</v>
      </c>
      <c r="M31" s="10">
        <v>0.7379</v>
      </c>
      <c r="N31" s="16">
        <v>8.8780000000000005E-3</v>
      </c>
      <c r="O31" s="16">
        <v>1.2031000000000001</v>
      </c>
      <c r="P31" s="10">
        <v>9817</v>
      </c>
      <c r="Q31" s="16">
        <v>14.641999999999999</v>
      </c>
      <c r="R31" s="16">
        <v>0.14915</v>
      </c>
      <c r="S31" s="17">
        <v>1.3347E-12</v>
      </c>
      <c r="T31" s="16">
        <v>2.8548999999999999E-14</v>
      </c>
      <c r="U31" s="16">
        <v>2.1389999999999998</v>
      </c>
      <c r="V31" s="10">
        <v>0.97214999999999996</v>
      </c>
      <c r="W31" s="16">
        <v>1.2444000000000001E-3</v>
      </c>
      <c r="X31" s="16">
        <v>0.128</v>
      </c>
      <c r="Z31" s="16">
        <f t="shared" ref="Z31:Z34" si="7">D31</f>
        <v>5.5937E-8</v>
      </c>
      <c r="AA31" s="10">
        <f t="shared" ref="AA31:AA34" si="8">G31+P31</f>
        <v>9908.2199999999993</v>
      </c>
      <c r="AB31" s="16">
        <f t="shared" ref="AB31:AB34" si="9">J31</f>
        <v>2.2494E-7</v>
      </c>
      <c r="AC31" s="16">
        <f t="shared" ref="AC31:AC34" si="10">S31</f>
        <v>1.3347E-12</v>
      </c>
    </row>
    <row r="32" spans="1:29" x14ac:dyDescent="0.35">
      <c r="A32" s="10" t="s">
        <v>176</v>
      </c>
      <c r="B32" s="16">
        <v>1.3416E-4</v>
      </c>
      <c r="C32" s="10">
        <v>2.6161E-2</v>
      </c>
      <c r="D32" s="16">
        <v>5.5829999999999998E-8</v>
      </c>
      <c r="E32" s="16">
        <v>1.5530000000000001E-8</v>
      </c>
      <c r="F32" s="16">
        <v>27.817</v>
      </c>
      <c r="G32" s="10">
        <v>91.17</v>
      </c>
      <c r="H32" s="10">
        <v>10.51</v>
      </c>
      <c r="I32" s="10">
        <v>11.528</v>
      </c>
      <c r="J32" s="16">
        <v>2.2303000000000001E-7</v>
      </c>
      <c r="K32" s="16">
        <v>2.2746000000000001E-8</v>
      </c>
      <c r="L32" s="16">
        <v>10.199</v>
      </c>
      <c r="M32" s="10">
        <v>0.73923000000000005</v>
      </c>
      <c r="N32" s="16">
        <v>8.8940000000000009E-3</v>
      </c>
      <c r="O32" s="16">
        <v>1.2031000000000001</v>
      </c>
      <c r="P32" s="10">
        <v>9813</v>
      </c>
      <c r="Q32" s="16">
        <v>14.573</v>
      </c>
      <c r="R32" s="16">
        <v>0.14851</v>
      </c>
      <c r="S32" s="17">
        <v>1.3341999999999999E-12</v>
      </c>
      <c r="T32" s="16">
        <v>2.8421E-14</v>
      </c>
      <c r="U32" s="16">
        <v>2.1301999999999999</v>
      </c>
      <c r="V32" s="10">
        <v>0.97218000000000004</v>
      </c>
      <c r="W32" s="16">
        <v>1.2394000000000001E-3</v>
      </c>
      <c r="X32" s="16">
        <v>0.12748999999999999</v>
      </c>
      <c r="Z32" s="16">
        <f t="shared" si="7"/>
        <v>5.5829999999999998E-8</v>
      </c>
      <c r="AA32" s="10">
        <f t="shared" si="8"/>
        <v>9904.17</v>
      </c>
      <c r="AB32" s="16">
        <f t="shared" si="9"/>
        <v>2.2303000000000001E-7</v>
      </c>
      <c r="AC32" s="16">
        <f t="shared" si="10"/>
        <v>1.3341999999999999E-12</v>
      </c>
    </row>
    <row r="33" spans="1:29" x14ac:dyDescent="0.35">
      <c r="A33" s="10" t="s">
        <v>177</v>
      </c>
      <c r="B33" s="16">
        <v>1.3442E-4</v>
      </c>
      <c r="C33" s="10">
        <v>2.6211999999999999E-2</v>
      </c>
      <c r="D33" s="16">
        <v>5.6325999999999998E-8</v>
      </c>
      <c r="E33" s="16">
        <v>1.5535E-8</v>
      </c>
      <c r="F33" s="16">
        <v>27.581</v>
      </c>
      <c r="G33" s="10">
        <v>91.74</v>
      </c>
      <c r="H33" s="10">
        <v>10.513999999999999</v>
      </c>
      <c r="I33" s="10">
        <v>11.461</v>
      </c>
      <c r="J33" s="16">
        <v>2.2602999999999999E-7</v>
      </c>
      <c r="K33" s="16">
        <v>2.3210999999999999E-8</v>
      </c>
      <c r="L33" s="16">
        <v>10.269</v>
      </c>
      <c r="M33" s="10">
        <v>0.73873</v>
      </c>
      <c r="N33" s="16">
        <v>8.9558999999999993E-3</v>
      </c>
      <c r="O33" s="16">
        <v>1.2122999999999999</v>
      </c>
      <c r="P33" s="10">
        <v>9812</v>
      </c>
      <c r="Q33" s="16">
        <v>14.574999999999999</v>
      </c>
      <c r="R33" s="16">
        <v>0.14854000000000001</v>
      </c>
      <c r="S33" s="17">
        <v>1.3282999999999999E-12</v>
      </c>
      <c r="T33" s="16">
        <v>2.8290999999999998E-14</v>
      </c>
      <c r="U33" s="16">
        <v>2.1299000000000001</v>
      </c>
      <c r="V33" s="10">
        <v>0.97236999999999996</v>
      </c>
      <c r="W33" s="16">
        <v>1.2392E-3</v>
      </c>
      <c r="X33" s="16">
        <v>0.12744</v>
      </c>
      <c r="Z33" s="16">
        <f t="shared" si="7"/>
        <v>5.6325999999999998E-8</v>
      </c>
      <c r="AA33" s="10">
        <f t="shared" si="8"/>
        <v>9903.74</v>
      </c>
      <c r="AB33" s="16">
        <f t="shared" si="9"/>
        <v>2.2602999999999999E-7</v>
      </c>
      <c r="AC33" s="16">
        <f t="shared" si="10"/>
        <v>1.3282999999999999E-12</v>
      </c>
    </row>
    <row r="34" spans="1:29" x14ac:dyDescent="0.35">
      <c r="A34" s="10" t="s">
        <v>178</v>
      </c>
      <c r="B34" s="16">
        <v>1.3569999999999999E-4</v>
      </c>
      <c r="C34" s="10">
        <v>2.6460999999999998E-2</v>
      </c>
      <c r="D34" s="16">
        <v>6.0108999999999999E-8</v>
      </c>
      <c r="E34" s="16">
        <v>1.5623E-8</v>
      </c>
      <c r="F34" s="10">
        <v>25.991</v>
      </c>
      <c r="G34" s="10">
        <v>86.38</v>
      </c>
      <c r="H34" s="10">
        <v>10.6</v>
      </c>
      <c r="I34" s="10">
        <v>12.271000000000001</v>
      </c>
      <c r="J34" s="16">
        <v>2.2256E-7</v>
      </c>
      <c r="K34" s="16">
        <v>2.3018000000000001E-8</v>
      </c>
      <c r="L34" s="10">
        <v>10.342000000000001</v>
      </c>
      <c r="M34" s="10">
        <v>0.74034999999999995</v>
      </c>
      <c r="N34" s="10">
        <v>9.0191999999999998E-3</v>
      </c>
      <c r="O34" s="10">
        <v>1.2181999999999999</v>
      </c>
      <c r="P34" s="10">
        <v>9811</v>
      </c>
      <c r="Q34" s="10">
        <v>14.673</v>
      </c>
      <c r="R34" s="10">
        <v>0.14956</v>
      </c>
      <c r="S34" s="17">
        <v>1.3577E-12</v>
      </c>
      <c r="T34" s="16">
        <v>2.9080000000000001E-14</v>
      </c>
      <c r="U34" s="10">
        <v>2.1419000000000001</v>
      </c>
      <c r="V34" s="10">
        <v>0.97119</v>
      </c>
      <c r="W34" s="10">
        <v>1.2466000000000001E-3</v>
      </c>
      <c r="X34" s="10">
        <v>0.12836</v>
      </c>
      <c r="Z34" s="18">
        <f t="shared" si="7"/>
        <v>6.0108999999999999E-8</v>
      </c>
      <c r="AA34" s="11">
        <f t="shared" si="8"/>
        <v>9897.3799999999992</v>
      </c>
      <c r="AB34" s="18">
        <f t="shared" si="9"/>
        <v>2.2256E-7</v>
      </c>
      <c r="AC34" s="18">
        <f t="shared" si="10"/>
        <v>1.3577E-12</v>
      </c>
    </row>
    <row r="35" spans="1:29" x14ac:dyDescent="0.35">
      <c r="A35" s="13" t="s">
        <v>23</v>
      </c>
      <c r="B35" s="13">
        <f t="shared" ref="B35:X35" si="11">AVERAGE(B30:B34)</f>
        <v>1.3497800000000001E-4</v>
      </c>
      <c r="C35" s="13">
        <f t="shared" si="11"/>
        <v>2.6320400000000001E-2</v>
      </c>
      <c r="D35" s="13">
        <f t="shared" si="11"/>
        <v>5.65402E-8</v>
      </c>
      <c r="E35" s="13">
        <f t="shared" si="11"/>
        <v>1.5587800000000003E-8</v>
      </c>
      <c r="F35" s="13">
        <f t="shared" si="11"/>
        <v>27.599200000000003</v>
      </c>
      <c r="G35" s="13">
        <f t="shared" si="11"/>
        <v>90.573999999999998</v>
      </c>
      <c r="H35" s="13">
        <f t="shared" si="11"/>
        <v>10.551399999999999</v>
      </c>
      <c r="I35" s="13">
        <f t="shared" si="11"/>
        <v>11.6568</v>
      </c>
      <c r="J35" s="13">
        <f t="shared" si="11"/>
        <v>2.2455200000000001E-7</v>
      </c>
      <c r="K35" s="13">
        <f t="shared" si="11"/>
        <v>2.2970999999999998E-8</v>
      </c>
      <c r="L35" s="13">
        <f t="shared" si="11"/>
        <v>10.229799999999999</v>
      </c>
      <c r="M35" s="13">
        <f t="shared" si="11"/>
        <v>0.73854799999999998</v>
      </c>
      <c r="N35" s="13">
        <f t="shared" si="11"/>
        <v>8.9219199999999981E-3</v>
      </c>
      <c r="O35" s="13">
        <f t="shared" si="11"/>
        <v>1.2079999999999997</v>
      </c>
      <c r="P35" s="13">
        <f t="shared" si="11"/>
        <v>9819.4</v>
      </c>
      <c r="Q35" s="13">
        <f t="shared" si="11"/>
        <v>14.635400000000001</v>
      </c>
      <c r="R35" s="13">
        <f t="shared" si="11"/>
        <v>0.14904600000000001</v>
      </c>
      <c r="S35" s="19">
        <f t="shared" si="11"/>
        <v>1.3363200000000001E-12</v>
      </c>
      <c r="T35" s="13">
        <f t="shared" si="11"/>
        <v>2.8564200000000001E-14</v>
      </c>
      <c r="U35" s="13">
        <f t="shared" si="11"/>
        <v>2.13754</v>
      </c>
      <c r="V35" s="13">
        <f t="shared" si="11"/>
        <v>0.97206999999999988</v>
      </c>
      <c r="W35" s="13">
        <f t="shared" si="11"/>
        <v>1.2436400000000001E-3</v>
      </c>
      <c r="X35" s="13">
        <f t="shared" si="11"/>
        <v>0.127938</v>
      </c>
      <c r="Z35" s="10">
        <f>AVERAGE(Z30:Z34)</f>
        <v>5.65402E-8</v>
      </c>
      <c r="AA35" s="10">
        <f>AVERAGE(AA30:AA34)</f>
        <v>9909.9739999999983</v>
      </c>
      <c r="AB35" s="10">
        <f>AVERAGE(AB30:AB34)</f>
        <v>2.2455200000000001E-7</v>
      </c>
      <c r="AC35" s="10">
        <f>AVERAGE(AC30:AC34)</f>
        <v>1.3363200000000001E-12</v>
      </c>
    </row>
    <row r="37" spans="1:29" x14ac:dyDescent="0.35">
      <c r="A37" s="23">
        <v>0.05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179</v>
      </c>
      <c r="B39" s="16">
        <v>1.34E-4</v>
      </c>
      <c r="C39" s="10">
        <v>2.613E-2</v>
      </c>
      <c r="D39" s="16">
        <v>5.5864999999999998E-8</v>
      </c>
      <c r="E39" s="16">
        <v>1.5561E-8</v>
      </c>
      <c r="F39" s="16">
        <v>27.855</v>
      </c>
      <c r="G39" s="10">
        <v>91.13</v>
      </c>
      <c r="H39" s="10">
        <v>10.534000000000001</v>
      </c>
      <c r="I39" s="10">
        <v>11.558999999999999</v>
      </c>
      <c r="J39" s="16">
        <v>2.2113E-7</v>
      </c>
      <c r="K39" s="16">
        <v>2.2396999999999999E-8</v>
      </c>
      <c r="L39" s="16">
        <v>10.128</v>
      </c>
      <c r="M39" s="10">
        <v>0.73919000000000001</v>
      </c>
      <c r="N39" s="16">
        <v>8.8328999999999994E-3</v>
      </c>
      <c r="O39" s="16">
        <v>1.1949000000000001</v>
      </c>
      <c r="P39" s="10">
        <v>9823</v>
      </c>
      <c r="Q39" s="16">
        <v>14.605</v>
      </c>
      <c r="R39" s="16">
        <v>0.14868000000000001</v>
      </c>
      <c r="S39" s="17">
        <v>1.3363000000000001E-12</v>
      </c>
      <c r="T39" s="16">
        <v>2.8495000000000003E-14</v>
      </c>
      <c r="U39" s="16">
        <v>2.1324000000000001</v>
      </c>
      <c r="V39" s="10">
        <v>0.97204000000000002</v>
      </c>
      <c r="W39" s="16">
        <v>1.2407E-3</v>
      </c>
      <c r="X39" s="16">
        <v>0.12764</v>
      </c>
      <c r="Z39" s="14">
        <f>D39</f>
        <v>5.5864999999999998E-8</v>
      </c>
      <c r="AA39" s="13">
        <f>G39+P39</f>
        <v>9914.1299999999992</v>
      </c>
      <c r="AB39" s="14">
        <f>J39</f>
        <v>2.2113E-7</v>
      </c>
      <c r="AC39" s="14">
        <f>S39</f>
        <v>1.3363000000000001E-12</v>
      </c>
    </row>
    <row r="40" spans="1:29" x14ac:dyDescent="0.35">
      <c r="A40" s="10" t="s">
        <v>180</v>
      </c>
      <c r="B40" s="16">
        <v>1.3417E-4</v>
      </c>
      <c r="C40" s="10">
        <v>2.6162999999999999E-2</v>
      </c>
      <c r="D40" s="16">
        <v>5.7089000000000003E-8</v>
      </c>
      <c r="E40" s="16">
        <v>1.5547E-8</v>
      </c>
      <c r="F40" s="16">
        <v>27.233000000000001</v>
      </c>
      <c r="G40" s="10">
        <v>89.76</v>
      </c>
      <c r="H40" s="10">
        <v>10.538</v>
      </c>
      <c r="I40" s="10">
        <v>11.74</v>
      </c>
      <c r="J40" s="16">
        <v>2.1988999999999999E-7</v>
      </c>
      <c r="K40" s="16">
        <v>2.2425000000000001E-8</v>
      </c>
      <c r="L40" s="16">
        <v>10.198</v>
      </c>
      <c r="M40" s="10">
        <v>0.74063999999999997</v>
      </c>
      <c r="N40" s="16">
        <v>8.8929000000000005E-3</v>
      </c>
      <c r="O40" s="16">
        <v>1.2007000000000001</v>
      </c>
      <c r="P40" s="10">
        <v>9802</v>
      </c>
      <c r="Q40" s="16">
        <v>14.583</v>
      </c>
      <c r="R40" s="16">
        <v>0.14878</v>
      </c>
      <c r="S40" s="17">
        <v>1.3426E-12</v>
      </c>
      <c r="T40" s="16">
        <v>2.8620000000000002E-14</v>
      </c>
      <c r="U40" s="16">
        <v>2.1316999999999999</v>
      </c>
      <c r="V40" s="10">
        <v>0.9718</v>
      </c>
      <c r="W40" s="16">
        <v>1.2405000000000001E-3</v>
      </c>
      <c r="X40" s="16">
        <v>0.12765000000000001</v>
      </c>
      <c r="Z40" s="16">
        <f t="shared" ref="Z40:Z43" si="12">D40</f>
        <v>5.7089000000000003E-8</v>
      </c>
      <c r="AA40" s="10">
        <f t="shared" ref="AA40:AA43" si="13">G40+P40</f>
        <v>9891.76</v>
      </c>
      <c r="AB40" s="16">
        <f t="shared" ref="AB40:AB43" si="14">J40</f>
        <v>2.1988999999999999E-7</v>
      </c>
      <c r="AC40" s="16">
        <f t="shared" ref="AC40:AC43" si="15">S40</f>
        <v>1.3426E-12</v>
      </c>
    </row>
    <row r="41" spans="1:29" x14ac:dyDescent="0.35">
      <c r="A41" s="10" t="s">
        <v>181</v>
      </c>
      <c r="B41" s="16">
        <v>1.3315000000000001E-4</v>
      </c>
      <c r="C41" s="10">
        <v>2.5964999999999998E-2</v>
      </c>
      <c r="D41" s="16">
        <v>5.5462999999999998E-8</v>
      </c>
      <c r="E41" s="16">
        <v>1.5466000000000001E-8</v>
      </c>
      <c r="F41" s="16">
        <v>27.885000000000002</v>
      </c>
      <c r="G41" s="10">
        <v>92.13</v>
      </c>
      <c r="H41" s="10">
        <v>10.478</v>
      </c>
      <c r="I41" s="10">
        <v>11.372999999999999</v>
      </c>
      <c r="J41" s="16">
        <v>2.1764000000000001E-7</v>
      </c>
      <c r="K41" s="16">
        <v>2.2206E-8</v>
      </c>
      <c r="L41" s="16">
        <v>10.202999999999999</v>
      </c>
      <c r="M41" s="10">
        <v>0.74224999999999997</v>
      </c>
      <c r="N41" s="16">
        <v>8.8959E-3</v>
      </c>
      <c r="O41" s="16">
        <v>1.1984999999999999</v>
      </c>
      <c r="P41" s="10">
        <v>9789</v>
      </c>
      <c r="Q41" s="16">
        <v>14.48</v>
      </c>
      <c r="R41" s="16">
        <v>0.14792</v>
      </c>
      <c r="S41" s="17">
        <v>1.3298E-12</v>
      </c>
      <c r="T41" s="16">
        <v>2.8183999999999999E-14</v>
      </c>
      <c r="U41" s="16">
        <v>2.1194000000000002</v>
      </c>
      <c r="V41" s="10">
        <v>0.97228999999999999</v>
      </c>
      <c r="W41" s="16">
        <v>1.2333999999999999E-3</v>
      </c>
      <c r="X41" s="16">
        <v>0.12686</v>
      </c>
      <c r="Z41" s="16">
        <f t="shared" si="12"/>
        <v>5.5462999999999998E-8</v>
      </c>
      <c r="AA41" s="10">
        <f t="shared" si="13"/>
        <v>9881.1299999999992</v>
      </c>
      <c r="AB41" s="16">
        <f t="shared" si="14"/>
        <v>2.1764000000000001E-7</v>
      </c>
      <c r="AC41" s="16">
        <f t="shared" si="15"/>
        <v>1.3298E-12</v>
      </c>
    </row>
    <row r="42" spans="1:29" x14ac:dyDescent="0.35">
      <c r="A42" s="10" t="s">
        <v>182</v>
      </c>
      <c r="B42" s="16">
        <v>1.3367000000000001E-4</v>
      </c>
      <c r="C42" s="10">
        <v>2.6065000000000001E-2</v>
      </c>
      <c r="D42" s="16">
        <v>5.5334999999999999E-8</v>
      </c>
      <c r="E42" s="16">
        <v>1.5475999999999999E-8</v>
      </c>
      <c r="F42" s="16">
        <v>27.968</v>
      </c>
      <c r="G42" s="10">
        <v>93.06</v>
      </c>
      <c r="H42" s="10">
        <v>10.481</v>
      </c>
      <c r="I42" s="10">
        <v>11.263</v>
      </c>
      <c r="J42" s="16">
        <v>2.1724000000000001E-7</v>
      </c>
      <c r="K42" s="16">
        <v>2.2255E-8</v>
      </c>
      <c r="L42" s="16">
        <v>10.244</v>
      </c>
      <c r="M42" s="10">
        <v>0.74272000000000005</v>
      </c>
      <c r="N42" s="16">
        <v>8.9312999999999997E-3</v>
      </c>
      <c r="O42" s="16">
        <v>1.2024999999999999</v>
      </c>
      <c r="P42" s="10">
        <v>9786</v>
      </c>
      <c r="Q42" s="16">
        <v>14.48</v>
      </c>
      <c r="R42" s="16">
        <v>0.14796999999999999</v>
      </c>
      <c r="S42" s="17">
        <v>1.3222999999999999E-12</v>
      </c>
      <c r="T42" s="16">
        <v>2.8048000000000001E-14</v>
      </c>
      <c r="U42" s="16">
        <v>2.1212</v>
      </c>
      <c r="V42" s="10">
        <v>0.97260000000000002</v>
      </c>
      <c r="W42" s="16">
        <v>1.2343E-3</v>
      </c>
      <c r="X42" s="16">
        <v>0.12691</v>
      </c>
      <c r="Z42" s="16">
        <f t="shared" si="12"/>
        <v>5.5334999999999999E-8</v>
      </c>
      <c r="AA42" s="10">
        <f t="shared" si="13"/>
        <v>9879.06</v>
      </c>
      <c r="AB42" s="16">
        <f t="shared" si="14"/>
        <v>2.1724000000000001E-7</v>
      </c>
      <c r="AC42" s="16">
        <f t="shared" si="15"/>
        <v>1.3222999999999999E-12</v>
      </c>
    </row>
    <row r="43" spans="1:29" x14ac:dyDescent="0.35">
      <c r="A43" s="11" t="s">
        <v>183</v>
      </c>
      <c r="B43" s="18">
        <v>1.3537999999999999E-4</v>
      </c>
      <c r="C43" s="11">
        <v>2.64E-2</v>
      </c>
      <c r="D43" s="18">
        <v>5.6048E-8</v>
      </c>
      <c r="E43" s="18">
        <v>1.5562999999999998E-8</v>
      </c>
      <c r="F43" s="18">
        <v>27.766999999999999</v>
      </c>
      <c r="G43" s="11">
        <v>91.22</v>
      </c>
      <c r="H43" s="11">
        <v>10.55</v>
      </c>
      <c r="I43" s="11">
        <v>11.565</v>
      </c>
      <c r="J43" s="18">
        <v>2.1918999999999999E-7</v>
      </c>
      <c r="K43" s="18">
        <v>2.2790999999999999E-8</v>
      </c>
      <c r="L43" s="18">
        <v>10.398</v>
      </c>
      <c r="M43" s="11">
        <v>0.74280999999999997</v>
      </c>
      <c r="N43" s="18">
        <v>9.0653000000000001E-3</v>
      </c>
      <c r="O43" s="18">
        <v>1.2203999999999999</v>
      </c>
      <c r="P43" s="11">
        <v>9786</v>
      </c>
      <c r="Q43" s="18">
        <v>14.571</v>
      </c>
      <c r="R43" s="18">
        <v>0.1489</v>
      </c>
      <c r="S43" s="24">
        <v>1.336E-12</v>
      </c>
      <c r="T43" s="18">
        <v>2.8497000000000002E-14</v>
      </c>
      <c r="U43" s="18">
        <v>2.133</v>
      </c>
      <c r="V43" s="11">
        <v>0.97204999999999997</v>
      </c>
      <c r="W43" s="18">
        <v>1.2413999999999999E-3</v>
      </c>
      <c r="X43" s="18">
        <v>0.12770999999999999</v>
      </c>
      <c r="Z43" s="18">
        <f t="shared" si="12"/>
        <v>5.6048E-8</v>
      </c>
      <c r="AA43" s="11">
        <f t="shared" si="13"/>
        <v>9877.2199999999993</v>
      </c>
      <c r="AB43" s="18">
        <f t="shared" si="14"/>
        <v>2.1918999999999999E-7</v>
      </c>
      <c r="AC43" s="18">
        <f t="shared" si="15"/>
        <v>1.336E-12</v>
      </c>
    </row>
    <row r="44" spans="1:29" x14ac:dyDescent="0.35">
      <c r="A44" s="10" t="s">
        <v>23</v>
      </c>
      <c r="B44" s="10">
        <f t="shared" ref="B44:X44" si="16">AVERAGE(B39:B43)</f>
        <v>1.34074E-4</v>
      </c>
      <c r="C44" s="10">
        <f t="shared" si="16"/>
        <v>2.61446E-2</v>
      </c>
      <c r="D44" s="10">
        <f t="shared" si="16"/>
        <v>5.5959999999999993E-8</v>
      </c>
      <c r="E44" s="10">
        <f t="shared" si="16"/>
        <v>1.5522599999999998E-8</v>
      </c>
      <c r="F44" s="10">
        <f t="shared" si="16"/>
        <v>27.741599999999998</v>
      </c>
      <c r="G44" s="10">
        <f t="shared" si="16"/>
        <v>91.46</v>
      </c>
      <c r="H44" s="10">
        <f t="shared" si="16"/>
        <v>10.516200000000001</v>
      </c>
      <c r="I44" s="10">
        <f t="shared" si="16"/>
        <v>11.499999999999998</v>
      </c>
      <c r="J44" s="10">
        <f t="shared" si="16"/>
        <v>2.1901800000000001E-7</v>
      </c>
      <c r="K44" s="10">
        <f t="shared" si="16"/>
        <v>2.2414800000000002E-8</v>
      </c>
      <c r="L44" s="10">
        <f t="shared" si="16"/>
        <v>10.234199999999998</v>
      </c>
      <c r="M44" s="10">
        <f t="shared" si="16"/>
        <v>0.74152200000000001</v>
      </c>
      <c r="N44" s="10">
        <f t="shared" si="16"/>
        <v>8.9236599999999999E-3</v>
      </c>
      <c r="O44" s="10">
        <f t="shared" si="16"/>
        <v>1.2033999999999998</v>
      </c>
      <c r="P44" s="10">
        <f t="shared" si="16"/>
        <v>9797.2000000000007</v>
      </c>
      <c r="Q44" s="10">
        <f t="shared" si="16"/>
        <v>14.543800000000001</v>
      </c>
      <c r="R44" s="10">
        <f t="shared" si="16"/>
        <v>0.14845000000000003</v>
      </c>
      <c r="S44" s="21">
        <f t="shared" si="16"/>
        <v>1.3334E-12</v>
      </c>
      <c r="T44" s="10">
        <f t="shared" si="16"/>
        <v>2.8368800000000005E-14</v>
      </c>
      <c r="U44" s="10">
        <f t="shared" si="16"/>
        <v>2.1275399999999998</v>
      </c>
      <c r="V44" s="10">
        <f t="shared" si="16"/>
        <v>0.97215600000000002</v>
      </c>
      <c r="W44" s="10">
        <f t="shared" si="16"/>
        <v>1.23806E-3</v>
      </c>
      <c r="X44" s="10">
        <f t="shared" si="16"/>
        <v>0.12735399999999999</v>
      </c>
      <c r="Z44" s="10">
        <f>AVERAGE(Z39:Z43)</f>
        <v>5.5959999999999993E-8</v>
      </c>
      <c r="AA44" s="10">
        <f>AVERAGE(AA39:AA43)</f>
        <v>9888.66</v>
      </c>
      <c r="AB44" s="10">
        <f>AVERAGE(AB39:AB43)</f>
        <v>2.1901800000000001E-7</v>
      </c>
      <c r="AC44" s="10">
        <f>AVERAGE(AC39:AC43)</f>
        <v>1.3334E-12</v>
      </c>
    </row>
    <row r="46" spans="1:29" x14ac:dyDescent="0.35">
      <c r="A46" s="23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184</v>
      </c>
      <c r="B48" s="16">
        <v>1.3559999999999999E-4</v>
      </c>
      <c r="C48" s="10">
        <v>2.6442E-2</v>
      </c>
      <c r="D48" s="16">
        <v>5.4671E-8</v>
      </c>
      <c r="E48" s="16">
        <v>1.5632999999999998E-8</v>
      </c>
      <c r="F48" s="16">
        <v>28.594999999999999</v>
      </c>
      <c r="G48" s="10">
        <v>93.7</v>
      </c>
      <c r="H48" s="10">
        <v>10.576000000000001</v>
      </c>
      <c r="I48" s="10">
        <v>11.287000000000001</v>
      </c>
      <c r="J48" s="16">
        <v>2.1680000000000001E-7</v>
      </c>
      <c r="K48" s="16">
        <v>2.2300000000000001E-8</v>
      </c>
      <c r="L48" s="16">
        <v>10.286</v>
      </c>
      <c r="M48" s="10">
        <v>0.74214000000000002</v>
      </c>
      <c r="N48" s="16">
        <v>8.9680999999999997E-3</v>
      </c>
      <c r="O48" s="16">
        <v>1.2083999999999999</v>
      </c>
      <c r="P48" s="10">
        <v>9826</v>
      </c>
      <c r="Q48" s="16">
        <v>14.632</v>
      </c>
      <c r="R48" s="16">
        <v>0.14890999999999999</v>
      </c>
      <c r="S48" s="17">
        <v>1.3169E-12</v>
      </c>
      <c r="T48" s="16">
        <v>2.8139000000000001E-14</v>
      </c>
      <c r="U48" s="16">
        <v>2.1368</v>
      </c>
      <c r="V48" s="10">
        <v>0.97270000000000001</v>
      </c>
      <c r="W48" s="16">
        <v>1.2432000000000001E-3</v>
      </c>
      <c r="X48" s="16">
        <v>0.12781000000000001</v>
      </c>
      <c r="Z48" s="14">
        <f>D48</f>
        <v>5.4671E-8</v>
      </c>
      <c r="AA48" s="13">
        <f>G48+P48</f>
        <v>9919.7000000000007</v>
      </c>
      <c r="AB48" s="14">
        <f>J48</f>
        <v>2.1680000000000001E-7</v>
      </c>
      <c r="AC48" s="14">
        <f>S48</f>
        <v>1.3169E-12</v>
      </c>
    </row>
    <row r="49" spans="1:29" x14ac:dyDescent="0.35">
      <c r="A49" s="10" t="s">
        <v>185</v>
      </c>
      <c r="B49" s="16">
        <v>1.3516E-4</v>
      </c>
      <c r="C49" s="10">
        <v>2.6356999999999998E-2</v>
      </c>
      <c r="D49" s="16">
        <v>5.6138999999999997E-8</v>
      </c>
      <c r="E49" s="16">
        <v>1.5567E-8</v>
      </c>
      <c r="F49" s="16">
        <v>27.728999999999999</v>
      </c>
      <c r="G49" s="10">
        <v>91.56</v>
      </c>
      <c r="H49" s="10">
        <v>10.542</v>
      </c>
      <c r="I49" s="10">
        <v>11.513999999999999</v>
      </c>
      <c r="J49" s="16">
        <v>2.177E-7</v>
      </c>
      <c r="K49" s="16">
        <v>2.2530000000000001E-8</v>
      </c>
      <c r="L49" s="16">
        <v>10.349</v>
      </c>
      <c r="M49" s="10">
        <v>0.74270999999999998</v>
      </c>
      <c r="N49" s="16">
        <v>9.0229000000000004E-3</v>
      </c>
      <c r="O49" s="16">
        <v>1.2149000000000001</v>
      </c>
      <c r="P49" s="10">
        <v>9812</v>
      </c>
      <c r="Q49" s="16">
        <v>14.58</v>
      </c>
      <c r="R49" s="16">
        <v>0.14859</v>
      </c>
      <c r="S49" s="17">
        <v>1.3337000000000001E-12</v>
      </c>
      <c r="T49" s="16">
        <v>2.8427999999999999E-14</v>
      </c>
      <c r="U49" s="16">
        <v>2.1315</v>
      </c>
      <c r="V49" s="10">
        <v>0.97211999999999998</v>
      </c>
      <c r="W49" s="16">
        <v>1.2403E-3</v>
      </c>
      <c r="X49" s="16">
        <v>0.12759000000000001</v>
      </c>
      <c r="Z49" s="16">
        <f t="shared" ref="Z49:Z52" si="17">D49</f>
        <v>5.6138999999999997E-8</v>
      </c>
      <c r="AA49" s="10">
        <f t="shared" ref="AA49:AA52" si="18">G49+P49</f>
        <v>9903.56</v>
      </c>
      <c r="AB49" s="16">
        <f t="shared" ref="AB49:AB52" si="19">J49</f>
        <v>2.177E-7</v>
      </c>
      <c r="AC49" s="16">
        <f t="shared" ref="AC49:AC52" si="20">S49</f>
        <v>1.3337000000000001E-12</v>
      </c>
    </row>
    <row r="50" spans="1:29" x14ac:dyDescent="0.35">
      <c r="A50" s="10" t="s">
        <v>186</v>
      </c>
      <c r="B50" s="16">
        <v>1.3454E-4</v>
      </c>
      <c r="C50" s="10">
        <v>2.6235000000000001E-2</v>
      </c>
      <c r="D50" s="16">
        <v>5.6296999999999998E-8</v>
      </c>
      <c r="E50" s="16">
        <v>1.5532E-8</v>
      </c>
      <c r="F50" s="16">
        <v>27.588999999999999</v>
      </c>
      <c r="G50" s="10">
        <v>91.58</v>
      </c>
      <c r="H50" s="10">
        <v>10.52</v>
      </c>
      <c r="I50" s="10">
        <v>11.487</v>
      </c>
      <c r="J50" s="16">
        <v>2.1532E-7</v>
      </c>
      <c r="K50" s="16">
        <v>2.2236999999999999E-8</v>
      </c>
      <c r="L50" s="16">
        <v>10.327</v>
      </c>
      <c r="M50" s="10">
        <v>0.74380000000000002</v>
      </c>
      <c r="N50" s="16">
        <v>9.0031E-3</v>
      </c>
      <c r="O50" s="16">
        <v>1.2103999999999999</v>
      </c>
      <c r="P50" s="10">
        <v>9809</v>
      </c>
      <c r="Q50" s="16">
        <v>14.536</v>
      </c>
      <c r="R50" s="16">
        <v>0.14818999999999999</v>
      </c>
      <c r="S50" s="17">
        <v>1.3304000000000001E-12</v>
      </c>
      <c r="T50" s="16">
        <v>2.8278000000000001E-14</v>
      </c>
      <c r="U50" s="16">
        <v>2.1255000000000002</v>
      </c>
      <c r="V50" s="10">
        <v>0.97221999999999997</v>
      </c>
      <c r="W50" s="16">
        <v>1.2369E-3</v>
      </c>
      <c r="X50" s="16">
        <v>0.12722</v>
      </c>
      <c r="Z50" s="16">
        <f t="shared" si="17"/>
        <v>5.6296999999999998E-8</v>
      </c>
      <c r="AA50" s="10">
        <f t="shared" si="18"/>
        <v>9900.58</v>
      </c>
      <c r="AB50" s="16">
        <f t="shared" si="19"/>
        <v>2.1532E-7</v>
      </c>
      <c r="AC50" s="16">
        <f t="shared" si="20"/>
        <v>1.3304000000000001E-12</v>
      </c>
    </row>
    <row r="51" spans="1:29" x14ac:dyDescent="0.35">
      <c r="A51" s="10" t="s">
        <v>187</v>
      </c>
      <c r="B51" s="16">
        <v>1.3521E-4</v>
      </c>
      <c r="C51" s="10">
        <v>2.6367000000000002E-2</v>
      </c>
      <c r="D51" s="16">
        <v>5.6109000000000003E-8</v>
      </c>
      <c r="E51" s="16">
        <v>1.5556E-8</v>
      </c>
      <c r="F51" s="16">
        <v>27.725000000000001</v>
      </c>
      <c r="G51" s="10">
        <v>91.32</v>
      </c>
      <c r="H51" s="10">
        <v>10.537000000000001</v>
      </c>
      <c r="I51" s="10">
        <v>11.539</v>
      </c>
      <c r="J51" s="16">
        <v>2.1509999999999999E-7</v>
      </c>
      <c r="K51" s="16">
        <v>2.2322E-8</v>
      </c>
      <c r="L51" s="16">
        <v>10.377000000000001</v>
      </c>
      <c r="M51" s="10">
        <v>0.74414999999999998</v>
      </c>
      <c r="N51" s="16">
        <v>9.0469999999999995E-3</v>
      </c>
      <c r="O51" s="16">
        <v>1.2157</v>
      </c>
      <c r="P51" s="10">
        <v>9806</v>
      </c>
      <c r="Q51" s="16">
        <v>14.56</v>
      </c>
      <c r="R51" s="16">
        <v>0.14848</v>
      </c>
      <c r="S51" s="17">
        <v>1.3353999999999999E-12</v>
      </c>
      <c r="T51" s="16">
        <v>2.8442999999999999E-14</v>
      </c>
      <c r="U51" s="16">
        <v>2.1299000000000001</v>
      </c>
      <c r="V51" s="10">
        <v>0.97206000000000004</v>
      </c>
      <c r="W51" s="16">
        <v>1.2394999999999999E-3</v>
      </c>
      <c r="X51" s="16">
        <v>0.12751000000000001</v>
      </c>
      <c r="Z51" s="16">
        <f t="shared" si="17"/>
        <v>5.6109000000000003E-8</v>
      </c>
      <c r="AA51" s="10">
        <f t="shared" si="18"/>
        <v>9897.32</v>
      </c>
      <c r="AB51" s="16">
        <f t="shared" si="19"/>
        <v>2.1509999999999999E-7</v>
      </c>
      <c r="AC51" s="16">
        <f t="shared" si="20"/>
        <v>1.3353999999999999E-12</v>
      </c>
    </row>
    <row r="52" spans="1:29" x14ac:dyDescent="0.35">
      <c r="A52" s="11" t="s">
        <v>188</v>
      </c>
      <c r="B52" s="18">
        <v>1.3489E-4</v>
      </c>
      <c r="C52" s="11">
        <v>2.6303E-2</v>
      </c>
      <c r="D52" s="18">
        <v>5.5141999999999998E-8</v>
      </c>
      <c r="E52" s="18">
        <v>1.5521E-8</v>
      </c>
      <c r="F52" s="18">
        <v>28.146999999999998</v>
      </c>
      <c r="G52" s="11">
        <v>93.13</v>
      </c>
      <c r="H52" s="11">
        <v>10.507</v>
      </c>
      <c r="I52" s="11">
        <v>11.282</v>
      </c>
      <c r="J52" s="18">
        <v>2.1551999999999999E-7</v>
      </c>
      <c r="K52" s="18">
        <v>2.2332999999999999E-8</v>
      </c>
      <c r="L52" s="18">
        <v>10.362</v>
      </c>
      <c r="M52" s="11">
        <v>0.74406000000000005</v>
      </c>
      <c r="N52" s="18">
        <v>9.0337000000000004E-3</v>
      </c>
      <c r="O52" s="18">
        <v>1.2141</v>
      </c>
      <c r="P52" s="11">
        <v>9798</v>
      </c>
      <c r="Q52" s="18">
        <v>14.519</v>
      </c>
      <c r="R52" s="18">
        <v>0.14818000000000001</v>
      </c>
      <c r="S52" s="24">
        <v>1.3272E-12</v>
      </c>
      <c r="T52" s="18">
        <v>2.8222000000000001E-14</v>
      </c>
      <c r="U52" s="18">
        <v>2.1263999999999998</v>
      </c>
      <c r="V52" s="11">
        <v>0.97241999999999995</v>
      </c>
      <c r="W52" s="18">
        <v>1.2374E-3</v>
      </c>
      <c r="X52" s="18">
        <v>0.12725</v>
      </c>
      <c r="Z52" s="18">
        <f t="shared" si="17"/>
        <v>5.5141999999999998E-8</v>
      </c>
      <c r="AA52" s="11">
        <f t="shared" si="18"/>
        <v>9891.1299999999992</v>
      </c>
      <c r="AB52" s="18">
        <f t="shared" si="19"/>
        <v>2.1551999999999999E-7</v>
      </c>
      <c r="AC52" s="18">
        <f t="shared" si="20"/>
        <v>1.3272E-12</v>
      </c>
    </row>
    <row r="53" spans="1:29" x14ac:dyDescent="0.35">
      <c r="A53" s="10" t="s">
        <v>23</v>
      </c>
      <c r="B53" s="10">
        <f t="shared" ref="B53:X53" si="21">AVERAGE(B48:B52)</f>
        <v>1.3508000000000001E-4</v>
      </c>
      <c r="C53" s="10">
        <f t="shared" si="21"/>
        <v>2.6340799999999998E-2</v>
      </c>
      <c r="D53" s="10">
        <f t="shared" si="21"/>
        <v>5.5671600000000002E-8</v>
      </c>
      <c r="E53" s="10">
        <f t="shared" si="21"/>
        <v>1.55618E-8</v>
      </c>
      <c r="F53" s="10">
        <f t="shared" si="21"/>
        <v>27.957000000000001</v>
      </c>
      <c r="G53" s="10">
        <f t="shared" si="21"/>
        <v>92.257999999999996</v>
      </c>
      <c r="H53" s="10">
        <f t="shared" si="21"/>
        <v>10.5364</v>
      </c>
      <c r="I53" s="10">
        <f t="shared" si="21"/>
        <v>11.421800000000001</v>
      </c>
      <c r="J53" s="10">
        <f t="shared" si="21"/>
        <v>2.1608799999999997E-7</v>
      </c>
      <c r="K53" s="10">
        <f t="shared" si="21"/>
        <v>2.23444E-8</v>
      </c>
      <c r="L53" s="10">
        <f t="shared" si="21"/>
        <v>10.340199999999999</v>
      </c>
      <c r="M53" s="10">
        <f t="shared" si="21"/>
        <v>0.74337200000000003</v>
      </c>
      <c r="N53" s="10">
        <f t="shared" si="21"/>
        <v>9.0149599999999989E-3</v>
      </c>
      <c r="O53" s="10">
        <f t="shared" si="21"/>
        <v>1.2127000000000001</v>
      </c>
      <c r="P53" s="10">
        <f t="shared" si="21"/>
        <v>9810.2000000000007</v>
      </c>
      <c r="Q53" s="10">
        <f t="shared" si="21"/>
        <v>14.5654</v>
      </c>
      <c r="R53" s="10">
        <f t="shared" si="21"/>
        <v>0.14846999999999999</v>
      </c>
      <c r="S53" s="21">
        <f t="shared" si="21"/>
        <v>1.32872E-12</v>
      </c>
      <c r="T53" s="10">
        <f t="shared" si="21"/>
        <v>2.8302E-14</v>
      </c>
      <c r="U53" s="10">
        <f t="shared" si="21"/>
        <v>2.1300200000000005</v>
      </c>
      <c r="V53" s="10">
        <f t="shared" si="21"/>
        <v>0.97230399999999995</v>
      </c>
      <c r="W53" s="10">
        <f t="shared" si="21"/>
        <v>1.23946E-3</v>
      </c>
      <c r="X53" s="10">
        <f t="shared" si="21"/>
        <v>0.12747599999999998</v>
      </c>
      <c r="Z53" s="10">
        <f>AVERAGE(Z48:Z52)</f>
        <v>5.5671600000000002E-8</v>
      </c>
      <c r="AA53" s="10">
        <f>AVERAGE(AA48:AA52)</f>
        <v>9902.4580000000005</v>
      </c>
      <c r="AB53" s="10">
        <f>AVERAGE(AB48:AB52)</f>
        <v>2.1608799999999997E-7</v>
      </c>
      <c r="AC53" s="10">
        <f>AVERAGE(AC48:AC52)</f>
        <v>1.32872E-12</v>
      </c>
    </row>
    <row r="55" spans="1:29" x14ac:dyDescent="0.35">
      <c r="A55" s="23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189</v>
      </c>
      <c r="B57" s="16">
        <v>1.361E-4</v>
      </c>
      <c r="C57" s="10">
        <v>2.6539E-2</v>
      </c>
      <c r="D57" s="16">
        <v>5.2477000000000001E-8</v>
      </c>
      <c r="E57" s="16">
        <v>1.5632999999999998E-8</v>
      </c>
      <c r="F57" s="16">
        <v>29.79</v>
      </c>
      <c r="G57" s="10">
        <v>93.89</v>
      </c>
      <c r="H57" s="10">
        <v>10.555</v>
      </c>
      <c r="I57" s="10">
        <v>11.242000000000001</v>
      </c>
      <c r="J57" s="16">
        <v>2.1222E-7</v>
      </c>
      <c r="K57" s="16">
        <v>2.2134999999999999E-8</v>
      </c>
      <c r="L57" s="16">
        <v>10.43</v>
      </c>
      <c r="M57" s="10">
        <v>0.74475000000000002</v>
      </c>
      <c r="N57" s="16">
        <v>9.0921999999999999E-3</v>
      </c>
      <c r="O57" s="16">
        <v>1.2208000000000001</v>
      </c>
      <c r="P57" s="10">
        <v>9887</v>
      </c>
      <c r="Q57" s="16">
        <v>14.628</v>
      </c>
      <c r="R57" s="16">
        <v>0.14795</v>
      </c>
      <c r="S57" s="17">
        <v>1.3196999999999999E-12</v>
      </c>
      <c r="T57" s="16">
        <v>2.8117000000000002E-14</v>
      </c>
      <c r="U57" s="16">
        <v>2.1305999999999998</v>
      </c>
      <c r="V57" s="10">
        <v>0.97253999999999996</v>
      </c>
      <c r="W57" s="16">
        <v>1.2393E-3</v>
      </c>
      <c r="X57" s="16">
        <v>0.12742999999999999</v>
      </c>
      <c r="Z57" s="14">
        <f>D57</f>
        <v>5.2477000000000001E-8</v>
      </c>
      <c r="AA57" s="13">
        <f>G57+P57</f>
        <v>9980.89</v>
      </c>
      <c r="AB57" s="14">
        <f>J57</f>
        <v>2.1222E-7</v>
      </c>
      <c r="AC57" s="14">
        <f>S57</f>
        <v>1.3196999999999999E-12</v>
      </c>
    </row>
    <row r="58" spans="1:29" x14ac:dyDescent="0.35">
      <c r="A58" s="10" t="s">
        <v>190</v>
      </c>
      <c r="B58" s="16">
        <v>1.3569E-4</v>
      </c>
      <c r="C58" s="10">
        <v>2.6459E-2</v>
      </c>
      <c r="D58" s="16">
        <v>5.4207999999999998E-8</v>
      </c>
      <c r="E58" s="16">
        <v>1.5600000000000001E-8</v>
      </c>
      <c r="F58" s="16">
        <v>28.777999999999999</v>
      </c>
      <c r="G58" s="10">
        <v>92.02</v>
      </c>
      <c r="H58" s="10">
        <v>10.548</v>
      </c>
      <c r="I58" s="10">
        <v>11.462999999999999</v>
      </c>
      <c r="J58" s="16">
        <v>2.1234999999999999E-7</v>
      </c>
      <c r="K58" s="16">
        <v>2.2110000000000001E-8</v>
      </c>
      <c r="L58" s="16">
        <v>10.412000000000001</v>
      </c>
      <c r="M58" s="10">
        <v>0.74487999999999999</v>
      </c>
      <c r="N58" s="16">
        <v>9.0764999999999995E-3</v>
      </c>
      <c r="O58" s="16">
        <v>1.2184999999999999</v>
      </c>
      <c r="P58" s="10">
        <v>9862</v>
      </c>
      <c r="Q58" s="16">
        <v>14.605</v>
      </c>
      <c r="R58" s="16">
        <v>0.14809</v>
      </c>
      <c r="S58" s="17">
        <v>1.3334E-12</v>
      </c>
      <c r="T58" s="16">
        <v>2.8399000000000001E-14</v>
      </c>
      <c r="U58" s="16">
        <v>2.1297999999999999</v>
      </c>
      <c r="V58" s="10">
        <v>0.97206000000000004</v>
      </c>
      <c r="W58" s="16">
        <v>1.2390999999999999E-3</v>
      </c>
      <c r="X58" s="16">
        <v>0.12747</v>
      </c>
      <c r="Z58" s="16">
        <f t="shared" ref="Z58:Z61" si="22">D58</f>
        <v>5.4207999999999998E-8</v>
      </c>
      <c r="AA58" s="10">
        <f t="shared" ref="AA58:AA61" si="23">G58+P58</f>
        <v>9954.02</v>
      </c>
      <c r="AB58" s="16">
        <f t="shared" ref="AB58:AB61" si="24">J58</f>
        <v>2.1234999999999999E-7</v>
      </c>
      <c r="AC58" s="16">
        <f t="shared" ref="AC58:AC61" si="25">S58</f>
        <v>1.3334E-12</v>
      </c>
    </row>
    <row r="59" spans="1:29" x14ac:dyDescent="0.35">
      <c r="A59" s="10" t="s">
        <v>191</v>
      </c>
      <c r="B59" s="16">
        <v>1.3589E-4</v>
      </c>
      <c r="C59" s="10">
        <v>2.6498000000000001E-2</v>
      </c>
      <c r="D59" s="16">
        <v>5.4557999999999998E-8</v>
      </c>
      <c r="E59" s="16">
        <v>1.5597999999999998E-8</v>
      </c>
      <c r="F59" s="16">
        <v>28.59</v>
      </c>
      <c r="G59" s="10">
        <v>91.93</v>
      </c>
      <c r="H59" s="10">
        <v>10.547000000000001</v>
      </c>
      <c r="I59" s="10">
        <v>11.473000000000001</v>
      </c>
      <c r="J59" s="16">
        <v>2.1177E-7</v>
      </c>
      <c r="K59" s="16">
        <v>2.2119000000000001E-8</v>
      </c>
      <c r="L59" s="16">
        <v>10.445</v>
      </c>
      <c r="M59" s="10">
        <v>0.74543000000000004</v>
      </c>
      <c r="N59" s="16">
        <v>9.1045999999999992E-3</v>
      </c>
      <c r="O59" s="16">
        <v>1.2214</v>
      </c>
      <c r="P59" s="10">
        <v>9859</v>
      </c>
      <c r="Q59" s="16">
        <v>14.599</v>
      </c>
      <c r="R59" s="16">
        <v>0.14807999999999999</v>
      </c>
      <c r="S59" s="17">
        <v>1.334E-12</v>
      </c>
      <c r="T59" s="16">
        <v>2.8415000000000001E-14</v>
      </c>
      <c r="U59" s="16">
        <v>2.1301000000000001</v>
      </c>
      <c r="V59" s="10">
        <v>0.97204999999999997</v>
      </c>
      <c r="W59" s="16">
        <v>1.2392E-3</v>
      </c>
      <c r="X59" s="16">
        <v>0.12748000000000001</v>
      </c>
      <c r="Z59" s="16">
        <f t="shared" si="22"/>
        <v>5.4557999999999998E-8</v>
      </c>
      <c r="AA59" s="10">
        <f t="shared" si="23"/>
        <v>9950.93</v>
      </c>
      <c r="AB59" s="16">
        <f t="shared" si="24"/>
        <v>2.1177E-7</v>
      </c>
      <c r="AC59" s="16">
        <f t="shared" si="25"/>
        <v>1.334E-12</v>
      </c>
    </row>
    <row r="60" spans="1:29" x14ac:dyDescent="0.35">
      <c r="A60" s="10" t="s">
        <v>192</v>
      </c>
      <c r="B60" s="16">
        <v>1.3558E-4</v>
      </c>
      <c r="C60" s="10">
        <v>2.6438E-2</v>
      </c>
      <c r="D60" s="16">
        <v>5.8700000000000003E-8</v>
      </c>
      <c r="E60" s="16">
        <v>1.5600000000000001E-8</v>
      </c>
      <c r="F60" s="16">
        <v>26.576000000000001</v>
      </c>
      <c r="G60" s="10">
        <v>87.32</v>
      </c>
      <c r="H60" s="10">
        <v>10.566000000000001</v>
      </c>
      <c r="I60" s="10">
        <v>12.1</v>
      </c>
      <c r="J60" s="16">
        <v>2.0911E-7</v>
      </c>
      <c r="K60" s="16">
        <v>2.1835E-8</v>
      </c>
      <c r="L60" s="16">
        <v>10.442</v>
      </c>
      <c r="M60" s="10">
        <v>0.74658000000000002</v>
      </c>
      <c r="N60" s="16">
        <v>9.1017000000000008E-3</v>
      </c>
      <c r="O60" s="16">
        <v>1.2191000000000001</v>
      </c>
      <c r="P60" s="10">
        <v>9865</v>
      </c>
      <c r="Q60" s="16">
        <v>14.613</v>
      </c>
      <c r="R60" s="16">
        <v>0.14813000000000001</v>
      </c>
      <c r="S60" s="17">
        <v>1.3531E-12</v>
      </c>
      <c r="T60" s="16">
        <v>2.8807000000000003E-14</v>
      </c>
      <c r="U60" s="16">
        <v>2.129</v>
      </c>
      <c r="V60" s="10">
        <v>0.97123999999999999</v>
      </c>
      <c r="W60" s="16">
        <v>1.2388E-3</v>
      </c>
      <c r="X60" s="16">
        <v>0.12755</v>
      </c>
      <c r="Z60" s="16">
        <f t="shared" si="22"/>
        <v>5.8700000000000003E-8</v>
      </c>
      <c r="AA60" s="10">
        <f t="shared" si="23"/>
        <v>9952.32</v>
      </c>
      <c r="AB60" s="16">
        <f t="shared" si="24"/>
        <v>2.0911E-7</v>
      </c>
      <c r="AC60" s="16">
        <f t="shared" si="25"/>
        <v>1.3531E-12</v>
      </c>
    </row>
    <row r="61" spans="1:29" x14ac:dyDescent="0.35">
      <c r="A61" s="11" t="s">
        <v>193</v>
      </c>
      <c r="B61" s="18">
        <v>1.3611E-4</v>
      </c>
      <c r="C61" s="11">
        <v>2.6540999999999999E-2</v>
      </c>
      <c r="D61" s="18">
        <v>5.5058000000000002E-8</v>
      </c>
      <c r="E61" s="18">
        <v>1.5594999999999998E-8</v>
      </c>
      <c r="F61" s="18">
        <v>28.324999999999999</v>
      </c>
      <c r="G61" s="11">
        <v>91.8</v>
      </c>
      <c r="H61" s="11">
        <v>10.545</v>
      </c>
      <c r="I61" s="11">
        <v>11.487</v>
      </c>
      <c r="J61" s="18">
        <v>2.1054999999999999E-7</v>
      </c>
      <c r="K61" s="18">
        <v>2.2037000000000001E-8</v>
      </c>
      <c r="L61" s="18">
        <v>10.465999999999999</v>
      </c>
      <c r="M61" s="11">
        <v>0.74617999999999995</v>
      </c>
      <c r="N61" s="18">
        <v>9.1226999999999992E-3</v>
      </c>
      <c r="O61" s="18">
        <v>1.2225999999999999</v>
      </c>
      <c r="P61" s="11">
        <v>9851</v>
      </c>
      <c r="Q61" s="18">
        <v>14.59</v>
      </c>
      <c r="R61" s="18">
        <v>0.14810999999999999</v>
      </c>
      <c r="S61" s="24">
        <v>1.3337000000000001E-12</v>
      </c>
      <c r="T61" s="18">
        <v>2.8412999999999998E-14</v>
      </c>
      <c r="U61" s="18">
        <v>2.1303999999999998</v>
      </c>
      <c r="V61" s="11">
        <v>0.97209000000000001</v>
      </c>
      <c r="W61" s="18">
        <v>1.2394999999999999E-3</v>
      </c>
      <c r="X61" s="18">
        <v>0.12751000000000001</v>
      </c>
      <c r="Z61" s="18">
        <f t="shared" si="22"/>
        <v>5.5058000000000002E-8</v>
      </c>
      <c r="AA61" s="11">
        <f t="shared" si="23"/>
        <v>9942.7999999999993</v>
      </c>
      <c r="AB61" s="18">
        <f t="shared" si="24"/>
        <v>2.1054999999999999E-7</v>
      </c>
      <c r="AC61" s="18">
        <f t="shared" si="25"/>
        <v>1.3337000000000001E-12</v>
      </c>
    </row>
    <row r="62" spans="1:29" x14ac:dyDescent="0.35">
      <c r="A62" s="10" t="s">
        <v>23</v>
      </c>
      <c r="B62" s="10">
        <f t="shared" ref="B62:X62" si="26">AVERAGE(B57:B61)</f>
        <v>1.3587400000000002E-4</v>
      </c>
      <c r="C62" s="10">
        <f t="shared" si="26"/>
        <v>2.6495000000000001E-2</v>
      </c>
      <c r="D62" s="10">
        <f t="shared" si="26"/>
        <v>5.5000200000000007E-8</v>
      </c>
      <c r="E62" s="10">
        <f t="shared" si="26"/>
        <v>1.5605200000000001E-8</v>
      </c>
      <c r="F62" s="10">
        <f t="shared" si="26"/>
        <v>28.411799999999999</v>
      </c>
      <c r="G62" s="10">
        <f t="shared" si="26"/>
        <v>91.39200000000001</v>
      </c>
      <c r="H62" s="10">
        <f t="shared" si="26"/>
        <v>10.552200000000001</v>
      </c>
      <c r="I62" s="10">
        <f t="shared" si="26"/>
        <v>11.553000000000001</v>
      </c>
      <c r="J62" s="10">
        <f t="shared" si="26"/>
        <v>2.1119999999999999E-7</v>
      </c>
      <c r="K62" s="10">
        <f t="shared" si="26"/>
        <v>2.20472E-8</v>
      </c>
      <c r="L62" s="10">
        <f t="shared" si="26"/>
        <v>10.439</v>
      </c>
      <c r="M62" s="10">
        <f t="shared" si="26"/>
        <v>0.74556399999999989</v>
      </c>
      <c r="N62" s="10">
        <f t="shared" si="26"/>
        <v>9.0995399999999997E-3</v>
      </c>
      <c r="O62" s="10">
        <f t="shared" si="26"/>
        <v>1.22048</v>
      </c>
      <c r="P62" s="10">
        <f t="shared" si="26"/>
        <v>9864.7999999999993</v>
      </c>
      <c r="Q62" s="10">
        <f t="shared" si="26"/>
        <v>14.606999999999999</v>
      </c>
      <c r="R62" s="10">
        <f t="shared" si="26"/>
        <v>0.14807199999999998</v>
      </c>
      <c r="S62" s="21">
        <f t="shared" si="26"/>
        <v>1.3347799999999999E-12</v>
      </c>
      <c r="T62" s="10">
        <f t="shared" si="26"/>
        <v>2.84302E-14</v>
      </c>
      <c r="U62" s="10">
        <f t="shared" si="26"/>
        <v>2.1299799999999998</v>
      </c>
      <c r="V62" s="10">
        <f t="shared" si="26"/>
        <v>0.97199599999999986</v>
      </c>
      <c r="W62" s="10">
        <f t="shared" si="26"/>
        <v>1.2391799999999999E-3</v>
      </c>
      <c r="X62" s="10">
        <f t="shared" si="26"/>
        <v>0.12748799999999999</v>
      </c>
      <c r="Z62" s="10">
        <f>AVERAGE(Z57:Z61)</f>
        <v>5.5000200000000007E-8</v>
      </c>
      <c r="AA62" s="10">
        <f>AVERAGE(AA57:AA61)</f>
        <v>9956.1920000000009</v>
      </c>
      <c r="AB62" s="10">
        <f>AVERAGE(AB57:AB61)</f>
        <v>2.1119999999999999E-7</v>
      </c>
      <c r="AC62" s="10">
        <f>AVERAGE(AC57:AC61)</f>
        <v>1.3347799999999999E-12</v>
      </c>
    </row>
    <row r="64" spans="1:29" x14ac:dyDescent="0.35">
      <c r="A64" s="23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194</v>
      </c>
      <c r="B66" s="16">
        <v>1.3641E-4</v>
      </c>
      <c r="C66" s="10">
        <v>2.6599999999999999E-2</v>
      </c>
      <c r="D66" s="16">
        <v>5.7948999999999998E-8</v>
      </c>
      <c r="E66" s="16">
        <v>1.5653999999999999E-8</v>
      </c>
      <c r="F66" s="16">
        <v>27.013000000000002</v>
      </c>
      <c r="G66" s="10">
        <v>87.78</v>
      </c>
      <c r="H66" s="10">
        <v>10.583</v>
      </c>
      <c r="I66" s="10">
        <v>12.055999999999999</v>
      </c>
      <c r="J66" s="16">
        <v>2.1472000000000001E-7</v>
      </c>
      <c r="K66" s="16">
        <v>2.255E-8</v>
      </c>
      <c r="L66" s="16">
        <v>10.502000000000001</v>
      </c>
      <c r="M66" s="10">
        <v>0.74387000000000003</v>
      </c>
      <c r="N66" s="16">
        <v>9.1562999999999992E-3</v>
      </c>
      <c r="O66" s="16">
        <v>1.2309000000000001</v>
      </c>
      <c r="P66" s="10">
        <v>9918</v>
      </c>
      <c r="Q66" s="16">
        <v>14.694000000000001</v>
      </c>
      <c r="R66" s="16">
        <v>0.14815</v>
      </c>
      <c r="S66" s="17">
        <v>1.353E-12</v>
      </c>
      <c r="T66" s="16">
        <v>2.8868999999999998E-14</v>
      </c>
      <c r="U66" s="16">
        <v>2.1337000000000002</v>
      </c>
      <c r="V66" s="10">
        <v>0.97123000000000004</v>
      </c>
      <c r="W66" s="16">
        <v>1.2412E-3</v>
      </c>
      <c r="X66" s="16">
        <v>0.1278</v>
      </c>
      <c r="Z66" s="14">
        <f>D66</f>
        <v>5.7948999999999998E-8</v>
      </c>
      <c r="AA66" s="13">
        <f>G66+P66</f>
        <v>10005.780000000001</v>
      </c>
      <c r="AB66" s="14">
        <f>J66</f>
        <v>2.1472000000000001E-7</v>
      </c>
      <c r="AC66" s="14">
        <f>S66</f>
        <v>1.353E-12</v>
      </c>
    </row>
    <row r="67" spans="1:29" x14ac:dyDescent="0.35">
      <c r="A67" s="10" t="s">
        <v>195</v>
      </c>
      <c r="B67" s="16">
        <v>1.3501E-4</v>
      </c>
      <c r="C67" s="10">
        <v>2.6327E-2</v>
      </c>
      <c r="D67" s="16">
        <v>5.7948999999999998E-8</v>
      </c>
      <c r="E67" s="16">
        <v>1.5577999999999999E-8</v>
      </c>
      <c r="F67" s="16">
        <v>26.882000000000001</v>
      </c>
      <c r="G67" s="10">
        <v>88.2</v>
      </c>
      <c r="H67" s="10">
        <v>10.54</v>
      </c>
      <c r="I67" s="10">
        <v>11.95</v>
      </c>
      <c r="J67" s="16">
        <v>2.1234999999999999E-7</v>
      </c>
      <c r="K67" s="16">
        <v>2.2081000000000001E-8</v>
      </c>
      <c r="L67" s="16">
        <v>10.398</v>
      </c>
      <c r="M67" s="10">
        <v>0.74463999999999997</v>
      </c>
      <c r="N67" s="16">
        <v>9.0652000000000007E-3</v>
      </c>
      <c r="O67" s="16">
        <v>1.2174</v>
      </c>
      <c r="P67" s="10">
        <v>9890</v>
      </c>
      <c r="Q67" s="16">
        <v>14.612</v>
      </c>
      <c r="R67" s="16">
        <v>0.14774999999999999</v>
      </c>
      <c r="S67" s="17">
        <v>1.3534000000000001E-12</v>
      </c>
      <c r="T67" s="16">
        <v>2.8768E-14</v>
      </c>
      <c r="U67" s="16">
        <v>2.1255999999999999</v>
      </c>
      <c r="V67" s="10">
        <v>0.97123999999999999</v>
      </c>
      <c r="W67" s="16">
        <v>1.2366E-3</v>
      </c>
      <c r="X67" s="16">
        <v>0.12731999999999999</v>
      </c>
      <c r="Z67" s="16">
        <f t="shared" ref="Z67:Z70" si="27">D67</f>
        <v>5.7948999999999998E-8</v>
      </c>
      <c r="AA67" s="10">
        <f t="shared" ref="AA67:AA70" si="28">G67+P67</f>
        <v>9978.2000000000007</v>
      </c>
      <c r="AB67" s="16">
        <f t="shared" ref="AB67:AB70" si="29">J67</f>
        <v>2.1234999999999999E-7</v>
      </c>
      <c r="AC67" s="16">
        <f t="shared" ref="AC67:AC70" si="30">S67</f>
        <v>1.3534000000000001E-12</v>
      </c>
    </row>
    <row r="68" spans="1:29" x14ac:dyDescent="0.35">
      <c r="A68" s="10" t="s">
        <v>196</v>
      </c>
      <c r="B68" s="16">
        <v>1.3605E-4</v>
      </c>
      <c r="C68" s="10">
        <v>2.6529E-2</v>
      </c>
      <c r="D68" s="16">
        <v>6.0269999999999996E-8</v>
      </c>
      <c r="E68" s="16">
        <v>1.5647000000000001E-8</v>
      </c>
      <c r="F68" s="16">
        <v>25.962</v>
      </c>
      <c r="G68" s="10">
        <v>85.64</v>
      </c>
      <c r="H68" s="10">
        <v>10.598000000000001</v>
      </c>
      <c r="I68" s="10">
        <v>12.375</v>
      </c>
      <c r="J68" s="16">
        <v>2.0970000000000001E-7</v>
      </c>
      <c r="K68" s="16">
        <v>2.1912000000000001E-8</v>
      </c>
      <c r="L68" s="16">
        <v>10.449</v>
      </c>
      <c r="M68" s="10">
        <v>0.74592000000000003</v>
      </c>
      <c r="N68" s="16">
        <v>9.1082999999999997E-3</v>
      </c>
      <c r="O68" s="16">
        <v>1.2211000000000001</v>
      </c>
      <c r="P68" s="10">
        <v>9888</v>
      </c>
      <c r="Q68" s="16">
        <v>14.673999999999999</v>
      </c>
      <c r="R68" s="16">
        <v>0.1484</v>
      </c>
      <c r="S68" s="17">
        <v>1.3616E-12</v>
      </c>
      <c r="T68" s="16">
        <v>2.9053000000000003E-14</v>
      </c>
      <c r="U68" s="16">
        <v>2.1337000000000002</v>
      </c>
      <c r="V68" s="10">
        <v>0.97087999999999997</v>
      </c>
      <c r="W68" s="16">
        <v>1.2416E-3</v>
      </c>
      <c r="X68" s="16">
        <v>0.12787999999999999</v>
      </c>
      <c r="Z68" s="16">
        <f t="shared" si="27"/>
        <v>6.0269999999999996E-8</v>
      </c>
      <c r="AA68" s="10">
        <f t="shared" si="28"/>
        <v>9973.64</v>
      </c>
      <c r="AB68" s="16">
        <f t="shared" si="29"/>
        <v>2.0970000000000001E-7</v>
      </c>
      <c r="AC68" s="16">
        <f t="shared" si="30"/>
        <v>1.3616E-12</v>
      </c>
    </row>
    <row r="69" spans="1:29" x14ac:dyDescent="0.35">
      <c r="A69" s="10" t="s">
        <v>197</v>
      </c>
      <c r="B69" s="16">
        <v>1.3574E-4</v>
      </c>
      <c r="C69" s="10">
        <v>2.6468999999999999E-2</v>
      </c>
      <c r="D69" s="16">
        <v>5.7509999999999997E-8</v>
      </c>
      <c r="E69" s="16">
        <v>1.5618000000000001E-8</v>
      </c>
      <c r="F69" s="16">
        <v>27.157</v>
      </c>
      <c r="G69" s="10">
        <v>88.59</v>
      </c>
      <c r="H69" s="10">
        <v>10.574</v>
      </c>
      <c r="I69" s="10">
        <v>11.936</v>
      </c>
      <c r="J69" s="16">
        <v>2.0823000000000001E-7</v>
      </c>
      <c r="K69" s="16">
        <v>2.1711999999999999E-8</v>
      </c>
      <c r="L69" s="16">
        <v>10.427</v>
      </c>
      <c r="M69" s="10">
        <v>0.74666999999999994</v>
      </c>
      <c r="N69" s="16">
        <v>9.0886000000000005E-3</v>
      </c>
      <c r="O69" s="16">
        <v>1.2172000000000001</v>
      </c>
      <c r="P69" s="10">
        <v>9871</v>
      </c>
      <c r="Q69" s="16">
        <v>14.628</v>
      </c>
      <c r="R69" s="16">
        <v>0.14818999999999999</v>
      </c>
      <c r="S69" s="17">
        <v>1.3505999999999999E-12</v>
      </c>
      <c r="T69" s="16">
        <v>2.8773999999999999E-14</v>
      </c>
      <c r="U69" s="16">
        <v>2.1305000000000001</v>
      </c>
      <c r="V69" s="10">
        <v>0.97133000000000003</v>
      </c>
      <c r="W69" s="16">
        <v>1.2397E-3</v>
      </c>
      <c r="X69" s="16">
        <v>0.12762999999999999</v>
      </c>
      <c r="Z69" s="16">
        <f t="shared" si="27"/>
        <v>5.7509999999999997E-8</v>
      </c>
      <c r="AA69" s="10">
        <f t="shared" si="28"/>
        <v>9959.59</v>
      </c>
      <c r="AB69" s="16">
        <f t="shared" si="29"/>
        <v>2.0823000000000001E-7</v>
      </c>
      <c r="AC69" s="16">
        <f t="shared" si="30"/>
        <v>1.3505999999999999E-12</v>
      </c>
    </row>
    <row r="70" spans="1:29" x14ac:dyDescent="0.35">
      <c r="A70" s="11" t="s">
        <v>198</v>
      </c>
      <c r="B70" s="18">
        <v>1.2612999999999999E-4</v>
      </c>
      <c r="C70" s="11">
        <v>2.4594999999999999E-2</v>
      </c>
      <c r="D70" s="18">
        <v>7.4560000000000001E-8</v>
      </c>
      <c r="E70" s="18">
        <v>1.5127E-8</v>
      </c>
      <c r="F70" s="18">
        <v>20.288</v>
      </c>
      <c r="G70" s="11">
        <v>70.86</v>
      </c>
      <c r="H70" s="11">
        <v>10.316000000000001</v>
      </c>
      <c r="I70" s="11">
        <v>14.558</v>
      </c>
      <c r="J70" s="18">
        <v>2.3120999999999999E-7</v>
      </c>
      <c r="K70" s="18">
        <v>2.3288E-8</v>
      </c>
      <c r="L70" s="18">
        <v>10.071999999999999</v>
      </c>
      <c r="M70" s="11">
        <v>0.7369</v>
      </c>
      <c r="N70" s="18">
        <v>8.7878000000000001E-3</v>
      </c>
      <c r="O70" s="18">
        <v>1.1924999999999999</v>
      </c>
      <c r="P70" s="11">
        <v>9882</v>
      </c>
      <c r="Q70" s="18">
        <v>14.331</v>
      </c>
      <c r="R70" s="18">
        <v>0.14502000000000001</v>
      </c>
      <c r="S70" s="24">
        <v>1.4522E-12</v>
      </c>
      <c r="T70" s="18">
        <v>3.0101999999999999E-14</v>
      </c>
      <c r="U70" s="18">
        <v>2.0729000000000002</v>
      </c>
      <c r="V70" s="11">
        <v>0.96755000000000002</v>
      </c>
      <c r="W70" s="18">
        <v>1.207E-3</v>
      </c>
      <c r="X70" s="18">
        <v>0.12475</v>
      </c>
      <c r="Z70" s="18">
        <f t="shared" si="27"/>
        <v>7.4560000000000001E-8</v>
      </c>
      <c r="AA70" s="11">
        <f t="shared" si="28"/>
        <v>9952.86</v>
      </c>
      <c r="AB70" s="18">
        <f t="shared" si="29"/>
        <v>2.3120999999999999E-7</v>
      </c>
      <c r="AC70" s="18">
        <f t="shared" si="30"/>
        <v>1.4522E-12</v>
      </c>
    </row>
    <row r="71" spans="1:29" x14ac:dyDescent="0.35">
      <c r="A71" s="10" t="s">
        <v>23</v>
      </c>
      <c r="B71" s="10">
        <f t="shared" ref="B71:X71" si="31">AVERAGE(B66:B70)</f>
        <v>1.3386799999999999E-4</v>
      </c>
      <c r="C71" s="10">
        <f t="shared" si="31"/>
        <v>2.6103999999999999E-2</v>
      </c>
      <c r="D71" s="10">
        <f t="shared" si="31"/>
        <v>6.1647599999999989E-8</v>
      </c>
      <c r="E71" s="10">
        <f t="shared" si="31"/>
        <v>1.5524800000000001E-8</v>
      </c>
      <c r="F71" s="10">
        <f t="shared" si="31"/>
        <v>25.4604</v>
      </c>
      <c r="G71" s="10">
        <f t="shared" si="31"/>
        <v>84.214000000000013</v>
      </c>
      <c r="H71" s="10">
        <f t="shared" si="31"/>
        <v>10.5222</v>
      </c>
      <c r="I71" s="10">
        <f t="shared" si="31"/>
        <v>12.574999999999999</v>
      </c>
      <c r="J71" s="10">
        <f t="shared" si="31"/>
        <v>2.1524200000000002E-7</v>
      </c>
      <c r="K71" s="10">
        <f t="shared" si="31"/>
        <v>2.2308600000000003E-8</v>
      </c>
      <c r="L71" s="10">
        <f t="shared" si="31"/>
        <v>10.3696</v>
      </c>
      <c r="M71" s="10">
        <f t="shared" si="31"/>
        <v>0.74360000000000004</v>
      </c>
      <c r="N71" s="10">
        <f t="shared" si="31"/>
        <v>9.0412400000000007E-3</v>
      </c>
      <c r="O71" s="10">
        <f t="shared" si="31"/>
        <v>1.2158200000000001</v>
      </c>
      <c r="P71" s="10">
        <f t="shared" si="31"/>
        <v>9889.7999999999993</v>
      </c>
      <c r="Q71" s="10">
        <f t="shared" si="31"/>
        <v>14.587800000000001</v>
      </c>
      <c r="R71" s="10">
        <f t="shared" si="31"/>
        <v>0.14750199999999999</v>
      </c>
      <c r="S71" s="21">
        <f t="shared" si="31"/>
        <v>1.3741600000000001E-12</v>
      </c>
      <c r="T71" s="10">
        <f t="shared" si="31"/>
        <v>2.9113200000000006E-14</v>
      </c>
      <c r="U71" s="10">
        <f t="shared" si="31"/>
        <v>2.1192800000000003</v>
      </c>
      <c r="V71" s="10">
        <f t="shared" si="31"/>
        <v>0.97044600000000014</v>
      </c>
      <c r="W71" s="10">
        <f t="shared" si="31"/>
        <v>1.2332199999999999E-3</v>
      </c>
      <c r="X71" s="10">
        <f t="shared" si="31"/>
        <v>0.12707600000000002</v>
      </c>
      <c r="Z71" s="10">
        <f>AVERAGE(Z66:Z70)</f>
        <v>6.1647599999999989E-8</v>
      </c>
      <c r="AA71" s="10">
        <f>AVERAGE(AA66:AA70)</f>
        <v>9974.014000000001</v>
      </c>
      <c r="AB71" s="10">
        <f>AVERAGE(AB66:AB70)</f>
        <v>2.1524200000000002E-7</v>
      </c>
      <c r="AC71" s="10">
        <f>AVERAGE(AC66:AC70)</f>
        <v>1.3741600000000001E-12</v>
      </c>
    </row>
    <row r="73" spans="1:29" x14ac:dyDescent="0.35">
      <c r="A73" s="23">
        <v>0.09</v>
      </c>
    </row>
    <row r="74" spans="1:29" x14ac:dyDescent="0.35">
      <c r="A74" s="12" t="s">
        <v>56</v>
      </c>
      <c r="B74" s="12" t="s">
        <v>12</v>
      </c>
      <c r="C74" s="12" t="s">
        <v>13</v>
      </c>
      <c r="D74" s="12" t="s">
        <v>25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26</v>
      </c>
      <c r="K74" s="12" t="s">
        <v>27</v>
      </c>
      <c r="L74" s="12" t="s">
        <v>28</v>
      </c>
      <c r="M74" s="12" t="s">
        <v>29</v>
      </c>
      <c r="N74" s="12" t="s">
        <v>30</v>
      </c>
      <c r="O74" s="12" t="s">
        <v>31</v>
      </c>
      <c r="P74" s="12" t="s">
        <v>32</v>
      </c>
      <c r="Q74" s="12" t="s">
        <v>19</v>
      </c>
      <c r="R74" s="12" t="s">
        <v>20</v>
      </c>
      <c r="S74" s="12" t="s">
        <v>33</v>
      </c>
      <c r="T74" s="12" t="s">
        <v>34</v>
      </c>
      <c r="U74" s="12" t="s">
        <v>35</v>
      </c>
      <c r="V74" s="12" t="s">
        <v>36</v>
      </c>
      <c r="W74" s="12" t="s">
        <v>37</v>
      </c>
      <c r="X74" s="12" t="s">
        <v>38</v>
      </c>
      <c r="Z74" s="10" t="s">
        <v>42</v>
      </c>
      <c r="AA74" s="10" t="s">
        <v>41</v>
      </c>
      <c r="AB74" s="10" t="s">
        <v>43</v>
      </c>
      <c r="AC74" s="10" t="s">
        <v>44</v>
      </c>
    </row>
    <row r="75" spans="1:29" x14ac:dyDescent="0.35">
      <c r="A75" s="10" t="s">
        <v>199</v>
      </c>
      <c r="B75" s="16">
        <v>1.3505E-4</v>
      </c>
      <c r="C75" s="10">
        <v>2.6335000000000001E-2</v>
      </c>
      <c r="D75" s="16">
        <v>5.8683999999999998E-8</v>
      </c>
      <c r="E75" s="16">
        <v>1.5612000000000001E-8</v>
      </c>
      <c r="F75" s="16">
        <v>26.603999999999999</v>
      </c>
      <c r="G75" s="10">
        <v>87.82</v>
      </c>
      <c r="H75" s="10">
        <v>10.573</v>
      </c>
      <c r="I75" s="10">
        <v>12.039</v>
      </c>
      <c r="J75" s="16">
        <v>2.1334999999999999E-7</v>
      </c>
      <c r="K75" s="16">
        <v>2.2192000000000001E-8</v>
      </c>
      <c r="L75" s="16">
        <v>10.401999999999999</v>
      </c>
      <c r="M75" s="10">
        <v>0.74429999999999996</v>
      </c>
      <c r="N75" s="16">
        <v>9.0682999999999996E-3</v>
      </c>
      <c r="O75" s="16">
        <v>1.2183999999999999</v>
      </c>
      <c r="P75" s="10">
        <v>9889</v>
      </c>
      <c r="Q75" s="16">
        <v>14.641</v>
      </c>
      <c r="R75" s="16">
        <v>0.14804999999999999</v>
      </c>
      <c r="S75" s="17">
        <v>1.3509E-12</v>
      </c>
      <c r="T75" s="16">
        <v>2.8738E-14</v>
      </c>
      <c r="U75" s="16">
        <v>2.1273</v>
      </c>
      <c r="V75" s="10">
        <v>0.97123999999999999</v>
      </c>
      <c r="W75" s="16">
        <v>1.2378999999999999E-3</v>
      </c>
      <c r="X75" s="16">
        <v>0.12745999999999999</v>
      </c>
      <c r="Z75" s="14">
        <f>D75</f>
        <v>5.8683999999999998E-8</v>
      </c>
      <c r="AA75" s="13">
        <f>G75+P75</f>
        <v>9976.82</v>
      </c>
      <c r="AB75" s="14">
        <f>J75</f>
        <v>2.1334999999999999E-7</v>
      </c>
      <c r="AC75" s="14">
        <f>S75</f>
        <v>1.3509E-12</v>
      </c>
    </row>
    <row r="76" spans="1:29" x14ac:dyDescent="0.35">
      <c r="A76" s="10" t="s">
        <v>200</v>
      </c>
      <c r="B76" s="16">
        <v>1.3685999999999999E-4</v>
      </c>
      <c r="C76" s="10">
        <v>2.6688E-2</v>
      </c>
      <c r="D76" s="16">
        <v>5.5368999999999998E-8</v>
      </c>
      <c r="E76" s="16">
        <v>1.5635000000000001E-8</v>
      </c>
      <c r="F76" s="16">
        <v>28.238</v>
      </c>
      <c r="G76" s="10">
        <v>91.75</v>
      </c>
      <c r="H76" s="10">
        <v>10.577999999999999</v>
      </c>
      <c r="I76" s="10">
        <v>11.529</v>
      </c>
      <c r="J76" s="16">
        <v>2.1182E-7</v>
      </c>
      <c r="K76" s="16">
        <v>2.2402000000000001E-8</v>
      </c>
      <c r="L76" s="16">
        <v>10.576000000000001</v>
      </c>
      <c r="M76" s="10">
        <v>0.74643999999999999</v>
      </c>
      <c r="N76" s="16">
        <v>9.2183999999999999E-3</v>
      </c>
      <c r="O76" s="16">
        <v>1.2350000000000001</v>
      </c>
      <c r="P76" s="10">
        <v>9857</v>
      </c>
      <c r="Q76" s="16">
        <v>14.628</v>
      </c>
      <c r="R76" s="16">
        <v>0.1484</v>
      </c>
      <c r="S76" s="17">
        <v>1.3366E-12</v>
      </c>
      <c r="T76" s="16">
        <v>2.8522999999999997E-14</v>
      </c>
      <c r="U76" s="16">
        <v>2.1339999999999999</v>
      </c>
      <c r="V76" s="10">
        <v>0.97191000000000005</v>
      </c>
      <c r="W76" s="16">
        <v>1.2416E-3</v>
      </c>
      <c r="X76" s="16">
        <v>0.12775</v>
      </c>
      <c r="Z76" s="16">
        <f t="shared" ref="Z76:Z79" si="32">D76</f>
        <v>5.5368999999999998E-8</v>
      </c>
      <c r="AA76" s="10">
        <f t="shared" ref="AA76:AA79" si="33">G76+P76</f>
        <v>9948.75</v>
      </c>
      <c r="AB76" s="16">
        <f t="shared" ref="AB76:AB79" si="34">J76</f>
        <v>2.1182E-7</v>
      </c>
      <c r="AC76" s="16">
        <f t="shared" ref="AC76:AC79" si="35">S76</f>
        <v>1.3366E-12</v>
      </c>
    </row>
    <row r="77" spans="1:29" x14ac:dyDescent="0.35">
      <c r="A77" s="10" t="s">
        <v>201</v>
      </c>
      <c r="B77" s="16">
        <v>1.3846999999999999E-4</v>
      </c>
      <c r="C77" s="10">
        <v>2.7002000000000002E-2</v>
      </c>
      <c r="D77" s="16">
        <v>5.6919000000000002E-8</v>
      </c>
      <c r="E77" s="16">
        <v>1.5755999999999999E-8</v>
      </c>
      <c r="F77" s="16">
        <v>27.681000000000001</v>
      </c>
      <c r="G77" s="10">
        <v>88.18</v>
      </c>
      <c r="H77" s="10">
        <v>10.676</v>
      </c>
      <c r="I77" s="10">
        <v>12.106999999999999</v>
      </c>
      <c r="J77" s="16">
        <v>2.0636E-7</v>
      </c>
      <c r="K77" s="16">
        <v>2.1858E-8</v>
      </c>
      <c r="L77" s="16">
        <v>10.592000000000001</v>
      </c>
      <c r="M77" s="10">
        <v>0.74824999999999997</v>
      </c>
      <c r="N77" s="16">
        <v>9.2314000000000007E-3</v>
      </c>
      <c r="O77" s="16">
        <v>1.2337</v>
      </c>
      <c r="P77" s="10">
        <v>9859</v>
      </c>
      <c r="Q77" s="16">
        <v>14.747</v>
      </c>
      <c r="R77" s="16">
        <v>0.14957999999999999</v>
      </c>
      <c r="S77" s="17">
        <v>1.3573000000000001E-12</v>
      </c>
      <c r="T77" s="16">
        <v>2.9178999999999999E-14</v>
      </c>
      <c r="U77" s="16">
        <v>2.1497999999999999</v>
      </c>
      <c r="V77" s="10">
        <v>0.97109000000000001</v>
      </c>
      <c r="W77" s="16">
        <v>1.2511E-3</v>
      </c>
      <c r="X77" s="16">
        <v>0.12883</v>
      </c>
      <c r="Z77" s="16">
        <f t="shared" si="32"/>
        <v>5.6919000000000002E-8</v>
      </c>
      <c r="AA77" s="10">
        <f t="shared" si="33"/>
        <v>9947.18</v>
      </c>
      <c r="AB77" s="16">
        <f t="shared" si="34"/>
        <v>2.0636E-7</v>
      </c>
      <c r="AC77" s="16">
        <f t="shared" si="35"/>
        <v>1.3573000000000001E-12</v>
      </c>
    </row>
    <row r="78" spans="1:29" x14ac:dyDescent="0.35">
      <c r="A78" s="10" t="s">
        <v>202</v>
      </c>
      <c r="B78" s="16">
        <v>1.3719000000000001E-4</v>
      </c>
      <c r="C78" s="10">
        <v>2.6752000000000001E-2</v>
      </c>
      <c r="D78" s="16">
        <v>5.8799999999999997E-8</v>
      </c>
      <c r="E78" s="16">
        <v>1.5659000000000001E-8</v>
      </c>
      <c r="F78" s="16">
        <v>26.631</v>
      </c>
      <c r="G78" s="10">
        <v>88.3</v>
      </c>
      <c r="H78" s="10">
        <v>10.615</v>
      </c>
      <c r="I78" s="10">
        <v>12.022</v>
      </c>
      <c r="J78" s="16">
        <v>2.1346000000000001E-7</v>
      </c>
      <c r="K78" s="16">
        <v>2.2764000000000001E-8</v>
      </c>
      <c r="L78" s="16">
        <v>10.664</v>
      </c>
      <c r="M78" s="10">
        <v>0.74656</v>
      </c>
      <c r="N78" s="16">
        <v>9.2955999999999993E-3</v>
      </c>
      <c r="O78" s="16">
        <v>1.2451000000000001</v>
      </c>
      <c r="P78" s="10">
        <v>9854</v>
      </c>
      <c r="Q78" s="16">
        <v>14.662000000000001</v>
      </c>
      <c r="R78" s="16">
        <v>0.14879000000000001</v>
      </c>
      <c r="S78" s="17">
        <v>1.3509E-12</v>
      </c>
      <c r="T78" s="16">
        <v>2.8858000000000003E-14</v>
      </c>
      <c r="U78" s="16">
        <v>2.1362000000000001</v>
      </c>
      <c r="V78" s="10">
        <v>0.97128000000000003</v>
      </c>
      <c r="W78" s="16">
        <v>1.2432999999999999E-3</v>
      </c>
      <c r="X78" s="16">
        <v>0.12801000000000001</v>
      </c>
      <c r="Z78" s="16">
        <f t="shared" si="32"/>
        <v>5.8799999999999997E-8</v>
      </c>
      <c r="AA78" s="10">
        <f t="shared" si="33"/>
        <v>9942.2999999999993</v>
      </c>
      <c r="AB78" s="16">
        <f t="shared" si="34"/>
        <v>2.1346000000000001E-7</v>
      </c>
      <c r="AC78" s="16">
        <f t="shared" si="35"/>
        <v>1.3509E-12</v>
      </c>
    </row>
    <row r="79" spans="1:29" x14ac:dyDescent="0.35">
      <c r="A79" s="11" t="s">
        <v>203</v>
      </c>
      <c r="B79" s="18">
        <v>1.3850000000000001E-4</v>
      </c>
      <c r="C79" s="11">
        <v>2.7007E-2</v>
      </c>
      <c r="D79" s="18">
        <v>5.7419E-8</v>
      </c>
      <c r="E79" s="18">
        <v>1.5764000000000001E-8</v>
      </c>
      <c r="F79" s="18">
        <v>27.454000000000001</v>
      </c>
      <c r="G79" s="11">
        <v>87.81</v>
      </c>
      <c r="H79" s="11">
        <v>10.693</v>
      </c>
      <c r="I79" s="11">
        <v>12.177</v>
      </c>
      <c r="J79" s="18">
        <v>2.0664E-7</v>
      </c>
      <c r="K79" s="18">
        <v>2.1955E-8</v>
      </c>
      <c r="L79" s="18">
        <v>10.625</v>
      </c>
      <c r="M79" s="11">
        <v>0.74865000000000004</v>
      </c>
      <c r="N79" s="18">
        <v>9.2595999999999998E-3</v>
      </c>
      <c r="O79" s="18">
        <v>1.2367999999999999</v>
      </c>
      <c r="P79" s="11">
        <v>9845</v>
      </c>
      <c r="Q79" s="18">
        <v>14.747</v>
      </c>
      <c r="R79" s="18">
        <v>0.14979000000000001</v>
      </c>
      <c r="S79" s="24">
        <v>1.3563E-12</v>
      </c>
      <c r="T79" s="18">
        <v>2.9159000000000002E-14</v>
      </c>
      <c r="U79" s="18">
        <v>2.1499000000000001</v>
      </c>
      <c r="V79" s="11">
        <v>0.97106999999999999</v>
      </c>
      <c r="W79" s="18">
        <v>1.2512999999999999E-3</v>
      </c>
      <c r="X79" s="18">
        <v>0.12886</v>
      </c>
      <c r="Z79" s="18">
        <f t="shared" si="32"/>
        <v>5.7419E-8</v>
      </c>
      <c r="AA79" s="11">
        <f t="shared" si="33"/>
        <v>9932.81</v>
      </c>
      <c r="AB79" s="18">
        <f t="shared" si="34"/>
        <v>2.0664E-7</v>
      </c>
      <c r="AC79" s="18">
        <f t="shared" si="35"/>
        <v>1.3563E-12</v>
      </c>
    </row>
    <row r="80" spans="1:29" x14ac:dyDescent="0.35">
      <c r="A80" s="10" t="s">
        <v>23</v>
      </c>
      <c r="B80" s="10">
        <f t="shared" ref="B80:X80" si="36">AVERAGE(B75:B79)</f>
        <v>1.37214E-4</v>
      </c>
      <c r="C80" s="10">
        <f t="shared" si="36"/>
        <v>2.6756799999999997E-2</v>
      </c>
      <c r="D80" s="10">
        <f t="shared" si="36"/>
        <v>5.7438199999999999E-8</v>
      </c>
      <c r="E80" s="10">
        <f t="shared" si="36"/>
        <v>1.5685200000000002E-8</v>
      </c>
      <c r="F80" s="10">
        <f t="shared" si="36"/>
        <v>27.3216</v>
      </c>
      <c r="G80" s="10">
        <f t="shared" si="36"/>
        <v>88.772000000000006</v>
      </c>
      <c r="H80" s="10">
        <f t="shared" si="36"/>
        <v>10.626999999999999</v>
      </c>
      <c r="I80" s="10">
        <f t="shared" si="36"/>
        <v>11.974799999999998</v>
      </c>
      <c r="J80" s="10">
        <f t="shared" si="36"/>
        <v>2.10326E-7</v>
      </c>
      <c r="K80" s="10">
        <f t="shared" si="36"/>
        <v>2.2234200000000003E-8</v>
      </c>
      <c r="L80" s="10">
        <f t="shared" si="36"/>
        <v>10.5718</v>
      </c>
      <c r="M80" s="10">
        <f t="shared" si="36"/>
        <v>0.74683999999999995</v>
      </c>
      <c r="N80" s="10">
        <f t="shared" si="36"/>
        <v>9.2146599999999995E-3</v>
      </c>
      <c r="O80" s="10">
        <f t="shared" si="36"/>
        <v>1.2338</v>
      </c>
      <c r="P80" s="10">
        <f t="shared" si="36"/>
        <v>9860.7999999999993</v>
      </c>
      <c r="Q80" s="10">
        <f t="shared" si="36"/>
        <v>14.684999999999999</v>
      </c>
      <c r="R80" s="10">
        <f t="shared" si="36"/>
        <v>0.148922</v>
      </c>
      <c r="S80" s="21">
        <f t="shared" si="36"/>
        <v>1.3504E-12</v>
      </c>
      <c r="T80" s="10">
        <f t="shared" si="36"/>
        <v>2.8891400000000004E-14</v>
      </c>
      <c r="U80" s="10">
        <f t="shared" si="36"/>
        <v>2.13944</v>
      </c>
      <c r="V80" s="10">
        <f t="shared" si="36"/>
        <v>0.97131800000000013</v>
      </c>
      <c r="W80" s="10">
        <f t="shared" si="36"/>
        <v>1.24504E-3</v>
      </c>
      <c r="X80" s="10">
        <f t="shared" si="36"/>
        <v>0.12818199999999999</v>
      </c>
      <c r="Z80" s="10">
        <f>AVERAGE(Z75:Z79)</f>
        <v>5.7438199999999999E-8</v>
      </c>
      <c r="AA80" s="10">
        <f>AVERAGE(AA75:AA79)</f>
        <v>9949.5720000000001</v>
      </c>
      <c r="AB80" s="10">
        <f>AVERAGE(AB75:AB79)</f>
        <v>2.10326E-7</v>
      </c>
      <c r="AC80" s="10">
        <f>AVERAGE(AC75:AC79)</f>
        <v>1.3504E-12</v>
      </c>
    </row>
    <row r="82" spans="1:29" x14ac:dyDescent="0.35">
      <c r="A82" s="23">
        <v>0.1</v>
      </c>
    </row>
    <row r="83" spans="1:29" x14ac:dyDescent="0.35">
      <c r="A83" s="12" t="s">
        <v>56</v>
      </c>
      <c r="B83" s="12" t="s">
        <v>12</v>
      </c>
      <c r="C83" s="12" t="s">
        <v>13</v>
      </c>
      <c r="D83" s="12" t="s">
        <v>25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26</v>
      </c>
      <c r="K83" s="12" t="s">
        <v>27</v>
      </c>
      <c r="L83" s="12" t="s">
        <v>28</v>
      </c>
      <c r="M83" s="12" t="s">
        <v>29</v>
      </c>
      <c r="N83" s="12" t="s">
        <v>30</v>
      </c>
      <c r="O83" s="12" t="s">
        <v>31</v>
      </c>
      <c r="P83" s="12" t="s">
        <v>32</v>
      </c>
      <c r="Q83" s="12" t="s">
        <v>19</v>
      </c>
      <c r="R83" s="12" t="s">
        <v>20</v>
      </c>
      <c r="S83" s="12" t="s">
        <v>33</v>
      </c>
      <c r="T83" s="12" t="s">
        <v>34</v>
      </c>
      <c r="U83" s="12" t="s">
        <v>35</v>
      </c>
      <c r="V83" s="12" t="s">
        <v>36</v>
      </c>
      <c r="W83" s="12" t="s">
        <v>37</v>
      </c>
      <c r="X83" s="12" t="s">
        <v>38</v>
      </c>
      <c r="Z83" s="10" t="s">
        <v>42</v>
      </c>
      <c r="AA83" s="10" t="s">
        <v>41</v>
      </c>
      <c r="AB83" s="10" t="s">
        <v>43</v>
      </c>
      <c r="AC83" s="10" t="s">
        <v>44</v>
      </c>
    </row>
    <row r="84" spans="1:29" x14ac:dyDescent="0.35">
      <c r="A84" s="10" t="s">
        <v>204</v>
      </c>
      <c r="B84" s="16">
        <v>1.3599E-4</v>
      </c>
      <c r="C84" s="10">
        <v>2.6519000000000001E-2</v>
      </c>
      <c r="D84" s="16">
        <v>5.8868000000000001E-8</v>
      </c>
      <c r="E84" s="16">
        <v>1.5685000000000001E-8</v>
      </c>
      <c r="F84" s="16">
        <v>26.643999999999998</v>
      </c>
      <c r="G84" s="10">
        <v>89.82</v>
      </c>
      <c r="H84" s="10">
        <v>10.645</v>
      </c>
      <c r="I84" s="10">
        <v>11.851000000000001</v>
      </c>
      <c r="J84" s="16">
        <v>2.0655999999999999E-7</v>
      </c>
      <c r="K84" s="16">
        <v>2.1343999999999999E-8</v>
      </c>
      <c r="L84" s="16">
        <v>10.333</v>
      </c>
      <c r="M84" s="10">
        <v>0.74690999999999996</v>
      </c>
      <c r="N84" s="16">
        <v>9.0057000000000002E-3</v>
      </c>
      <c r="O84" s="16">
        <v>1.2057</v>
      </c>
      <c r="P84" s="10">
        <v>9822</v>
      </c>
      <c r="Q84" s="16">
        <v>14.667999999999999</v>
      </c>
      <c r="R84" s="16">
        <v>0.14934</v>
      </c>
      <c r="S84" s="17">
        <v>1.3406E-12</v>
      </c>
      <c r="T84" s="16">
        <v>2.8688000000000002E-14</v>
      </c>
      <c r="U84" s="16">
        <v>2.1398999999999999</v>
      </c>
      <c r="V84" s="10">
        <v>0.97162999999999999</v>
      </c>
      <c r="W84" s="16">
        <v>1.2455999999999999E-3</v>
      </c>
      <c r="X84" s="16">
        <v>0.12820000000000001</v>
      </c>
      <c r="Z84" s="14">
        <f>D84</f>
        <v>5.8868000000000001E-8</v>
      </c>
      <c r="AA84" s="13">
        <f>G84+P84</f>
        <v>9911.82</v>
      </c>
      <c r="AB84" s="14">
        <f>J84</f>
        <v>2.0655999999999999E-7</v>
      </c>
      <c r="AC84" s="14">
        <f>S84</f>
        <v>1.3406E-12</v>
      </c>
    </row>
    <row r="85" spans="1:29" x14ac:dyDescent="0.35">
      <c r="A85" s="10" t="s">
        <v>205</v>
      </c>
      <c r="B85" s="16">
        <v>1.3527E-4</v>
      </c>
      <c r="C85" s="10">
        <v>2.6377999999999999E-2</v>
      </c>
      <c r="D85" s="16">
        <v>6.2384999999999999E-8</v>
      </c>
      <c r="E85" s="16">
        <v>1.5643E-8</v>
      </c>
      <c r="F85" s="16">
        <v>25.074999999999999</v>
      </c>
      <c r="G85" s="10">
        <v>85.3</v>
      </c>
      <c r="H85" s="10">
        <v>10.637</v>
      </c>
      <c r="I85" s="10">
        <v>12.47</v>
      </c>
      <c r="J85" s="16">
        <v>2.1017999999999999E-7</v>
      </c>
      <c r="K85" s="16">
        <v>2.1763999999999999E-8</v>
      </c>
      <c r="L85" s="16">
        <v>10.355</v>
      </c>
      <c r="M85" s="10">
        <v>0.74582000000000004</v>
      </c>
      <c r="N85" s="16">
        <v>9.0264999999999998E-3</v>
      </c>
      <c r="O85" s="16">
        <v>1.2102999999999999</v>
      </c>
      <c r="P85" s="10">
        <v>9817</v>
      </c>
      <c r="Q85" s="16">
        <v>14.66</v>
      </c>
      <c r="R85" s="16">
        <v>0.14932999999999999</v>
      </c>
      <c r="S85" s="17">
        <v>1.368E-12</v>
      </c>
      <c r="T85" s="16">
        <v>2.9229000000000002E-14</v>
      </c>
      <c r="U85" s="16">
        <v>2.1366000000000001</v>
      </c>
      <c r="V85" s="10">
        <v>0.97060000000000002</v>
      </c>
      <c r="W85" s="16">
        <v>1.2440000000000001E-3</v>
      </c>
      <c r="X85" s="16">
        <v>0.12817000000000001</v>
      </c>
      <c r="Z85" s="16">
        <f t="shared" ref="Z85:Z88" si="37">D85</f>
        <v>6.2384999999999999E-8</v>
      </c>
      <c r="AA85" s="10">
        <f t="shared" ref="AA85:AA88" si="38">G85+P85</f>
        <v>9902.2999999999993</v>
      </c>
      <c r="AB85" s="16">
        <f t="shared" ref="AB85:AB88" si="39">J85</f>
        <v>2.1017999999999999E-7</v>
      </c>
      <c r="AC85" s="16">
        <f t="shared" ref="AC85:AC88" si="40">S85</f>
        <v>1.368E-12</v>
      </c>
    </row>
    <row r="86" spans="1:29" x14ac:dyDescent="0.35">
      <c r="A86" s="10" t="s">
        <v>206</v>
      </c>
      <c r="B86" s="16">
        <v>1.3744000000000001E-4</v>
      </c>
      <c r="C86" s="10">
        <v>2.6801999999999999E-2</v>
      </c>
      <c r="D86" s="16">
        <v>5.8208000000000001E-8</v>
      </c>
      <c r="E86" s="16">
        <v>1.5713E-8</v>
      </c>
      <c r="F86" s="16">
        <v>26.995000000000001</v>
      </c>
      <c r="G86" s="10">
        <v>90.06</v>
      </c>
      <c r="H86" s="10">
        <v>10.659000000000001</v>
      </c>
      <c r="I86" s="10">
        <v>11.835000000000001</v>
      </c>
      <c r="J86" s="16">
        <v>2.0696E-7</v>
      </c>
      <c r="K86" s="16">
        <v>2.1626000000000001E-8</v>
      </c>
      <c r="L86" s="16">
        <v>10.449</v>
      </c>
      <c r="M86" s="10">
        <v>0.74748999999999999</v>
      </c>
      <c r="N86" s="16">
        <v>9.1068E-3</v>
      </c>
      <c r="O86" s="16">
        <v>1.2182999999999999</v>
      </c>
      <c r="P86" s="10">
        <v>9809</v>
      </c>
      <c r="Q86" s="16">
        <v>14.692</v>
      </c>
      <c r="R86" s="16">
        <v>0.14978</v>
      </c>
      <c r="S86" s="17">
        <v>1.3443E-12</v>
      </c>
      <c r="T86" s="16">
        <v>2.8872000000000001E-14</v>
      </c>
      <c r="U86" s="16">
        <v>2.1476999999999999</v>
      </c>
      <c r="V86" s="10">
        <v>0.97160999999999997</v>
      </c>
      <c r="W86" s="16">
        <v>1.2501000000000001E-3</v>
      </c>
      <c r="X86" s="16">
        <v>0.12866</v>
      </c>
      <c r="Z86" s="16">
        <f t="shared" si="37"/>
        <v>5.8208000000000001E-8</v>
      </c>
      <c r="AA86" s="10">
        <f t="shared" si="38"/>
        <v>9899.06</v>
      </c>
      <c r="AB86" s="16">
        <f t="shared" si="39"/>
        <v>2.0696E-7</v>
      </c>
      <c r="AC86" s="16">
        <f t="shared" si="40"/>
        <v>1.3443E-12</v>
      </c>
    </row>
    <row r="87" spans="1:29" x14ac:dyDescent="0.35">
      <c r="A87" s="10" t="s">
        <v>207</v>
      </c>
      <c r="B87" s="16">
        <v>1.3694E-4</v>
      </c>
      <c r="C87" s="10">
        <v>2.6703999999999999E-2</v>
      </c>
      <c r="D87" s="16">
        <v>5.9435999999999997E-8</v>
      </c>
      <c r="E87" s="16">
        <v>1.5702999999999998E-8</v>
      </c>
      <c r="F87" s="16">
        <v>26.42</v>
      </c>
      <c r="G87" s="10">
        <v>89.23</v>
      </c>
      <c r="H87" s="10">
        <v>10.664</v>
      </c>
      <c r="I87" s="10">
        <v>11.951000000000001</v>
      </c>
      <c r="J87" s="16">
        <v>2.0709999999999999E-7</v>
      </c>
      <c r="K87" s="16">
        <v>2.1611000000000001E-8</v>
      </c>
      <c r="L87" s="16">
        <v>10.435</v>
      </c>
      <c r="M87" s="10">
        <v>0.74758000000000002</v>
      </c>
      <c r="N87" s="16">
        <v>9.0945999999999996E-3</v>
      </c>
      <c r="O87" s="16">
        <v>1.2164999999999999</v>
      </c>
      <c r="P87" s="10">
        <v>9802</v>
      </c>
      <c r="Q87" s="16">
        <v>14.682</v>
      </c>
      <c r="R87" s="16">
        <v>0.14979000000000001</v>
      </c>
      <c r="S87" s="17">
        <v>1.3465999999999999E-12</v>
      </c>
      <c r="T87" s="16">
        <v>2.8887000000000001E-14</v>
      </c>
      <c r="U87" s="16">
        <v>2.1452</v>
      </c>
      <c r="V87" s="10">
        <v>0.97145999999999999</v>
      </c>
      <c r="W87" s="16">
        <v>1.2488E-3</v>
      </c>
      <c r="X87" s="16">
        <v>0.12855</v>
      </c>
      <c r="Z87" s="16">
        <f t="shared" si="37"/>
        <v>5.9435999999999997E-8</v>
      </c>
      <c r="AA87" s="10">
        <f t="shared" si="38"/>
        <v>9891.23</v>
      </c>
      <c r="AB87" s="16">
        <f t="shared" si="39"/>
        <v>2.0709999999999999E-7</v>
      </c>
      <c r="AC87" s="16">
        <f t="shared" si="40"/>
        <v>1.3465999999999999E-12</v>
      </c>
    </row>
    <row r="88" spans="1:29" x14ac:dyDescent="0.35">
      <c r="A88" s="11" t="s">
        <v>208</v>
      </c>
      <c r="B88" s="18">
        <v>1.3578E-4</v>
      </c>
      <c r="C88" s="11">
        <v>2.6476E-2</v>
      </c>
      <c r="D88" s="18">
        <v>5.8023999999999997E-8</v>
      </c>
      <c r="E88" s="18">
        <v>1.5595999999999999E-8</v>
      </c>
      <c r="F88" s="18">
        <v>26.879000000000001</v>
      </c>
      <c r="G88" s="11">
        <v>90.37</v>
      </c>
      <c r="H88" s="11">
        <v>10.579000000000001</v>
      </c>
      <c r="I88" s="11">
        <v>11.706</v>
      </c>
      <c r="J88" s="18">
        <v>2.0708E-7</v>
      </c>
      <c r="K88" s="18">
        <v>2.1537E-8</v>
      </c>
      <c r="L88" s="18">
        <v>10.4</v>
      </c>
      <c r="M88" s="11">
        <v>0.74766999999999995</v>
      </c>
      <c r="N88" s="18">
        <v>9.0639999999999991E-3</v>
      </c>
      <c r="O88" s="18">
        <v>1.2122999999999999</v>
      </c>
      <c r="P88" s="11">
        <v>9800</v>
      </c>
      <c r="Q88" s="18">
        <v>14.582000000000001</v>
      </c>
      <c r="R88" s="18">
        <v>0.14879999999999999</v>
      </c>
      <c r="S88" s="24">
        <v>1.3456E-12</v>
      </c>
      <c r="T88" s="18">
        <v>2.8713000000000001E-14</v>
      </c>
      <c r="U88" s="18">
        <v>2.1337999999999999</v>
      </c>
      <c r="V88" s="11">
        <v>0.97162000000000004</v>
      </c>
      <c r="W88" s="18">
        <v>1.242E-3</v>
      </c>
      <c r="X88" s="18">
        <v>0.12783</v>
      </c>
      <c r="Z88" s="18">
        <f t="shared" si="37"/>
        <v>5.8023999999999997E-8</v>
      </c>
      <c r="AA88" s="11">
        <f t="shared" si="38"/>
        <v>9890.3700000000008</v>
      </c>
      <c r="AB88" s="18">
        <f t="shared" si="39"/>
        <v>2.0708E-7</v>
      </c>
      <c r="AC88" s="18">
        <f t="shared" si="40"/>
        <v>1.3456E-12</v>
      </c>
    </row>
    <row r="89" spans="1:29" x14ac:dyDescent="0.35">
      <c r="A89" s="10" t="s">
        <v>23</v>
      </c>
      <c r="B89" s="10">
        <f t="shared" ref="B89:X89" si="41">AVERAGE(B84:B88)</f>
        <v>1.3628400000000003E-4</v>
      </c>
      <c r="C89" s="10">
        <f t="shared" si="41"/>
        <v>2.65758E-2</v>
      </c>
      <c r="D89" s="10">
        <f t="shared" si="41"/>
        <v>5.9384200000000002E-8</v>
      </c>
      <c r="E89" s="10">
        <f t="shared" si="41"/>
        <v>1.5667999999999998E-8</v>
      </c>
      <c r="F89" s="10">
        <f t="shared" si="41"/>
        <v>26.4026</v>
      </c>
      <c r="G89" s="10">
        <f t="shared" si="41"/>
        <v>88.956000000000003</v>
      </c>
      <c r="H89" s="10">
        <f t="shared" si="41"/>
        <v>10.636800000000001</v>
      </c>
      <c r="I89" s="10">
        <f t="shared" si="41"/>
        <v>11.9626</v>
      </c>
      <c r="J89" s="10">
        <f t="shared" si="41"/>
        <v>2.0757600000000003E-7</v>
      </c>
      <c r="K89" s="10">
        <f t="shared" si="41"/>
        <v>2.1576399999999999E-8</v>
      </c>
      <c r="L89" s="10">
        <f t="shared" si="41"/>
        <v>10.394400000000001</v>
      </c>
      <c r="M89" s="10">
        <f t="shared" si="41"/>
        <v>0.74709399999999992</v>
      </c>
      <c r="N89" s="10">
        <f t="shared" si="41"/>
        <v>9.059519999999998E-3</v>
      </c>
      <c r="O89" s="10">
        <f t="shared" si="41"/>
        <v>1.2126199999999998</v>
      </c>
      <c r="P89" s="10">
        <f t="shared" si="41"/>
        <v>9810</v>
      </c>
      <c r="Q89" s="10">
        <f t="shared" si="41"/>
        <v>14.656799999999999</v>
      </c>
      <c r="R89" s="10">
        <f t="shared" si="41"/>
        <v>0.14940799999999999</v>
      </c>
      <c r="S89" s="21">
        <f t="shared" si="41"/>
        <v>1.34902E-12</v>
      </c>
      <c r="T89" s="10">
        <f t="shared" si="41"/>
        <v>2.8877800000000004E-14</v>
      </c>
      <c r="U89" s="10">
        <f t="shared" si="41"/>
        <v>2.1406400000000003</v>
      </c>
      <c r="V89" s="10">
        <f t="shared" si="41"/>
        <v>0.97138399999999991</v>
      </c>
      <c r="W89" s="10">
        <f t="shared" si="41"/>
        <v>1.2461E-3</v>
      </c>
      <c r="X89" s="10">
        <f t="shared" si="41"/>
        <v>0.12828199999999998</v>
      </c>
      <c r="Z89" s="10">
        <f>AVERAGE(Z84:Z88)</f>
        <v>5.9384200000000002E-8</v>
      </c>
      <c r="AA89" s="10">
        <f>AVERAGE(AA84:AA88)</f>
        <v>9898.9560000000019</v>
      </c>
      <c r="AB89" s="10">
        <f>AVERAGE(AB84:AB88)</f>
        <v>2.0757600000000003E-7</v>
      </c>
      <c r="AC89" s="10">
        <f>AVERAGE(AC84:AC88)</f>
        <v>1.34902E-12</v>
      </c>
    </row>
    <row r="94" spans="1:29" x14ac:dyDescent="0.35">
      <c r="A94" s="44" t="s">
        <v>47</v>
      </c>
      <c r="B94" s="44"/>
      <c r="C94" s="44"/>
      <c r="D94" s="44"/>
    </row>
    <row r="95" spans="1:29" x14ac:dyDescent="0.35">
      <c r="A95" s="1" t="s">
        <v>50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 x14ac:dyDescent="0.35">
      <c r="A96" s="1" t="s">
        <v>46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42">(E95-2)*40/60</f>
        <v>1.3333333333333333</v>
      </c>
      <c r="F96" s="32">
        <f t="shared" si="42"/>
        <v>2</v>
      </c>
      <c r="G96" s="32">
        <f t="shared" si="42"/>
        <v>2.6666666666666665</v>
      </c>
      <c r="H96" s="32">
        <f t="shared" si="42"/>
        <v>3.3333333333333335</v>
      </c>
      <c r="I96" s="32">
        <f t="shared" si="42"/>
        <v>4</v>
      </c>
      <c r="J96" s="32">
        <f t="shared" si="42"/>
        <v>4.666666666666667</v>
      </c>
      <c r="K96" s="32">
        <f t="shared" si="42"/>
        <v>5.333333333333333</v>
      </c>
      <c r="L96" s="32"/>
      <c r="M96" s="25"/>
      <c r="N96" s="25"/>
    </row>
    <row r="97" spans="1:14" x14ac:dyDescent="0.35">
      <c r="A97" s="1" t="s">
        <v>51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 x14ac:dyDescent="0.35">
      <c r="A98" s="1" t="s">
        <v>52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 x14ac:dyDescent="0.35">
      <c r="A99" s="1" t="s">
        <v>53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 x14ac:dyDescent="0.35">
      <c r="A100" s="1" t="s">
        <v>54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 x14ac:dyDescent="0.35">
      <c r="A101" s="1" t="s">
        <v>55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 x14ac:dyDescent="0.35">
      <c r="A102" s="25" t="s">
        <v>48</v>
      </c>
      <c r="B102" s="27" t="e">
        <f>AVERAGE(B97:B101)</f>
        <v>#DIV/0!</v>
      </c>
      <c r="C102" s="27" t="e">
        <f t="shared" ref="C102:J102" si="43">AVERAGE(C97:C101)</f>
        <v>#DIV/0!</v>
      </c>
      <c r="D102" s="27" t="e">
        <f t="shared" si="43"/>
        <v>#DIV/0!</v>
      </c>
      <c r="E102" s="27" t="e">
        <f t="shared" si="43"/>
        <v>#DIV/0!</v>
      </c>
      <c r="F102" s="27" t="e">
        <f t="shared" si="43"/>
        <v>#DIV/0!</v>
      </c>
      <c r="G102" s="27" t="e">
        <f t="shared" si="43"/>
        <v>#DIV/0!</v>
      </c>
      <c r="H102" s="27" t="e">
        <f t="shared" si="43"/>
        <v>#DIV/0!</v>
      </c>
      <c r="I102" s="27" t="e">
        <f t="shared" si="43"/>
        <v>#DIV/0!</v>
      </c>
      <c r="J102" s="27" t="e">
        <f t="shared" si="43"/>
        <v>#DIV/0!</v>
      </c>
      <c r="K102" s="27" t="e">
        <f>AVERAGE(K97:K101)</f>
        <v>#DIV/0!</v>
      </c>
      <c r="L102" s="27"/>
      <c r="M102" s="25"/>
      <c r="N102" s="25"/>
    </row>
    <row r="103" spans="1:14" x14ac:dyDescent="0.35">
      <c r="B103" s="16"/>
      <c r="C103" s="16"/>
      <c r="D103" s="16"/>
      <c r="E103" s="16"/>
      <c r="F103" s="16"/>
    </row>
    <row r="104" spans="1:14" x14ac:dyDescent="0.35">
      <c r="B104" s="16"/>
      <c r="C104" s="16"/>
      <c r="D104" s="16"/>
      <c r="E104" s="16"/>
      <c r="F104" s="16"/>
    </row>
    <row r="106" spans="1:14" x14ac:dyDescent="0.35">
      <c r="A106" s="28" t="s">
        <v>39</v>
      </c>
    </row>
    <row r="107" spans="1:14" x14ac:dyDescent="0.35">
      <c r="A107" s="29"/>
      <c r="B107" s="45" t="s">
        <v>59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7"/>
    </row>
    <row r="108" spans="1:14" x14ac:dyDescent="0.35">
      <c r="A108" s="33" t="s">
        <v>50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 x14ac:dyDescent="0.35">
      <c r="A109" s="1" t="s">
        <v>46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44">(E108-2)*40/60</f>
        <v>1.3333333333333333</v>
      </c>
      <c r="F109" s="32">
        <f t="shared" si="44"/>
        <v>2</v>
      </c>
      <c r="G109" s="32">
        <f t="shared" si="44"/>
        <v>2.6666666666666665</v>
      </c>
      <c r="H109" s="32">
        <f t="shared" si="44"/>
        <v>3.3333333333333335</v>
      </c>
      <c r="I109" s="32">
        <f t="shared" si="44"/>
        <v>4</v>
      </c>
      <c r="J109" s="32">
        <f t="shared" si="44"/>
        <v>4.666666666666667</v>
      </c>
      <c r="K109" s="32">
        <f t="shared" si="44"/>
        <v>5.333333333333333</v>
      </c>
      <c r="L109" s="32"/>
      <c r="M109" s="25"/>
      <c r="N109" s="25"/>
    </row>
    <row r="110" spans="1:14" x14ac:dyDescent="0.35">
      <c r="A110" s="26">
        <v>1</v>
      </c>
      <c r="B110" s="34">
        <f>S3</f>
        <v>1.3208E-12</v>
      </c>
      <c r="C110" s="34">
        <f>S12</f>
        <v>1.3282999999999999E-12</v>
      </c>
      <c r="D110" s="34">
        <f>S21</f>
        <v>1.3366E-12</v>
      </c>
      <c r="E110" s="34">
        <f>S30</f>
        <v>1.3267E-12</v>
      </c>
      <c r="F110" s="34">
        <f>S39</f>
        <v>1.3363000000000001E-12</v>
      </c>
      <c r="G110" s="34">
        <f>S48</f>
        <v>1.3169E-12</v>
      </c>
      <c r="H110" s="34">
        <f>S57</f>
        <v>1.3196999999999999E-12</v>
      </c>
      <c r="I110" s="34">
        <f>S66</f>
        <v>1.353E-12</v>
      </c>
      <c r="J110" s="35">
        <f>S75</f>
        <v>1.3509E-12</v>
      </c>
      <c r="K110" s="34">
        <f>S84</f>
        <v>1.3406E-12</v>
      </c>
      <c r="L110" s="34"/>
      <c r="M110" s="25"/>
      <c r="N110" s="25"/>
    </row>
    <row r="111" spans="1:14" x14ac:dyDescent="0.35">
      <c r="A111" s="26">
        <v>2</v>
      </c>
      <c r="B111" s="34">
        <f>S4</f>
        <v>1.3405E-12</v>
      </c>
      <c r="C111" s="34">
        <f>S13</f>
        <v>1.3428000000000001E-12</v>
      </c>
      <c r="D111" s="34">
        <f>S22</f>
        <v>1.3606000000000001E-12</v>
      </c>
      <c r="E111" s="34">
        <f>S31</f>
        <v>1.3347E-12</v>
      </c>
      <c r="F111" s="34">
        <f>S40</f>
        <v>1.3426E-12</v>
      </c>
      <c r="G111" s="34">
        <f>S49</f>
        <v>1.3337000000000001E-12</v>
      </c>
      <c r="H111" s="34">
        <f>S58</f>
        <v>1.3334E-12</v>
      </c>
      <c r="I111" s="34">
        <f>S67</f>
        <v>1.3534000000000001E-12</v>
      </c>
      <c r="J111" s="35">
        <f>S76</f>
        <v>1.3366E-12</v>
      </c>
      <c r="K111" s="34">
        <f>S85</f>
        <v>1.368E-12</v>
      </c>
      <c r="L111" s="34"/>
      <c r="M111" s="25"/>
      <c r="N111" s="25"/>
    </row>
    <row r="112" spans="1:14" x14ac:dyDescent="0.35">
      <c r="A112" s="26">
        <v>3</v>
      </c>
      <c r="B112" s="34">
        <f>S5</f>
        <v>1.3461000000000001E-12</v>
      </c>
      <c r="C112" s="34">
        <f>S14</f>
        <v>1.3364E-12</v>
      </c>
      <c r="D112" s="34">
        <f>S23</f>
        <v>1.3358E-12</v>
      </c>
      <c r="E112" s="34">
        <f>S32</f>
        <v>1.3341999999999999E-12</v>
      </c>
      <c r="F112" s="34">
        <f>S41</f>
        <v>1.3298E-12</v>
      </c>
      <c r="G112" s="34">
        <f>S50</f>
        <v>1.3304000000000001E-12</v>
      </c>
      <c r="H112" s="34">
        <f>S59</f>
        <v>1.334E-12</v>
      </c>
      <c r="I112" s="34">
        <f>S68</f>
        <v>1.3616E-12</v>
      </c>
      <c r="J112" s="35">
        <f>S77</f>
        <v>1.3573000000000001E-12</v>
      </c>
      <c r="K112" s="34">
        <f>S86</f>
        <v>1.3443E-12</v>
      </c>
      <c r="L112" s="34"/>
      <c r="M112" s="25"/>
      <c r="N112" s="25"/>
    </row>
    <row r="113" spans="1:14" x14ac:dyDescent="0.35">
      <c r="A113" s="26">
        <v>4</v>
      </c>
      <c r="B113" s="34">
        <f>S6</f>
        <v>1.3462000000000001E-12</v>
      </c>
      <c r="C113" s="34">
        <f>S15</f>
        <v>1.3406999999999999E-12</v>
      </c>
      <c r="D113" s="34">
        <f>S24</f>
        <v>1.3422000000000001E-12</v>
      </c>
      <c r="E113" s="34">
        <f>S33</f>
        <v>1.3282999999999999E-12</v>
      </c>
      <c r="F113" s="34">
        <f>S42</f>
        <v>1.3222999999999999E-12</v>
      </c>
      <c r="G113" s="34">
        <f>S51</f>
        <v>1.3353999999999999E-12</v>
      </c>
      <c r="H113" s="34">
        <f>S60</f>
        <v>1.3531E-12</v>
      </c>
      <c r="I113" s="34">
        <f>S69</f>
        <v>1.3505999999999999E-12</v>
      </c>
      <c r="J113" s="35">
        <f>S78</f>
        <v>1.3509E-12</v>
      </c>
      <c r="K113" s="34">
        <f>S87</f>
        <v>1.3465999999999999E-12</v>
      </c>
      <c r="L113" s="34"/>
      <c r="M113" s="25"/>
      <c r="N113" s="25"/>
    </row>
    <row r="114" spans="1:14" x14ac:dyDescent="0.35">
      <c r="A114" s="26">
        <v>5</v>
      </c>
      <c r="B114" s="34">
        <f>S7</f>
        <v>1.3366999999999999E-12</v>
      </c>
      <c r="C114" s="34">
        <f>S16</f>
        <v>1.3534000000000001E-12</v>
      </c>
      <c r="D114" s="34">
        <f>S25</f>
        <v>1.3544E-12</v>
      </c>
      <c r="E114" s="34">
        <f>S34</f>
        <v>1.3577E-12</v>
      </c>
      <c r="F114" s="34">
        <f>S43</f>
        <v>1.336E-12</v>
      </c>
      <c r="G114" s="34">
        <f>S52</f>
        <v>1.3272E-12</v>
      </c>
      <c r="H114" s="34">
        <f>S61</f>
        <v>1.3337000000000001E-12</v>
      </c>
      <c r="I114" s="34"/>
      <c r="J114" s="35">
        <f>S79</f>
        <v>1.3563E-12</v>
      </c>
      <c r="K114" s="34">
        <f>S88</f>
        <v>1.3456E-12</v>
      </c>
      <c r="L114" s="34"/>
      <c r="M114" s="25"/>
      <c r="N114" s="25"/>
    </row>
    <row r="115" spans="1:14" x14ac:dyDescent="0.35">
      <c r="A115" s="26" t="s">
        <v>21</v>
      </c>
      <c r="B115" s="27">
        <f t="shared" ref="B115:K115" si="45">AVERAGE(B110:B114)</f>
        <v>1.3380600000000001E-12</v>
      </c>
      <c r="C115" s="27">
        <f t="shared" si="45"/>
        <v>1.3403199999999999E-12</v>
      </c>
      <c r="D115" s="27">
        <f t="shared" si="45"/>
        <v>1.34592E-12</v>
      </c>
      <c r="E115" s="27">
        <f t="shared" si="45"/>
        <v>1.3363200000000001E-12</v>
      </c>
      <c r="F115" s="27">
        <f t="shared" si="45"/>
        <v>1.3334E-12</v>
      </c>
      <c r="G115" s="27">
        <f t="shared" si="45"/>
        <v>1.32872E-12</v>
      </c>
      <c r="H115" s="27">
        <f t="shared" si="45"/>
        <v>1.3347799999999999E-12</v>
      </c>
      <c r="I115" s="27">
        <f t="shared" si="45"/>
        <v>1.3546500000000001E-12</v>
      </c>
      <c r="J115" s="27">
        <f t="shared" si="45"/>
        <v>1.3504E-12</v>
      </c>
      <c r="K115" s="27">
        <f t="shared" si="45"/>
        <v>1.34902E-12</v>
      </c>
      <c r="L115" s="27"/>
      <c r="M115" s="25"/>
      <c r="N115" s="25"/>
    </row>
    <row r="116" spans="1:14" x14ac:dyDescent="0.35">
      <c r="A116" s="26" t="s">
        <v>22</v>
      </c>
      <c r="B116" s="27">
        <f t="shared" ref="B116:K116" si="46">STDEV(B110:B114)</f>
        <v>1.0447631310493339E-14</v>
      </c>
      <c r="C116" s="27">
        <f t="shared" si="46"/>
        <v>9.1818843381955675E-15</v>
      </c>
      <c r="D116" s="27">
        <f t="shared" si="46"/>
        <v>1.1073933357213247E-14</v>
      </c>
      <c r="E116" s="27">
        <f t="shared" si="46"/>
        <v>1.2460818592692863E-14</v>
      </c>
      <c r="F116" s="27">
        <f t="shared" si="46"/>
        <v>7.6808202686952753E-15</v>
      </c>
      <c r="G116" s="27">
        <f t="shared" si="46"/>
        <v>7.3189480118388702E-15</v>
      </c>
      <c r="H116" s="27">
        <f t="shared" si="46"/>
        <v>1.190281479314873E-14</v>
      </c>
      <c r="I116" s="27">
        <f t="shared" si="46"/>
        <v>4.7954839866969333E-15</v>
      </c>
      <c r="J116" s="27">
        <f t="shared" si="46"/>
        <v>8.2668010741761767E-15</v>
      </c>
      <c r="K116" s="27">
        <f t="shared" si="46"/>
        <v>1.0850898580302018E-14</v>
      </c>
      <c r="L116" s="27"/>
      <c r="M116" s="25"/>
      <c r="N116" s="25"/>
    </row>
    <row r="117" spans="1:14" x14ac:dyDescent="0.35">
      <c r="A117" s="26" t="s">
        <v>24</v>
      </c>
      <c r="B117" s="30">
        <f>(B115-$B115)/B115</f>
        <v>0</v>
      </c>
      <c r="C117" s="30">
        <f t="shared" ref="C117:K117" si="47">(C115-$B115)/C115</f>
        <v>1.686164498030195E-3</v>
      </c>
      <c r="D117" s="30">
        <f>(D115-$B115)/D115</f>
        <v>5.8398716119828281E-3</v>
      </c>
      <c r="E117" s="30">
        <f t="shared" si="47"/>
        <v>-1.302083333333296E-3</v>
      </c>
      <c r="F117" s="30">
        <f t="shared" si="47"/>
        <v>-3.4948252587371407E-3</v>
      </c>
      <c r="G117" s="30">
        <f t="shared" si="47"/>
        <v>-7.0293214522247271E-3</v>
      </c>
      <c r="H117" s="30">
        <f t="shared" si="47"/>
        <v>-2.457333792834897E-3</v>
      </c>
      <c r="I117" s="30">
        <f t="shared" si="47"/>
        <v>1.2246705791163793E-2</v>
      </c>
      <c r="J117" s="30">
        <f t="shared" si="47"/>
        <v>9.1380331753553954E-3</v>
      </c>
      <c r="K117" s="30">
        <f t="shared" si="47"/>
        <v>8.1244162429022441E-3</v>
      </c>
      <c r="L117" s="30"/>
      <c r="M117" s="25"/>
      <c r="N117" s="25"/>
    </row>
    <row r="118" spans="1:14" x14ac:dyDescent="0.35">
      <c r="D118" s="36">
        <f>(D115-$C115)/D115</f>
        <v>4.1607227769853315E-3</v>
      </c>
      <c r="E118" s="36">
        <f t="shared" ref="E118:K118" si="48">(E115-$C115)/E115</f>
        <v>-2.9932950191569239E-3</v>
      </c>
      <c r="F118" s="36">
        <f t="shared" si="48"/>
        <v>-5.1897405129743019E-3</v>
      </c>
      <c r="G118" s="36">
        <f t="shared" si="48"/>
        <v>-8.7302065145402116E-3</v>
      </c>
      <c r="H118" s="36">
        <f t="shared" si="48"/>
        <v>-4.1504967110684871E-3</v>
      </c>
      <c r="I118" s="36">
        <f t="shared" si="48"/>
        <v>1.0578378178865538E-2</v>
      </c>
      <c r="J118" s="36">
        <f t="shared" si="48"/>
        <v>7.4644549763033877E-3</v>
      </c>
      <c r="K118" s="36">
        <f t="shared" si="48"/>
        <v>6.4491260322309188E-3</v>
      </c>
      <c r="L118" s="36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information</vt:lpstr>
      <vt:lpstr>channel 1</vt:lpstr>
      <vt:lpstr>channel 2</vt:lpstr>
      <vt:lpstr>channel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2025-05-13T02:48:52Z</dcterms:modified>
</cp:coreProperties>
</file>