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ogle Drive\Research\data\2020-TB\control-SA+PA\"/>
    </mc:Choice>
  </mc:AlternateContent>
  <xr:revisionPtr revIDLastSave="0" documentId="13_ncr:1_{B0D0C06A-A1FC-49F3-B930-7EF72249C675}" xr6:coauthVersionLast="44" xr6:coauthVersionMax="44" xr10:uidLastSave="{00000000-0000-0000-0000-000000000000}"/>
  <bookViews>
    <workbookView xWindow="-120" yWindow="-120" windowWidth="29040" windowHeight="15840" tabRatio="720" activeTab="9" xr2:uid="{00000000-000D-0000-FFFF-FFFF00000000}"/>
  </bookViews>
  <sheets>
    <sheet name="Experiment information" sheetId="1" r:id="rId1"/>
    <sheet name="C1" sheetId="45" r:id="rId2"/>
    <sheet name="C2" sheetId="46" r:id="rId3"/>
    <sheet name="C3" sheetId="28" r:id="rId4"/>
    <sheet name="Sample 4" sheetId="29" r:id="rId5"/>
    <sheet name="Sample 5" sheetId="34" r:id="rId6"/>
    <sheet name="Sample 6" sheetId="35" r:id="rId7"/>
    <sheet name="Sample 7" sheetId="41" r:id="rId8"/>
    <sheet name="Sample 8" sheetId="42" r:id="rId9"/>
    <sheet name="5 point, avg graphs" sheetId="5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49" i="46" l="1"/>
  <c r="W149" i="46"/>
  <c r="V149" i="46"/>
  <c r="U149" i="46"/>
  <c r="T149" i="46"/>
  <c r="S149" i="46"/>
  <c r="R149" i="46"/>
  <c r="Q149" i="46"/>
  <c r="P149" i="46"/>
  <c r="O149" i="46"/>
  <c r="N149" i="46"/>
  <c r="M149" i="46"/>
  <c r="L149" i="46"/>
  <c r="K149" i="46"/>
  <c r="J149" i="46"/>
  <c r="I149" i="46"/>
  <c r="H149" i="46"/>
  <c r="G149" i="46"/>
  <c r="F149" i="46"/>
  <c r="E149" i="46"/>
  <c r="D149" i="46"/>
  <c r="C149" i="46"/>
  <c r="B149" i="46"/>
  <c r="A149" i="46"/>
  <c r="AA148" i="46"/>
  <c r="AA147" i="46"/>
  <c r="AA146" i="46"/>
  <c r="AA145" i="46"/>
  <c r="AA144" i="46"/>
  <c r="X140" i="46"/>
  <c r="W140" i="46"/>
  <c r="V140" i="46"/>
  <c r="U140" i="46"/>
  <c r="T140" i="46"/>
  <c r="S140" i="46"/>
  <c r="R140" i="46"/>
  <c r="Q140" i="46"/>
  <c r="P140" i="46"/>
  <c r="O140" i="46"/>
  <c r="N140" i="46"/>
  <c r="M140" i="46"/>
  <c r="L140" i="46"/>
  <c r="K140" i="46"/>
  <c r="J140" i="46"/>
  <c r="I140" i="46"/>
  <c r="H140" i="46"/>
  <c r="G140" i="46"/>
  <c r="F140" i="46"/>
  <c r="E140" i="46"/>
  <c r="D140" i="46"/>
  <c r="C140" i="46"/>
  <c r="B140" i="46"/>
  <c r="A140" i="46"/>
  <c r="AA139" i="46"/>
  <c r="AA138" i="46"/>
  <c r="AA137" i="46"/>
  <c r="AA136" i="46"/>
  <c r="AA135" i="46"/>
  <c r="X131" i="46"/>
  <c r="W131" i="46"/>
  <c r="V131" i="46"/>
  <c r="U131" i="46"/>
  <c r="T131" i="46"/>
  <c r="S131" i="46"/>
  <c r="R131" i="46"/>
  <c r="Q131" i="46"/>
  <c r="P131" i="46"/>
  <c r="O131" i="46"/>
  <c r="N131" i="46"/>
  <c r="M131" i="46"/>
  <c r="L131" i="46"/>
  <c r="K131" i="46"/>
  <c r="J131" i="46"/>
  <c r="I131" i="46"/>
  <c r="H131" i="46"/>
  <c r="G131" i="46"/>
  <c r="F131" i="46"/>
  <c r="E131" i="46"/>
  <c r="D131" i="46"/>
  <c r="C131" i="46"/>
  <c r="B131" i="46"/>
  <c r="A131" i="46"/>
  <c r="AA130" i="46"/>
  <c r="AA129" i="46"/>
  <c r="AA128" i="46"/>
  <c r="AA127" i="46"/>
  <c r="AA126" i="46"/>
  <c r="X122" i="46"/>
  <c r="W122" i="46"/>
  <c r="V122" i="46"/>
  <c r="U122" i="46"/>
  <c r="T122" i="46"/>
  <c r="S122" i="46"/>
  <c r="R122" i="46"/>
  <c r="Q122" i="46"/>
  <c r="P122" i="46"/>
  <c r="O122" i="46"/>
  <c r="N122" i="46"/>
  <c r="M122" i="46"/>
  <c r="L122" i="46"/>
  <c r="K122" i="46"/>
  <c r="J122" i="46"/>
  <c r="I122" i="46"/>
  <c r="H122" i="46"/>
  <c r="G122" i="46"/>
  <c r="F122" i="46"/>
  <c r="E122" i="46"/>
  <c r="D122" i="46"/>
  <c r="C122" i="46"/>
  <c r="B122" i="46"/>
  <c r="A122" i="46"/>
  <c r="AA121" i="46"/>
  <c r="R14" i="51" s="1"/>
  <c r="AA120" i="46"/>
  <c r="AA119" i="46"/>
  <c r="AA118" i="46"/>
  <c r="AA117" i="46"/>
  <c r="X113" i="46"/>
  <c r="W113" i="46"/>
  <c r="V113" i="46"/>
  <c r="U113" i="46"/>
  <c r="T113" i="46"/>
  <c r="S113" i="46"/>
  <c r="R113" i="46"/>
  <c r="Q113" i="46"/>
  <c r="P113" i="46"/>
  <c r="O113" i="46"/>
  <c r="N113" i="46"/>
  <c r="M113" i="46"/>
  <c r="L113" i="46"/>
  <c r="K113" i="46"/>
  <c r="J113" i="46"/>
  <c r="I113" i="46"/>
  <c r="H113" i="46"/>
  <c r="G113" i="46"/>
  <c r="F113" i="46"/>
  <c r="E113" i="46"/>
  <c r="D113" i="46"/>
  <c r="C113" i="46"/>
  <c r="B113" i="46"/>
  <c r="A113" i="46"/>
  <c r="AA112" i="46"/>
  <c r="AA111" i="46"/>
  <c r="AA110" i="46"/>
  <c r="AA109" i="46"/>
  <c r="AA108" i="46"/>
  <c r="X104" i="46"/>
  <c r="W104" i="46"/>
  <c r="V104" i="46"/>
  <c r="U104" i="46"/>
  <c r="T104" i="46"/>
  <c r="S104" i="46"/>
  <c r="R104" i="46"/>
  <c r="Q104" i="46"/>
  <c r="P104" i="46"/>
  <c r="O104" i="46"/>
  <c r="N104" i="46"/>
  <c r="M104" i="46"/>
  <c r="L104" i="46"/>
  <c r="K104" i="46"/>
  <c r="J104" i="46"/>
  <c r="I104" i="46"/>
  <c r="H104" i="46"/>
  <c r="G104" i="46"/>
  <c r="F104" i="46"/>
  <c r="E104" i="46"/>
  <c r="D104" i="46"/>
  <c r="C104" i="46"/>
  <c r="B104" i="46"/>
  <c r="A104" i="46"/>
  <c r="AA103" i="46"/>
  <c r="AA102" i="46"/>
  <c r="AA101" i="46"/>
  <c r="AA100" i="46"/>
  <c r="AA99" i="46"/>
  <c r="X95" i="46"/>
  <c r="W95" i="46"/>
  <c r="V95" i="46"/>
  <c r="U95" i="46"/>
  <c r="T95" i="46"/>
  <c r="S95" i="46"/>
  <c r="R95" i="46"/>
  <c r="Q95" i="46"/>
  <c r="P95" i="46"/>
  <c r="O95" i="46"/>
  <c r="N95" i="46"/>
  <c r="M95" i="46"/>
  <c r="L95" i="46"/>
  <c r="K95" i="46"/>
  <c r="J95" i="46"/>
  <c r="I95" i="46"/>
  <c r="H95" i="46"/>
  <c r="G95" i="46"/>
  <c r="F95" i="46"/>
  <c r="E95" i="46"/>
  <c r="D95" i="46"/>
  <c r="C95" i="46"/>
  <c r="B95" i="46"/>
  <c r="A95" i="46"/>
  <c r="AA94" i="46"/>
  <c r="AA93" i="46"/>
  <c r="AA92" i="46"/>
  <c r="AA91" i="46"/>
  <c r="AA90" i="46"/>
  <c r="X86" i="46"/>
  <c r="W86" i="46"/>
  <c r="V86" i="46"/>
  <c r="U86" i="46"/>
  <c r="T86" i="46"/>
  <c r="S86" i="46"/>
  <c r="R86" i="46"/>
  <c r="Q86" i="46"/>
  <c r="P86" i="46"/>
  <c r="O86" i="46"/>
  <c r="N86" i="46"/>
  <c r="M86" i="46"/>
  <c r="L86" i="46"/>
  <c r="K86" i="46"/>
  <c r="J86" i="46"/>
  <c r="I86" i="46"/>
  <c r="H86" i="46"/>
  <c r="G86" i="46"/>
  <c r="F86" i="46"/>
  <c r="E86" i="46"/>
  <c r="D86" i="46"/>
  <c r="C86" i="46"/>
  <c r="B86" i="46"/>
  <c r="A86" i="46"/>
  <c r="AA85" i="46"/>
  <c r="R10" i="51" s="1"/>
  <c r="AA84" i="46"/>
  <c r="AA83" i="46"/>
  <c r="AA82" i="46"/>
  <c r="AA81" i="46"/>
  <c r="X77" i="46"/>
  <c r="W77" i="46"/>
  <c r="V77" i="46"/>
  <c r="U77" i="46"/>
  <c r="T77" i="46"/>
  <c r="S77" i="46"/>
  <c r="R77" i="46"/>
  <c r="Q77" i="46"/>
  <c r="P77" i="46"/>
  <c r="O77" i="46"/>
  <c r="N77" i="46"/>
  <c r="M77" i="46"/>
  <c r="L77" i="46"/>
  <c r="K77" i="46"/>
  <c r="J77" i="46"/>
  <c r="I77" i="46"/>
  <c r="H77" i="46"/>
  <c r="G77" i="46"/>
  <c r="F77" i="46"/>
  <c r="E77" i="46"/>
  <c r="D77" i="46"/>
  <c r="C77" i="46"/>
  <c r="B77" i="46"/>
  <c r="A77" i="46"/>
  <c r="AA76" i="46"/>
  <c r="AA75" i="46"/>
  <c r="AA74" i="46"/>
  <c r="AA73" i="46"/>
  <c r="AA72" i="46"/>
  <c r="X68" i="46"/>
  <c r="W68" i="46"/>
  <c r="V68" i="46"/>
  <c r="U68" i="46"/>
  <c r="T68" i="46"/>
  <c r="S68" i="46"/>
  <c r="R68" i="46"/>
  <c r="Q68" i="46"/>
  <c r="P68" i="46"/>
  <c r="O68" i="46"/>
  <c r="N68" i="46"/>
  <c r="M68" i="46"/>
  <c r="L68" i="46"/>
  <c r="K68" i="46"/>
  <c r="J68" i="46"/>
  <c r="I68" i="46"/>
  <c r="H68" i="46"/>
  <c r="G68" i="46"/>
  <c r="F68" i="46"/>
  <c r="E68" i="46"/>
  <c r="D68" i="46"/>
  <c r="C68" i="46"/>
  <c r="B68" i="46"/>
  <c r="A68" i="46"/>
  <c r="AA67" i="46"/>
  <c r="AA66" i="46"/>
  <c r="AA65" i="46"/>
  <c r="AA64" i="46"/>
  <c r="AA63" i="46"/>
  <c r="X59" i="46"/>
  <c r="W59" i="46"/>
  <c r="V59" i="46"/>
  <c r="U59" i="46"/>
  <c r="T59" i="46"/>
  <c r="S59" i="46"/>
  <c r="R59" i="46"/>
  <c r="Q59" i="46"/>
  <c r="P59" i="46"/>
  <c r="O59" i="46"/>
  <c r="N59" i="46"/>
  <c r="M59" i="46"/>
  <c r="L59" i="46"/>
  <c r="K59" i="46"/>
  <c r="J59" i="46"/>
  <c r="I59" i="46"/>
  <c r="H59" i="46"/>
  <c r="G59" i="46"/>
  <c r="F59" i="46"/>
  <c r="E59" i="46"/>
  <c r="D59" i="46"/>
  <c r="C59" i="46"/>
  <c r="B59" i="46"/>
  <c r="A59" i="46"/>
  <c r="AA58" i="46"/>
  <c r="AA57" i="46"/>
  <c r="AA56" i="46"/>
  <c r="AA55" i="46"/>
  <c r="AA54" i="46"/>
  <c r="X50" i="46"/>
  <c r="W50" i="46"/>
  <c r="V50" i="46"/>
  <c r="U50" i="46"/>
  <c r="T50" i="46"/>
  <c r="S50" i="46"/>
  <c r="R50" i="46"/>
  <c r="Q50" i="46"/>
  <c r="P50" i="46"/>
  <c r="O50" i="46"/>
  <c r="N50" i="46"/>
  <c r="M50" i="46"/>
  <c r="L50" i="46"/>
  <c r="K50" i="46"/>
  <c r="J50" i="46"/>
  <c r="I50" i="46"/>
  <c r="H50" i="46"/>
  <c r="G50" i="46"/>
  <c r="F50" i="46"/>
  <c r="E50" i="46"/>
  <c r="D50" i="46"/>
  <c r="C50" i="46"/>
  <c r="B50" i="46"/>
  <c r="A50" i="46"/>
  <c r="AA49" i="46"/>
  <c r="AA48" i="46"/>
  <c r="AA47" i="46"/>
  <c r="AA46" i="46"/>
  <c r="AA45" i="46"/>
  <c r="N6" i="51" s="1"/>
  <c r="X41" i="46"/>
  <c r="W41" i="46"/>
  <c r="V41" i="46"/>
  <c r="U41" i="46"/>
  <c r="T41" i="46"/>
  <c r="S41" i="46"/>
  <c r="R41" i="46"/>
  <c r="Q41" i="46"/>
  <c r="P41" i="46"/>
  <c r="O41" i="46"/>
  <c r="N41" i="46"/>
  <c r="M41" i="46"/>
  <c r="L41" i="46"/>
  <c r="K41" i="46"/>
  <c r="J41" i="46"/>
  <c r="I41" i="46"/>
  <c r="H41" i="46"/>
  <c r="G41" i="46"/>
  <c r="F41" i="46"/>
  <c r="E41" i="46"/>
  <c r="D41" i="46"/>
  <c r="C41" i="46"/>
  <c r="B41" i="46"/>
  <c r="A41" i="46"/>
  <c r="AA40" i="46"/>
  <c r="AA39" i="46"/>
  <c r="AA38" i="46"/>
  <c r="AA37" i="46"/>
  <c r="AA36" i="46"/>
  <c r="X32" i="46"/>
  <c r="W32" i="46"/>
  <c r="V32" i="46"/>
  <c r="U32" i="46"/>
  <c r="T32" i="46"/>
  <c r="S32" i="46"/>
  <c r="R32" i="46"/>
  <c r="Q32" i="46"/>
  <c r="P32" i="46"/>
  <c r="O32" i="46"/>
  <c r="N32" i="46"/>
  <c r="M32" i="46"/>
  <c r="L32" i="46"/>
  <c r="K32" i="46"/>
  <c r="J32" i="46"/>
  <c r="I32" i="46"/>
  <c r="H32" i="46"/>
  <c r="G32" i="46"/>
  <c r="F32" i="46"/>
  <c r="E32" i="46"/>
  <c r="D32" i="46"/>
  <c r="C32" i="46"/>
  <c r="B32" i="46"/>
  <c r="A32" i="46"/>
  <c r="AA31" i="46"/>
  <c r="AA30" i="46"/>
  <c r="AA29" i="46"/>
  <c r="P4" i="51" s="1"/>
  <c r="AA28" i="46"/>
  <c r="AA27" i="46"/>
  <c r="X23" i="46"/>
  <c r="W23" i="46"/>
  <c r="V23" i="46"/>
  <c r="U23" i="46"/>
  <c r="T23" i="46"/>
  <c r="S23" i="46"/>
  <c r="R23" i="46"/>
  <c r="Q23" i="46"/>
  <c r="P23" i="46"/>
  <c r="O23" i="46"/>
  <c r="N23" i="46"/>
  <c r="M23" i="46"/>
  <c r="L23" i="46"/>
  <c r="K23" i="46"/>
  <c r="J23" i="46"/>
  <c r="I23" i="46"/>
  <c r="H23" i="46"/>
  <c r="G23" i="46"/>
  <c r="F23" i="46"/>
  <c r="E23" i="46"/>
  <c r="D23" i="46"/>
  <c r="C23" i="46"/>
  <c r="B23" i="46"/>
  <c r="AA22" i="46"/>
  <c r="R3" i="51" s="1"/>
  <c r="AA21" i="46"/>
  <c r="AA20" i="46"/>
  <c r="P3" i="51" s="1"/>
  <c r="AA19" i="46"/>
  <c r="AA18" i="46"/>
  <c r="X149" i="45"/>
  <c r="W149" i="45"/>
  <c r="V149" i="45"/>
  <c r="U149" i="45"/>
  <c r="T149" i="45"/>
  <c r="S149" i="45"/>
  <c r="R149" i="45"/>
  <c r="Q149" i="45"/>
  <c r="P149" i="45"/>
  <c r="O149" i="45"/>
  <c r="N149" i="45"/>
  <c r="M149" i="45"/>
  <c r="L149" i="45"/>
  <c r="K149" i="45"/>
  <c r="J149" i="45"/>
  <c r="I149" i="45"/>
  <c r="H149" i="45"/>
  <c r="G149" i="45"/>
  <c r="F149" i="45"/>
  <c r="E149" i="45"/>
  <c r="D149" i="45"/>
  <c r="C149" i="45"/>
  <c r="B149" i="45"/>
  <c r="A149" i="45"/>
  <c r="AA148" i="45"/>
  <c r="AA147" i="45"/>
  <c r="AA146" i="45"/>
  <c r="AA145" i="45"/>
  <c r="AA144" i="45"/>
  <c r="X140" i="45"/>
  <c r="W140" i="45"/>
  <c r="V140" i="45"/>
  <c r="U140" i="45"/>
  <c r="T140" i="45"/>
  <c r="S140" i="45"/>
  <c r="R140" i="45"/>
  <c r="Q140" i="45"/>
  <c r="P140" i="45"/>
  <c r="O140" i="45"/>
  <c r="N140" i="45"/>
  <c r="M140" i="45"/>
  <c r="L140" i="45"/>
  <c r="K140" i="45"/>
  <c r="J140" i="45"/>
  <c r="I140" i="45"/>
  <c r="H140" i="45"/>
  <c r="G140" i="45"/>
  <c r="F140" i="45"/>
  <c r="E140" i="45"/>
  <c r="D140" i="45"/>
  <c r="C140" i="45"/>
  <c r="B140" i="45"/>
  <c r="A140" i="45"/>
  <c r="AA139" i="45"/>
  <c r="AA138" i="45"/>
  <c r="AA137" i="45"/>
  <c r="AA136" i="45"/>
  <c r="AA135" i="45"/>
  <c r="X131" i="45"/>
  <c r="W131" i="45"/>
  <c r="V131" i="45"/>
  <c r="U131" i="45"/>
  <c r="T131" i="45"/>
  <c r="S131" i="45"/>
  <c r="R131" i="45"/>
  <c r="Q131" i="45"/>
  <c r="P131" i="45"/>
  <c r="O131" i="45"/>
  <c r="N131" i="45"/>
  <c r="M131" i="45"/>
  <c r="L131" i="45"/>
  <c r="K131" i="45"/>
  <c r="J131" i="45"/>
  <c r="I131" i="45"/>
  <c r="H131" i="45"/>
  <c r="G131" i="45"/>
  <c r="F131" i="45"/>
  <c r="E131" i="45"/>
  <c r="D131" i="45"/>
  <c r="C131" i="45"/>
  <c r="B131" i="45"/>
  <c r="A131" i="45"/>
  <c r="AA130" i="45"/>
  <c r="AA129" i="45"/>
  <c r="AA128" i="45"/>
  <c r="AA127" i="45"/>
  <c r="AA126" i="45"/>
  <c r="X122" i="45"/>
  <c r="W122" i="45"/>
  <c r="V122" i="45"/>
  <c r="U122" i="45"/>
  <c r="T122" i="45"/>
  <c r="S122" i="45"/>
  <c r="R122" i="45"/>
  <c r="Q122" i="45"/>
  <c r="P122" i="45"/>
  <c r="O122" i="45"/>
  <c r="N122" i="45"/>
  <c r="M122" i="45"/>
  <c r="L122" i="45"/>
  <c r="K122" i="45"/>
  <c r="J122" i="45"/>
  <c r="I122" i="45"/>
  <c r="H122" i="45"/>
  <c r="G122" i="45"/>
  <c r="F122" i="45"/>
  <c r="E122" i="45"/>
  <c r="D122" i="45"/>
  <c r="C122" i="45"/>
  <c r="B122" i="45"/>
  <c r="A122" i="45"/>
  <c r="AA121" i="45"/>
  <c r="AA120" i="45"/>
  <c r="AA119" i="45"/>
  <c r="AA118" i="45"/>
  <c r="AA117" i="45"/>
  <c r="X113" i="45"/>
  <c r="W113" i="45"/>
  <c r="V113" i="45"/>
  <c r="U113" i="45"/>
  <c r="T113" i="45"/>
  <c r="S113" i="45"/>
  <c r="R113" i="45"/>
  <c r="Q113" i="45"/>
  <c r="P113" i="45"/>
  <c r="O113" i="45"/>
  <c r="N113" i="45"/>
  <c r="M113" i="45"/>
  <c r="L113" i="45"/>
  <c r="K113" i="45"/>
  <c r="J113" i="45"/>
  <c r="I113" i="45"/>
  <c r="H113" i="45"/>
  <c r="G113" i="45"/>
  <c r="F113" i="45"/>
  <c r="E113" i="45"/>
  <c r="D113" i="45"/>
  <c r="C113" i="45"/>
  <c r="B113" i="45"/>
  <c r="A113" i="45"/>
  <c r="AA112" i="45"/>
  <c r="AA111" i="45"/>
  <c r="AA110" i="45"/>
  <c r="AA109" i="45"/>
  <c r="AA108" i="45"/>
  <c r="X104" i="45"/>
  <c r="W104" i="45"/>
  <c r="V104" i="45"/>
  <c r="U104" i="45"/>
  <c r="T104" i="45"/>
  <c r="S104" i="45"/>
  <c r="R104" i="45"/>
  <c r="Q104" i="45"/>
  <c r="P104" i="45"/>
  <c r="O104" i="45"/>
  <c r="N104" i="45"/>
  <c r="M104" i="45"/>
  <c r="L104" i="45"/>
  <c r="K104" i="45"/>
  <c r="J104" i="45"/>
  <c r="I104" i="45"/>
  <c r="H104" i="45"/>
  <c r="G104" i="45"/>
  <c r="F104" i="45"/>
  <c r="E104" i="45"/>
  <c r="D104" i="45"/>
  <c r="C104" i="45"/>
  <c r="B104" i="45"/>
  <c r="A104" i="45"/>
  <c r="AA103" i="45"/>
  <c r="AA102" i="45"/>
  <c r="AA101" i="45"/>
  <c r="AA100" i="45"/>
  <c r="AA99" i="45"/>
  <c r="X95" i="45"/>
  <c r="W95" i="45"/>
  <c r="V95" i="45"/>
  <c r="U95" i="45"/>
  <c r="T95" i="45"/>
  <c r="S95" i="45"/>
  <c r="R95" i="45"/>
  <c r="Q95" i="45"/>
  <c r="P95" i="45"/>
  <c r="O95" i="45"/>
  <c r="N95" i="45"/>
  <c r="M95" i="45"/>
  <c r="L95" i="45"/>
  <c r="K95" i="45"/>
  <c r="J95" i="45"/>
  <c r="I95" i="45"/>
  <c r="H95" i="45"/>
  <c r="G95" i="45"/>
  <c r="F95" i="45"/>
  <c r="E95" i="45"/>
  <c r="D95" i="45"/>
  <c r="C95" i="45"/>
  <c r="B95" i="45"/>
  <c r="A95" i="45"/>
  <c r="AA94" i="45"/>
  <c r="AA93" i="45"/>
  <c r="AA92" i="45"/>
  <c r="AA91" i="45"/>
  <c r="AA90" i="45"/>
  <c r="X86" i="45"/>
  <c r="W86" i="45"/>
  <c r="V86" i="45"/>
  <c r="U86" i="45"/>
  <c r="T86" i="45"/>
  <c r="S86" i="45"/>
  <c r="R86" i="45"/>
  <c r="Q86" i="45"/>
  <c r="P86" i="45"/>
  <c r="O86" i="45"/>
  <c r="N86" i="45"/>
  <c r="M86" i="45"/>
  <c r="L86" i="45"/>
  <c r="K86" i="45"/>
  <c r="J86" i="45"/>
  <c r="I86" i="45"/>
  <c r="H86" i="45"/>
  <c r="G86" i="45"/>
  <c r="F86" i="45"/>
  <c r="E86" i="45"/>
  <c r="D86" i="45"/>
  <c r="C86" i="45"/>
  <c r="B86" i="45"/>
  <c r="A86" i="45"/>
  <c r="AA85" i="45"/>
  <c r="AA84" i="45"/>
  <c r="AA83" i="45"/>
  <c r="AA82" i="45"/>
  <c r="AA81" i="45"/>
  <c r="X77" i="45"/>
  <c r="W77" i="45"/>
  <c r="V77" i="45"/>
  <c r="U77" i="45"/>
  <c r="T77" i="45"/>
  <c r="S77" i="45"/>
  <c r="R77" i="45"/>
  <c r="Q77" i="45"/>
  <c r="P77" i="45"/>
  <c r="O77" i="45"/>
  <c r="N77" i="45"/>
  <c r="M77" i="45"/>
  <c r="L77" i="45"/>
  <c r="K77" i="45"/>
  <c r="J77" i="45"/>
  <c r="I77" i="45"/>
  <c r="H77" i="45"/>
  <c r="G77" i="45"/>
  <c r="F77" i="45"/>
  <c r="E77" i="45"/>
  <c r="D77" i="45"/>
  <c r="C77" i="45"/>
  <c r="B77" i="45"/>
  <c r="A77" i="45"/>
  <c r="AA76" i="45"/>
  <c r="AA75" i="45"/>
  <c r="AA74" i="45"/>
  <c r="AA73" i="45"/>
  <c r="AA72" i="45"/>
  <c r="X68" i="45"/>
  <c r="W68" i="45"/>
  <c r="V68" i="45"/>
  <c r="U68" i="45"/>
  <c r="T68" i="45"/>
  <c r="S68" i="45"/>
  <c r="R68" i="45"/>
  <c r="Q68" i="45"/>
  <c r="P68" i="45"/>
  <c r="O68" i="45"/>
  <c r="N68" i="45"/>
  <c r="M68" i="45"/>
  <c r="L68" i="45"/>
  <c r="K68" i="45"/>
  <c r="J68" i="45"/>
  <c r="I68" i="45"/>
  <c r="H68" i="45"/>
  <c r="G68" i="45"/>
  <c r="F68" i="45"/>
  <c r="E68" i="45"/>
  <c r="D68" i="45"/>
  <c r="C68" i="45"/>
  <c r="B68" i="45"/>
  <c r="A68" i="45"/>
  <c r="AA67" i="45"/>
  <c r="AA66" i="45"/>
  <c r="AA65" i="45"/>
  <c r="AA64" i="45"/>
  <c r="AA63" i="45"/>
  <c r="X59" i="45"/>
  <c r="W59" i="45"/>
  <c r="V59" i="45"/>
  <c r="U59" i="45"/>
  <c r="T59" i="45"/>
  <c r="S59" i="45"/>
  <c r="R59" i="45"/>
  <c r="Q59" i="45"/>
  <c r="P59" i="45"/>
  <c r="O59" i="45"/>
  <c r="N59" i="45"/>
  <c r="M59" i="45"/>
  <c r="L59" i="45"/>
  <c r="K59" i="45"/>
  <c r="J59" i="45"/>
  <c r="I59" i="45"/>
  <c r="H59" i="45"/>
  <c r="G59" i="45"/>
  <c r="F59" i="45"/>
  <c r="E59" i="45"/>
  <c r="D59" i="45"/>
  <c r="C59" i="45"/>
  <c r="B59" i="45"/>
  <c r="A59" i="45"/>
  <c r="AA58" i="45"/>
  <c r="AA57" i="45"/>
  <c r="AA56" i="45"/>
  <c r="D7" i="51" s="1"/>
  <c r="AA55" i="45"/>
  <c r="AA54" i="45"/>
  <c r="X50" i="45"/>
  <c r="W50" i="45"/>
  <c r="V50" i="45"/>
  <c r="U50" i="45"/>
  <c r="T50" i="45"/>
  <c r="S50" i="45"/>
  <c r="R50" i="45"/>
  <c r="Q50" i="45"/>
  <c r="P50" i="45"/>
  <c r="O50" i="45"/>
  <c r="N50" i="45"/>
  <c r="M50" i="45"/>
  <c r="L50" i="45"/>
  <c r="K50" i="45"/>
  <c r="J50" i="45"/>
  <c r="I50" i="45"/>
  <c r="H50" i="45"/>
  <c r="G50" i="45"/>
  <c r="F50" i="45"/>
  <c r="E50" i="45"/>
  <c r="D50" i="45"/>
  <c r="C50" i="45"/>
  <c r="B50" i="45"/>
  <c r="A50" i="45"/>
  <c r="AA49" i="45"/>
  <c r="AA48" i="45"/>
  <c r="AA47" i="45"/>
  <c r="AA46" i="45"/>
  <c r="AA45" i="45"/>
  <c r="B6" i="51" s="1"/>
  <c r="X41" i="45"/>
  <c r="W41" i="45"/>
  <c r="V41" i="45"/>
  <c r="U41" i="45"/>
  <c r="T41" i="45"/>
  <c r="S41" i="45"/>
  <c r="R41" i="45"/>
  <c r="Q41" i="45"/>
  <c r="P41" i="45"/>
  <c r="O41" i="45"/>
  <c r="N41" i="45"/>
  <c r="M41" i="45"/>
  <c r="L41" i="45"/>
  <c r="K41" i="45"/>
  <c r="J41" i="45"/>
  <c r="I41" i="45"/>
  <c r="H41" i="45"/>
  <c r="G41" i="45"/>
  <c r="F41" i="45"/>
  <c r="E41" i="45"/>
  <c r="D41" i="45"/>
  <c r="C41" i="45"/>
  <c r="B41" i="45"/>
  <c r="A41" i="45"/>
  <c r="AA40" i="45"/>
  <c r="AA39" i="45"/>
  <c r="AA38" i="45"/>
  <c r="AA37" i="45"/>
  <c r="AA36" i="45"/>
  <c r="X32" i="45"/>
  <c r="W32" i="45"/>
  <c r="V32" i="45"/>
  <c r="U32" i="45"/>
  <c r="T32" i="45"/>
  <c r="S32" i="45"/>
  <c r="R32" i="45"/>
  <c r="Q32" i="45"/>
  <c r="P32" i="45"/>
  <c r="O32" i="45"/>
  <c r="N32" i="45"/>
  <c r="M32" i="45"/>
  <c r="L32" i="45"/>
  <c r="K32" i="45"/>
  <c r="J32" i="45"/>
  <c r="I32" i="45"/>
  <c r="H32" i="45"/>
  <c r="G32" i="45"/>
  <c r="F32" i="45"/>
  <c r="E32" i="45"/>
  <c r="D32" i="45"/>
  <c r="C32" i="45"/>
  <c r="B32" i="45"/>
  <c r="A32" i="45"/>
  <c r="AA31" i="45"/>
  <c r="AA30" i="45"/>
  <c r="AA29" i="45"/>
  <c r="AA28" i="45"/>
  <c r="AA27" i="45"/>
  <c r="X23" i="45"/>
  <c r="W23" i="45"/>
  <c r="V23" i="45"/>
  <c r="U23" i="45"/>
  <c r="T23" i="45"/>
  <c r="S23" i="45"/>
  <c r="R23" i="45"/>
  <c r="Q23" i="45"/>
  <c r="P23" i="45"/>
  <c r="O23" i="45"/>
  <c r="N23" i="45"/>
  <c r="M23" i="45"/>
  <c r="L23" i="45"/>
  <c r="K23" i="45"/>
  <c r="J23" i="45"/>
  <c r="I23" i="45"/>
  <c r="H23" i="45"/>
  <c r="G23" i="45"/>
  <c r="F23" i="45"/>
  <c r="E23" i="45"/>
  <c r="D23" i="45"/>
  <c r="C23" i="45"/>
  <c r="B23" i="45"/>
  <c r="AA22" i="45"/>
  <c r="AA21" i="45"/>
  <c r="AA20" i="45"/>
  <c r="D3" i="51" s="1"/>
  <c r="AA19" i="45"/>
  <c r="AA18" i="45"/>
  <c r="X149" i="42"/>
  <c r="W149" i="42"/>
  <c r="V149" i="42"/>
  <c r="U149" i="42"/>
  <c r="T149" i="42"/>
  <c r="S149" i="42"/>
  <c r="R149" i="42"/>
  <c r="Q149" i="42"/>
  <c r="P149" i="42"/>
  <c r="O149" i="42"/>
  <c r="N149" i="42"/>
  <c r="M149" i="42"/>
  <c r="L149" i="42"/>
  <c r="K149" i="42"/>
  <c r="J149" i="42"/>
  <c r="I149" i="42"/>
  <c r="H149" i="42"/>
  <c r="G149" i="42"/>
  <c r="F149" i="42"/>
  <c r="E149" i="42"/>
  <c r="D149" i="42"/>
  <c r="C149" i="42"/>
  <c r="B149" i="42"/>
  <c r="A149" i="42"/>
  <c r="AA148" i="42"/>
  <c r="CL17" i="51" s="1"/>
  <c r="AA147" i="42"/>
  <c r="CK17" i="51" s="1"/>
  <c r="AA146" i="42"/>
  <c r="CJ17" i="51" s="1"/>
  <c r="AA145" i="42"/>
  <c r="CI17" i="51" s="1"/>
  <c r="AA144" i="42"/>
  <c r="CH17" i="51" s="1"/>
  <c r="X140" i="42"/>
  <c r="W140" i="42"/>
  <c r="V140" i="42"/>
  <c r="U140" i="42"/>
  <c r="T140" i="42"/>
  <c r="S140" i="42"/>
  <c r="R140" i="42"/>
  <c r="Q140" i="42"/>
  <c r="P140" i="42"/>
  <c r="O140" i="42"/>
  <c r="N140" i="42"/>
  <c r="M140" i="42"/>
  <c r="L140" i="42"/>
  <c r="K140" i="42"/>
  <c r="J140" i="42"/>
  <c r="I140" i="42"/>
  <c r="H140" i="42"/>
  <c r="G140" i="42"/>
  <c r="F140" i="42"/>
  <c r="E140" i="42"/>
  <c r="D140" i="42"/>
  <c r="C140" i="42"/>
  <c r="B140" i="42"/>
  <c r="A140" i="42"/>
  <c r="AA139" i="42"/>
  <c r="CL16" i="51" s="1"/>
  <c r="AA138" i="42"/>
  <c r="CK16" i="51" s="1"/>
  <c r="AA137" i="42"/>
  <c r="CJ16" i="51" s="1"/>
  <c r="AA136" i="42"/>
  <c r="CI16" i="51" s="1"/>
  <c r="AA135" i="42"/>
  <c r="CH16" i="51" s="1"/>
  <c r="X131" i="42"/>
  <c r="W131" i="42"/>
  <c r="V131" i="42"/>
  <c r="U131" i="42"/>
  <c r="T131" i="42"/>
  <c r="S131" i="42"/>
  <c r="R131" i="42"/>
  <c r="Q131" i="42"/>
  <c r="P131" i="42"/>
  <c r="O131" i="42"/>
  <c r="N131" i="42"/>
  <c r="M131" i="42"/>
  <c r="L131" i="42"/>
  <c r="K131" i="42"/>
  <c r="J131" i="42"/>
  <c r="I131" i="42"/>
  <c r="H131" i="42"/>
  <c r="G131" i="42"/>
  <c r="F131" i="42"/>
  <c r="E131" i="42"/>
  <c r="D131" i="42"/>
  <c r="C131" i="42"/>
  <c r="B131" i="42"/>
  <c r="A131" i="42"/>
  <c r="AA130" i="42"/>
  <c r="CL15" i="51" s="1"/>
  <c r="AA129" i="42"/>
  <c r="CK15" i="51" s="1"/>
  <c r="AA128" i="42"/>
  <c r="CJ15" i="51" s="1"/>
  <c r="AA127" i="42"/>
  <c r="CI15" i="51" s="1"/>
  <c r="AA126" i="42"/>
  <c r="CH15" i="51" s="1"/>
  <c r="X122" i="42"/>
  <c r="W122" i="42"/>
  <c r="V122" i="42"/>
  <c r="U122" i="42"/>
  <c r="T122" i="42"/>
  <c r="S122" i="42"/>
  <c r="R122" i="42"/>
  <c r="Q122" i="42"/>
  <c r="P122" i="42"/>
  <c r="O122" i="42"/>
  <c r="N122" i="42"/>
  <c r="M122" i="42"/>
  <c r="L122" i="42"/>
  <c r="K122" i="42"/>
  <c r="J122" i="42"/>
  <c r="I122" i="42"/>
  <c r="H122" i="42"/>
  <c r="G122" i="42"/>
  <c r="F122" i="42"/>
  <c r="E122" i="42"/>
  <c r="D122" i="42"/>
  <c r="C122" i="42"/>
  <c r="B122" i="42"/>
  <c r="A122" i="42"/>
  <c r="AA121" i="42"/>
  <c r="CL14" i="51" s="1"/>
  <c r="AA120" i="42"/>
  <c r="CK14" i="51" s="1"/>
  <c r="AA119" i="42"/>
  <c r="CJ14" i="51" s="1"/>
  <c r="AA118" i="42"/>
  <c r="CI14" i="51" s="1"/>
  <c r="AA117" i="42"/>
  <c r="CH14" i="51" s="1"/>
  <c r="X113" i="42"/>
  <c r="W113" i="42"/>
  <c r="V113" i="42"/>
  <c r="U113" i="42"/>
  <c r="T113" i="42"/>
  <c r="S113" i="42"/>
  <c r="R113" i="42"/>
  <c r="Q113" i="42"/>
  <c r="P113" i="42"/>
  <c r="O113" i="42"/>
  <c r="N113" i="42"/>
  <c r="M113" i="42"/>
  <c r="L113" i="42"/>
  <c r="K113" i="42"/>
  <c r="J113" i="42"/>
  <c r="I113" i="42"/>
  <c r="H113" i="42"/>
  <c r="G113" i="42"/>
  <c r="F113" i="42"/>
  <c r="E113" i="42"/>
  <c r="D113" i="42"/>
  <c r="C113" i="42"/>
  <c r="B113" i="42"/>
  <c r="A113" i="42"/>
  <c r="AA112" i="42"/>
  <c r="CL13" i="51" s="1"/>
  <c r="AA111" i="42"/>
  <c r="CK13" i="51" s="1"/>
  <c r="AA110" i="42"/>
  <c r="CJ13" i="51" s="1"/>
  <c r="AA109" i="42"/>
  <c r="CI13" i="51" s="1"/>
  <c r="AA108" i="42"/>
  <c r="CH13" i="51" s="1"/>
  <c r="X104" i="42"/>
  <c r="W104" i="42"/>
  <c r="V104" i="42"/>
  <c r="U104" i="42"/>
  <c r="T104" i="42"/>
  <c r="S104" i="42"/>
  <c r="R104" i="42"/>
  <c r="Q104" i="42"/>
  <c r="P104" i="42"/>
  <c r="O104" i="42"/>
  <c r="N104" i="42"/>
  <c r="M104" i="42"/>
  <c r="L104" i="42"/>
  <c r="K104" i="42"/>
  <c r="J104" i="42"/>
  <c r="I104" i="42"/>
  <c r="H104" i="42"/>
  <c r="G104" i="42"/>
  <c r="F104" i="42"/>
  <c r="E104" i="42"/>
  <c r="D104" i="42"/>
  <c r="C104" i="42"/>
  <c r="B104" i="42"/>
  <c r="A104" i="42"/>
  <c r="AA103" i="42"/>
  <c r="CL12" i="51" s="1"/>
  <c r="AA102" i="42"/>
  <c r="CK12" i="51" s="1"/>
  <c r="AA101" i="42"/>
  <c r="CJ12" i="51" s="1"/>
  <c r="AA100" i="42"/>
  <c r="CI12" i="51" s="1"/>
  <c r="AA99" i="42"/>
  <c r="CH12" i="51" s="1"/>
  <c r="X95" i="42"/>
  <c r="W95" i="42"/>
  <c r="V95" i="42"/>
  <c r="U95" i="42"/>
  <c r="T95" i="42"/>
  <c r="S95" i="42"/>
  <c r="R95" i="42"/>
  <c r="Q95" i="42"/>
  <c r="P95" i="42"/>
  <c r="O95" i="42"/>
  <c r="N95" i="42"/>
  <c r="M95" i="42"/>
  <c r="L95" i="42"/>
  <c r="K95" i="42"/>
  <c r="J95" i="42"/>
  <c r="I95" i="42"/>
  <c r="H95" i="42"/>
  <c r="G95" i="42"/>
  <c r="F95" i="42"/>
  <c r="E95" i="42"/>
  <c r="D95" i="42"/>
  <c r="C95" i="42"/>
  <c r="B95" i="42"/>
  <c r="A95" i="42"/>
  <c r="AA94" i="42"/>
  <c r="CL11" i="51" s="1"/>
  <c r="AA93" i="42"/>
  <c r="CK11" i="51" s="1"/>
  <c r="AA92" i="42"/>
  <c r="CJ11" i="51" s="1"/>
  <c r="AA91" i="42"/>
  <c r="CI11" i="51" s="1"/>
  <c r="AA90" i="42"/>
  <c r="CH11" i="51" s="1"/>
  <c r="X86" i="42"/>
  <c r="W86" i="42"/>
  <c r="V86" i="42"/>
  <c r="U86" i="42"/>
  <c r="T86" i="42"/>
  <c r="S86" i="42"/>
  <c r="R86" i="42"/>
  <c r="Q86" i="42"/>
  <c r="P86" i="42"/>
  <c r="O86" i="42"/>
  <c r="N86" i="42"/>
  <c r="M86" i="42"/>
  <c r="L86" i="42"/>
  <c r="K86" i="42"/>
  <c r="J86" i="42"/>
  <c r="I86" i="42"/>
  <c r="H86" i="42"/>
  <c r="G86" i="42"/>
  <c r="F86" i="42"/>
  <c r="E86" i="42"/>
  <c r="D86" i="42"/>
  <c r="C86" i="42"/>
  <c r="B86" i="42"/>
  <c r="A86" i="42"/>
  <c r="AA85" i="42"/>
  <c r="CL10" i="51" s="1"/>
  <c r="AA84" i="42"/>
  <c r="CK10" i="51" s="1"/>
  <c r="AA83" i="42"/>
  <c r="CJ10" i="51" s="1"/>
  <c r="AA82" i="42"/>
  <c r="CI10" i="51" s="1"/>
  <c r="AA81" i="42"/>
  <c r="CH10" i="51" s="1"/>
  <c r="X77" i="42"/>
  <c r="W77" i="42"/>
  <c r="V77" i="42"/>
  <c r="U77" i="42"/>
  <c r="T77" i="42"/>
  <c r="S77" i="42"/>
  <c r="R77" i="42"/>
  <c r="Q77" i="42"/>
  <c r="P77" i="42"/>
  <c r="O77" i="42"/>
  <c r="N77" i="42"/>
  <c r="M77" i="42"/>
  <c r="L77" i="42"/>
  <c r="K77" i="42"/>
  <c r="J77" i="42"/>
  <c r="I77" i="42"/>
  <c r="H77" i="42"/>
  <c r="G77" i="42"/>
  <c r="F77" i="42"/>
  <c r="E77" i="42"/>
  <c r="D77" i="42"/>
  <c r="C77" i="42"/>
  <c r="B77" i="42"/>
  <c r="A77" i="42"/>
  <c r="AA76" i="42"/>
  <c r="CL9" i="51" s="1"/>
  <c r="AA75" i="42"/>
  <c r="CK9" i="51" s="1"/>
  <c r="AA74" i="42"/>
  <c r="CJ9" i="51" s="1"/>
  <c r="AA73" i="42"/>
  <c r="CI9" i="51" s="1"/>
  <c r="AA72" i="42"/>
  <c r="CH9" i="51" s="1"/>
  <c r="X68" i="42"/>
  <c r="W68" i="42"/>
  <c r="V68" i="42"/>
  <c r="U68" i="42"/>
  <c r="T68" i="42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B68" i="42"/>
  <c r="A68" i="42"/>
  <c r="AA67" i="42"/>
  <c r="CL8" i="51" s="1"/>
  <c r="AA66" i="42"/>
  <c r="CK8" i="51" s="1"/>
  <c r="AA65" i="42"/>
  <c r="CJ8" i="51" s="1"/>
  <c r="AA64" i="42"/>
  <c r="CI8" i="51" s="1"/>
  <c r="AA63" i="42"/>
  <c r="CH8" i="51" s="1"/>
  <c r="X59" i="42"/>
  <c r="W59" i="42"/>
  <c r="V59" i="42"/>
  <c r="U59" i="42"/>
  <c r="T59" i="42"/>
  <c r="S59" i="42"/>
  <c r="R59" i="42"/>
  <c r="Q59" i="42"/>
  <c r="P59" i="42"/>
  <c r="O59" i="42"/>
  <c r="N59" i="42"/>
  <c r="M59" i="42"/>
  <c r="L59" i="42"/>
  <c r="K59" i="42"/>
  <c r="J59" i="42"/>
  <c r="I59" i="42"/>
  <c r="H59" i="42"/>
  <c r="G59" i="42"/>
  <c r="F59" i="42"/>
  <c r="E59" i="42"/>
  <c r="D59" i="42"/>
  <c r="C59" i="42"/>
  <c r="B59" i="42"/>
  <c r="A59" i="42"/>
  <c r="AA58" i="42"/>
  <c r="CL7" i="51" s="1"/>
  <c r="AA57" i="42"/>
  <c r="CK7" i="51" s="1"/>
  <c r="AA56" i="42"/>
  <c r="CJ7" i="51" s="1"/>
  <c r="AA55" i="42"/>
  <c r="CI7" i="51" s="1"/>
  <c r="AA54" i="42"/>
  <c r="CH7" i="51" s="1"/>
  <c r="X50" i="42"/>
  <c r="W50" i="42"/>
  <c r="V50" i="42"/>
  <c r="U50" i="42"/>
  <c r="T50" i="42"/>
  <c r="S50" i="42"/>
  <c r="R50" i="42"/>
  <c r="Q50" i="42"/>
  <c r="P50" i="42"/>
  <c r="O50" i="42"/>
  <c r="N50" i="42"/>
  <c r="M50" i="42"/>
  <c r="L50" i="42"/>
  <c r="K50" i="42"/>
  <c r="J50" i="42"/>
  <c r="I50" i="42"/>
  <c r="H50" i="42"/>
  <c r="G50" i="42"/>
  <c r="F50" i="42"/>
  <c r="E50" i="42"/>
  <c r="D50" i="42"/>
  <c r="C50" i="42"/>
  <c r="B50" i="42"/>
  <c r="A50" i="42"/>
  <c r="AA49" i="42"/>
  <c r="CL6" i="51" s="1"/>
  <c r="AA48" i="42"/>
  <c r="CK6" i="51" s="1"/>
  <c r="AA47" i="42"/>
  <c r="CJ6" i="51" s="1"/>
  <c r="AA46" i="42"/>
  <c r="CI6" i="51" s="1"/>
  <c r="AA45" i="42"/>
  <c r="CH6" i="51" s="1"/>
  <c r="X41" i="42"/>
  <c r="W41" i="42"/>
  <c r="V41" i="42"/>
  <c r="U41" i="42"/>
  <c r="T41" i="42"/>
  <c r="S41" i="42"/>
  <c r="R41" i="42"/>
  <c r="Q41" i="42"/>
  <c r="P41" i="42"/>
  <c r="O41" i="42"/>
  <c r="N41" i="42"/>
  <c r="M41" i="42"/>
  <c r="L41" i="42"/>
  <c r="K41" i="42"/>
  <c r="J41" i="42"/>
  <c r="I41" i="42"/>
  <c r="H41" i="42"/>
  <c r="G41" i="42"/>
  <c r="F41" i="42"/>
  <c r="E41" i="42"/>
  <c r="D41" i="42"/>
  <c r="C41" i="42"/>
  <c r="B41" i="42"/>
  <c r="A41" i="42"/>
  <c r="AA40" i="42"/>
  <c r="CL5" i="51" s="1"/>
  <c r="AA39" i="42"/>
  <c r="CK5" i="51" s="1"/>
  <c r="AA38" i="42"/>
  <c r="CJ5" i="51" s="1"/>
  <c r="AA37" i="42"/>
  <c r="CI5" i="51" s="1"/>
  <c r="AA36" i="42"/>
  <c r="CH5" i="51" s="1"/>
  <c r="X32" i="42"/>
  <c r="W32" i="42"/>
  <c r="V32" i="42"/>
  <c r="U32" i="42"/>
  <c r="T32" i="42"/>
  <c r="S32" i="42"/>
  <c r="R32" i="42"/>
  <c r="Q32" i="42"/>
  <c r="P32" i="42"/>
  <c r="O32" i="42"/>
  <c r="N32" i="42"/>
  <c r="M32" i="42"/>
  <c r="L32" i="42"/>
  <c r="K32" i="42"/>
  <c r="J32" i="42"/>
  <c r="I32" i="42"/>
  <c r="H32" i="42"/>
  <c r="G32" i="42"/>
  <c r="F32" i="42"/>
  <c r="E32" i="42"/>
  <c r="D32" i="42"/>
  <c r="C32" i="42"/>
  <c r="B32" i="42"/>
  <c r="A32" i="42"/>
  <c r="AA31" i="42"/>
  <c r="CL4" i="51" s="1"/>
  <c r="AA30" i="42"/>
  <c r="CK4" i="51" s="1"/>
  <c r="AA29" i="42"/>
  <c r="CJ4" i="51" s="1"/>
  <c r="AA28" i="42"/>
  <c r="CI4" i="51" s="1"/>
  <c r="AA27" i="42"/>
  <c r="CH4" i="51" s="1"/>
  <c r="X23" i="42"/>
  <c r="W23" i="42"/>
  <c r="V23" i="42"/>
  <c r="U23" i="42"/>
  <c r="T23" i="42"/>
  <c r="S23" i="42"/>
  <c r="R23" i="42"/>
  <c r="Q23" i="42"/>
  <c r="P23" i="42"/>
  <c r="O23" i="42"/>
  <c r="N23" i="42"/>
  <c r="M23" i="42"/>
  <c r="L23" i="42"/>
  <c r="K23" i="42"/>
  <c r="J23" i="42"/>
  <c r="I23" i="42"/>
  <c r="H23" i="42"/>
  <c r="G23" i="42"/>
  <c r="F23" i="42"/>
  <c r="E23" i="42"/>
  <c r="D23" i="42"/>
  <c r="C23" i="42"/>
  <c r="B23" i="42"/>
  <c r="AA22" i="42"/>
  <c r="CL3" i="51" s="1"/>
  <c r="AA21" i="42"/>
  <c r="CK3" i="51" s="1"/>
  <c r="AA20" i="42"/>
  <c r="CJ3" i="51" s="1"/>
  <c r="AA19" i="42"/>
  <c r="CI3" i="51" s="1"/>
  <c r="AA18" i="42"/>
  <c r="CH3" i="51" s="1"/>
  <c r="X149" i="41"/>
  <c r="W149" i="41"/>
  <c r="V149" i="41"/>
  <c r="U149" i="41"/>
  <c r="T149" i="41"/>
  <c r="S149" i="41"/>
  <c r="R149" i="41"/>
  <c r="Q149" i="41"/>
  <c r="P149" i="41"/>
  <c r="O149" i="41"/>
  <c r="N149" i="41"/>
  <c r="M149" i="41"/>
  <c r="L149" i="41"/>
  <c r="K149" i="41"/>
  <c r="J149" i="41"/>
  <c r="I149" i="41"/>
  <c r="H149" i="41"/>
  <c r="G149" i="41"/>
  <c r="F149" i="41"/>
  <c r="E149" i="41"/>
  <c r="D149" i="41"/>
  <c r="C149" i="41"/>
  <c r="B149" i="41"/>
  <c r="A149" i="41"/>
  <c r="AA148" i="41"/>
  <c r="BZ17" i="51" s="1"/>
  <c r="AA147" i="41"/>
  <c r="BY17" i="51" s="1"/>
  <c r="AA146" i="41"/>
  <c r="BX17" i="51" s="1"/>
  <c r="AA145" i="41"/>
  <c r="BW17" i="51" s="1"/>
  <c r="AA144" i="41"/>
  <c r="BV17" i="51" s="1"/>
  <c r="X140" i="41"/>
  <c r="W140" i="41"/>
  <c r="V140" i="41"/>
  <c r="U140" i="41"/>
  <c r="T140" i="41"/>
  <c r="S140" i="41"/>
  <c r="R140" i="41"/>
  <c r="Q140" i="41"/>
  <c r="P140" i="41"/>
  <c r="O140" i="41"/>
  <c r="N140" i="41"/>
  <c r="M140" i="41"/>
  <c r="L140" i="41"/>
  <c r="K140" i="41"/>
  <c r="J140" i="41"/>
  <c r="I140" i="41"/>
  <c r="H140" i="41"/>
  <c r="G140" i="41"/>
  <c r="F140" i="41"/>
  <c r="E140" i="41"/>
  <c r="D140" i="41"/>
  <c r="C140" i="41"/>
  <c r="B140" i="41"/>
  <c r="A140" i="41"/>
  <c r="AA139" i="41"/>
  <c r="BZ16" i="51" s="1"/>
  <c r="AA138" i="41"/>
  <c r="BY16" i="51" s="1"/>
  <c r="AA137" i="41"/>
  <c r="BX16" i="51" s="1"/>
  <c r="AA136" i="41"/>
  <c r="BW16" i="51" s="1"/>
  <c r="AA135" i="41"/>
  <c r="BV16" i="51" s="1"/>
  <c r="X131" i="41"/>
  <c r="W131" i="41"/>
  <c r="V131" i="41"/>
  <c r="U131" i="41"/>
  <c r="T131" i="41"/>
  <c r="S131" i="41"/>
  <c r="R131" i="41"/>
  <c r="Q131" i="41"/>
  <c r="P131" i="41"/>
  <c r="O131" i="41"/>
  <c r="N131" i="41"/>
  <c r="M131" i="41"/>
  <c r="L131" i="41"/>
  <c r="K131" i="41"/>
  <c r="J131" i="41"/>
  <c r="I131" i="41"/>
  <c r="H131" i="41"/>
  <c r="G131" i="41"/>
  <c r="F131" i="41"/>
  <c r="E131" i="41"/>
  <c r="D131" i="41"/>
  <c r="C131" i="41"/>
  <c r="B131" i="41"/>
  <c r="A131" i="41"/>
  <c r="AA130" i="41"/>
  <c r="BZ15" i="51" s="1"/>
  <c r="AA129" i="41"/>
  <c r="BY15" i="51" s="1"/>
  <c r="AA128" i="41"/>
  <c r="BX15" i="51" s="1"/>
  <c r="AA127" i="41"/>
  <c r="BW15" i="51" s="1"/>
  <c r="AA126" i="41"/>
  <c r="BV15" i="51" s="1"/>
  <c r="X122" i="41"/>
  <c r="W122" i="41"/>
  <c r="V122" i="41"/>
  <c r="U122" i="41"/>
  <c r="T122" i="41"/>
  <c r="S122" i="41"/>
  <c r="R122" i="41"/>
  <c r="Q122" i="41"/>
  <c r="P122" i="41"/>
  <c r="O122" i="41"/>
  <c r="N122" i="41"/>
  <c r="M122" i="41"/>
  <c r="L122" i="41"/>
  <c r="K122" i="41"/>
  <c r="J122" i="41"/>
  <c r="I122" i="41"/>
  <c r="H122" i="41"/>
  <c r="G122" i="41"/>
  <c r="F122" i="41"/>
  <c r="E122" i="41"/>
  <c r="D122" i="41"/>
  <c r="C122" i="41"/>
  <c r="B122" i="41"/>
  <c r="A122" i="41"/>
  <c r="AA121" i="41"/>
  <c r="BZ14" i="51" s="1"/>
  <c r="AA120" i="41"/>
  <c r="BY14" i="51" s="1"/>
  <c r="AA119" i="41"/>
  <c r="BX14" i="51" s="1"/>
  <c r="AA118" i="41"/>
  <c r="BW14" i="51" s="1"/>
  <c r="AA117" i="41"/>
  <c r="BV14" i="51" s="1"/>
  <c r="X113" i="41"/>
  <c r="W113" i="41"/>
  <c r="V113" i="41"/>
  <c r="U113" i="41"/>
  <c r="T113" i="41"/>
  <c r="S113" i="41"/>
  <c r="R113" i="41"/>
  <c r="Q113" i="41"/>
  <c r="P113" i="41"/>
  <c r="O113" i="41"/>
  <c r="N113" i="41"/>
  <c r="M113" i="41"/>
  <c r="L113" i="41"/>
  <c r="K113" i="41"/>
  <c r="J113" i="41"/>
  <c r="I113" i="41"/>
  <c r="H113" i="41"/>
  <c r="G113" i="41"/>
  <c r="F113" i="41"/>
  <c r="E113" i="41"/>
  <c r="D113" i="41"/>
  <c r="C113" i="41"/>
  <c r="B113" i="41"/>
  <c r="A113" i="41"/>
  <c r="AA112" i="41"/>
  <c r="BZ13" i="51" s="1"/>
  <c r="AA111" i="41"/>
  <c r="BY13" i="51" s="1"/>
  <c r="AA110" i="41"/>
  <c r="BX13" i="51" s="1"/>
  <c r="AA109" i="41"/>
  <c r="BW13" i="51" s="1"/>
  <c r="AA108" i="41"/>
  <c r="BV13" i="51" s="1"/>
  <c r="X104" i="41"/>
  <c r="W104" i="41"/>
  <c r="V104" i="41"/>
  <c r="U104" i="41"/>
  <c r="T104" i="41"/>
  <c r="S104" i="41"/>
  <c r="R104" i="41"/>
  <c r="Q104" i="41"/>
  <c r="P104" i="41"/>
  <c r="O104" i="41"/>
  <c r="N104" i="41"/>
  <c r="M104" i="41"/>
  <c r="L104" i="41"/>
  <c r="K104" i="41"/>
  <c r="J104" i="41"/>
  <c r="I104" i="41"/>
  <c r="H104" i="41"/>
  <c r="G104" i="41"/>
  <c r="F104" i="41"/>
  <c r="E104" i="41"/>
  <c r="D104" i="41"/>
  <c r="C104" i="41"/>
  <c r="B104" i="41"/>
  <c r="A104" i="41"/>
  <c r="AA103" i="41"/>
  <c r="BZ12" i="51" s="1"/>
  <c r="AA102" i="41"/>
  <c r="BY12" i="51" s="1"/>
  <c r="AA101" i="41"/>
  <c r="BX12" i="51" s="1"/>
  <c r="AA100" i="41"/>
  <c r="BW12" i="51" s="1"/>
  <c r="AA99" i="41"/>
  <c r="BV12" i="51" s="1"/>
  <c r="X95" i="41"/>
  <c r="W95" i="41"/>
  <c r="V95" i="41"/>
  <c r="U95" i="41"/>
  <c r="T95" i="41"/>
  <c r="S95" i="41"/>
  <c r="R95" i="41"/>
  <c r="Q95" i="41"/>
  <c r="P95" i="41"/>
  <c r="O95" i="41"/>
  <c r="N95" i="41"/>
  <c r="M95" i="41"/>
  <c r="L95" i="41"/>
  <c r="K95" i="41"/>
  <c r="J95" i="41"/>
  <c r="I95" i="41"/>
  <c r="H95" i="41"/>
  <c r="G95" i="41"/>
  <c r="F95" i="41"/>
  <c r="E95" i="41"/>
  <c r="D95" i="41"/>
  <c r="C95" i="41"/>
  <c r="B95" i="41"/>
  <c r="A95" i="41"/>
  <c r="AA94" i="41"/>
  <c r="BZ11" i="51" s="1"/>
  <c r="AA93" i="41"/>
  <c r="BY11" i="51" s="1"/>
  <c r="AA92" i="41"/>
  <c r="BX11" i="51" s="1"/>
  <c r="AA91" i="41"/>
  <c r="BW11" i="51" s="1"/>
  <c r="AA90" i="41"/>
  <c r="BV11" i="51" s="1"/>
  <c r="X86" i="41"/>
  <c r="W86" i="41"/>
  <c r="V86" i="41"/>
  <c r="U86" i="41"/>
  <c r="T86" i="41"/>
  <c r="S86" i="41"/>
  <c r="R86" i="41"/>
  <c r="Q86" i="41"/>
  <c r="P86" i="41"/>
  <c r="O86" i="41"/>
  <c r="N86" i="41"/>
  <c r="M86" i="41"/>
  <c r="L86" i="41"/>
  <c r="K86" i="41"/>
  <c r="J86" i="41"/>
  <c r="I86" i="41"/>
  <c r="H86" i="41"/>
  <c r="G86" i="41"/>
  <c r="F86" i="41"/>
  <c r="E86" i="41"/>
  <c r="D86" i="41"/>
  <c r="C86" i="41"/>
  <c r="B86" i="41"/>
  <c r="A86" i="41"/>
  <c r="AA85" i="41"/>
  <c r="BZ10" i="51" s="1"/>
  <c r="AA84" i="41"/>
  <c r="BY10" i="51" s="1"/>
  <c r="AA83" i="41"/>
  <c r="BX10" i="51" s="1"/>
  <c r="AA82" i="41"/>
  <c r="BW10" i="51" s="1"/>
  <c r="AA81" i="41"/>
  <c r="BV10" i="51" s="1"/>
  <c r="X77" i="41"/>
  <c r="W77" i="41"/>
  <c r="V77" i="41"/>
  <c r="U77" i="41"/>
  <c r="T77" i="41"/>
  <c r="S77" i="41"/>
  <c r="R77" i="41"/>
  <c r="Q77" i="41"/>
  <c r="P77" i="41"/>
  <c r="O77" i="41"/>
  <c r="N77" i="41"/>
  <c r="M77" i="41"/>
  <c r="L77" i="41"/>
  <c r="K77" i="41"/>
  <c r="J77" i="41"/>
  <c r="I77" i="41"/>
  <c r="H77" i="41"/>
  <c r="G77" i="41"/>
  <c r="F77" i="41"/>
  <c r="E77" i="41"/>
  <c r="D77" i="41"/>
  <c r="C77" i="41"/>
  <c r="B77" i="41"/>
  <c r="A77" i="41"/>
  <c r="AA76" i="41"/>
  <c r="BZ9" i="51" s="1"/>
  <c r="AA75" i="41"/>
  <c r="BY9" i="51" s="1"/>
  <c r="AA74" i="41"/>
  <c r="BX9" i="51" s="1"/>
  <c r="AA73" i="41"/>
  <c r="BW9" i="51" s="1"/>
  <c r="AA72" i="41"/>
  <c r="BV9" i="51" s="1"/>
  <c r="X68" i="41"/>
  <c r="W68" i="41"/>
  <c r="V68" i="41"/>
  <c r="U68" i="41"/>
  <c r="T68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A68" i="41"/>
  <c r="AA67" i="41"/>
  <c r="BZ8" i="51" s="1"/>
  <c r="AA66" i="41"/>
  <c r="BY8" i="51" s="1"/>
  <c r="AA65" i="41"/>
  <c r="BX8" i="51" s="1"/>
  <c r="AA64" i="41"/>
  <c r="BW8" i="51" s="1"/>
  <c r="AA63" i="41"/>
  <c r="BV8" i="51" s="1"/>
  <c r="X59" i="41"/>
  <c r="W59" i="41"/>
  <c r="V59" i="41"/>
  <c r="U59" i="41"/>
  <c r="T59" i="41"/>
  <c r="S59" i="41"/>
  <c r="R59" i="41"/>
  <c r="Q59" i="41"/>
  <c r="P59" i="41"/>
  <c r="O59" i="41"/>
  <c r="N59" i="41"/>
  <c r="M59" i="41"/>
  <c r="L59" i="41"/>
  <c r="K59" i="41"/>
  <c r="J59" i="41"/>
  <c r="I59" i="41"/>
  <c r="H59" i="41"/>
  <c r="G59" i="41"/>
  <c r="F59" i="41"/>
  <c r="E59" i="41"/>
  <c r="D59" i="41"/>
  <c r="C59" i="41"/>
  <c r="B59" i="41"/>
  <c r="A59" i="41"/>
  <c r="AA58" i="41"/>
  <c r="BZ7" i="51" s="1"/>
  <c r="AA57" i="41"/>
  <c r="BY7" i="51" s="1"/>
  <c r="AA56" i="41"/>
  <c r="BX7" i="51" s="1"/>
  <c r="AA55" i="41"/>
  <c r="BW7" i="51" s="1"/>
  <c r="AA54" i="41"/>
  <c r="BV7" i="51" s="1"/>
  <c r="X50" i="41"/>
  <c r="W50" i="41"/>
  <c r="V50" i="41"/>
  <c r="U50" i="41"/>
  <c r="T50" i="41"/>
  <c r="S50" i="41"/>
  <c r="R50" i="41"/>
  <c r="Q50" i="41"/>
  <c r="P50" i="41"/>
  <c r="O50" i="41"/>
  <c r="N50" i="41"/>
  <c r="M50" i="41"/>
  <c r="L50" i="41"/>
  <c r="K50" i="41"/>
  <c r="J50" i="41"/>
  <c r="I50" i="41"/>
  <c r="H50" i="41"/>
  <c r="G50" i="41"/>
  <c r="F50" i="41"/>
  <c r="E50" i="41"/>
  <c r="D50" i="41"/>
  <c r="C50" i="41"/>
  <c r="B50" i="41"/>
  <c r="A50" i="41"/>
  <c r="AA49" i="41"/>
  <c r="BZ6" i="51" s="1"/>
  <c r="AA48" i="41"/>
  <c r="BY6" i="51" s="1"/>
  <c r="AA47" i="41"/>
  <c r="BX6" i="51" s="1"/>
  <c r="AA46" i="41"/>
  <c r="BW6" i="51" s="1"/>
  <c r="AA45" i="41"/>
  <c r="BV6" i="51" s="1"/>
  <c r="X41" i="41"/>
  <c r="W41" i="41"/>
  <c r="V41" i="41"/>
  <c r="U41" i="41"/>
  <c r="T41" i="41"/>
  <c r="S41" i="41"/>
  <c r="R41" i="41"/>
  <c r="Q41" i="41"/>
  <c r="P41" i="41"/>
  <c r="O41" i="41"/>
  <c r="N41" i="41"/>
  <c r="M41" i="41"/>
  <c r="L41" i="41"/>
  <c r="K41" i="41"/>
  <c r="J41" i="41"/>
  <c r="I41" i="41"/>
  <c r="H41" i="41"/>
  <c r="G41" i="41"/>
  <c r="F41" i="41"/>
  <c r="E41" i="41"/>
  <c r="D41" i="41"/>
  <c r="C41" i="41"/>
  <c r="B41" i="41"/>
  <c r="A41" i="41"/>
  <c r="AA40" i="41"/>
  <c r="BZ5" i="51" s="1"/>
  <c r="AA39" i="41"/>
  <c r="BY5" i="51" s="1"/>
  <c r="AA38" i="41"/>
  <c r="BX5" i="51" s="1"/>
  <c r="AA37" i="41"/>
  <c r="BW5" i="51" s="1"/>
  <c r="AA36" i="41"/>
  <c r="BV5" i="51" s="1"/>
  <c r="X32" i="41"/>
  <c r="W32" i="41"/>
  <c r="V32" i="41"/>
  <c r="U32" i="41"/>
  <c r="T32" i="41"/>
  <c r="S32" i="41"/>
  <c r="R32" i="41"/>
  <c r="Q32" i="41"/>
  <c r="P32" i="41"/>
  <c r="O32" i="41"/>
  <c r="N32" i="41"/>
  <c r="M32" i="41"/>
  <c r="L32" i="41"/>
  <c r="K32" i="41"/>
  <c r="J32" i="41"/>
  <c r="I32" i="41"/>
  <c r="H32" i="41"/>
  <c r="G32" i="41"/>
  <c r="F32" i="41"/>
  <c r="E32" i="41"/>
  <c r="D32" i="41"/>
  <c r="C32" i="41"/>
  <c r="B32" i="41"/>
  <c r="A32" i="41"/>
  <c r="AA31" i="41"/>
  <c r="BZ4" i="51" s="1"/>
  <c r="AA30" i="41"/>
  <c r="BY4" i="51" s="1"/>
  <c r="AA29" i="41"/>
  <c r="BX4" i="51" s="1"/>
  <c r="AA28" i="41"/>
  <c r="BW4" i="51" s="1"/>
  <c r="AA27" i="41"/>
  <c r="BV4" i="51" s="1"/>
  <c r="X23" i="41"/>
  <c r="W23" i="41"/>
  <c r="V23" i="41"/>
  <c r="U23" i="41"/>
  <c r="T23" i="41"/>
  <c r="S23" i="41"/>
  <c r="R23" i="41"/>
  <c r="Q23" i="41"/>
  <c r="P23" i="41"/>
  <c r="O23" i="41"/>
  <c r="N23" i="41"/>
  <c r="M23" i="41"/>
  <c r="L23" i="41"/>
  <c r="K23" i="41"/>
  <c r="J23" i="41"/>
  <c r="I23" i="41"/>
  <c r="H23" i="41"/>
  <c r="G23" i="41"/>
  <c r="F23" i="41"/>
  <c r="E23" i="41"/>
  <c r="D23" i="41"/>
  <c r="C23" i="41"/>
  <c r="B23" i="41"/>
  <c r="AA22" i="41"/>
  <c r="BZ3" i="51" s="1"/>
  <c r="AA21" i="41"/>
  <c r="BY3" i="51" s="1"/>
  <c r="AA20" i="41"/>
  <c r="BX3" i="51" s="1"/>
  <c r="AA19" i="41"/>
  <c r="BW3" i="51" s="1"/>
  <c r="AA18" i="41"/>
  <c r="BV3" i="51" s="1"/>
  <c r="X149" i="35"/>
  <c r="W149" i="35"/>
  <c r="V149" i="35"/>
  <c r="U149" i="35"/>
  <c r="T149" i="35"/>
  <c r="S149" i="35"/>
  <c r="R149" i="35"/>
  <c r="Q149" i="35"/>
  <c r="P149" i="35"/>
  <c r="O149" i="35"/>
  <c r="N149" i="35"/>
  <c r="M149" i="35"/>
  <c r="L149" i="35"/>
  <c r="K149" i="35"/>
  <c r="J149" i="35"/>
  <c r="I149" i="35"/>
  <c r="H149" i="35"/>
  <c r="G149" i="35"/>
  <c r="F149" i="35"/>
  <c r="E149" i="35"/>
  <c r="D149" i="35"/>
  <c r="C149" i="35"/>
  <c r="B149" i="35"/>
  <c r="A149" i="35"/>
  <c r="AA148" i="35"/>
  <c r="BN17" i="51" s="1"/>
  <c r="AA147" i="35"/>
  <c r="BM17" i="51" s="1"/>
  <c r="AA146" i="35"/>
  <c r="BL17" i="51" s="1"/>
  <c r="AA145" i="35"/>
  <c r="BK17" i="51" s="1"/>
  <c r="AA144" i="35"/>
  <c r="BJ17" i="51" s="1"/>
  <c r="X140" i="35"/>
  <c r="W140" i="35"/>
  <c r="V140" i="35"/>
  <c r="U140" i="35"/>
  <c r="T140" i="35"/>
  <c r="S140" i="35"/>
  <c r="R140" i="35"/>
  <c r="Q140" i="35"/>
  <c r="P140" i="35"/>
  <c r="O140" i="35"/>
  <c r="N140" i="35"/>
  <c r="M140" i="35"/>
  <c r="L140" i="35"/>
  <c r="K140" i="35"/>
  <c r="J140" i="35"/>
  <c r="I140" i="35"/>
  <c r="H140" i="35"/>
  <c r="G140" i="35"/>
  <c r="F140" i="35"/>
  <c r="E140" i="35"/>
  <c r="D140" i="35"/>
  <c r="C140" i="35"/>
  <c r="B140" i="35"/>
  <c r="A140" i="35"/>
  <c r="AA139" i="35"/>
  <c r="BN16" i="51" s="1"/>
  <c r="AA138" i="35"/>
  <c r="BM16" i="51" s="1"/>
  <c r="AA137" i="35"/>
  <c r="BL16" i="51" s="1"/>
  <c r="AA136" i="35"/>
  <c r="BK16" i="51" s="1"/>
  <c r="AA135" i="35"/>
  <c r="BJ16" i="51" s="1"/>
  <c r="X131" i="35"/>
  <c r="W131" i="35"/>
  <c r="V131" i="35"/>
  <c r="U131" i="35"/>
  <c r="T131" i="35"/>
  <c r="S131" i="35"/>
  <c r="R131" i="35"/>
  <c r="Q131" i="35"/>
  <c r="P131" i="35"/>
  <c r="O131" i="35"/>
  <c r="N131" i="35"/>
  <c r="M131" i="35"/>
  <c r="L131" i="35"/>
  <c r="K131" i="35"/>
  <c r="J131" i="35"/>
  <c r="I131" i="35"/>
  <c r="H131" i="35"/>
  <c r="G131" i="35"/>
  <c r="F131" i="35"/>
  <c r="E131" i="35"/>
  <c r="D131" i="35"/>
  <c r="C131" i="35"/>
  <c r="B131" i="35"/>
  <c r="A131" i="35"/>
  <c r="AA130" i="35"/>
  <c r="BN15" i="51" s="1"/>
  <c r="AA129" i="35"/>
  <c r="BM15" i="51" s="1"/>
  <c r="AA128" i="35"/>
  <c r="BL15" i="51" s="1"/>
  <c r="AA127" i="35"/>
  <c r="BK15" i="51" s="1"/>
  <c r="AA126" i="35"/>
  <c r="BJ15" i="51" s="1"/>
  <c r="X122" i="35"/>
  <c r="W122" i="35"/>
  <c r="V122" i="35"/>
  <c r="U122" i="35"/>
  <c r="T122" i="35"/>
  <c r="S122" i="35"/>
  <c r="R122" i="35"/>
  <c r="Q122" i="35"/>
  <c r="P122" i="35"/>
  <c r="O122" i="35"/>
  <c r="N122" i="35"/>
  <c r="M122" i="35"/>
  <c r="L122" i="35"/>
  <c r="K122" i="35"/>
  <c r="J122" i="35"/>
  <c r="I122" i="35"/>
  <c r="H122" i="35"/>
  <c r="G122" i="35"/>
  <c r="F122" i="35"/>
  <c r="E122" i="35"/>
  <c r="D122" i="35"/>
  <c r="C122" i="35"/>
  <c r="B122" i="35"/>
  <c r="A122" i="35"/>
  <c r="AA121" i="35"/>
  <c r="BN14" i="51" s="1"/>
  <c r="AA120" i="35"/>
  <c r="BM14" i="51" s="1"/>
  <c r="AA119" i="35"/>
  <c r="BL14" i="51" s="1"/>
  <c r="AA118" i="35"/>
  <c r="BK14" i="51" s="1"/>
  <c r="AA117" i="35"/>
  <c r="BJ14" i="51" s="1"/>
  <c r="X113" i="35"/>
  <c r="W113" i="35"/>
  <c r="V113" i="35"/>
  <c r="U113" i="35"/>
  <c r="T113" i="35"/>
  <c r="S113" i="35"/>
  <c r="R113" i="35"/>
  <c r="Q113" i="35"/>
  <c r="P113" i="35"/>
  <c r="O113" i="35"/>
  <c r="N113" i="35"/>
  <c r="M113" i="35"/>
  <c r="L113" i="35"/>
  <c r="K113" i="35"/>
  <c r="J113" i="35"/>
  <c r="I113" i="35"/>
  <c r="H113" i="35"/>
  <c r="G113" i="35"/>
  <c r="F113" i="35"/>
  <c r="E113" i="35"/>
  <c r="D113" i="35"/>
  <c r="C113" i="35"/>
  <c r="B113" i="35"/>
  <c r="A113" i="35"/>
  <c r="AA112" i="35"/>
  <c r="BN13" i="51" s="1"/>
  <c r="AA111" i="35"/>
  <c r="BM13" i="51" s="1"/>
  <c r="AA110" i="35"/>
  <c r="BL13" i="51" s="1"/>
  <c r="AA109" i="35"/>
  <c r="BK13" i="51" s="1"/>
  <c r="AA108" i="35"/>
  <c r="BJ13" i="51" s="1"/>
  <c r="X104" i="35"/>
  <c r="W104" i="35"/>
  <c r="V104" i="35"/>
  <c r="U104" i="35"/>
  <c r="T104" i="35"/>
  <c r="S104" i="35"/>
  <c r="R104" i="35"/>
  <c r="Q104" i="35"/>
  <c r="P104" i="35"/>
  <c r="O104" i="35"/>
  <c r="N104" i="35"/>
  <c r="M104" i="35"/>
  <c r="L104" i="35"/>
  <c r="K104" i="35"/>
  <c r="J104" i="35"/>
  <c r="I104" i="35"/>
  <c r="H104" i="35"/>
  <c r="G104" i="35"/>
  <c r="F104" i="35"/>
  <c r="E104" i="35"/>
  <c r="D104" i="35"/>
  <c r="C104" i="35"/>
  <c r="B104" i="35"/>
  <c r="A104" i="35"/>
  <c r="AA103" i="35"/>
  <c r="BN12" i="51" s="1"/>
  <c r="AA102" i="35"/>
  <c r="BM12" i="51" s="1"/>
  <c r="AA101" i="35"/>
  <c r="BL12" i="51" s="1"/>
  <c r="AA100" i="35"/>
  <c r="BK12" i="51" s="1"/>
  <c r="AA99" i="35"/>
  <c r="BJ12" i="51" s="1"/>
  <c r="X95" i="35"/>
  <c r="W95" i="35"/>
  <c r="V95" i="35"/>
  <c r="U95" i="35"/>
  <c r="T95" i="35"/>
  <c r="S95" i="35"/>
  <c r="R95" i="35"/>
  <c r="Q95" i="35"/>
  <c r="P95" i="35"/>
  <c r="O95" i="35"/>
  <c r="N95" i="35"/>
  <c r="M95" i="35"/>
  <c r="L95" i="35"/>
  <c r="K95" i="35"/>
  <c r="J95" i="35"/>
  <c r="I95" i="35"/>
  <c r="H95" i="35"/>
  <c r="G95" i="35"/>
  <c r="F95" i="35"/>
  <c r="E95" i="35"/>
  <c r="D95" i="35"/>
  <c r="C95" i="35"/>
  <c r="B95" i="35"/>
  <c r="A95" i="35"/>
  <c r="AA94" i="35"/>
  <c r="BN11" i="51" s="1"/>
  <c r="AA93" i="35"/>
  <c r="BM11" i="51" s="1"/>
  <c r="AA92" i="35"/>
  <c r="BL11" i="51" s="1"/>
  <c r="AA91" i="35"/>
  <c r="BK11" i="51" s="1"/>
  <c r="AA90" i="35"/>
  <c r="BJ11" i="51" s="1"/>
  <c r="X86" i="35"/>
  <c r="W86" i="35"/>
  <c r="V86" i="35"/>
  <c r="U86" i="35"/>
  <c r="T86" i="35"/>
  <c r="S86" i="35"/>
  <c r="R86" i="35"/>
  <c r="Q86" i="35"/>
  <c r="P86" i="35"/>
  <c r="O86" i="35"/>
  <c r="N86" i="35"/>
  <c r="M86" i="35"/>
  <c r="L86" i="35"/>
  <c r="K86" i="35"/>
  <c r="J86" i="35"/>
  <c r="I86" i="35"/>
  <c r="H86" i="35"/>
  <c r="G86" i="35"/>
  <c r="F86" i="35"/>
  <c r="E86" i="35"/>
  <c r="D86" i="35"/>
  <c r="C86" i="35"/>
  <c r="B86" i="35"/>
  <c r="A86" i="35"/>
  <c r="AA85" i="35"/>
  <c r="BN10" i="51" s="1"/>
  <c r="AA84" i="35"/>
  <c r="BM10" i="51" s="1"/>
  <c r="AA83" i="35"/>
  <c r="BL10" i="51" s="1"/>
  <c r="AA82" i="35"/>
  <c r="BK10" i="51" s="1"/>
  <c r="AA81" i="35"/>
  <c r="BJ10" i="51" s="1"/>
  <c r="X77" i="35"/>
  <c r="W77" i="35"/>
  <c r="V77" i="35"/>
  <c r="U77" i="35"/>
  <c r="T77" i="35"/>
  <c r="S77" i="35"/>
  <c r="R77" i="35"/>
  <c r="Q77" i="35"/>
  <c r="P77" i="35"/>
  <c r="O77" i="35"/>
  <c r="N77" i="35"/>
  <c r="M77" i="35"/>
  <c r="L77" i="35"/>
  <c r="K77" i="35"/>
  <c r="J77" i="35"/>
  <c r="I77" i="35"/>
  <c r="H77" i="35"/>
  <c r="G77" i="35"/>
  <c r="F77" i="35"/>
  <c r="E77" i="35"/>
  <c r="D77" i="35"/>
  <c r="C77" i="35"/>
  <c r="B77" i="35"/>
  <c r="A77" i="35"/>
  <c r="AA76" i="35"/>
  <c r="BN9" i="51" s="1"/>
  <c r="AA75" i="35"/>
  <c r="BM9" i="51" s="1"/>
  <c r="AA74" i="35"/>
  <c r="BL9" i="51" s="1"/>
  <c r="AA73" i="35"/>
  <c r="BK9" i="51" s="1"/>
  <c r="AA72" i="35"/>
  <c r="BJ9" i="51" s="1"/>
  <c r="X68" i="35"/>
  <c r="W68" i="35"/>
  <c r="V68" i="35"/>
  <c r="U68" i="35"/>
  <c r="T68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A68" i="35"/>
  <c r="AA67" i="35"/>
  <c r="BN8" i="51" s="1"/>
  <c r="AA66" i="35"/>
  <c r="BM8" i="51" s="1"/>
  <c r="AA65" i="35"/>
  <c r="BL8" i="51" s="1"/>
  <c r="AA64" i="35"/>
  <c r="BK8" i="51" s="1"/>
  <c r="AA63" i="35"/>
  <c r="BJ8" i="51" s="1"/>
  <c r="X59" i="35"/>
  <c r="W59" i="35"/>
  <c r="V59" i="35"/>
  <c r="U59" i="35"/>
  <c r="T59" i="35"/>
  <c r="S59" i="35"/>
  <c r="R59" i="35"/>
  <c r="Q59" i="35"/>
  <c r="P59" i="35"/>
  <c r="O59" i="35"/>
  <c r="N59" i="35"/>
  <c r="M59" i="35"/>
  <c r="L59" i="35"/>
  <c r="K59" i="35"/>
  <c r="J59" i="35"/>
  <c r="I59" i="35"/>
  <c r="H59" i="35"/>
  <c r="G59" i="35"/>
  <c r="F59" i="35"/>
  <c r="E59" i="35"/>
  <c r="D59" i="35"/>
  <c r="C59" i="35"/>
  <c r="B59" i="35"/>
  <c r="A59" i="35"/>
  <c r="AA58" i="35"/>
  <c r="BN7" i="51" s="1"/>
  <c r="AA57" i="35"/>
  <c r="BM7" i="51" s="1"/>
  <c r="AA56" i="35"/>
  <c r="BL7" i="51" s="1"/>
  <c r="AA55" i="35"/>
  <c r="BK7" i="51" s="1"/>
  <c r="AA54" i="35"/>
  <c r="BJ7" i="51" s="1"/>
  <c r="X50" i="35"/>
  <c r="W50" i="35"/>
  <c r="V50" i="35"/>
  <c r="U50" i="35"/>
  <c r="T50" i="35"/>
  <c r="S50" i="35"/>
  <c r="R50" i="35"/>
  <c r="Q50" i="35"/>
  <c r="P50" i="35"/>
  <c r="O50" i="35"/>
  <c r="N50" i="35"/>
  <c r="M50" i="35"/>
  <c r="L50" i="35"/>
  <c r="K50" i="35"/>
  <c r="J50" i="35"/>
  <c r="I50" i="35"/>
  <c r="H50" i="35"/>
  <c r="G50" i="35"/>
  <c r="F50" i="35"/>
  <c r="E50" i="35"/>
  <c r="D50" i="35"/>
  <c r="C50" i="35"/>
  <c r="B50" i="35"/>
  <c r="A50" i="35"/>
  <c r="AA49" i="35"/>
  <c r="BN6" i="51" s="1"/>
  <c r="AA48" i="35"/>
  <c r="BM6" i="51" s="1"/>
  <c r="AA47" i="35"/>
  <c r="BL6" i="51" s="1"/>
  <c r="AA46" i="35"/>
  <c r="BK6" i="51" s="1"/>
  <c r="AA45" i="35"/>
  <c r="BJ6" i="51" s="1"/>
  <c r="X41" i="35"/>
  <c r="W41" i="35"/>
  <c r="V41" i="35"/>
  <c r="U41" i="35"/>
  <c r="T41" i="35"/>
  <c r="S41" i="35"/>
  <c r="R41" i="35"/>
  <c r="Q41" i="35"/>
  <c r="P41" i="35"/>
  <c r="O41" i="35"/>
  <c r="N41" i="35"/>
  <c r="M41" i="35"/>
  <c r="L41" i="35"/>
  <c r="K41" i="35"/>
  <c r="J41" i="35"/>
  <c r="I41" i="35"/>
  <c r="H41" i="35"/>
  <c r="G41" i="35"/>
  <c r="F41" i="35"/>
  <c r="E41" i="35"/>
  <c r="D41" i="35"/>
  <c r="C41" i="35"/>
  <c r="B41" i="35"/>
  <c r="A41" i="35"/>
  <c r="AA40" i="35"/>
  <c r="BN5" i="51" s="1"/>
  <c r="AA39" i="35"/>
  <c r="BM5" i="51" s="1"/>
  <c r="AA38" i="35"/>
  <c r="BL5" i="51" s="1"/>
  <c r="AA37" i="35"/>
  <c r="BK5" i="51" s="1"/>
  <c r="AA36" i="35"/>
  <c r="BJ5" i="51" s="1"/>
  <c r="X32" i="35"/>
  <c r="W32" i="35"/>
  <c r="V32" i="35"/>
  <c r="U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A32" i="35"/>
  <c r="AA31" i="35"/>
  <c r="BN4" i="51" s="1"/>
  <c r="AA30" i="35"/>
  <c r="BM4" i="51" s="1"/>
  <c r="AA29" i="35"/>
  <c r="BL4" i="51" s="1"/>
  <c r="AA28" i="35"/>
  <c r="BK4" i="51" s="1"/>
  <c r="AA27" i="35"/>
  <c r="BJ4" i="51" s="1"/>
  <c r="X23" i="35"/>
  <c r="W23" i="35"/>
  <c r="V23" i="35"/>
  <c r="U23" i="35"/>
  <c r="T23" i="35"/>
  <c r="S23" i="35"/>
  <c r="R23" i="35"/>
  <c r="Q23" i="35"/>
  <c r="P23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C23" i="35"/>
  <c r="B23" i="35"/>
  <c r="AA22" i="35"/>
  <c r="BN3" i="51" s="1"/>
  <c r="AA21" i="35"/>
  <c r="BM3" i="51" s="1"/>
  <c r="AA20" i="35"/>
  <c r="BL3" i="51" s="1"/>
  <c r="AA19" i="35"/>
  <c r="BK3" i="51" s="1"/>
  <c r="AA18" i="35"/>
  <c r="BJ3" i="51" s="1"/>
  <c r="X149" i="34"/>
  <c r="W149" i="34"/>
  <c r="V149" i="34"/>
  <c r="U149" i="34"/>
  <c r="T149" i="34"/>
  <c r="S149" i="34"/>
  <c r="R149" i="34"/>
  <c r="Q149" i="34"/>
  <c r="P149" i="34"/>
  <c r="O149" i="34"/>
  <c r="N149" i="34"/>
  <c r="M149" i="34"/>
  <c r="L149" i="34"/>
  <c r="K149" i="34"/>
  <c r="J149" i="34"/>
  <c r="I149" i="34"/>
  <c r="H149" i="34"/>
  <c r="G149" i="34"/>
  <c r="F149" i="34"/>
  <c r="E149" i="34"/>
  <c r="D149" i="34"/>
  <c r="C149" i="34"/>
  <c r="B149" i="34"/>
  <c r="A149" i="34"/>
  <c r="AA148" i="34"/>
  <c r="BB17" i="51" s="1"/>
  <c r="AA147" i="34"/>
  <c r="BA17" i="51" s="1"/>
  <c r="AA146" i="34"/>
  <c r="AZ17" i="51" s="1"/>
  <c r="AA145" i="34"/>
  <c r="AY17" i="51" s="1"/>
  <c r="AA144" i="34"/>
  <c r="AX17" i="51" s="1"/>
  <c r="X140" i="34"/>
  <c r="W140" i="34"/>
  <c r="V140" i="34"/>
  <c r="U140" i="34"/>
  <c r="T140" i="34"/>
  <c r="S140" i="34"/>
  <c r="R140" i="34"/>
  <c r="Q140" i="34"/>
  <c r="P140" i="34"/>
  <c r="O140" i="34"/>
  <c r="N140" i="34"/>
  <c r="M140" i="34"/>
  <c r="L140" i="34"/>
  <c r="K140" i="34"/>
  <c r="J140" i="34"/>
  <c r="I140" i="34"/>
  <c r="H140" i="34"/>
  <c r="G140" i="34"/>
  <c r="F140" i="34"/>
  <c r="E140" i="34"/>
  <c r="D140" i="34"/>
  <c r="C140" i="34"/>
  <c r="B140" i="34"/>
  <c r="A140" i="34"/>
  <c r="AA139" i="34"/>
  <c r="BB16" i="51" s="1"/>
  <c r="AA138" i="34"/>
  <c r="BA16" i="51" s="1"/>
  <c r="AA137" i="34"/>
  <c r="AZ16" i="51" s="1"/>
  <c r="AA136" i="34"/>
  <c r="AY16" i="51" s="1"/>
  <c r="AA135" i="34"/>
  <c r="AX16" i="51" s="1"/>
  <c r="X131" i="34"/>
  <c r="W131" i="34"/>
  <c r="V131" i="34"/>
  <c r="U131" i="34"/>
  <c r="T131" i="34"/>
  <c r="S131" i="34"/>
  <c r="R131" i="34"/>
  <c r="Q131" i="34"/>
  <c r="P131" i="34"/>
  <c r="O131" i="34"/>
  <c r="N131" i="34"/>
  <c r="M131" i="34"/>
  <c r="L131" i="34"/>
  <c r="K131" i="34"/>
  <c r="J131" i="34"/>
  <c r="I131" i="34"/>
  <c r="H131" i="34"/>
  <c r="G131" i="34"/>
  <c r="F131" i="34"/>
  <c r="E131" i="34"/>
  <c r="D131" i="34"/>
  <c r="C131" i="34"/>
  <c r="B131" i="34"/>
  <c r="A131" i="34"/>
  <c r="AA130" i="34"/>
  <c r="BB15" i="51" s="1"/>
  <c r="AA129" i="34"/>
  <c r="BA15" i="51" s="1"/>
  <c r="AA128" i="34"/>
  <c r="AZ15" i="51" s="1"/>
  <c r="AA127" i="34"/>
  <c r="AY15" i="51" s="1"/>
  <c r="AA126" i="34"/>
  <c r="AX15" i="51" s="1"/>
  <c r="X122" i="34"/>
  <c r="W122" i="34"/>
  <c r="V122" i="34"/>
  <c r="U122" i="34"/>
  <c r="T122" i="34"/>
  <c r="S122" i="34"/>
  <c r="R122" i="34"/>
  <c r="Q122" i="34"/>
  <c r="P122" i="34"/>
  <c r="O122" i="34"/>
  <c r="N122" i="34"/>
  <c r="M122" i="34"/>
  <c r="L122" i="34"/>
  <c r="K122" i="34"/>
  <c r="J122" i="34"/>
  <c r="I122" i="34"/>
  <c r="H122" i="34"/>
  <c r="G122" i="34"/>
  <c r="F122" i="34"/>
  <c r="E122" i="34"/>
  <c r="D122" i="34"/>
  <c r="C122" i="34"/>
  <c r="B122" i="34"/>
  <c r="A122" i="34"/>
  <c r="AA121" i="34"/>
  <c r="BB14" i="51" s="1"/>
  <c r="AA120" i="34"/>
  <c r="BA14" i="51" s="1"/>
  <c r="AA119" i="34"/>
  <c r="AZ14" i="51" s="1"/>
  <c r="AA118" i="34"/>
  <c r="AY14" i="51" s="1"/>
  <c r="AA117" i="34"/>
  <c r="AX14" i="51" s="1"/>
  <c r="X113" i="34"/>
  <c r="W113" i="34"/>
  <c r="V113" i="34"/>
  <c r="U113" i="34"/>
  <c r="T113" i="34"/>
  <c r="S113" i="34"/>
  <c r="R113" i="34"/>
  <c r="Q113" i="34"/>
  <c r="P113" i="34"/>
  <c r="O113" i="34"/>
  <c r="N113" i="34"/>
  <c r="M113" i="34"/>
  <c r="L113" i="34"/>
  <c r="K113" i="34"/>
  <c r="J113" i="34"/>
  <c r="I113" i="34"/>
  <c r="H113" i="34"/>
  <c r="G113" i="34"/>
  <c r="F113" i="34"/>
  <c r="E113" i="34"/>
  <c r="D113" i="34"/>
  <c r="C113" i="34"/>
  <c r="B113" i="34"/>
  <c r="A113" i="34"/>
  <c r="AA112" i="34"/>
  <c r="BB13" i="51" s="1"/>
  <c r="AA111" i="34"/>
  <c r="BA13" i="51" s="1"/>
  <c r="AA110" i="34"/>
  <c r="AZ13" i="51" s="1"/>
  <c r="AA109" i="34"/>
  <c r="AY13" i="51" s="1"/>
  <c r="AA108" i="34"/>
  <c r="AX13" i="51" s="1"/>
  <c r="X104" i="34"/>
  <c r="W104" i="34"/>
  <c r="V104" i="34"/>
  <c r="U104" i="34"/>
  <c r="T104" i="34"/>
  <c r="S104" i="34"/>
  <c r="R104" i="34"/>
  <c r="Q104" i="34"/>
  <c r="P104" i="34"/>
  <c r="O104" i="34"/>
  <c r="N104" i="34"/>
  <c r="M104" i="34"/>
  <c r="L104" i="34"/>
  <c r="K104" i="34"/>
  <c r="J104" i="34"/>
  <c r="I104" i="34"/>
  <c r="H104" i="34"/>
  <c r="G104" i="34"/>
  <c r="F104" i="34"/>
  <c r="E104" i="34"/>
  <c r="D104" i="34"/>
  <c r="C104" i="34"/>
  <c r="B104" i="34"/>
  <c r="A104" i="34"/>
  <c r="AA103" i="34"/>
  <c r="BB12" i="51" s="1"/>
  <c r="AA102" i="34"/>
  <c r="BA12" i="51" s="1"/>
  <c r="AA101" i="34"/>
  <c r="AZ12" i="51" s="1"/>
  <c r="AA100" i="34"/>
  <c r="AY12" i="51" s="1"/>
  <c r="AA99" i="34"/>
  <c r="AX12" i="51" s="1"/>
  <c r="X95" i="34"/>
  <c r="W95" i="34"/>
  <c r="V95" i="34"/>
  <c r="U95" i="34"/>
  <c r="T95" i="34"/>
  <c r="S95" i="34"/>
  <c r="R95" i="34"/>
  <c r="Q95" i="34"/>
  <c r="P95" i="34"/>
  <c r="O95" i="34"/>
  <c r="N95" i="34"/>
  <c r="M95" i="34"/>
  <c r="L95" i="34"/>
  <c r="K95" i="34"/>
  <c r="J95" i="34"/>
  <c r="I95" i="34"/>
  <c r="H95" i="34"/>
  <c r="G95" i="34"/>
  <c r="F95" i="34"/>
  <c r="E95" i="34"/>
  <c r="D95" i="34"/>
  <c r="C95" i="34"/>
  <c r="B95" i="34"/>
  <c r="A95" i="34"/>
  <c r="AA94" i="34"/>
  <c r="BB11" i="51" s="1"/>
  <c r="AA93" i="34"/>
  <c r="BA11" i="51" s="1"/>
  <c r="AA92" i="34"/>
  <c r="AZ11" i="51" s="1"/>
  <c r="AA91" i="34"/>
  <c r="AY11" i="51" s="1"/>
  <c r="AA90" i="34"/>
  <c r="AX11" i="51" s="1"/>
  <c r="X86" i="34"/>
  <c r="W86" i="34"/>
  <c r="V86" i="34"/>
  <c r="U86" i="34"/>
  <c r="T86" i="34"/>
  <c r="S86" i="34"/>
  <c r="R86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C86" i="34"/>
  <c r="B86" i="34"/>
  <c r="A86" i="34"/>
  <c r="AA85" i="34"/>
  <c r="BB10" i="51" s="1"/>
  <c r="AA84" i="34"/>
  <c r="BA10" i="51" s="1"/>
  <c r="AA83" i="34"/>
  <c r="AZ10" i="51" s="1"/>
  <c r="AA82" i="34"/>
  <c r="AY10" i="51" s="1"/>
  <c r="AA81" i="34"/>
  <c r="AX10" i="51" s="1"/>
  <c r="X77" i="34"/>
  <c r="W77" i="34"/>
  <c r="V77" i="34"/>
  <c r="U77" i="34"/>
  <c r="T77" i="34"/>
  <c r="S77" i="34"/>
  <c r="R77" i="34"/>
  <c r="Q77" i="34"/>
  <c r="P77" i="34"/>
  <c r="O77" i="34"/>
  <c r="N77" i="34"/>
  <c r="M77" i="34"/>
  <c r="L77" i="34"/>
  <c r="K77" i="34"/>
  <c r="J77" i="34"/>
  <c r="I77" i="34"/>
  <c r="H77" i="34"/>
  <c r="G77" i="34"/>
  <c r="F77" i="34"/>
  <c r="E77" i="34"/>
  <c r="D77" i="34"/>
  <c r="C77" i="34"/>
  <c r="B77" i="34"/>
  <c r="A77" i="34"/>
  <c r="AA76" i="34"/>
  <c r="BB9" i="51" s="1"/>
  <c r="AA75" i="34"/>
  <c r="BA9" i="51" s="1"/>
  <c r="AA74" i="34"/>
  <c r="AZ9" i="51" s="1"/>
  <c r="AA73" i="34"/>
  <c r="AY9" i="51" s="1"/>
  <c r="AA72" i="34"/>
  <c r="AX9" i="51" s="1"/>
  <c r="X68" i="34"/>
  <c r="W68" i="34"/>
  <c r="V68" i="34"/>
  <c r="U68" i="34"/>
  <c r="T68" i="34"/>
  <c r="S68" i="34"/>
  <c r="R68" i="34"/>
  <c r="Q68" i="34"/>
  <c r="P68" i="34"/>
  <c r="O68" i="34"/>
  <c r="N68" i="34"/>
  <c r="M68" i="34"/>
  <c r="L68" i="34"/>
  <c r="K68" i="34"/>
  <c r="J68" i="34"/>
  <c r="I68" i="34"/>
  <c r="H68" i="34"/>
  <c r="G68" i="34"/>
  <c r="F68" i="34"/>
  <c r="E68" i="34"/>
  <c r="D68" i="34"/>
  <c r="C68" i="34"/>
  <c r="B68" i="34"/>
  <c r="A68" i="34"/>
  <c r="AA67" i="34"/>
  <c r="BB8" i="51" s="1"/>
  <c r="AA66" i="34"/>
  <c r="BA8" i="51" s="1"/>
  <c r="AA65" i="34"/>
  <c r="AZ8" i="51" s="1"/>
  <c r="AA64" i="34"/>
  <c r="AY8" i="51" s="1"/>
  <c r="AA63" i="34"/>
  <c r="AX8" i="51" s="1"/>
  <c r="X59" i="34"/>
  <c r="W59" i="34"/>
  <c r="V59" i="34"/>
  <c r="U59" i="34"/>
  <c r="T59" i="34"/>
  <c r="S59" i="34"/>
  <c r="R59" i="34"/>
  <c r="Q59" i="34"/>
  <c r="P59" i="34"/>
  <c r="O59" i="34"/>
  <c r="N59" i="34"/>
  <c r="M59" i="34"/>
  <c r="L59" i="34"/>
  <c r="K59" i="34"/>
  <c r="J59" i="34"/>
  <c r="I59" i="34"/>
  <c r="H59" i="34"/>
  <c r="G59" i="34"/>
  <c r="F59" i="34"/>
  <c r="E59" i="34"/>
  <c r="D59" i="34"/>
  <c r="C59" i="34"/>
  <c r="B59" i="34"/>
  <c r="A59" i="34"/>
  <c r="AA58" i="34"/>
  <c r="BB7" i="51" s="1"/>
  <c r="AA57" i="34"/>
  <c r="BA7" i="51" s="1"/>
  <c r="AA56" i="34"/>
  <c r="AZ7" i="51" s="1"/>
  <c r="AA55" i="34"/>
  <c r="AY7" i="51" s="1"/>
  <c r="AA54" i="34"/>
  <c r="AX7" i="51" s="1"/>
  <c r="X50" i="34"/>
  <c r="W50" i="34"/>
  <c r="V50" i="34"/>
  <c r="U50" i="34"/>
  <c r="T50" i="34"/>
  <c r="S50" i="34"/>
  <c r="R50" i="34"/>
  <c r="Q50" i="34"/>
  <c r="P50" i="34"/>
  <c r="O50" i="34"/>
  <c r="N50" i="34"/>
  <c r="M50" i="34"/>
  <c r="L50" i="34"/>
  <c r="K50" i="34"/>
  <c r="J50" i="34"/>
  <c r="I50" i="34"/>
  <c r="H50" i="34"/>
  <c r="G50" i="34"/>
  <c r="F50" i="34"/>
  <c r="E50" i="34"/>
  <c r="D50" i="34"/>
  <c r="C50" i="34"/>
  <c r="B50" i="34"/>
  <c r="A50" i="34"/>
  <c r="AA49" i="34"/>
  <c r="BB6" i="51" s="1"/>
  <c r="AA48" i="34"/>
  <c r="BA6" i="51" s="1"/>
  <c r="AA47" i="34"/>
  <c r="AZ6" i="51" s="1"/>
  <c r="AA46" i="34"/>
  <c r="AY6" i="51" s="1"/>
  <c r="AA45" i="34"/>
  <c r="AX6" i="51" s="1"/>
  <c r="X41" i="34"/>
  <c r="W41" i="34"/>
  <c r="V41" i="34"/>
  <c r="U41" i="34"/>
  <c r="T41" i="34"/>
  <c r="S41" i="34"/>
  <c r="R41" i="34"/>
  <c r="Q41" i="34"/>
  <c r="P41" i="34"/>
  <c r="O41" i="34"/>
  <c r="N41" i="34"/>
  <c r="M41" i="34"/>
  <c r="L41" i="34"/>
  <c r="K41" i="34"/>
  <c r="J41" i="34"/>
  <c r="I41" i="34"/>
  <c r="H41" i="34"/>
  <c r="G41" i="34"/>
  <c r="F41" i="34"/>
  <c r="E41" i="34"/>
  <c r="D41" i="34"/>
  <c r="C41" i="34"/>
  <c r="B41" i="34"/>
  <c r="A41" i="34"/>
  <c r="AA40" i="34"/>
  <c r="BB5" i="51" s="1"/>
  <c r="AA39" i="34"/>
  <c r="BA5" i="51" s="1"/>
  <c r="AA38" i="34"/>
  <c r="AZ5" i="51" s="1"/>
  <c r="AA37" i="34"/>
  <c r="AY5" i="51" s="1"/>
  <c r="AA36" i="34"/>
  <c r="AX5" i="51" s="1"/>
  <c r="X32" i="34"/>
  <c r="W32" i="34"/>
  <c r="V32" i="34"/>
  <c r="U32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32" i="34"/>
  <c r="A32" i="34"/>
  <c r="AA31" i="34"/>
  <c r="BB4" i="51" s="1"/>
  <c r="AA30" i="34"/>
  <c r="BA4" i="51" s="1"/>
  <c r="AA29" i="34"/>
  <c r="AZ4" i="51" s="1"/>
  <c r="AA28" i="34"/>
  <c r="AY4" i="51" s="1"/>
  <c r="AA27" i="34"/>
  <c r="AX4" i="51" s="1"/>
  <c r="X23" i="34"/>
  <c r="W23" i="34"/>
  <c r="V23" i="34"/>
  <c r="U23" i="34"/>
  <c r="T23" i="34"/>
  <c r="S23" i="34"/>
  <c r="R23" i="34"/>
  <c r="Q23" i="34"/>
  <c r="P23" i="34"/>
  <c r="O23" i="34"/>
  <c r="N23" i="34"/>
  <c r="M23" i="34"/>
  <c r="L23" i="34"/>
  <c r="K23" i="34"/>
  <c r="J23" i="34"/>
  <c r="I23" i="34"/>
  <c r="H23" i="34"/>
  <c r="G23" i="34"/>
  <c r="F23" i="34"/>
  <c r="E23" i="34"/>
  <c r="D23" i="34"/>
  <c r="C23" i="34"/>
  <c r="B23" i="34"/>
  <c r="AA22" i="34"/>
  <c r="BB3" i="51" s="1"/>
  <c r="AA21" i="34"/>
  <c r="BA3" i="51" s="1"/>
  <c r="AA20" i="34"/>
  <c r="AZ3" i="51" s="1"/>
  <c r="AA19" i="34"/>
  <c r="AY3" i="51" s="1"/>
  <c r="AA18" i="34"/>
  <c r="AX3" i="51" s="1"/>
  <c r="X149" i="29"/>
  <c r="W149" i="29"/>
  <c r="V149" i="29"/>
  <c r="U149" i="29"/>
  <c r="T149" i="29"/>
  <c r="S149" i="29"/>
  <c r="R149" i="29"/>
  <c r="Q149" i="29"/>
  <c r="P149" i="29"/>
  <c r="O149" i="29"/>
  <c r="N149" i="29"/>
  <c r="M149" i="29"/>
  <c r="L149" i="29"/>
  <c r="K149" i="29"/>
  <c r="J149" i="29"/>
  <c r="I149" i="29"/>
  <c r="H149" i="29"/>
  <c r="G149" i="29"/>
  <c r="F149" i="29"/>
  <c r="E149" i="29"/>
  <c r="D149" i="29"/>
  <c r="C149" i="29"/>
  <c r="B149" i="29"/>
  <c r="A149" i="29"/>
  <c r="AA148" i="29"/>
  <c r="AA147" i="29"/>
  <c r="AA146" i="29"/>
  <c r="AA145" i="29"/>
  <c r="AA144" i="29"/>
  <c r="X140" i="29"/>
  <c r="W140" i="29"/>
  <c r="V140" i="29"/>
  <c r="U140" i="29"/>
  <c r="T140" i="29"/>
  <c r="S140" i="29"/>
  <c r="R140" i="29"/>
  <c r="Q140" i="29"/>
  <c r="P140" i="29"/>
  <c r="O140" i="29"/>
  <c r="N140" i="29"/>
  <c r="M140" i="29"/>
  <c r="L140" i="29"/>
  <c r="K140" i="29"/>
  <c r="J140" i="29"/>
  <c r="I140" i="29"/>
  <c r="H140" i="29"/>
  <c r="G140" i="29"/>
  <c r="F140" i="29"/>
  <c r="E140" i="29"/>
  <c r="D140" i="29"/>
  <c r="C140" i="29"/>
  <c r="B140" i="29"/>
  <c r="A140" i="29"/>
  <c r="AA139" i="29"/>
  <c r="AA138" i="29"/>
  <c r="AA137" i="29"/>
  <c r="AA136" i="29"/>
  <c r="AA135" i="29"/>
  <c r="X131" i="29"/>
  <c r="W131" i="29"/>
  <c r="V131" i="29"/>
  <c r="U131" i="29"/>
  <c r="T131" i="29"/>
  <c r="S131" i="29"/>
  <c r="R131" i="29"/>
  <c r="Q131" i="29"/>
  <c r="P131" i="29"/>
  <c r="O131" i="29"/>
  <c r="N131" i="29"/>
  <c r="M131" i="29"/>
  <c r="L131" i="29"/>
  <c r="K131" i="29"/>
  <c r="J131" i="29"/>
  <c r="I131" i="29"/>
  <c r="H131" i="29"/>
  <c r="G131" i="29"/>
  <c r="F131" i="29"/>
  <c r="E131" i="29"/>
  <c r="D131" i="29"/>
  <c r="C131" i="29"/>
  <c r="B131" i="29"/>
  <c r="A131" i="29"/>
  <c r="AA130" i="29"/>
  <c r="AA129" i="29"/>
  <c r="AA128" i="29"/>
  <c r="AA127" i="29"/>
  <c r="AA126" i="29"/>
  <c r="X122" i="29"/>
  <c r="W122" i="29"/>
  <c r="V122" i="29"/>
  <c r="U122" i="29"/>
  <c r="T122" i="29"/>
  <c r="S122" i="29"/>
  <c r="R122" i="29"/>
  <c r="Q122" i="29"/>
  <c r="P122" i="29"/>
  <c r="O122" i="29"/>
  <c r="N122" i="29"/>
  <c r="M122" i="29"/>
  <c r="L122" i="29"/>
  <c r="K122" i="29"/>
  <c r="J122" i="29"/>
  <c r="I122" i="29"/>
  <c r="H122" i="29"/>
  <c r="G122" i="29"/>
  <c r="F122" i="29"/>
  <c r="E122" i="29"/>
  <c r="D122" i="29"/>
  <c r="C122" i="29"/>
  <c r="B122" i="29"/>
  <c r="A122" i="29"/>
  <c r="AA121" i="29"/>
  <c r="AA120" i="29"/>
  <c r="AA119" i="29"/>
  <c r="AA118" i="29"/>
  <c r="AA117" i="29"/>
  <c r="X113" i="29"/>
  <c r="W113" i="29"/>
  <c r="V113" i="29"/>
  <c r="U113" i="29"/>
  <c r="T113" i="29"/>
  <c r="S113" i="29"/>
  <c r="R113" i="29"/>
  <c r="Q113" i="29"/>
  <c r="P113" i="29"/>
  <c r="O113" i="29"/>
  <c r="N113" i="29"/>
  <c r="M113" i="29"/>
  <c r="L113" i="29"/>
  <c r="K113" i="29"/>
  <c r="J113" i="29"/>
  <c r="I113" i="29"/>
  <c r="H113" i="29"/>
  <c r="G113" i="29"/>
  <c r="F113" i="29"/>
  <c r="E113" i="29"/>
  <c r="D113" i="29"/>
  <c r="C113" i="29"/>
  <c r="B113" i="29"/>
  <c r="A113" i="29"/>
  <c r="AA112" i="29"/>
  <c r="AA111" i="29"/>
  <c r="AA110" i="29"/>
  <c r="AA109" i="29"/>
  <c r="AA108" i="29"/>
  <c r="X104" i="29"/>
  <c r="W104" i="29"/>
  <c r="V104" i="29"/>
  <c r="U104" i="29"/>
  <c r="T104" i="29"/>
  <c r="S104" i="29"/>
  <c r="R104" i="29"/>
  <c r="Q104" i="29"/>
  <c r="P104" i="29"/>
  <c r="O104" i="29"/>
  <c r="N104" i="29"/>
  <c r="M104" i="29"/>
  <c r="L104" i="29"/>
  <c r="K104" i="29"/>
  <c r="J104" i="29"/>
  <c r="I104" i="29"/>
  <c r="H104" i="29"/>
  <c r="G104" i="29"/>
  <c r="F104" i="29"/>
  <c r="E104" i="29"/>
  <c r="D104" i="29"/>
  <c r="C104" i="29"/>
  <c r="B104" i="29"/>
  <c r="A104" i="29"/>
  <c r="AA103" i="29"/>
  <c r="AA102" i="29"/>
  <c r="AA101" i="29"/>
  <c r="AA100" i="29"/>
  <c r="AA99" i="29"/>
  <c r="X95" i="29"/>
  <c r="W95" i="29"/>
  <c r="V95" i="29"/>
  <c r="U95" i="29"/>
  <c r="T95" i="29"/>
  <c r="S95" i="29"/>
  <c r="R95" i="29"/>
  <c r="Q95" i="29"/>
  <c r="P95" i="29"/>
  <c r="O95" i="29"/>
  <c r="N95" i="29"/>
  <c r="M95" i="29"/>
  <c r="L95" i="29"/>
  <c r="K95" i="29"/>
  <c r="J95" i="29"/>
  <c r="I95" i="29"/>
  <c r="H95" i="29"/>
  <c r="G95" i="29"/>
  <c r="F95" i="29"/>
  <c r="E95" i="29"/>
  <c r="D95" i="29"/>
  <c r="C95" i="29"/>
  <c r="B95" i="29"/>
  <c r="A95" i="29"/>
  <c r="AA94" i="29"/>
  <c r="AA93" i="29"/>
  <c r="AA92" i="29"/>
  <c r="AA91" i="29"/>
  <c r="AA90" i="29"/>
  <c r="X86" i="29"/>
  <c r="W86" i="29"/>
  <c r="V86" i="29"/>
  <c r="U86" i="29"/>
  <c r="T86" i="29"/>
  <c r="S86" i="29"/>
  <c r="R86" i="29"/>
  <c r="Q86" i="29"/>
  <c r="P86" i="29"/>
  <c r="O86" i="29"/>
  <c r="N86" i="29"/>
  <c r="M86" i="29"/>
  <c r="L86" i="29"/>
  <c r="K86" i="29"/>
  <c r="J86" i="29"/>
  <c r="I86" i="29"/>
  <c r="H86" i="29"/>
  <c r="G86" i="29"/>
  <c r="F86" i="29"/>
  <c r="E86" i="29"/>
  <c r="D86" i="29"/>
  <c r="C86" i="29"/>
  <c r="B86" i="29"/>
  <c r="A86" i="29"/>
  <c r="AA85" i="29"/>
  <c r="AA84" i="29"/>
  <c r="AA83" i="29"/>
  <c r="AA82" i="29"/>
  <c r="AA81" i="29"/>
  <c r="X77" i="29"/>
  <c r="W77" i="29"/>
  <c r="V77" i="29"/>
  <c r="U77" i="29"/>
  <c r="T77" i="29"/>
  <c r="S77" i="29"/>
  <c r="R77" i="29"/>
  <c r="Q77" i="29"/>
  <c r="P77" i="29"/>
  <c r="O77" i="29"/>
  <c r="N77" i="29"/>
  <c r="M77" i="29"/>
  <c r="L77" i="29"/>
  <c r="K77" i="29"/>
  <c r="J77" i="29"/>
  <c r="I77" i="29"/>
  <c r="H77" i="29"/>
  <c r="G77" i="29"/>
  <c r="F77" i="29"/>
  <c r="E77" i="29"/>
  <c r="D77" i="29"/>
  <c r="C77" i="29"/>
  <c r="B77" i="29"/>
  <c r="A77" i="29"/>
  <c r="AA76" i="29"/>
  <c r="AA75" i="29"/>
  <c r="AA74" i="29"/>
  <c r="AA73" i="29"/>
  <c r="AA72" i="29"/>
  <c r="X68" i="29"/>
  <c r="W68" i="29"/>
  <c r="V68" i="29"/>
  <c r="U68" i="29"/>
  <c r="T68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A68" i="29"/>
  <c r="AA67" i="29"/>
  <c r="AA66" i="29"/>
  <c r="AA65" i="29"/>
  <c r="AA64" i="29"/>
  <c r="AA63" i="29"/>
  <c r="X59" i="29"/>
  <c r="W59" i="29"/>
  <c r="V59" i="29"/>
  <c r="U59" i="29"/>
  <c r="T59" i="29"/>
  <c r="S59" i="29"/>
  <c r="R59" i="29"/>
  <c r="Q59" i="29"/>
  <c r="P59" i="29"/>
  <c r="O59" i="29"/>
  <c r="N59" i="29"/>
  <c r="M59" i="29"/>
  <c r="L59" i="29"/>
  <c r="K59" i="29"/>
  <c r="J59" i="29"/>
  <c r="I59" i="29"/>
  <c r="H59" i="29"/>
  <c r="G59" i="29"/>
  <c r="F59" i="29"/>
  <c r="E59" i="29"/>
  <c r="D59" i="29"/>
  <c r="C59" i="29"/>
  <c r="B59" i="29"/>
  <c r="A59" i="29"/>
  <c r="AA58" i="29"/>
  <c r="AA57" i="29"/>
  <c r="AA56" i="29"/>
  <c r="AA55" i="29"/>
  <c r="AA54" i="29"/>
  <c r="X50" i="29"/>
  <c r="W50" i="29"/>
  <c r="V50" i="29"/>
  <c r="U50" i="29"/>
  <c r="T50" i="29"/>
  <c r="S50" i="29"/>
  <c r="R50" i="29"/>
  <c r="Q50" i="29"/>
  <c r="P50" i="29"/>
  <c r="O50" i="29"/>
  <c r="N50" i="29"/>
  <c r="M50" i="29"/>
  <c r="L50" i="29"/>
  <c r="K50" i="29"/>
  <c r="J50" i="29"/>
  <c r="I50" i="29"/>
  <c r="H50" i="29"/>
  <c r="G50" i="29"/>
  <c r="F50" i="29"/>
  <c r="E50" i="29"/>
  <c r="D50" i="29"/>
  <c r="C50" i="29"/>
  <c r="B50" i="29"/>
  <c r="A50" i="29"/>
  <c r="AA49" i="29"/>
  <c r="AA48" i="29"/>
  <c r="AA47" i="29"/>
  <c r="AA46" i="29"/>
  <c r="AA45" i="29"/>
  <c r="X41" i="29"/>
  <c r="W41" i="29"/>
  <c r="V41" i="29"/>
  <c r="U41" i="29"/>
  <c r="T41" i="29"/>
  <c r="S41" i="29"/>
  <c r="R41" i="29"/>
  <c r="Q41" i="29"/>
  <c r="P41" i="29"/>
  <c r="O41" i="29"/>
  <c r="N41" i="29"/>
  <c r="M41" i="29"/>
  <c r="L41" i="29"/>
  <c r="K41" i="29"/>
  <c r="J41" i="29"/>
  <c r="I41" i="29"/>
  <c r="H41" i="29"/>
  <c r="G41" i="29"/>
  <c r="F41" i="29"/>
  <c r="E41" i="29"/>
  <c r="D41" i="29"/>
  <c r="C41" i="29"/>
  <c r="B41" i="29"/>
  <c r="A41" i="29"/>
  <c r="AA40" i="29"/>
  <c r="AA39" i="29"/>
  <c r="AA38" i="29"/>
  <c r="AA37" i="29"/>
  <c r="AA36" i="29"/>
  <c r="X32" i="29"/>
  <c r="W32" i="29"/>
  <c r="V32" i="29"/>
  <c r="U32" i="29"/>
  <c r="T32" i="29"/>
  <c r="S32" i="29"/>
  <c r="R32" i="29"/>
  <c r="Q32" i="29"/>
  <c r="P32" i="29"/>
  <c r="O32" i="29"/>
  <c r="N32" i="29"/>
  <c r="M32" i="29"/>
  <c r="L32" i="29"/>
  <c r="K32" i="29"/>
  <c r="J32" i="29"/>
  <c r="I32" i="29"/>
  <c r="H32" i="29"/>
  <c r="G32" i="29"/>
  <c r="F32" i="29"/>
  <c r="E32" i="29"/>
  <c r="D32" i="29"/>
  <c r="C32" i="29"/>
  <c r="B32" i="29"/>
  <c r="A32" i="29"/>
  <c r="AA31" i="29"/>
  <c r="AA30" i="29"/>
  <c r="AA29" i="29"/>
  <c r="AA28" i="29"/>
  <c r="AA27" i="29"/>
  <c r="X23" i="29"/>
  <c r="W23" i="29"/>
  <c r="V23" i="29"/>
  <c r="U23" i="29"/>
  <c r="T23" i="29"/>
  <c r="S23" i="29"/>
  <c r="R23" i="29"/>
  <c r="Q23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C23" i="29"/>
  <c r="B23" i="29"/>
  <c r="AA22" i="29"/>
  <c r="AA21" i="29"/>
  <c r="AA20" i="29"/>
  <c r="AA19" i="29"/>
  <c r="AA18" i="29"/>
  <c r="X149" i="28"/>
  <c r="W149" i="28"/>
  <c r="V149" i="28"/>
  <c r="U149" i="28"/>
  <c r="T149" i="28"/>
  <c r="S149" i="28"/>
  <c r="R149" i="28"/>
  <c r="Q149" i="28"/>
  <c r="P149" i="28"/>
  <c r="O149" i="28"/>
  <c r="N149" i="28"/>
  <c r="M149" i="28"/>
  <c r="L149" i="28"/>
  <c r="K149" i="28"/>
  <c r="J149" i="28"/>
  <c r="I149" i="28"/>
  <c r="H149" i="28"/>
  <c r="G149" i="28"/>
  <c r="F149" i="28"/>
  <c r="E149" i="28"/>
  <c r="D149" i="28"/>
  <c r="C149" i="28"/>
  <c r="B149" i="28"/>
  <c r="A149" i="28"/>
  <c r="AA148" i="28"/>
  <c r="AA147" i="28"/>
  <c r="AA146" i="28"/>
  <c r="AA145" i="28"/>
  <c r="AA144" i="28"/>
  <c r="X140" i="28"/>
  <c r="W140" i="28"/>
  <c r="V140" i="28"/>
  <c r="U140" i="28"/>
  <c r="T140" i="28"/>
  <c r="S140" i="28"/>
  <c r="R140" i="28"/>
  <c r="Q140" i="28"/>
  <c r="P140" i="28"/>
  <c r="O140" i="28"/>
  <c r="N140" i="28"/>
  <c r="M140" i="28"/>
  <c r="L140" i="28"/>
  <c r="K140" i="28"/>
  <c r="J140" i="28"/>
  <c r="I140" i="28"/>
  <c r="H140" i="28"/>
  <c r="G140" i="28"/>
  <c r="F140" i="28"/>
  <c r="E140" i="28"/>
  <c r="D140" i="28"/>
  <c r="C140" i="28"/>
  <c r="B140" i="28"/>
  <c r="A140" i="28"/>
  <c r="AA139" i="28"/>
  <c r="AA138" i="28"/>
  <c r="AA137" i="28"/>
  <c r="AA136" i="28"/>
  <c r="AA135" i="28"/>
  <c r="X131" i="28"/>
  <c r="W131" i="28"/>
  <c r="V131" i="28"/>
  <c r="U131" i="28"/>
  <c r="T131" i="28"/>
  <c r="S131" i="28"/>
  <c r="R131" i="28"/>
  <c r="Q131" i="28"/>
  <c r="P131" i="28"/>
  <c r="O131" i="28"/>
  <c r="N131" i="28"/>
  <c r="M131" i="28"/>
  <c r="L131" i="28"/>
  <c r="K131" i="28"/>
  <c r="J131" i="28"/>
  <c r="I131" i="28"/>
  <c r="H131" i="28"/>
  <c r="G131" i="28"/>
  <c r="F131" i="28"/>
  <c r="E131" i="28"/>
  <c r="D131" i="28"/>
  <c r="C131" i="28"/>
  <c r="B131" i="28"/>
  <c r="A131" i="28"/>
  <c r="AA130" i="28"/>
  <c r="AA129" i="28"/>
  <c r="AA128" i="28"/>
  <c r="AA127" i="28"/>
  <c r="AA126" i="28"/>
  <c r="X122" i="28"/>
  <c r="W122" i="28"/>
  <c r="V122" i="28"/>
  <c r="U122" i="28"/>
  <c r="T122" i="28"/>
  <c r="S122" i="28"/>
  <c r="R122" i="28"/>
  <c r="Q122" i="28"/>
  <c r="P122" i="28"/>
  <c r="O122" i="28"/>
  <c r="N122" i="28"/>
  <c r="M122" i="28"/>
  <c r="L122" i="28"/>
  <c r="K122" i="28"/>
  <c r="J122" i="28"/>
  <c r="I122" i="28"/>
  <c r="H122" i="28"/>
  <c r="G122" i="28"/>
  <c r="F122" i="28"/>
  <c r="E122" i="28"/>
  <c r="D122" i="28"/>
  <c r="C122" i="28"/>
  <c r="B122" i="28"/>
  <c r="A122" i="28"/>
  <c r="AA121" i="28"/>
  <c r="AA120" i="28"/>
  <c r="AA119" i="28"/>
  <c r="AA118" i="28"/>
  <c r="AA117" i="28"/>
  <c r="Z14" i="51" s="1"/>
  <c r="X113" i="28"/>
  <c r="W113" i="28"/>
  <c r="V113" i="28"/>
  <c r="U113" i="28"/>
  <c r="T113" i="28"/>
  <c r="S113" i="28"/>
  <c r="R113" i="28"/>
  <c r="Q113" i="28"/>
  <c r="P113" i="28"/>
  <c r="O113" i="28"/>
  <c r="N113" i="28"/>
  <c r="M113" i="28"/>
  <c r="L113" i="28"/>
  <c r="K113" i="28"/>
  <c r="J113" i="28"/>
  <c r="I113" i="28"/>
  <c r="H113" i="28"/>
  <c r="G113" i="28"/>
  <c r="F113" i="28"/>
  <c r="E113" i="28"/>
  <c r="D113" i="28"/>
  <c r="C113" i="28"/>
  <c r="B113" i="28"/>
  <c r="A113" i="28"/>
  <c r="AA112" i="28"/>
  <c r="AA111" i="28"/>
  <c r="AA110" i="28"/>
  <c r="AA109" i="28"/>
  <c r="AA108" i="28"/>
  <c r="X104" i="28"/>
  <c r="W104" i="28"/>
  <c r="V104" i="28"/>
  <c r="U104" i="28"/>
  <c r="T104" i="28"/>
  <c r="S104" i="28"/>
  <c r="R104" i="28"/>
  <c r="Q104" i="28"/>
  <c r="P104" i="28"/>
  <c r="O104" i="28"/>
  <c r="N104" i="28"/>
  <c r="M104" i="28"/>
  <c r="L104" i="28"/>
  <c r="K104" i="28"/>
  <c r="J104" i="28"/>
  <c r="I104" i="28"/>
  <c r="H104" i="28"/>
  <c r="G104" i="28"/>
  <c r="F104" i="28"/>
  <c r="E104" i="28"/>
  <c r="D104" i="28"/>
  <c r="C104" i="28"/>
  <c r="B104" i="28"/>
  <c r="A104" i="28"/>
  <c r="AA103" i="28"/>
  <c r="AA102" i="28"/>
  <c r="AA101" i="28"/>
  <c r="AA100" i="28"/>
  <c r="AA99" i="28"/>
  <c r="X95" i="28"/>
  <c r="W95" i="28"/>
  <c r="V95" i="28"/>
  <c r="U95" i="28"/>
  <c r="T95" i="28"/>
  <c r="S95" i="28"/>
  <c r="R95" i="28"/>
  <c r="Q95" i="28"/>
  <c r="P95" i="28"/>
  <c r="O95" i="28"/>
  <c r="N95" i="28"/>
  <c r="M95" i="28"/>
  <c r="L95" i="28"/>
  <c r="K95" i="28"/>
  <c r="J95" i="28"/>
  <c r="I95" i="28"/>
  <c r="H95" i="28"/>
  <c r="G95" i="28"/>
  <c r="F95" i="28"/>
  <c r="E95" i="28"/>
  <c r="D95" i="28"/>
  <c r="C95" i="28"/>
  <c r="B95" i="28"/>
  <c r="A95" i="28"/>
  <c r="AA94" i="28"/>
  <c r="AA93" i="28"/>
  <c r="AA92" i="28"/>
  <c r="AA91" i="28"/>
  <c r="AA90" i="28"/>
  <c r="X86" i="28"/>
  <c r="W86" i="28"/>
  <c r="V86" i="28"/>
  <c r="U86" i="28"/>
  <c r="T86" i="28"/>
  <c r="S86" i="28"/>
  <c r="R86" i="28"/>
  <c r="Q86" i="28"/>
  <c r="P86" i="28"/>
  <c r="O86" i="28"/>
  <c r="N86" i="28"/>
  <c r="M86" i="28"/>
  <c r="L86" i="28"/>
  <c r="K86" i="28"/>
  <c r="J86" i="28"/>
  <c r="I86" i="28"/>
  <c r="H86" i="28"/>
  <c r="G86" i="28"/>
  <c r="F86" i="28"/>
  <c r="E86" i="28"/>
  <c r="D86" i="28"/>
  <c r="C86" i="28"/>
  <c r="B86" i="28"/>
  <c r="A86" i="28"/>
  <c r="AA85" i="28"/>
  <c r="AA84" i="28"/>
  <c r="AA83" i="28"/>
  <c r="AA82" i="28"/>
  <c r="AA81" i="28"/>
  <c r="Z10" i="51" s="1"/>
  <c r="X77" i="28"/>
  <c r="W77" i="28"/>
  <c r="V77" i="28"/>
  <c r="U77" i="28"/>
  <c r="T77" i="28"/>
  <c r="S77" i="28"/>
  <c r="R77" i="28"/>
  <c r="Q77" i="28"/>
  <c r="P77" i="28"/>
  <c r="O77" i="28"/>
  <c r="N77" i="28"/>
  <c r="M77" i="28"/>
  <c r="L77" i="28"/>
  <c r="K77" i="28"/>
  <c r="J77" i="28"/>
  <c r="I77" i="28"/>
  <c r="H77" i="28"/>
  <c r="G77" i="28"/>
  <c r="F77" i="28"/>
  <c r="E77" i="28"/>
  <c r="D77" i="28"/>
  <c r="C77" i="28"/>
  <c r="B77" i="28"/>
  <c r="A77" i="28"/>
  <c r="AA76" i="28"/>
  <c r="AA75" i="28"/>
  <c r="AA74" i="28"/>
  <c r="AA73" i="28"/>
  <c r="AA72" i="28"/>
  <c r="X68" i="28"/>
  <c r="W68" i="28"/>
  <c r="V68" i="28"/>
  <c r="U68" i="28"/>
  <c r="T68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A68" i="28"/>
  <c r="AA67" i="28"/>
  <c r="AA66" i="28"/>
  <c r="AA65" i="28"/>
  <c r="AA64" i="28"/>
  <c r="AA63" i="28"/>
  <c r="X59" i="28"/>
  <c r="W59" i="28"/>
  <c r="V59" i="28"/>
  <c r="U59" i="28"/>
  <c r="T59" i="28"/>
  <c r="S59" i="28"/>
  <c r="R59" i="28"/>
  <c r="Q59" i="28"/>
  <c r="P59" i="28"/>
  <c r="O59" i="28"/>
  <c r="N59" i="28"/>
  <c r="M59" i="28"/>
  <c r="L59" i="28"/>
  <c r="K59" i="28"/>
  <c r="J59" i="28"/>
  <c r="I59" i="28"/>
  <c r="H59" i="28"/>
  <c r="G59" i="28"/>
  <c r="F59" i="28"/>
  <c r="E59" i="28"/>
  <c r="D59" i="28"/>
  <c r="C59" i="28"/>
  <c r="B59" i="28"/>
  <c r="A59" i="28"/>
  <c r="AA58" i="28"/>
  <c r="AA57" i="28"/>
  <c r="AA56" i="28"/>
  <c r="AA55" i="28"/>
  <c r="AA54" i="28"/>
  <c r="X50" i="28"/>
  <c r="W50" i="28"/>
  <c r="V50" i="28"/>
  <c r="U50" i="28"/>
  <c r="T50" i="28"/>
  <c r="S50" i="28"/>
  <c r="R50" i="28"/>
  <c r="Q50" i="28"/>
  <c r="P50" i="28"/>
  <c r="O50" i="28"/>
  <c r="N50" i="28"/>
  <c r="M50" i="28"/>
  <c r="L50" i="28"/>
  <c r="K50" i="28"/>
  <c r="J50" i="28"/>
  <c r="I50" i="28"/>
  <c r="H50" i="28"/>
  <c r="G50" i="28"/>
  <c r="F50" i="28"/>
  <c r="E50" i="28"/>
  <c r="D50" i="28"/>
  <c r="C50" i="28"/>
  <c r="B50" i="28"/>
  <c r="A50" i="28"/>
  <c r="AA49" i="28"/>
  <c r="AA48" i="28"/>
  <c r="AA47" i="28"/>
  <c r="AA46" i="28"/>
  <c r="AA45" i="28"/>
  <c r="X41" i="28"/>
  <c r="W41" i="28"/>
  <c r="V41" i="28"/>
  <c r="U41" i="28"/>
  <c r="T41" i="28"/>
  <c r="S41" i="28"/>
  <c r="R41" i="28"/>
  <c r="Q41" i="28"/>
  <c r="P41" i="28"/>
  <c r="O41" i="28"/>
  <c r="N41" i="28"/>
  <c r="M41" i="28"/>
  <c r="L41" i="28"/>
  <c r="K41" i="28"/>
  <c r="J41" i="28"/>
  <c r="I41" i="28"/>
  <c r="H41" i="28"/>
  <c r="G41" i="28"/>
  <c r="F41" i="28"/>
  <c r="E41" i="28"/>
  <c r="D41" i="28"/>
  <c r="C41" i="28"/>
  <c r="B41" i="28"/>
  <c r="A41" i="28"/>
  <c r="AA40" i="28"/>
  <c r="AA39" i="28"/>
  <c r="AA38" i="28"/>
  <c r="AA37" i="28"/>
  <c r="AA36" i="28"/>
  <c r="X32" i="28"/>
  <c r="W32" i="28"/>
  <c r="V32" i="28"/>
  <c r="U32" i="28"/>
  <c r="T32" i="28"/>
  <c r="S32" i="28"/>
  <c r="R32" i="28"/>
  <c r="Q32" i="28"/>
  <c r="P32" i="28"/>
  <c r="O32" i="28"/>
  <c r="N32" i="28"/>
  <c r="M32" i="28"/>
  <c r="L32" i="28"/>
  <c r="K32" i="28"/>
  <c r="J32" i="28"/>
  <c r="I32" i="28"/>
  <c r="H32" i="28"/>
  <c r="G32" i="28"/>
  <c r="F32" i="28"/>
  <c r="E32" i="28"/>
  <c r="D32" i="28"/>
  <c r="C32" i="28"/>
  <c r="B32" i="28"/>
  <c r="A32" i="28"/>
  <c r="AA31" i="28"/>
  <c r="AA30" i="28"/>
  <c r="AA29" i="28"/>
  <c r="AA28" i="28"/>
  <c r="AA27" i="28"/>
  <c r="X23" i="28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C23" i="28"/>
  <c r="B23" i="28"/>
  <c r="AA22" i="28"/>
  <c r="AA21" i="28"/>
  <c r="AA20" i="28"/>
  <c r="AA19" i="28"/>
  <c r="AA18" i="28"/>
  <c r="BO11" i="51" l="1"/>
  <c r="CM5" i="51"/>
  <c r="BC9" i="51"/>
  <c r="BC15" i="51"/>
  <c r="BF15" i="51" s="1"/>
  <c r="BC3" i="51"/>
  <c r="BF3" i="51" s="1"/>
  <c r="BC14" i="51"/>
  <c r="BF14" i="51" s="1"/>
  <c r="CM12" i="51"/>
  <c r="BO16" i="51"/>
  <c r="BO4" i="51"/>
  <c r="BO17" i="51"/>
  <c r="CA16" i="51"/>
  <c r="CA14" i="51"/>
  <c r="BO12" i="51"/>
  <c r="CA7" i="51"/>
  <c r="CA15" i="51"/>
  <c r="CA13" i="51"/>
  <c r="BC13" i="51"/>
  <c r="BF13" i="51" s="1"/>
  <c r="CA9" i="51"/>
  <c r="BO5" i="51"/>
  <c r="BC17" i="51"/>
  <c r="BF17" i="51" s="1"/>
  <c r="BO15" i="51"/>
  <c r="BO14" i="51"/>
  <c r="BO13" i="51"/>
  <c r="CM11" i="51"/>
  <c r="CP11" i="51" s="1"/>
  <c r="BO9" i="51"/>
  <c r="BC6" i="51"/>
  <c r="BF6" i="51" s="1"/>
  <c r="BC5" i="51"/>
  <c r="BF5" i="51" s="1"/>
  <c r="CA17" i="51"/>
  <c r="CM15" i="51"/>
  <c r="CM14" i="51"/>
  <c r="CM13" i="51"/>
  <c r="CA12" i="51"/>
  <c r="CM10" i="51"/>
  <c r="BO10" i="51"/>
  <c r="BC10" i="51"/>
  <c r="BF10" i="51" s="1"/>
  <c r="CM9" i="51"/>
  <c r="CP9" i="51" s="1"/>
  <c r="BC8" i="51"/>
  <c r="BF8" i="51" s="1"/>
  <c r="CA5" i="51"/>
  <c r="CM16" i="51"/>
  <c r="CA11" i="51"/>
  <c r="CA10" i="51"/>
  <c r="CM7" i="51"/>
  <c r="CM4" i="51"/>
  <c r="BC4" i="51"/>
  <c r="BF4" i="51" s="1"/>
  <c r="CM17" i="51"/>
  <c r="BC16" i="51"/>
  <c r="BF16" i="51" s="1"/>
  <c r="BC12" i="51"/>
  <c r="BF12" i="51" s="1"/>
  <c r="BC11" i="51"/>
  <c r="BF11" i="51" s="1"/>
  <c r="CM8" i="51"/>
  <c r="CA8" i="51"/>
  <c r="BO8" i="51"/>
  <c r="BC7" i="51"/>
  <c r="BF7" i="51" s="1"/>
  <c r="CA6" i="51"/>
  <c r="BO6" i="51"/>
  <c r="CM6" i="51"/>
  <c r="CA4" i="51"/>
  <c r="BO7" i="51"/>
  <c r="CM3" i="51"/>
  <c r="CP3" i="51" s="1"/>
  <c r="CA3" i="51"/>
  <c r="CD3" i="51" s="1"/>
  <c r="BO3" i="51"/>
  <c r="BR3" i="51" s="1"/>
  <c r="CN17" i="51"/>
  <c r="BP17" i="51"/>
  <c r="CN16" i="51"/>
  <c r="BP16" i="51"/>
  <c r="CN15" i="51"/>
  <c r="BP15" i="51"/>
  <c r="CN14" i="51"/>
  <c r="BP14" i="51"/>
  <c r="CN13" i="51"/>
  <c r="BP13" i="51"/>
  <c r="CN12" i="51"/>
  <c r="BP12" i="51"/>
  <c r="CN11" i="51"/>
  <c r="BP11" i="51"/>
  <c r="CN10" i="51"/>
  <c r="BP10" i="51"/>
  <c r="CN9" i="51"/>
  <c r="BP9" i="51"/>
  <c r="CN8" i="51"/>
  <c r="BP8" i="51"/>
  <c r="CN7" i="51"/>
  <c r="BP7" i="51"/>
  <c r="CN6" i="51"/>
  <c r="BP6" i="51"/>
  <c r="CN5" i="51"/>
  <c r="BP5" i="51"/>
  <c r="CN4" i="51"/>
  <c r="BP4" i="51"/>
  <c r="CN3" i="51"/>
  <c r="BP3" i="51"/>
  <c r="CB17" i="51"/>
  <c r="BD17" i="51"/>
  <c r="CB16" i="51"/>
  <c r="BD16" i="51"/>
  <c r="CB15" i="51"/>
  <c r="BD15" i="51"/>
  <c r="CB14" i="51"/>
  <c r="BD14" i="51"/>
  <c r="CB13" i="51"/>
  <c r="BD13" i="51"/>
  <c r="CB12" i="51"/>
  <c r="BD12" i="51"/>
  <c r="CB11" i="51"/>
  <c r="BD11" i="51"/>
  <c r="CB10" i="51"/>
  <c r="BD10" i="51"/>
  <c r="CB9" i="51"/>
  <c r="BD9" i="51"/>
  <c r="CB8" i="51"/>
  <c r="BD8" i="51"/>
  <c r="CB7" i="51"/>
  <c r="BD7" i="51"/>
  <c r="CB6" i="51"/>
  <c r="BD6" i="51"/>
  <c r="CB5" i="51"/>
  <c r="BD5" i="51"/>
  <c r="CB4" i="51"/>
  <c r="BD4" i="51"/>
  <c r="CB3" i="51"/>
  <c r="BD3" i="51"/>
  <c r="AC18" i="34"/>
  <c r="AC22" i="34"/>
  <c r="AC20" i="34"/>
  <c r="AC27" i="34"/>
  <c r="AC29" i="34"/>
  <c r="AA41" i="34"/>
  <c r="AC40" i="34"/>
  <c r="AC37" i="34"/>
  <c r="AC39" i="34"/>
  <c r="AC45" i="34"/>
  <c r="AC47" i="34"/>
  <c r="AA59" i="34"/>
  <c r="AB58" i="34" s="1"/>
  <c r="AC58" i="34"/>
  <c r="AC55" i="34"/>
  <c r="AC54" i="34"/>
  <c r="AC57" i="34"/>
  <c r="AC63" i="34"/>
  <c r="AC65" i="34"/>
  <c r="AC76" i="34"/>
  <c r="AC73" i="34"/>
  <c r="AC75" i="34"/>
  <c r="AC81" i="34"/>
  <c r="AC83" i="34"/>
  <c r="AC82" i="34"/>
  <c r="AA95" i="34"/>
  <c r="AB100" i="34" s="1"/>
  <c r="AC94" i="34"/>
  <c r="AC91" i="34"/>
  <c r="AC93" i="34"/>
  <c r="AC99" i="34"/>
  <c r="AC101" i="34"/>
  <c r="AA104" i="34"/>
  <c r="AB99" i="34" s="1"/>
  <c r="AA113" i="34"/>
  <c r="AB108" i="34" s="1"/>
  <c r="AC108" i="34"/>
  <c r="AC110" i="34"/>
  <c r="AC121" i="34"/>
  <c r="AC118" i="34"/>
  <c r="AC120" i="34"/>
  <c r="AC126" i="34"/>
  <c r="AC128" i="34"/>
  <c r="AC139" i="34"/>
  <c r="AC136" i="34"/>
  <c r="AC138" i="34"/>
  <c r="AC144" i="34"/>
  <c r="AC146" i="34"/>
  <c r="AC22" i="35"/>
  <c r="AA23" i="35"/>
  <c r="AB20" i="35" s="1"/>
  <c r="AB18" i="35"/>
  <c r="AA23" i="28"/>
  <c r="AB18" i="28" s="1"/>
  <c r="AC18" i="28"/>
  <c r="AA3" i="51"/>
  <c r="AC21" i="28"/>
  <c r="AC20" i="28"/>
  <c r="AC3" i="51"/>
  <c r="AA4" i="51"/>
  <c r="AC27" i="28"/>
  <c r="AC4" i="51"/>
  <c r="AC29" i="28"/>
  <c r="AC40" i="28"/>
  <c r="Z5" i="51"/>
  <c r="AB5" i="51"/>
  <c r="AC37" i="28"/>
  <c r="AD5" i="51"/>
  <c r="AC39" i="28"/>
  <c r="AA50" i="28"/>
  <c r="AB46" i="28" s="1"/>
  <c r="AA6" i="51"/>
  <c r="AC45" i="28"/>
  <c r="AC49" i="28"/>
  <c r="AC47" i="28"/>
  <c r="AC6" i="51"/>
  <c r="AC58" i="28"/>
  <c r="Z7" i="51"/>
  <c r="AC55" i="28"/>
  <c r="AB7" i="51"/>
  <c r="AC57" i="28"/>
  <c r="AD7" i="51"/>
  <c r="AA8" i="51"/>
  <c r="AC63" i="28"/>
  <c r="AC8" i="51"/>
  <c r="AC65" i="28"/>
  <c r="AC76" i="28"/>
  <c r="Z9" i="51"/>
  <c r="AC73" i="28"/>
  <c r="AB9" i="51"/>
  <c r="AC75" i="28"/>
  <c r="AD9" i="51"/>
  <c r="AA86" i="28"/>
  <c r="AB82" i="28" s="1"/>
  <c r="AA10" i="51"/>
  <c r="AC81" i="28"/>
  <c r="AC10" i="51"/>
  <c r="AC83" i="28"/>
  <c r="AC94" i="28"/>
  <c r="Z11" i="51"/>
  <c r="AC91" i="28"/>
  <c r="AB11" i="51"/>
  <c r="AC93" i="28"/>
  <c r="AD11" i="51"/>
  <c r="AA12" i="51"/>
  <c r="AC99" i="28"/>
  <c r="AC12" i="51"/>
  <c r="AC101" i="28"/>
  <c r="AC112" i="28"/>
  <c r="Z13" i="51"/>
  <c r="AC109" i="28"/>
  <c r="AB13" i="51"/>
  <c r="AC111" i="28"/>
  <c r="AD13" i="51"/>
  <c r="AA122" i="28"/>
  <c r="AC117" i="28"/>
  <c r="AC121" i="28"/>
  <c r="AA14" i="51"/>
  <c r="AC119" i="28"/>
  <c r="AC14" i="51"/>
  <c r="AC130" i="28"/>
  <c r="Z15" i="51"/>
  <c r="AB15" i="51"/>
  <c r="AC127" i="28"/>
  <c r="AD15" i="51"/>
  <c r="AC129" i="28"/>
  <c r="AC135" i="28"/>
  <c r="AA16" i="51"/>
  <c r="AC137" i="28"/>
  <c r="AC16" i="51"/>
  <c r="AC148" i="28"/>
  <c r="Z17" i="51"/>
  <c r="AB17" i="51"/>
  <c r="AC145" i="28"/>
  <c r="AD17" i="51"/>
  <c r="AC147" i="28"/>
  <c r="AM3" i="51"/>
  <c r="AC18" i="29"/>
  <c r="AC20" i="29"/>
  <c r="AO3" i="51"/>
  <c r="AC27" i="29"/>
  <c r="AM4" i="51"/>
  <c r="AO4" i="51"/>
  <c r="AC29" i="29"/>
  <c r="AA41" i="29"/>
  <c r="AC40" i="29"/>
  <c r="AL5" i="51"/>
  <c r="AC37" i="29"/>
  <c r="AN5" i="51"/>
  <c r="AC39" i="29"/>
  <c r="AP5" i="51"/>
  <c r="AM6" i="51"/>
  <c r="AC45" i="29"/>
  <c r="AC47" i="29"/>
  <c r="AO6" i="51"/>
  <c r="AA59" i="29"/>
  <c r="AB56" i="29" s="1"/>
  <c r="AC58" i="29"/>
  <c r="AL7" i="51"/>
  <c r="AC55" i="29"/>
  <c r="AN7" i="51"/>
  <c r="AP7" i="51"/>
  <c r="AC57" i="29"/>
  <c r="AC63" i="29"/>
  <c r="AM8" i="51"/>
  <c r="AC65" i="29"/>
  <c r="AO8" i="51"/>
  <c r="AA77" i="29"/>
  <c r="AB73" i="29" s="1"/>
  <c r="AC76" i="29"/>
  <c r="AL9" i="51"/>
  <c r="AN9" i="51"/>
  <c r="AC73" i="29"/>
  <c r="AC75" i="29"/>
  <c r="AP9" i="51"/>
  <c r="AC81" i="29"/>
  <c r="AM10" i="51"/>
  <c r="AC83" i="29"/>
  <c r="AO10" i="51"/>
  <c r="AA95" i="29"/>
  <c r="AC94" i="29"/>
  <c r="AL11" i="51"/>
  <c r="AC91" i="29"/>
  <c r="AN11" i="51"/>
  <c r="AP11" i="51"/>
  <c r="AC93" i="29"/>
  <c r="AC99" i="29"/>
  <c r="AM12" i="51"/>
  <c r="AO12" i="51"/>
  <c r="AC101" i="29"/>
  <c r="AA113" i="29"/>
  <c r="AC112" i="29"/>
  <c r="AL13" i="51"/>
  <c r="AN13" i="51"/>
  <c r="AC109" i="29"/>
  <c r="AC111" i="29"/>
  <c r="AP13" i="51"/>
  <c r="AM14" i="51"/>
  <c r="AC117" i="29"/>
  <c r="AC119" i="29"/>
  <c r="AO14" i="51"/>
  <c r="AA131" i="29"/>
  <c r="AB128" i="29" s="1"/>
  <c r="AC130" i="29"/>
  <c r="AL15" i="51"/>
  <c r="AC127" i="29"/>
  <c r="AN15" i="51"/>
  <c r="AP15" i="51"/>
  <c r="AC129" i="29"/>
  <c r="AC135" i="29"/>
  <c r="AM16" i="51"/>
  <c r="AO16" i="51"/>
  <c r="AC137" i="29"/>
  <c r="AA149" i="29"/>
  <c r="AB145" i="29" s="1"/>
  <c r="AC148" i="29"/>
  <c r="AL17" i="51"/>
  <c r="AN17" i="51"/>
  <c r="AC145" i="29"/>
  <c r="AC147" i="29"/>
  <c r="AP17" i="51"/>
  <c r="AB74" i="29"/>
  <c r="AB90" i="29"/>
  <c r="AB94" i="29"/>
  <c r="AB102" i="29"/>
  <c r="AB146" i="29"/>
  <c r="AB19" i="35"/>
  <c r="AC18" i="35"/>
  <c r="AC21" i="35"/>
  <c r="AB22" i="35"/>
  <c r="AA32" i="35"/>
  <c r="AB30" i="35" s="1"/>
  <c r="AC31" i="35"/>
  <c r="AC28" i="35"/>
  <c r="AC30" i="35"/>
  <c r="AC36" i="35"/>
  <c r="AC38" i="35"/>
  <c r="AA50" i="35"/>
  <c r="AC49" i="35"/>
  <c r="AC46" i="35"/>
  <c r="AC48" i="35"/>
  <c r="AC54" i="35"/>
  <c r="AC56" i="35"/>
  <c r="AA68" i="35"/>
  <c r="AB65" i="35" s="1"/>
  <c r="AC67" i="35"/>
  <c r="AC64" i="35"/>
  <c r="AC63" i="35"/>
  <c r="AC66" i="35"/>
  <c r="AC72" i="35"/>
  <c r="AC74" i="35"/>
  <c r="AC85" i="35"/>
  <c r="AC82" i="35"/>
  <c r="AC84" i="35"/>
  <c r="AC90" i="35"/>
  <c r="AC92" i="35"/>
  <c r="AC91" i="35"/>
  <c r="AA104" i="35"/>
  <c r="AC103" i="35"/>
  <c r="AC100" i="35"/>
  <c r="AC102" i="35"/>
  <c r="AC108" i="35"/>
  <c r="AC110" i="35"/>
  <c r="AA122" i="35"/>
  <c r="AB119" i="35" s="1"/>
  <c r="AC121" i="35"/>
  <c r="AC118" i="35"/>
  <c r="AC120" i="35"/>
  <c r="AC119" i="35"/>
  <c r="AC126" i="35"/>
  <c r="AC128" i="35"/>
  <c r="AA140" i="35"/>
  <c r="AC139" i="35"/>
  <c r="AB137" i="35"/>
  <c r="AC136" i="35"/>
  <c r="AC138" i="35"/>
  <c r="AC144" i="35"/>
  <c r="AC147" i="35"/>
  <c r="AC146" i="35"/>
  <c r="AC22" i="41"/>
  <c r="AC19" i="41"/>
  <c r="AC21" i="41"/>
  <c r="AA32" i="41"/>
  <c r="AC31" i="41"/>
  <c r="AC30" i="41"/>
  <c r="AC36" i="41"/>
  <c r="AC38" i="41"/>
  <c r="AC49" i="41"/>
  <c r="AC46" i="41"/>
  <c r="AC48" i="41"/>
  <c r="AA59" i="41"/>
  <c r="AB58" i="41" s="1"/>
  <c r="AC54" i="41"/>
  <c r="AA68" i="41"/>
  <c r="AB63" i="41" s="1"/>
  <c r="AC67" i="41"/>
  <c r="AC64" i="41"/>
  <c r="AC66" i="41"/>
  <c r="AC74" i="41"/>
  <c r="AC85" i="41"/>
  <c r="AC82" i="41"/>
  <c r="AA95" i="41"/>
  <c r="AC90" i="41"/>
  <c r="AC92" i="41"/>
  <c r="AA104" i="41"/>
  <c r="AB99" i="41" s="1"/>
  <c r="AC103" i="41"/>
  <c r="AC102" i="41"/>
  <c r="AC108" i="41"/>
  <c r="AC110" i="41"/>
  <c r="AC121" i="41"/>
  <c r="AC118" i="41"/>
  <c r="AC120" i="41"/>
  <c r="AA131" i="41"/>
  <c r="AB126" i="41" s="1"/>
  <c r="AC126" i="41"/>
  <c r="AA140" i="41"/>
  <c r="AB136" i="41" s="1"/>
  <c r="AC139" i="41"/>
  <c r="AC136" i="41"/>
  <c r="AC138" i="41"/>
  <c r="AC146" i="41"/>
  <c r="AA23" i="42"/>
  <c r="AC22" i="42"/>
  <c r="AC19" i="42"/>
  <c r="AA32" i="42"/>
  <c r="AB29" i="42" s="1"/>
  <c r="AC31" i="42"/>
  <c r="AC28" i="42"/>
  <c r="AC30" i="42"/>
  <c r="AC36" i="42"/>
  <c r="AC38" i="42"/>
  <c r="AC46" i="42"/>
  <c r="AC48" i="42"/>
  <c r="AC54" i="42"/>
  <c r="AC56" i="42"/>
  <c r="AA68" i="42"/>
  <c r="AC67" i="42"/>
  <c r="AC64" i="42"/>
  <c r="AC66" i="42"/>
  <c r="AC72" i="42"/>
  <c r="AC74" i="42"/>
  <c r="AC85" i="42"/>
  <c r="AC82" i="42"/>
  <c r="AC84" i="42"/>
  <c r="AC90" i="42"/>
  <c r="AC92" i="42"/>
  <c r="AA104" i="42"/>
  <c r="AB99" i="42" s="1"/>
  <c r="AC103" i="42"/>
  <c r="AC100" i="42"/>
  <c r="AC102" i="42"/>
  <c r="AC108" i="42"/>
  <c r="AC110" i="42"/>
  <c r="AC118" i="42"/>
  <c r="AC120" i="42"/>
  <c r="AC126" i="42"/>
  <c r="AC128" i="42"/>
  <c r="AA140" i="42"/>
  <c r="AC139" i="42"/>
  <c r="AC136" i="42"/>
  <c r="AC138" i="42"/>
  <c r="AC144" i="42"/>
  <c r="AC146" i="42"/>
  <c r="AC18" i="45"/>
  <c r="C3" i="51"/>
  <c r="AC20" i="45"/>
  <c r="E3" i="51"/>
  <c r="C4" i="51"/>
  <c r="E4" i="51"/>
  <c r="AC29" i="45"/>
  <c r="AA41" i="45"/>
  <c r="AB39" i="45" s="1"/>
  <c r="AC40" i="45"/>
  <c r="B5" i="51"/>
  <c r="D5" i="51"/>
  <c r="AC37" i="45"/>
  <c r="F5" i="51"/>
  <c r="AC45" i="45"/>
  <c r="AC58" i="45"/>
  <c r="B7" i="51"/>
  <c r="AC57" i="45"/>
  <c r="F7" i="51"/>
  <c r="C8" i="51"/>
  <c r="E8" i="51"/>
  <c r="AC65" i="45"/>
  <c r="AA77" i="45"/>
  <c r="AB72" i="45" s="1"/>
  <c r="AC76" i="45"/>
  <c r="B9" i="51"/>
  <c r="AC73" i="45"/>
  <c r="D9" i="51"/>
  <c r="F9" i="51"/>
  <c r="C10" i="51"/>
  <c r="AC81" i="45"/>
  <c r="E10" i="51"/>
  <c r="AC94" i="45"/>
  <c r="B11" i="51"/>
  <c r="D11" i="51"/>
  <c r="AC93" i="45"/>
  <c r="F11" i="51"/>
  <c r="C12" i="51"/>
  <c r="E12" i="51"/>
  <c r="AC101" i="45"/>
  <c r="AA113" i="45"/>
  <c r="AB110" i="45" s="1"/>
  <c r="AC112" i="45"/>
  <c r="B13" i="51"/>
  <c r="AC109" i="45"/>
  <c r="D13" i="51"/>
  <c r="F13" i="51"/>
  <c r="C14" i="51"/>
  <c r="AC117" i="45"/>
  <c r="E14" i="51"/>
  <c r="AC130" i="45"/>
  <c r="B15" i="51"/>
  <c r="D15" i="51"/>
  <c r="F15" i="51"/>
  <c r="AC129" i="45"/>
  <c r="C16" i="51"/>
  <c r="AC137" i="45"/>
  <c r="E16" i="51"/>
  <c r="AA149" i="45"/>
  <c r="AB145" i="45" s="1"/>
  <c r="AC148" i="45"/>
  <c r="B17" i="51"/>
  <c r="D17" i="51"/>
  <c r="AC145" i="45"/>
  <c r="F17" i="51"/>
  <c r="AA23" i="46"/>
  <c r="AB22" i="46" s="1"/>
  <c r="AC18" i="46"/>
  <c r="AC27" i="46"/>
  <c r="AC29" i="46"/>
  <c r="N5" i="51"/>
  <c r="AC37" i="46"/>
  <c r="P5" i="51"/>
  <c r="AC39" i="46"/>
  <c r="R5" i="51"/>
  <c r="AA50" i="46"/>
  <c r="AB49" i="46" s="1"/>
  <c r="AC45" i="46"/>
  <c r="O6" i="51"/>
  <c r="AC47" i="46"/>
  <c r="Q6" i="51"/>
  <c r="AC58" i="46"/>
  <c r="N7" i="51"/>
  <c r="AC55" i="46"/>
  <c r="P7" i="51"/>
  <c r="AC57" i="46"/>
  <c r="R7" i="51"/>
  <c r="AC63" i="46"/>
  <c r="AC65" i="46"/>
  <c r="N9" i="51"/>
  <c r="AC73" i="46"/>
  <c r="P9" i="51"/>
  <c r="AC75" i="46"/>
  <c r="R9" i="51"/>
  <c r="AA86" i="46"/>
  <c r="AB84" i="46" s="1"/>
  <c r="AC81" i="46"/>
  <c r="AC83" i="46"/>
  <c r="AC94" i="46"/>
  <c r="N11" i="51"/>
  <c r="AC91" i="46"/>
  <c r="P11" i="51"/>
  <c r="AC93" i="46"/>
  <c r="R11" i="51"/>
  <c r="AC99" i="46"/>
  <c r="AC101" i="46"/>
  <c r="N13" i="51"/>
  <c r="AC109" i="46"/>
  <c r="P13" i="51"/>
  <c r="AC111" i="46"/>
  <c r="R13" i="51"/>
  <c r="AA122" i="46"/>
  <c r="AB117" i="46" s="1"/>
  <c r="AC117" i="46"/>
  <c r="O14" i="51"/>
  <c r="AC119" i="46"/>
  <c r="Q14" i="51"/>
  <c r="N15" i="51"/>
  <c r="AC130" i="46"/>
  <c r="AC127" i="46"/>
  <c r="AC129" i="46"/>
  <c r="AC135" i="46"/>
  <c r="O16" i="51"/>
  <c r="AC137" i="46"/>
  <c r="Q16" i="51"/>
  <c r="N17" i="51"/>
  <c r="AC145" i="46"/>
  <c r="AC147" i="46"/>
  <c r="O4" i="51"/>
  <c r="Q4" i="51"/>
  <c r="C6" i="51"/>
  <c r="E6" i="51"/>
  <c r="O8" i="51"/>
  <c r="Q8" i="51"/>
  <c r="O10" i="51"/>
  <c r="Q10" i="51"/>
  <c r="O12" i="51"/>
  <c r="Q12" i="51"/>
  <c r="P15" i="51"/>
  <c r="R15" i="51"/>
  <c r="P17" i="51"/>
  <c r="R17" i="51"/>
  <c r="AC19" i="45"/>
  <c r="AC31" i="45"/>
  <c r="AC47" i="45"/>
  <c r="AC63" i="45"/>
  <c r="AC75" i="45"/>
  <c r="AC91" i="45"/>
  <c r="AC103" i="45"/>
  <c r="AC119" i="45"/>
  <c r="AC135" i="45"/>
  <c r="AC147" i="45"/>
  <c r="AC28" i="46"/>
  <c r="AC40" i="46"/>
  <c r="AC56" i="46"/>
  <c r="AC72" i="46"/>
  <c r="AC84" i="46"/>
  <c r="AC100" i="46"/>
  <c r="AC112" i="46"/>
  <c r="AC128" i="46"/>
  <c r="AC144" i="46"/>
  <c r="AC40" i="41"/>
  <c r="AC72" i="41"/>
  <c r="AC100" i="41"/>
  <c r="AC128" i="41"/>
  <c r="AC21" i="42"/>
  <c r="AC49" i="42"/>
  <c r="AC81" i="42"/>
  <c r="AC109" i="42"/>
  <c r="AC137" i="42"/>
  <c r="AC22" i="28"/>
  <c r="Z3" i="51"/>
  <c r="AB3" i="51"/>
  <c r="AC19" i="28"/>
  <c r="AD3" i="51"/>
  <c r="AA32" i="28"/>
  <c r="AC31" i="28"/>
  <c r="Z4" i="51"/>
  <c r="AC28" i="28"/>
  <c r="AB4" i="51"/>
  <c r="AC30" i="28"/>
  <c r="AD4" i="51"/>
  <c r="AC36" i="28"/>
  <c r="AA5" i="51"/>
  <c r="AC38" i="28"/>
  <c r="AC5" i="51"/>
  <c r="Z6" i="51"/>
  <c r="AC46" i="28"/>
  <c r="AB6" i="51"/>
  <c r="AC48" i="28"/>
  <c r="AD6" i="51"/>
  <c r="AC54" i="28"/>
  <c r="AC56" i="28"/>
  <c r="AA68" i="28"/>
  <c r="AC67" i="28"/>
  <c r="Z8" i="51"/>
  <c r="AC64" i="28"/>
  <c r="AB8" i="51"/>
  <c r="AC66" i="28"/>
  <c r="AD8" i="51"/>
  <c r="AC72" i="28"/>
  <c r="AC74" i="28"/>
  <c r="AC82" i="28"/>
  <c r="AB10" i="51"/>
  <c r="AC84" i="28"/>
  <c r="AD10" i="51"/>
  <c r="AC90" i="28"/>
  <c r="AC92" i="28"/>
  <c r="AA104" i="28"/>
  <c r="AB99" i="28" s="1"/>
  <c r="AC103" i="28"/>
  <c r="Z12" i="51"/>
  <c r="AC100" i="28"/>
  <c r="AB12" i="51"/>
  <c r="AC102" i="28"/>
  <c r="AD12" i="51"/>
  <c r="AC108" i="28"/>
  <c r="AC110" i="28"/>
  <c r="AC118" i="28"/>
  <c r="AC120" i="28"/>
  <c r="AC126" i="28"/>
  <c r="AA15" i="51"/>
  <c r="AC128" i="28"/>
  <c r="AC15" i="51"/>
  <c r="AA140" i="28"/>
  <c r="Z16" i="51"/>
  <c r="AC139" i="28"/>
  <c r="AC136" i="28"/>
  <c r="AC138" i="28"/>
  <c r="AC144" i="28"/>
  <c r="AA17" i="51"/>
  <c r="AC146" i="28"/>
  <c r="AC17" i="51"/>
  <c r="AA23" i="29"/>
  <c r="AC22" i="29"/>
  <c r="AL3" i="51"/>
  <c r="AC19" i="29"/>
  <c r="AN3" i="51"/>
  <c r="AC21" i="29"/>
  <c r="AP3" i="51"/>
  <c r="AC31" i="29"/>
  <c r="AL4" i="51"/>
  <c r="AC28" i="29"/>
  <c r="AN4" i="51"/>
  <c r="AC30" i="29"/>
  <c r="AP4" i="51"/>
  <c r="AC36" i="29"/>
  <c r="AC38" i="29"/>
  <c r="AL6" i="51"/>
  <c r="AC49" i="29"/>
  <c r="AC46" i="29"/>
  <c r="AN6" i="51"/>
  <c r="AC48" i="29"/>
  <c r="AP6" i="51"/>
  <c r="AC54" i="29"/>
  <c r="AM7" i="51"/>
  <c r="AC56" i="29"/>
  <c r="AO7" i="51"/>
  <c r="AC67" i="29"/>
  <c r="AL8" i="51"/>
  <c r="AC64" i="29"/>
  <c r="AN8" i="51"/>
  <c r="AC66" i="29"/>
  <c r="AP8" i="51"/>
  <c r="AC72" i="29"/>
  <c r="AM9" i="51"/>
  <c r="AC74" i="29"/>
  <c r="AO9" i="51"/>
  <c r="AL10" i="51"/>
  <c r="AC82" i="29"/>
  <c r="AN10" i="51"/>
  <c r="AC84" i="29"/>
  <c r="AP10" i="51"/>
  <c r="AC90" i="29"/>
  <c r="AM11" i="51"/>
  <c r="AC92" i="29"/>
  <c r="AO11" i="51"/>
  <c r="AC103" i="29"/>
  <c r="AL12" i="51"/>
  <c r="AC100" i="29"/>
  <c r="AN12" i="51"/>
  <c r="AC102" i="29"/>
  <c r="AP12" i="51"/>
  <c r="AC108" i="29"/>
  <c r="AM13" i="51"/>
  <c r="AC110" i="29"/>
  <c r="AO13" i="51"/>
  <c r="AC121" i="29"/>
  <c r="AL14" i="51"/>
  <c r="AC118" i="29"/>
  <c r="AN14" i="51"/>
  <c r="AC120" i="29"/>
  <c r="AP14" i="51"/>
  <c r="AC126" i="29"/>
  <c r="AM15" i="51"/>
  <c r="AC128" i="29"/>
  <c r="AO15" i="51"/>
  <c r="AC139" i="29"/>
  <c r="AL16" i="51"/>
  <c r="AC136" i="29"/>
  <c r="AN16" i="51"/>
  <c r="AC138" i="29"/>
  <c r="AP16" i="51"/>
  <c r="AC144" i="29"/>
  <c r="AM17" i="51"/>
  <c r="AC146" i="29"/>
  <c r="AO17" i="51"/>
  <c r="AB37" i="29"/>
  <c r="AB39" i="29"/>
  <c r="AB75" i="29"/>
  <c r="AB91" i="29"/>
  <c r="AB93" i="29"/>
  <c r="AB101" i="29"/>
  <c r="AB103" i="29"/>
  <c r="AB109" i="29"/>
  <c r="AB111" i="29"/>
  <c r="AB147" i="29"/>
  <c r="AA23" i="34"/>
  <c r="AB22" i="34" s="1"/>
  <c r="AC19" i="34"/>
  <c r="AC21" i="34"/>
  <c r="AC31" i="34"/>
  <c r="AC28" i="34"/>
  <c r="AC30" i="34"/>
  <c r="AC36" i="34"/>
  <c r="AC49" i="34"/>
  <c r="AC46" i="34"/>
  <c r="AC48" i="34"/>
  <c r="AC56" i="34"/>
  <c r="AC67" i="34"/>
  <c r="AC64" i="34"/>
  <c r="AA77" i="34"/>
  <c r="AB74" i="34" s="1"/>
  <c r="AC72" i="34"/>
  <c r="AC74" i="34"/>
  <c r="AC85" i="34"/>
  <c r="AC84" i="34"/>
  <c r="AC90" i="34"/>
  <c r="AC92" i="34"/>
  <c r="AC103" i="34"/>
  <c r="AC100" i="34"/>
  <c r="AC102" i="34"/>
  <c r="AC112" i="34"/>
  <c r="AC109" i="34"/>
  <c r="AC111" i="34"/>
  <c r="AC117" i="34"/>
  <c r="AC119" i="34"/>
  <c r="AA131" i="34"/>
  <c r="AB129" i="34" s="1"/>
  <c r="AC130" i="34"/>
  <c r="AC127" i="34"/>
  <c r="AC129" i="34"/>
  <c r="AC135" i="34"/>
  <c r="AC137" i="34"/>
  <c r="AC148" i="34"/>
  <c r="AC145" i="34"/>
  <c r="AC147" i="34"/>
  <c r="AB21" i="35"/>
  <c r="AC20" i="35"/>
  <c r="AC27" i="35"/>
  <c r="AC29" i="35"/>
  <c r="AC40" i="35"/>
  <c r="AC37" i="35"/>
  <c r="AC39" i="35"/>
  <c r="AC45" i="35"/>
  <c r="AC58" i="35"/>
  <c r="AC55" i="35"/>
  <c r="AC57" i="35"/>
  <c r="AC65" i="35"/>
  <c r="AC76" i="35"/>
  <c r="AC73" i="35"/>
  <c r="AC81" i="35"/>
  <c r="AC83" i="35"/>
  <c r="AC94" i="35"/>
  <c r="AC93" i="35"/>
  <c r="AC99" i="35"/>
  <c r="AC101" i="35"/>
  <c r="AA113" i="35"/>
  <c r="AC112" i="35"/>
  <c r="AC109" i="35"/>
  <c r="AC111" i="35"/>
  <c r="AC117" i="35"/>
  <c r="AC130" i="35"/>
  <c r="AC127" i="35"/>
  <c r="AC129" i="35"/>
  <c r="AC137" i="35"/>
  <c r="AC148" i="35"/>
  <c r="AC145" i="35"/>
  <c r="AA23" i="41"/>
  <c r="AB21" i="41" s="1"/>
  <c r="AC18" i="41"/>
  <c r="AC20" i="41"/>
  <c r="AC27" i="41"/>
  <c r="AC29" i="41"/>
  <c r="AA41" i="41"/>
  <c r="AB37" i="41" s="1"/>
  <c r="AC37" i="41"/>
  <c r="AC39" i="41"/>
  <c r="AA50" i="41"/>
  <c r="AC45" i="41"/>
  <c r="AC47" i="41"/>
  <c r="AC58" i="41"/>
  <c r="AC55" i="41"/>
  <c r="AC57" i="41"/>
  <c r="AC63" i="41"/>
  <c r="AC65" i="41"/>
  <c r="AA77" i="41"/>
  <c r="AC76" i="41"/>
  <c r="AC73" i="41"/>
  <c r="AC75" i="41"/>
  <c r="AA86" i="41"/>
  <c r="AC81" i="41"/>
  <c r="AC83" i="41"/>
  <c r="AB90" i="41"/>
  <c r="AC94" i="41"/>
  <c r="AC91" i="41"/>
  <c r="AB94" i="41"/>
  <c r="AC93" i="41"/>
  <c r="AC99" i="41"/>
  <c r="AC101" i="41"/>
  <c r="AA113" i="41"/>
  <c r="AB110" i="41" s="1"/>
  <c r="AC109" i="41"/>
  <c r="AC111" i="41"/>
  <c r="AA122" i="41"/>
  <c r="AC117" i="41"/>
  <c r="AC119" i="41"/>
  <c r="AC130" i="41"/>
  <c r="AC127" i="41"/>
  <c r="AB130" i="41"/>
  <c r="AC129" i="41"/>
  <c r="AC135" i="41"/>
  <c r="AC137" i="41"/>
  <c r="AA149" i="41"/>
  <c r="AB147" i="41" s="1"/>
  <c r="AC148" i="41"/>
  <c r="AC145" i="41"/>
  <c r="AC147" i="41"/>
  <c r="AC18" i="42"/>
  <c r="AC20" i="42"/>
  <c r="AC27" i="42"/>
  <c r="AC29" i="42"/>
  <c r="AC40" i="42"/>
  <c r="AC39" i="42"/>
  <c r="AA50" i="42"/>
  <c r="AB47" i="42" s="1"/>
  <c r="AC45" i="42"/>
  <c r="AC47" i="42"/>
  <c r="AC58" i="42"/>
  <c r="AC55" i="42"/>
  <c r="AC57" i="42"/>
  <c r="AC63" i="42"/>
  <c r="AC76" i="42"/>
  <c r="AC73" i="42"/>
  <c r="AC75" i="42"/>
  <c r="AA86" i="42"/>
  <c r="AB83" i="42" s="1"/>
  <c r="AC83" i="42"/>
  <c r="AC94" i="42"/>
  <c r="AC91" i="42"/>
  <c r="AC99" i="42"/>
  <c r="AC101" i="42"/>
  <c r="AC112" i="42"/>
  <c r="AC111" i="42"/>
  <c r="AA122" i="42"/>
  <c r="AB119" i="42" s="1"/>
  <c r="AC117" i="42"/>
  <c r="AC119" i="42"/>
  <c r="AC130" i="42"/>
  <c r="AC127" i="42"/>
  <c r="AC129" i="42"/>
  <c r="AC135" i="42"/>
  <c r="AC148" i="42"/>
  <c r="AC145" i="42"/>
  <c r="AC147" i="42"/>
  <c r="AC22" i="45"/>
  <c r="B3" i="51"/>
  <c r="F3" i="51"/>
  <c r="AC21" i="45"/>
  <c r="AA32" i="45"/>
  <c r="AB29" i="45" s="1"/>
  <c r="B4" i="51"/>
  <c r="AC28" i="45"/>
  <c r="D4" i="51"/>
  <c r="AC30" i="45"/>
  <c r="F4" i="51"/>
  <c r="AC36" i="45"/>
  <c r="C5" i="51"/>
  <c r="AC38" i="45"/>
  <c r="E5" i="51"/>
  <c r="AC49" i="45"/>
  <c r="AC46" i="45"/>
  <c r="AC48" i="45"/>
  <c r="F6" i="51"/>
  <c r="AA59" i="45"/>
  <c r="AB54" i="45" s="1"/>
  <c r="AC54" i="45"/>
  <c r="C7" i="51"/>
  <c r="AC56" i="45"/>
  <c r="E7" i="51"/>
  <c r="AA68" i="45"/>
  <c r="AB66" i="45" s="1"/>
  <c r="B8" i="51"/>
  <c r="AC64" i="45"/>
  <c r="D8" i="51"/>
  <c r="AC66" i="45"/>
  <c r="F8" i="51"/>
  <c r="AC72" i="45"/>
  <c r="C9" i="51"/>
  <c r="AC74" i="45"/>
  <c r="E9" i="51"/>
  <c r="B10" i="51"/>
  <c r="AC85" i="45"/>
  <c r="AC82" i="45"/>
  <c r="D10" i="51"/>
  <c r="AC84" i="45"/>
  <c r="F10" i="51"/>
  <c r="AA95" i="45"/>
  <c r="AB92" i="45" s="1"/>
  <c r="AC90" i="45"/>
  <c r="C11" i="51"/>
  <c r="AC92" i="45"/>
  <c r="E11" i="51"/>
  <c r="AA104" i="45"/>
  <c r="AB99" i="45" s="1"/>
  <c r="B12" i="51"/>
  <c r="AC100" i="45"/>
  <c r="D12" i="51"/>
  <c r="AC102" i="45"/>
  <c r="F12" i="51"/>
  <c r="AC108" i="45"/>
  <c r="C13" i="51"/>
  <c r="AC110" i="45"/>
  <c r="E13" i="51"/>
  <c r="B14" i="51"/>
  <c r="AC121" i="45"/>
  <c r="AC118" i="45"/>
  <c r="D14" i="51"/>
  <c r="AC120" i="45"/>
  <c r="F14" i="51"/>
  <c r="AA131" i="45"/>
  <c r="AB128" i="45" s="1"/>
  <c r="AC126" i="45"/>
  <c r="C15" i="51"/>
  <c r="AC128" i="45"/>
  <c r="E15" i="51"/>
  <c r="AA140" i="45"/>
  <c r="B16" i="51"/>
  <c r="AC136" i="45"/>
  <c r="D16" i="51"/>
  <c r="AC138" i="45"/>
  <c r="F16" i="51"/>
  <c r="AC144" i="45"/>
  <c r="C17" i="51"/>
  <c r="AC146" i="45"/>
  <c r="E17" i="51"/>
  <c r="N3" i="51"/>
  <c r="AC22" i="46"/>
  <c r="AC19" i="46"/>
  <c r="AC21" i="46"/>
  <c r="AA32" i="46"/>
  <c r="AB31" i="46" s="1"/>
  <c r="AC31" i="46"/>
  <c r="AC30" i="46"/>
  <c r="O5" i="51"/>
  <c r="AC38" i="46"/>
  <c r="Q5" i="51"/>
  <c r="AC49" i="46"/>
  <c r="P6" i="51"/>
  <c r="AC46" i="46"/>
  <c r="O7" i="51"/>
  <c r="AC54" i="46"/>
  <c r="Q7" i="51"/>
  <c r="AA68" i="46"/>
  <c r="AB64" i="46" s="1"/>
  <c r="AC67" i="46"/>
  <c r="N8" i="51"/>
  <c r="AC66" i="46"/>
  <c r="O9" i="51"/>
  <c r="Q9" i="51"/>
  <c r="AC74" i="46"/>
  <c r="AC85" i="46"/>
  <c r="N10" i="51"/>
  <c r="AC82" i="46"/>
  <c r="O11" i="51"/>
  <c r="AC90" i="46"/>
  <c r="Q11" i="51"/>
  <c r="AA104" i="46"/>
  <c r="AB99" i="46" s="1"/>
  <c r="AC103" i="46"/>
  <c r="N12" i="51"/>
  <c r="AC102" i="46"/>
  <c r="O13" i="51"/>
  <c r="Q13" i="51"/>
  <c r="AC110" i="46"/>
  <c r="AC121" i="46"/>
  <c r="N14" i="51"/>
  <c r="P14" i="51"/>
  <c r="AC118" i="46"/>
  <c r="AC126" i="46"/>
  <c r="AA140" i="46"/>
  <c r="AC139" i="46"/>
  <c r="N16" i="51"/>
  <c r="P16" i="51"/>
  <c r="R16" i="51"/>
  <c r="AC138" i="46"/>
  <c r="AC146" i="46"/>
  <c r="O3" i="51"/>
  <c r="Q3" i="51"/>
  <c r="R4" i="51"/>
  <c r="AM5" i="51"/>
  <c r="AO5" i="51"/>
  <c r="D6" i="51"/>
  <c r="R6" i="51"/>
  <c r="AA7" i="51"/>
  <c r="AC7" i="51"/>
  <c r="P8" i="51"/>
  <c r="R8" i="51"/>
  <c r="AA9" i="51"/>
  <c r="AC9" i="51"/>
  <c r="P10" i="51"/>
  <c r="AA11" i="51"/>
  <c r="AC11" i="51"/>
  <c r="P12" i="51"/>
  <c r="R12" i="51"/>
  <c r="AA13" i="51"/>
  <c r="AC13" i="51"/>
  <c r="AB14" i="51"/>
  <c r="AD14" i="51"/>
  <c r="O15" i="51"/>
  <c r="Q15" i="51"/>
  <c r="AB16" i="51"/>
  <c r="AD16" i="51"/>
  <c r="O17" i="51"/>
  <c r="Q17" i="51"/>
  <c r="N4" i="51"/>
  <c r="AC27" i="45"/>
  <c r="AC39" i="45"/>
  <c r="AC55" i="45"/>
  <c r="AC67" i="45"/>
  <c r="AC83" i="45"/>
  <c r="AC99" i="45"/>
  <c r="AC111" i="45"/>
  <c r="AC127" i="45"/>
  <c r="AC139" i="45"/>
  <c r="AC20" i="46"/>
  <c r="AC36" i="46"/>
  <c r="AC48" i="46"/>
  <c r="AC64" i="46"/>
  <c r="AC76" i="46"/>
  <c r="AC92" i="46"/>
  <c r="AC108" i="46"/>
  <c r="AC120" i="46"/>
  <c r="AC136" i="46"/>
  <c r="AC148" i="46"/>
  <c r="AC85" i="28"/>
  <c r="AC85" i="29"/>
  <c r="AC38" i="34"/>
  <c r="AC66" i="34"/>
  <c r="AC19" i="35"/>
  <c r="AC47" i="35"/>
  <c r="AC75" i="35"/>
  <c r="AC135" i="35"/>
  <c r="AC28" i="41"/>
  <c r="AC56" i="41"/>
  <c r="AC84" i="41"/>
  <c r="AC112" i="41"/>
  <c r="AC144" i="41"/>
  <c r="AC37" i="42"/>
  <c r="AC65" i="42"/>
  <c r="AC93" i="42"/>
  <c r="AC121" i="42"/>
  <c r="AB28" i="46"/>
  <c r="AB67" i="46"/>
  <c r="AB138" i="46"/>
  <c r="AB136" i="46"/>
  <c r="AB139" i="46"/>
  <c r="AB137" i="46"/>
  <c r="AB135" i="46"/>
  <c r="AA41" i="46"/>
  <c r="AA77" i="46"/>
  <c r="AA113" i="46"/>
  <c r="AB111" i="46" s="1"/>
  <c r="AA149" i="46"/>
  <c r="AB147" i="46" s="1"/>
  <c r="AA59" i="46"/>
  <c r="AB54" i="46" s="1"/>
  <c r="AA95" i="46"/>
  <c r="AB94" i="46" s="1"/>
  <c r="AA131" i="46"/>
  <c r="AB128" i="46" s="1"/>
  <c r="AB126" i="45"/>
  <c r="AB130" i="45"/>
  <c r="AB38" i="45"/>
  <c r="AB36" i="45"/>
  <c r="AB109" i="45"/>
  <c r="AB112" i="45"/>
  <c r="AB108" i="45"/>
  <c r="AB28" i="45"/>
  <c r="AB56" i="45"/>
  <c r="AB100" i="45"/>
  <c r="AB129" i="45"/>
  <c r="AB127" i="45"/>
  <c r="AB138" i="45"/>
  <c r="AB136" i="45"/>
  <c r="AB111" i="45"/>
  <c r="AB139" i="45"/>
  <c r="AB137" i="45"/>
  <c r="AA50" i="45"/>
  <c r="AA86" i="45"/>
  <c r="AA122" i="45"/>
  <c r="AB118" i="45" s="1"/>
  <c r="AA23" i="45"/>
  <c r="AB135" i="45"/>
  <c r="AB65" i="42"/>
  <c r="AB64" i="42"/>
  <c r="AB67" i="42"/>
  <c r="AB63" i="42"/>
  <c r="AB137" i="42"/>
  <c r="AB136" i="42"/>
  <c r="AB139" i="42"/>
  <c r="AB135" i="42"/>
  <c r="AB48" i="42"/>
  <c r="AB46" i="42"/>
  <c r="AB85" i="42"/>
  <c r="AB66" i="42"/>
  <c r="AB138" i="42"/>
  <c r="AB45" i="42"/>
  <c r="AB49" i="42"/>
  <c r="AB117" i="42"/>
  <c r="AA41" i="42"/>
  <c r="AA113" i="42"/>
  <c r="AA59" i="42"/>
  <c r="AB56" i="42" s="1"/>
  <c r="AA95" i="42"/>
  <c r="AB100" i="42" s="1"/>
  <c r="AA131" i="42"/>
  <c r="AA77" i="42"/>
  <c r="AB73" i="42" s="1"/>
  <c r="AA149" i="42"/>
  <c r="AB147" i="42" s="1"/>
  <c r="AB49" i="41"/>
  <c r="AB47" i="41"/>
  <c r="AB45" i="41"/>
  <c r="AB121" i="41"/>
  <c r="AB119" i="41"/>
  <c r="AB117" i="41"/>
  <c r="AB18" i="41"/>
  <c r="AB76" i="41"/>
  <c r="AB74" i="41"/>
  <c r="AB72" i="41"/>
  <c r="AB112" i="41"/>
  <c r="AB144" i="41"/>
  <c r="AB48" i="41"/>
  <c r="AB84" i="41"/>
  <c r="AB92" i="41"/>
  <c r="AB120" i="41"/>
  <c r="AB30" i="41"/>
  <c r="AB28" i="41"/>
  <c r="AB64" i="41"/>
  <c r="AB102" i="41"/>
  <c r="AB93" i="41"/>
  <c r="AB91" i="41"/>
  <c r="AB100" i="41"/>
  <c r="AB138" i="41"/>
  <c r="AB31" i="41"/>
  <c r="AB67" i="41"/>
  <c r="AB103" i="41"/>
  <c r="AB85" i="41"/>
  <c r="AB81" i="41"/>
  <c r="AB83" i="41"/>
  <c r="AB29" i="41"/>
  <c r="AB101" i="41"/>
  <c r="AB137" i="41"/>
  <c r="AB27" i="41"/>
  <c r="AB46" i="41"/>
  <c r="AB82" i="41"/>
  <c r="AB118" i="41"/>
  <c r="AB135" i="41"/>
  <c r="AB111" i="35"/>
  <c r="AB109" i="35"/>
  <c r="AB112" i="35"/>
  <c r="AB110" i="35"/>
  <c r="AB108" i="35"/>
  <c r="AB48" i="35"/>
  <c r="AB136" i="35"/>
  <c r="AB139" i="35"/>
  <c r="AB46" i="35"/>
  <c r="AB66" i="35"/>
  <c r="AB138" i="35"/>
  <c r="AB49" i="35"/>
  <c r="AB47" i="35"/>
  <c r="AB45" i="35"/>
  <c r="AA41" i="35"/>
  <c r="AB39" i="35" s="1"/>
  <c r="AB63" i="35"/>
  <c r="AA77" i="35"/>
  <c r="AB76" i="35" s="1"/>
  <c r="AB99" i="35"/>
  <c r="AB135" i="35"/>
  <c r="AA149" i="35"/>
  <c r="AB148" i="35" s="1"/>
  <c r="AA86" i="35"/>
  <c r="AB82" i="35" s="1"/>
  <c r="AA59" i="35"/>
  <c r="AB56" i="35" s="1"/>
  <c r="AA95" i="35"/>
  <c r="AB100" i="35" s="1"/>
  <c r="AA131" i="35"/>
  <c r="AB128" i="35" s="1"/>
  <c r="AB57" i="34"/>
  <c r="AB94" i="34"/>
  <c r="AB111" i="34"/>
  <c r="AB72" i="34"/>
  <c r="AB73" i="34"/>
  <c r="AB75" i="34"/>
  <c r="AB20" i="34"/>
  <c r="AB37" i="34"/>
  <c r="AB128" i="34"/>
  <c r="AB110" i="34"/>
  <c r="AA32" i="34"/>
  <c r="AB30" i="34" s="1"/>
  <c r="AA68" i="34"/>
  <c r="AB66" i="34" s="1"/>
  <c r="AA149" i="34"/>
  <c r="AA140" i="34"/>
  <c r="AB136" i="34" s="1"/>
  <c r="AA50" i="34"/>
  <c r="AB45" i="34" s="1"/>
  <c r="AA86" i="34"/>
  <c r="AB81" i="34" s="1"/>
  <c r="AA122" i="34"/>
  <c r="AB18" i="34"/>
  <c r="AA32" i="29"/>
  <c r="AB27" i="29" s="1"/>
  <c r="AA68" i="29"/>
  <c r="AA104" i="29"/>
  <c r="AB99" i="29" s="1"/>
  <c r="AA140" i="29"/>
  <c r="AA50" i="29"/>
  <c r="AA86" i="29"/>
  <c r="AA122" i="29"/>
  <c r="AA41" i="28"/>
  <c r="AA77" i="28"/>
  <c r="AA113" i="28"/>
  <c r="AA149" i="28"/>
  <c r="AA59" i="28"/>
  <c r="AA95" i="28"/>
  <c r="AA131" i="28"/>
  <c r="AB46" i="46" l="1"/>
  <c r="AB19" i="46"/>
  <c r="AB27" i="45"/>
  <c r="AB31" i="45"/>
  <c r="AB30" i="45"/>
  <c r="AB64" i="35"/>
  <c r="AB63" i="45"/>
  <c r="AB102" i="45"/>
  <c r="AB66" i="46"/>
  <c r="CP6" i="51"/>
  <c r="CP4" i="51"/>
  <c r="CP16" i="51"/>
  <c r="CP13" i="51"/>
  <c r="CP12" i="51"/>
  <c r="AB109" i="34"/>
  <c r="AB54" i="34"/>
  <c r="AB20" i="41"/>
  <c r="AB101" i="45"/>
  <c r="AB30" i="46"/>
  <c r="AB112" i="34"/>
  <c r="AB56" i="34"/>
  <c r="AB118" i="35"/>
  <c r="AB19" i="41"/>
  <c r="AB65" i="41"/>
  <c r="AB66" i="41"/>
  <c r="AB108" i="41"/>
  <c r="AB22" i="41"/>
  <c r="AB75" i="42"/>
  <c r="AB65" i="45"/>
  <c r="AB91" i="45"/>
  <c r="AB64" i="45"/>
  <c r="AB40" i="45"/>
  <c r="AB94" i="45"/>
  <c r="AB63" i="46"/>
  <c r="AB27" i="46"/>
  <c r="AB22" i="28"/>
  <c r="AB58" i="29"/>
  <c r="CP7" i="51"/>
  <c r="CP14" i="51"/>
  <c r="CP5" i="51"/>
  <c r="AB67" i="45"/>
  <c r="AB126" i="34"/>
  <c r="AB130" i="34"/>
  <c r="AB55" i="34"/>
  <c r="AB121" i="35"/>
  <c r="AB67" i="35"/>
  <c r="AB145" i="41"/>
  <c r="AB139" i="41"/>
  <c r="AB121" i="42"/>
  <c r="AB37" i="45"/>
  <c r="AB103" i="45"/>
  <c r="AB93" i="45"/>
  <c r="AB90" i="45"/>
  <c r="AB65" i="46"/>
  <c r="AB29" i="46"/>
  <c r="AB55" i="29"/>
  <c r="CP8" i="51"/>
  <c r="CP17" i="51"/>
  <c r="CP10" i="51"/>
  <c r="CP15" i="51"/>
  <c r="CQ3" i="51"/>
  <c r="CD4" i="51"/>
  <c r="CD8" i="51"/>
  <c r="CD11" i="51"/>
  <c r="CD5" i="51"/>
  <c r="CD12" i="51"/>
  <c r="CD17" i="51"/>
  <c r="CD9" i="51"/>
  <c r="CD13" i="51"/>
  <c r="CD7" i="51"/>
  <c r="CD14" i="51"/>
  <c r="CD6" i="51"/>
  <c r="CD10" i="51"/>
  <c r="CD15" i="51"/>
  <c r="CD16" i="51"/>
  <c r="BR6" i="51"/>
  <c r="BR10" i="51"/>
  <c r="BR14" i="51"/>
  <c r="BR17" i="51"/>
  <c r="BR16" i="51"/>
  <c r="CE3" i="51"/>
  <c r="BR7" i="51"/>
  <c r="BR8" i="51"/>
  <c r="BR9" i="51"/>
  <c r="BR13" i="51"/>
  <c r="BR15" i="51"/>
  <c r="BR5" i="51"/>
  <c r="BR12" i="51"/>
  <c r="BR4" i="51"/>
  <c r="BR11" i="51"/>
  <c r="BS3" i="51"/>
  <c r="BF9" i="51"/>
  <c r="BG12" i="51"/>
  <c r="BG8" i="51"/>
  <c r="BG10" i="51"/>
  <c r="BG5" i="51"/>
  <c r="BG13" i="51"/>
  <c r="BG3" i="51"/>
  <c r="BG7" i="51"/>
  <c r="BG11" i="51"/>
  <c r="BG16" i="51"/>
  <c r="BG4" i="51"/>
  <c r="BG6" i="51"/>
  <c r="BG17" i="51"/>
  <c r="BG14" i="51"/>
  <c r="CE4" i="51"/>
  <c r="BS6" i="51"/>
  <c r="CE8" i="51"/>
  <c r="CQ7" i="51"/>
  <c r="CE11" i="51"/>
  <c r="CE5" i="51"/>
  <c r="CQ9" i="51"/>
  <c r="BS10" i="51"/>
  <c r="CE12" i="51"/>
  <c r="CQ14" i="51"/>
  <c r="CE17" i="51"/>
  <c r="CQ11" i="51"/>
  <c r="BS14" i="51"/>
  <c r="CE9" i="51"/>
  <c r="CE13" i="51"/>
  <c r="CE7" i="51"/>
  <c r="CE14" i="51"/>
  <c r="BS17" i="51"/>
  <c r="BS16" i="51"/>
  <c r="BG15" i="51"/>
  <c r="CQ5" i="51"/>
  <c r="BS7" i="51"/>
  <c r="CQ6" i="51"/>
  <c r="CE6" i="51"/>
  <c r="BS8" i="51"/>
  <c r="CQ8" i="51"/>
  <c r="CQ17" i="51"/>
  <c r="CQ4" i="51"/>
  <c r="CE10" i="51"/>
  <c r="CQ16" i="51"/>
  <c r="CQ10" i="51"/>
  <c r="CQ13" i="51"/>
  <c r="CQ15" i="51"/>
  <c r="BS9" i="51"/>
  <c r="BS13" i="51"/>
  <c r="BS15" i="51"/>
  <c r="BS5" i="51"/>
  <c r="CE15" i="51"/>
  <c r="BS12" i="51"/>
  <c r="CE16" i="51"/>
  <c r="BS4" i="51"/>
  <c r="CQ12" i="51"/>
  <c r="BG9" i="51"/>
  <c r="BS11" i="51"/>
  <c r="AB102" i="34"/>
  <c r="AB120" i="35"/>
  <c r="AB31" i="35"/>
  <c r="AB146" i="41"/>
  <c r="AB36" i="41"/>
  <c r="AB81" i="42"/>
  <c r="AB118" i="42"/>
  <c r="AB84" i="42"/>
  <c r="AB55" i="45"/>
  <c r="AB58" i="45"/>
  <c r="AB129" i="29"/>
  <c r="AB20" i="28"/>
  <c r="AB39" i="41"/>
  <c r="AB54" i="29"/>
  <c r="AB48" i="28"/>
  <c r="AB101" i="34"/>
  <c r="AB103" i="34"/>
  <c r="AB117" i="35"/>
  <c r="AB28" i="35"/>
  <c r="AB127" i="41"/>
  <c r="AB55" i="41"/>
  <c r="AB128" i="41"/>
  <c r="AB56" i="41"/>
  <c r="AB148" i="41"/>
  <c r="AB38" i="41"/>
  <c r="AB120" i="42"/>
  <c r="AB82" i="42"/>
  <c r="AB57" i="45"/>
  <c r="AB54" i="41"/>
  <c r="AB127" i="29"/>
  <c r="AB29" i="35"/>
  <c r="AB130" i="29"/>
  <c r="AB30" i="29"/>
  <c r="AB84" i="28"/>
  <c r="AB91" i="34"/>
  <c r="AB93" i="34"/>
  <c r="AB90" i="34"/>
  <c r="AB92" i="34"/>
  <c r="AB27" i="35"/>
  <c r="AB129" i="41"/>
  <c r="AB57" i="41"/>
  <c r="AB40" i="41"/>
  <c r="AB102" i="42"/>
  <c r="AB57" i="29"/>
  <c r="AB126" i="29"/>
  <c r="AB127" i="34"/>
  <c r="H4" i="51"/>
  <c r="AQ12" i="51"/>
  <c r="G9" i="51"/>
  <c r="AE9" i="51"/>
  <c r="AR17" i="51"/>
  <c r="AR11" i="51"/>
  <c r="T12" i="51"/>
  <c r="AE11" i="51"/>
  <c r="AQ14" i="51"/>
  <c r="AF17" i="51"/>
  <c r="AE5" i="51"/>
  <c r="AQ6" i="51"/>
  <c r="AF3" i="51"/>
  <c r="G13" i="51"/>
  <c r="AQ16" i="51"/>
  <c r="AF12" i="51"/>
  <c r="AF10" i="51"/>
  <c r="AE17" i="51"/>
  <c r="AE10" i="51"/>
  <c r="S9" i="51"/>
  <c r="H11" i="51"/>
  <c r="H9" i="51"/>
  <c r="AF14" i="51"/>
  <c r="AF13" i="51"/>
  <c r="AF11" i="51"/>
  <c r="AF9" i="51"/>
  <c r="AF7" i="51"/>
  <c r="H6" i="51"/>
  <c r="S3" i="51"/>
  <c r="V3" i="51" s="1"/>
  <c r="G15" i="51"/>
  <c r="AR8" i="51"/>
  <c r="AR7" i="51"/>
  <c r="AR6" i="51"/>
  <c r="AE3" i="51"/>
  <c r="AH3" i="51" s="1"/>
  <c r="T16" i="51"/>
  <c r="T14" i="51"/>
  <c r="T7" i="51"/>
  <c r="AB127" i="28"/>
  <c r="AB129" i="28"/>
  <c r="AB130" i="28"/>
  <c r="AB126" i="28"/>
  <c r="AB128" i="28"/>
  <c r="AB57" i="28"/>
  <c r="AB55" i="28"/>
  <c r="AB56" i="28"/>
  <c r="AB58" i="28"/>
  <c r="AB54" i="28"/>
  <c r="AB111" i="28"/>
  <c r="AB109" i="28"/>
  <c r="AB108" i="28"/>
  <c r="AB110" i="28"/>
  <c r="AB112" i="28"/>
  <c r="AB37" i="28"/>
  <c r="AB39" i="28"/>
  <c r="AB40" i="28"/>
  <c r="AB36" i="28"/>
  <c r="AB38" i="28"/>
  <c r="AB84" i="29"/>
  <c r="AB82" i="29"/>
  <c r="AB81" i="29"/>
  <c r="AB85" i="29"/>
  <c r="AB83" i="29"/>
  <c r="AB136" i="29"/>
  <c r="AB138" i="29"/>
  <c r="AB137" i="29"/>
  <c r="AB139" i="29"/>
  <c r="AB64" i="29"/>
  <c r="AB66" i="29"/>
  <c r="AB65" i="29"/>
  <c r="AB63" i="29"/>
  <c r="AB138" i="34"/>
  <c r="AB135" i="29"/>
  <c r="AB67" i="29"/>
  <c r="AR16" i="51"/>
  <c r="AR15" i="51"/>
  <c r="AR12" i="51"/>
  <c r="AQ10" i="51"/>
  <c r="AR10" i="51"/>
  <c r="AQ4" i="51"/>
  <c r="AR4" i="51"/>
  <c r="AQ3" i="51"/>
  <c r="AT3" i="51" s="1"/>
  <c r="AB139" i="28"/>
  <c r="AB137" i="28"/>
  <c r="AB135" i="28"/>
  <c r="AB136" i="28"/>
  <c r="AB138" i="28"/>
  <c r="AE15" i="51"/>
  <c r="AF15" i="51"/>
  <c r="AE8" i="51"/>
  <c r="AB63" i="28"/>
  <c r="AB65" i="28"/>
  <c r="AB67" i="28"/>
  <c r="AB64" i="28"/>
  <c r="AB66" i="28"/>
  <c r="AE6" i="51"/>
  <c r="AF6" i="51"/>
  <c r="AB31" i="28"/>
  <c r="AB29" i="28"/>
  <c r="AB27" i="28"/>
  <c r="AB28" i="28"/>
  <c r="AB30" i="28"/>
  <c r="S17" i="51"/>
  <c r="S15" i="51"/>
  <c r="T15" i="51"/>
  <c r="AB119" i="46"/>
  <c r="AB120" i="46"/>
  <c r="S13" i="51"/>
  <c r="T13" i="51"/>
  <c r="S11" i="51"/>
  <c r="AB85" i="46"/>
  <c r="AB81" i="46"/>
  <c r="AB82" i="46"/>
  <c r="AB47" i="46"/>
  <c r="AB48" i="46"/>
  <c r="S5" i="51"/>
  <c r="T5" i="51"/>
  <c r="AB20" i="46"/>
  <c r="AB21" i="46"/>
  <c r="H17" i="51"/>
  <c r="G17" i="51"/>
  <c r="AB148" i="45"/>
  <c r="AB144" i="45"/>
  <c r="AB147" i="45"/>
  <c r="AB75" i="45"/>
  <c r="AB74" i="45"/>
  <c r="AB73" i="45"/>
  <c r="H5" i="51"/>
  <c r="AB28" i="42"/>
  <c r="AB30" i="42"/>
  <c r="AB31" i="42"/>
  <c r="AB19" i="42"/>
  <c r="AB22" i="42"/>
  <c r="AB20" i="42"/>
  <c r="AB18" i="42"/>
  <c r="AB40" i="34"/>
  <c r="AB36" i="34"/>
  <c r="AB101" i="28"/>
  <c r="AB93" i="28"/>
  <c r="AB103" i="28"/>
  <c r="AB91" i="28"/>
  <c r="AB92" i="28"/>
  <c r="AB94" i="28"/>
  <c r="AB102" i="28"/>
  <c r="AB90" i="28"/>
  <c r="AB100" i="28"/>
  <c r="AB145" i="28"/>
  <c r="AB147" i="28"/>
  <c r="AB144" i="28"/>
  <c r="AB146" i="28"/>
  <c r="AB148" i="28"/>
  <c r="AB75" i="28"/>
  <c r="AB73" i="28"/>
  <c r="AB74" i="28"/>
  <c r="AB72" i="28"/>
  <c r="AB76" i="28"/>
  <c r="AB120" i="29"/>
  <c r="AB117" i="29"/>
  <c r="AB121" i="29"/>
  <c r="AB118" i="29"/>
  <c r="AB119" i="29"/>
  <c r="AB48" i="29"/>
  <c r="AB46" i="29"/>
  <c r="AB45" i="29"/>
  <c r="AB49" i="29"/>
  <c r="AB28" i="29"/>
  <c r="AB29" i="29"/>
  <c r="AB31" i="29"/>
  <c r="AB39" i="34"/>
  <c r="AB38" i="34"/>
  <c r="AB27" i="42"/>
  <c r="AB21" i="42"/>
  <c r="AB146" i="45"/>
  <c r="AB76" i="45"/>
  <c r="AB118" i="46"/>
  <c r="AB121" i="46"/>
  <c r="AB83" i="46"/>
  <c r="AB45" i="46"/>
  <c r="AB18" i="46"/>
  <c r="S14" i="51"/>
  <c r="AE7" i="51"/>
  <c r="AR3" i="51"/>
  <c r="T17" i="51"/>
  <c r="S16" i="51"/>
  <c r="AQ8" i="51"/>
  <c r="AT8" i="51" s="1"/>
  <c r="T3" i="51"/>
  <c r="AE13" i="51"/>
  <c r="AH13" i="51" s="1"/>
  <c r="AF8" i="51"/>
  <c r="AR14" i="51"/>
  <c r="T11" i="51"/>
  <c r="AF5" i="51"/>
  <c r="AB47" i="29"/>
  <c r="G6" i="51"/>
  <c r="AB90" i="42"/>
  <c r="AB90" i="46"/>
  <c r="AB92" i="46"/>
  <c r="AE14" i="51"/>
  <c r="T8" i="51"/>
  <c r="S8" i="51"/>
  <c r="S7" i="51"/>
  <c r="T6" i="51"/>
  <c r="G12" i="51"/>
  <c r="H12" i="51"/>
  <c r="G10" i="51"/>
  <c r="H10" i="51"/>
  <c r="G8" i="51"/>
  <c r="H8" i="51"/>
  <c r="G7" i="51"/>
  <c r="AB73" i="41"/>
  <c r="AB75" i="41"/>
  <c r="AE12" i="51"/>
  <c r="AH12" i="51" s="1"/>
  <c r="S6" i="51"/>
  <c r="H15" i="51"/>
  <c r="H13" i="51"/>
  <c r="AB121" i="28"/>
  <c r="AB117" i="28"/>
  <c r="AB119" i="28"/>
  <c r="AB118" i="28"/>
  <c r="AB120" i="28"/>
  <c r="T4" i="51"/>
  <c r="S4" i="51"/>
  <c r="T10" i="51"/>
  <c r="S10" i="51"/>
  <c r="T9" i="51"/>
  <c r="G16" i="51"/>
  <c r="H16" i="51"/>
  <c r="G14" i="51"/>
  <c r="H14" i="51"/>
  <c r="G11" i="51"/>
  <c r="G5" i="51"/>
  <c r="G4" i="51"/>
  <c r="H3" i="51"/>
  <c r="G3" i="51"/>
  <c r="AB109" i="41"/>
  <c r="AB111" i="41"/>
  <c r="AB19" i="34"/>
  <c r="AB21" i="34"/>
  <c r="AB20" i="29"/>
  <c r="AB22" i="29"/>
  <c r="AB18" i="29"/>
  <c r="AB19" i="29"/>
  <c r="AB21" i="29"/>
  <c r="AE16" i="51"/>
  <c r="AH16" i="51" s="1"/>
  <c r="AF16" i="51"/>
  <c r="AF4" i="51"/>
  <c r="S12" i="51"/>
  <c r="V12" i="51" s="1"/>
  <c r="H7" i="51"/>
  <c r="AB144" i="29"/>
  <c r="AB148" i="29"/>
  <c r="AQ15" i="51"/>
  <c r="AT15" i="51" s="1"/>
  <c r="AB108" i="29"/>
  <c r="AB112" i="29"/>
  <c r="AB110" i="29"/>
  <c r="AQ11" i="51"/>
  <c r="AT11" i="51" s="1"/>
  <c r="AB72" i="29"/>
  <c r="AB76" i="29"/>
  <c r="AQ7" i="51"/>
  <c r="AT7" i="51" s="1"/>
  <c r="AR5" i="51"/>
  <c r="AQ5" i="51"/>
  <c r="AT5" i="51" s="1"/>
  <c r="AB36" i="29"/>
  <c r="AB40" i="29"/>
  <c r="AB38" i="29"/>
  <c r="AB19" i="28"/>
  <c r="AB21" i="28"/>
  <c r="AB76" i="34"/>
  <c r="AQ17" i="51"/>
  <c r="AT17" i="51" s="1"/>
  <c r="AR13" i="51"/>
  <c r="AQ13" i="51"/>
  <c r="AT13" i="51" s="1"/>
  <c r="AB100" i="29"/>
  <c r="AB92" i="29"/>
  <c r="AR9" i="51"/>
  <c r="AQ9" i="51"/>
  <c r="AT9" i="51" s="1"/>
  <c r="AB83" i="28"/>
  <c r="AB85" i="28"/>
  <c r="AB81" i="28"/>
  <c r="AB47" i="28"/>
  <c r="AB49" i="28"/>
  <c r="AB45" i="28"/>
  <c r="AE4" i="51"/>
  <c r="AH4" i="51" s="1"/>
  <c r="AB40" i="46"/>
  <c r="AB38" i="46"/>
  <c r="AB36" i="46"/>
  <c r="AB76" i="46"/>
  <c r="AB74" i="46"/>
  <c r="AB72" i="46"/>
  <c r="AB129" i="46"/>
  <c r="AB127" i="46"/>
  <c r="AB112" i="46"/>
  <c r="AB110" i="46"/>
  <c r="AB108" i="46"/>
  <c r="AB109" i="46"/>
  <c r="AB126" i="46"/>
  <c r="AB39" i="46"/>
  <c r="AB57" i="46"/>
  <c r="AB55" i="46"/>
  <c r="AB102" i="46"/>
  <c r="AB100" i="46"/>
  <c r="AB93" i="46"/>
  <c r="AB91" i="46"/>
  <c r="AB103" i="46"/>
  <c r="AB101" i="46"/>
  <c r="AB148" i="46"/>
  <c r="AB146" i="46"/>
  <c r="AB144" i="46"/>
  <c r="AB37" i="46"/>
  <c r="AB73" i="46"/>
  <c r="AB145" i="46"/>
  <c r="AB130" i="46"/>
  <c r="AB58" i="46"/>
  <c r="AB75" i="46"/>
  <c r="AB56" i="46"/>
  <c r="AB22" i="45"/>
  <c r="AB20" i="45"/>
  <c r="AB18" i="45"/>
  <c r="AB19" i="45"/>
  <c r="AB21" i="45"/>
  <c r="AB49" i="45"/>
  <c r="AB47" i="45"/>
  <c r="AB45" i="45"/>
  <c r="AB85" i="45"/>
  <c r="AB83" i="45"/>
  <c r="AB81" i="45"/>
  <c r="AB121" i="45"/>
  <c r="AB119" i="45"/>
  <c r="AB117" i="45"/>
  <c r="AB48" i="45"/>
  <c r="AB46" i="45"/>
  <c r="AB84" i="45"/>
  <c r="AB120" i="45"/>
  <c r="AB82" i="45"/>
  <c r="AB127" i="42"/>
  <c r="AB129" i="42"/>
  <c r="AB112" i="42"/>
  <c r="AB108" i="42"/>
  <c r="AB110" i="42"/>
  <c r="AB74" i="42"/>
  <c r="AB76" i="42"/>
  <c r="AB72" i="42"/>
  <c r="AB109" i="42"/>
  <c r="AB128" i="42"/>
  <c r="AB58" i="42"/>
  <c r="AB126" i="42"/>
  <c r="AB111" i="42"/>
  <c r="AB148" i="42"/>
  <c r="AB144" i="42"/>
  <c r="AB146" i="42"/>
  <c r="AB55" i="42"/>
  <c r="AB57" i="42"/>
  <c r="AB91" i="42"/>
  <c r="AB103" i="42"/>
  <c r="AB93" i="42"/>
  <c r="AB101" i="42"/>
  <c r="AB38" i="42"/>
  <c r="AB40" i="42"/>
  <c r="AB36" i="42"/>
  <c r="AB145" i="42"/>
  <c r="AB130" i="42"/>
  <c r="AB37" i="42"/>
  <c r="AB92" i="42"/>
  <c r="AB94" i="42"/>
  <c r="AB54" i="42"/>
  <c r="AB39" i="42"/>
  <c r="AB129" i="35"/>
  <c r="AB73" i="35"/>
  <c r="AB130" i="35"/>
  <c r="AB90" i="35"/>
  <c r="AB58" i="35"/>
  <c r="AB147" i="35"/>
  <c r="AB83" i="35"/>
  <c r="AB84" i="35"/>
  <c r="AB145" i="35"/>
  <c r="AB81" i="35"/>
  <c r="AB94" i="35"/>
  <c r="AB38" i="35"/>
  <c r="AB103" i="35"/>
  <c r="AB144" i="35"/>
  <c r="AB92" i="35"/>
  <c r="AB36" i="35"/>
  <c r="AB57" i="35"/>
  <c r="AB55" i="35"/>
  <c r="AB85" i="35"/>
  <c r="AB146" i="35"/>
  <c r="AB102" i="35"/>
  <c r="AB74" i="35"/>
  <c r="AB127" i="35"/>
  <c r="AB72" i="35"/>
  <c r="AB40" i="35"/>
  <c r="AB93" i="35"/>
  <c r="AB91" i="35"/>
  <c r="AB101" i="35"/>
  <c r="AB37" i="35"/>
  <c r="AB126" i="35"/>
  <c r="AB54" i="35"/>
  <c r="AB75" i="35"/>
  <c r="AB84" i="34"/>
  <c r="AB82" i="34"/>
  <c r="AB67" i="34"/>
  <c r="AB65" i="34"/>
  <c r="AB63" i="34"/>
  <c r="AB120" i="34"/>
  <c r="AB118" i="34"/>
  <c r="AB147" i="34"/>
  <c r="AB145" i="34"/>
  <c r="AB31" i="34"/>
  <c r="AB64" i="34"/>
  <c r="AB47" i="34"/>
  <c r="AB119" i="34"/>
  <c r="AB144" i="34"/>
  <c r="AB117" i="34"/>
  <c r="AB48" i="34"/>
  <c r="AB46" i="34"/>
  <c r="AB139" i="34"/>
  <c r="AB137" i="34"/>
  <c r="AB135" i="34"/>
  <c r="AB27" i="34"/>
  <c r="AB28" i="34"/>
  <c r="AB85" i="34"/>
  <c r="AB29" i="34"/>
  <c r="AB146" i="34"/>
  <c r="AB83" i="34"/>
  <c r="AB148" i="34"/>
  <c r="AB49" i="34"/>
  <c r="AB121" i="34"/>
  <c r="V11" i="51" l="1"/>
  <c r="V15" i="51"/>
  <c r="V6" i="51"/>
  <c r="V7" i="51"/>
  <c r="V16" i="51"/>
  <c r="V14" i="51"/>
  <c r="V5" i="51"/>
  <c r="V13" i="51"/>
  <c r="AH14" i="51"/>
  <c r="AH7" i="51"/>
  <c r="AT6" i="51"/>
  <c r="AT12" i="51"/>
  <c r="AH17" i="51"/>
  <c r="AH11" i="51"/>
  <c r="AH9" i="51"/>
  <c r="AH6" i="51"/>
  <c r="AH8" i="51"/>
  <c r="AH15" i="51"/>
  <c r="AT4" i="51"/>
  <c r="AT10" i="51"/>
  <c r="AH10" i="51"/>
  <c r="AT16" i="51"/>
  <c r="AH5" i="51"/>
  <c r="AT14" i="51"/>
  <c r="J7" i="51"/>
  <c r="J8" i="51"/>
  <c r="J10" i="51"/>
  <c r="J12" i="51"/>
  <c r="J9" i="51"/>
  <c r="AU9" i="51"/>
  <c r="AU13" i="51"/>
  <c r="AU17" i="51"/>
  <c r="AU11" i="51"/>
  <c r="AU15" i="51"/>
  <c r="AU3" i="51"/>
  <c r="AI6" i="51"/>
  <c r="AI8" i="51"/>
  <c r="AI15" i="51"/>
  <c r="AI4" i="51"/>
  <c r="AI16" i="51"/>
  <c r="V10" i="51"/>
  <c r="V4" i="51"/>
  <c r="AI12" i="51"/>
  <c r="V8" i="51"/>
  <c r="AI14" i="51"/>
  <c r="AI13" i="51"/>
  <c r="AI7" i="51"/>
  <c r="V17" i="51"/>
  <c r="AI3" i="51"/>
  <c r="V9" i="51"/>
  <c r="W12" i="51"/>
  <c r="K5" i="51"/>
  <c r="J5" i="51"/>
  <c r="W6" i="51"/>
  <c r="W7" i="51"/>
  <c r="W16" i="51"/>
  <c r="W14" i="51"/>
  <c r="W5" i="51"/>
  <c r="W11" i="51"/>
  <c r="W13" i="51"/>
  <c r="W15" i="51"/>
  <c r="W3" i="51"/>
  <c r="AU5" i="51"/>
  <c r="AU7" i="51"/>
  <c r="K3" i="51"/>
  <c r="J3" i="51"/>
  <c r="J4" i="51"/>
  <c r="J11" i="51"/>
  <c r="J14" i="51"/>
  <c r="J16" i="51"/>
  <c r="W10" i="51"/>
  <c r="W4" i="51"/>
  <c r="W8" i="51"/>
  <c r="J6" i="51"/>
  <c r="AU8" i="51"/>
  <c r="J17" i="51"/>
  <c r="W17" i="51"/>
  <c r="J15" i="51"/>
  <c r="J13" i="51"/>
  <c r="K4" i="51"/>
  <c r="W9" i="51"/>
  <c r="AI17" i="51"/>
  <c r="AU6" i="51"/>
  <c r="AI11" i="51"/>
  <c r="AI9" i="51"/>
  <c r="AU12" i="51"/>
  <c r="AU4" i="51"/>
  <c r="AU10" i="51"/>
  <c r="AI10" i="51"/>
  <c r="AU16" i="51"/>
  <c r="AI5" i="51"/>
  <c r="AU14" i="51"/>
  <c r="K6" i="51"/>
  <c r="K7" i="51"/>
  <c r="K8" i="51"/>
  <c r="K10" i="51"/>
  <c r="K12" i="51"/>
  <c r="K9" i="51"/>
  <c r="K11" i="51"/>
  <c r="K14" i="51"/>
  <c r="K16" i="51"/>
  <c r="K17" i="51"/>
  <c r="K15" i="51"/>
  <c r="K13" i="51"/>
</calcChain>
</file>

<file path=xl/sharedStrings.xml><?xml version="1.0" encoding="utf-8"?>
<sst xmlns="http://schemas.openxmlformats.org/spreadsheetml/2006/main" count="3879" uniqueCount="267">
  <si>
    <t>Name of Microorganism:</t>
  </si>
  <si>
    <t>Initial load:</t>
  </si>
  <si>
    <t>Data analysis</t>
  </si>
  <si>
    <t>Frequency range:</t>
  </si>
  <si>
    <t>Circuit parameters</t>
  </si>
  <si>
    <t>Name of the person who takes the reading</t>
  </si>
  <si>
    <t>Note (indicate any deviation from the standard protocol)</t>
  </si>
  <si>
    <t>Chi-Sqr</t>
  </si>
  <si>
    <t>Sum-Sqr</t>
  </si>
  <si>
    <t>Re(±)</t>
  </si>
  <si>
    <t>Re(Error)</t>
  </si>
  <si>
    <t>Re(Error%)</t>
  </si>
  <si>
    <t>Rb(+)</t>
  </si>
  <si>
    <t>Rb(Error)</t>
  </si>
  <si>
    <t>Rb(Error%)</t>
  </si>
  <si>
    <t>Low Frequency range used</t>
  </si>
  <si>
    <t xml:space="preserve">High frequency range used (Semi circle range) </t>
  </si>
  <si>
    <t xml:space="preserve">Comments before data analysis: </t>
  </si>
  <si>
    <t>Data points or range deleted (if any):</t>
  </si>
  <si>
    <t>Type here any deviation from the original protocol of data analysis, such as using different freq ranges, changing the circuit model etc.</t>
  </si>
  <si>
    <t>Model: C:\Users\sachidevi\Desktop\Imp model.mdl</t>
  </si>
  <si>
    <t>CPEb-T(Error)</t>
  </si>
  <si>
    <t>CPEb-T(Error%)</t>
  </si>
  <si>
    <t>CPEb-P(+)</t>
  </si>
  <si>
    <t>CPEb-P(Error)</t>
  </si>
  <si>
    <t>CPEb-P(Error%)</t>
  </si>
  <si>
    <t>CPEb-T(+)</t>
  </si>
  <si>
    <t>Le(+)</t>
  </si>
  <si>
    <t>Le(Error)</t>
  </si>
  <si>
    <t>Le(Error%)</t>
  </si>
  <si>
    <t>CPEe-T(+)</t>
  </si>
  <si>
    <t>CPEe-T(Error)</t>
  </si>
  <si>
    <t>CPEe-T(Error%)</t>
  </si>
  <si>
    <t>CPEe-P(+)</t>
  </si>
  <si>
    <t>CPEe-P(Error)</t>
  </si>
  <si>
    <t>CPEe-P(Error%)</t>
  </si>
  <si>
    <t>Concentration (CFU/ml)</t>
  </si>
  <si>
    <t>Bulk Capacitance (CPEb-T)</t>
  </si>
  <si>
    <t>Voltage:</t>
  </si>
  <si>
    <t>Fill here details of the sample</t>
  </si>
  <si>
    <t>500mV</t>
  </si>
  <si>
    <t>% Change</t>
  </si>
  <si>
    <t>Experimental setup</t>
  </si>
  <si>
    <t>Average</t>
  </si>
  <si>
    <t>Averages of all parameters</t>
  </si>
  <si>
    <t>Serial number of cassette/channel number:</t>
  </si>
  <si>
    <t>Name of the person in charge:</t>
  </si>
  <si>
    <t>Date and Time</t>
  </si>
  <si>
    <t>Medium used and volume of blood (if used):</t>
  </si>
  <si>
    <t>Date (mm/dd/yyyy):</t>
  </si>
  <si>
    <t>Cb_1</t>
  </si>
  <si>
    <t>Cb_2</t>
  </si>
  <si>
    <t>Cb_3</t>
  </si>
  <si>
    <t>Cb_4</t>
  </si>
  <si>
    <t>Cb_5</t>
  </si>
  <si>
    <t>Std dev</t>
  </si>
  <si>
    <t>Average Cb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</si>
  <si>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</si>
  <si>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</si>
  <si>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</si>
  <si>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</si>
  <si>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</si>
  <si>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</si>
  <si>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</si>
  <si>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</si>
  <si>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Time (hrs)</t>
  </si>
  <si>
    <t xml:space="preserve">Time (Hrs)
</t>
  </si>
  <si>
    <t>Concentration of microogranism (CFU/ml)</t>
  </si>
  <si>
    <t>% change</t>
  </si>
  <si>
    <t>Impedance analyzer</t>
  </si>
  <si>
    <t>Cassette number</t>
  </si>
  <si>
    <t>Sample #</t>
  </si>
  <si>
    <t>Normalized Cb</t>
  </si>
  <si>
    <t xml:space="preserve">Normalized Cbt/Cbo
</t>
  </si>
  <si>
    <t>Additional info (if any)</t>
  </si>
  <si>
    <t>Data collection</t>
  </si>
  <si>
    <t>YY</t>
  </si>
  <si>
    <t>TB death test</t>
  </si>
  <si>
    <t>C1</t>
  </si>
  <si>
    <t>C2</t>
  </si>
  <si>
    <t>C3</t>
  </si>
  <si>
    <t>1k-100M</t>
  </si>
  <si>
    <t>10k</t>
  </si>
  <si>
    <t>100M</t>
  </si>
  <si>
    <t>yy</t>
  </si>
  <si>
    <t>Model: D:\Google Drive\Research\eq-circuit-Zview\mode1.mdl</t>
  </si>
  <si>
    <t>P. aeruginosa and S. aureus</t>
  </si>
  <si>
    <t>D:\Google Drive\Research\data\2020-TB\control-SA+PA\control-SA+PA-C1-06282020\1-1-1.TXT</t>
  </si>
  <si>
    <t>D:\Google Drive\Research\data\2020-TB\control-SA+PA\control-SA+PA-C1-06282020\1-1-2.TXT</t>
  </si>
  <si>
    <t>D:\Google Drive\Research\data\2020-TB\control-SA+PA\control-SA+PA-C1-06282020\1-1-3.TXT</t>
  </si>
  <si>
    <t>D:\Google Drive\Research\data\2020-TB\control-SA+PA\control-SA+PA-C1-06282020\1-1-4.TXT</t>
  </si>
  <si>
    <t>D:\Google Drive\Research\data\2020-TB\control-SA+PA\control-SA+PA-C1-06282020\1-1-5.TXT</t>
  </si>
  <si>
    <t>D:\Google Drive\Research\data\2020-TB\control-SA+PA\control-SA+PA-C1-06282020\1-2-1.TXT</t>
  </si>
  <si>
    <t>D:\Google Drive\Research\data\2020-TB\control-SA+PA\control-SA+PA-C1-06282020\1-2-2.TXT</t>
  </si>
  <si>
    <t>D:\Google Drive\Research\data\2020-TB\control-SA+PA\control-SA+PA-C1-06282020\1-2-3.TXT</t>
  </si>
  <si>
    <t>D:\Google Drive\Research\data\2020-TB\control-SA+PA\control-SA+PA-C1-06282020\1-2-4.TXT</t>
  </si>
  <si>
    <t>D:\Google Drive\Research\data\2020-TB\control-SA+PA\control-SA+PA-C1-06282020\1-2-5.TXT</t>
  </si>
  <si>
    <t>D:\Google Drive\Research\data\2020-TB\control-SA+PA\control-SA+PA-C1-06282020\1-3-1.TXT</t>
  </si>
  <si>
    <t>D:\Google Drive\Research\data\2020-TB\control-SA+PA\control-SA+PA-C1-06282020\1-3-2.TXT</t>
  </si>
  <si>
    <t>D:\Google Drive\Research\data\2020-TB\control-SA+PA\control-SA+PA-C1-06282020\1-3-3.TXT</t>
  </si>
  <si>
    <t>D:\Google Drive\Research\data\2020-TB\control-SA+PA\control-SA+PA-C1-06282020\1-3-4.TXT</t>
  </si>
  <si>
    <t>D:\Google Drive\Research\data\2020-TB\control-SA+PA\control-SA+PA-C1-06282020\1-3-5.TXT</t>
  </si>
  <si>
    <t>D:\Google Drive\Research\data\2020-TB\control-SA+PA\control-SA+PA-C1-06282020\1-4-1.TXT</t>
  </si>
  <si>
    <t>D:\Google Drive\Research\data\2020-TB\control-SA+PA\control-SA+PA-C1-06282020\1-4-2.TXT</t>
  </si>
  <si>
    <t>D:\Google Drive\Research\data\2020-TB\control-SA+PA\control-SA+PA-C1-06282020\1-4-3.TXT</t>
  </si>
  <si>
    <t>D:\Google Drive\Research\data\2020-TB\control-SA+PA\control-SA+PA-C1-06282020\1-4-4.TXT</t>
  </si>
  <si>
    <t>D:\Google Drive\Research\data\2020-TB\control-SA+PA\control-SA+PA-C1-06282020\1-4-5.TXT</t>
  </si>
  <si>
    <t>D:\Google Drive\Research\data\2020-TB\control-SA+PA\control-SA+PA-C1-06282020\1-5-1.TXT</t>
  </si>
  <si>
    <t>D:\Google Drive\Research\data\2020-TB\control-SA+PA\control-SA+PA-C1-06282020\1-5-2.TXT</t>
  </si>
  <si>
    <t>D:\Google Drive\Research\data\2020-TB\control-SA+PA\control-SA+PA-C1-06282020\1-5-3.TXT</t>
  </si>
  <si>
    <t>D:\Google Drive\Research\data\2020-TB\control-SA+PA\control-SA+PA-C1-06282020\1-5-4.TXT</t>
  </si>
  <si>
    <t>D:\Google Drive\Research\data\2020-TB\control-SA+PA\control-SA+PA-C1-06282020\1-5-5.TXT</t>
  </si>
  <si>
    <t>D:\Google Drive\Research\data\2020-TB\control-SA+PA\control-SA+PA-C1-06282020\1-6-1.TXT</t>
  </si>
  <si>
    <t>D:\Google Drive\Research\data\2020-TB\control-SA+PA\control-SA+PA-C1-06282020\1-6-2.TXT</t>
  </si>
  <si>
    <t>D:\Google Drive\Research\data\2020-TB\control-SA+PA\control-SA+PA-C1-06282020\1-6-3.TXT</t>
  </si>
  <si>
    <t>D:\Google Drive\Research\data\2020-TB\control-SA+PA\control-SA+PA-C1-06282020\1-6-4.TXT</t>
  </si>
  <si>
    <t>D:\Google Drive\Research\data\2020-TB\control-SA+PA\control-SA+PA-C1-06282020\1-6-5.TXT</t>
  </si>
  <si>
    <t>D:\Google Drive\Research\data\2020-TB\control-SA+PA\control-SA+PA-C1-06282020\1-7-1.TXT</t>
  </si>
  <si>
    <t>D:\Google Drive\Research\data\2020-TB\control-SA+PA\control-SA+PA-C1-06282020\1-7-2.TXT</t>
  </si>
  <si>
    <t>D:\Google Drive\Research\data\2020-TB\control-SA+PA\control-SA+PA-C1-06282020\1-7-3.TXT</t>
  </si>
  <si>
    <t>D:\Google Drive\Research\data\2020-TB\control-SA+PA\control-SA+PA-C1-06282020\1-7-4.TXT</t>
  </si>
  <si>
    <t>D:\Google Drive\Research\data\2020-TB\control-SA+PA\control-SA+PA-C1-06282020\1-7-5.TXT</t>
  </si>
  <si>
    <t>D:\Google Drive\Research\data\2020-TB\control-SA+PA\control-SA+PA-C1-06282020\1-8-1.TXT</t>
  </si>
  <si>
    <t>D:\Google Drive\Research\data\2020-TB\control-SA+PA\control-SA+PA-C1-06282020\1-8-2.TXT</t>
  </si>
  <si>
    <t>D:\Google Drive\Research\data\2020-TB\control-SA+PA\control-SA+PA-C1-06282020\1-8-3.TXT</t>
  </si>
  <si>
    <t>D:\Google Drive\Research\data\2020-TB\control-SA+PA\control-SA+PA-C1-06282020\1-8-4.TXT</t>
  </si>
  <si>
    <t>D:\Google Drive\Research\data\2020-TB\control-SA+PA\control-SA+PA-C1-06282020\1-8-5.TXT</t>
  </si>
  <si>
    <t>D:\Google Drive\Research\data\2020-TB\control-SA+PA\control-SA+PA-C1-06282020\1-9-1.TXT</t>
  </si>
  <si>
    <t>D:\Google Drive\Research\data\2020-TB\control-SA+PA\control-SA+PA-C1-06282020\1-9-2.TXT</t>
  </si>
  <si>
    <t>D:\Google Drive\Research\data\2020-TB\control-SA+PA\control-SA+PA-C1-06282020\1-9-3.TXT</t>
  </si>
  <si>
    <t>D:\Google Drive\Research\data\2020-TB\control-SA+PA\control-SA+PA-C1-06282020\1-9-4.TXT</t>
  </si>
  <si>
    <t>D:\Google Drive\Research\data\2020-TB\control-SA+PA\control-SA+PA-C1-06282020\1-9-5.TXT</t>
  </si>
  <si>
    <t>D:\Google Drive\Research\data\2020-TB\control-SA+PA\control-SA+PA-C1-06282020\1-10-1.TXT</t>
  </si>
  <si>
    <t>D:\Google Drive\Research\data\2020-TB\control-SA+PA\control-SA+PA-C1-06282020\1-10-2.TXT</t>
  </si>
  <si>
    <t>D:\Google Drive\Research\data\2020-TB\control-SA+PA\control-SA+PA-C1-06282020\1-10-3.TXT</t>
  </si>
  <si>
    <t>D:\Google Drive\Research\data\2020-TB\control-SA+PA\control-SA+PA-C1-06282020\1-10-4.TXT</t>
  </si>
  <si>
    <t>D:\Google Drive\Research\data\2020-TB\control-SA+PA\control-SA+PA-C1-06282020\1-10-5.TXT</t>
  </si>
  <si>
    <t>D:\Google Drive\Research\data\2020-TB\control-SA+PA\control-SA+PA-C1-06282020\1-11-1.TXT</t>
  </si>
  <si>
    <t>D:\Google Drive\Research\data\2020-TB\control-SA+PA\control-SA+PA-C1-06282020\1-11-2.TXT</t>
  </si>
  <si>
    <t>D:\Google Drive\Research\data\2020-TB\control-SA+PA\control-SA+PA-C1-06282020\1-11-3.TXT</t>
  </si>
  <si>
    <t>D:\Google Drive\Research\data\2020-TB\control-SA+PA\control-SA+PA-C1-06282020\1-11-4.TXT</t>
  </si>
  <si>
    <t>D:\Google Drive\Research\data\2020-TB\control-SA+PA\control-SA+PA-C1-06282020\1-11-5.TXT</t>
  </si>
  <si>
    <t>D:\Google Drive\Research\data\2020-TB\control-SA+PA\control-SA+PA-C1-06282020\1-12-1.TXT</t>
  </si>
  <si>
    <t>D:\Google Drive\Research\data\2020-TB\control-SA+PA\control-SA+PA-C1-06282020\1-12-2.TXT</t>
  </si>
  <si>
    <t>D:\Google Drive\Research\data\2020-TB\control-SA+PA\control-SA+PA-C1-06282020\1-12-3.TXT</t>
  </si>
  <si>
    <t>D:\Google Drive\Research\data\2020-TB\control-SA+PA\control-SA+PA-C1-06282020\1-12-4.TXT</t>
  </si>
  <si>
    <t>D:\Google Drive\Research\data\2020-TB\control-SA+PA\control-SA+PA-C1-06282020\1-12-5.TXT</t>
  </si>
  <si>
    <t>D:\Google Drive\Research\data\2020-TB\control-SA+PA\control-SA+PA-C2-06282020\2-1-1.TXT</t>
  </si>
  <si>
    <t>D:\Google Drive\Research\data\2020-TB\control-SA+PA\control-SA+PA-C2-06282020\2-1-2.TXT</t>
  </si>
  <si>
    <t>D:\Google Drive\Research\data\2020-TB\control-SA+PA\control-SA+PA-C2-06282020\2-1-3.TXT</t>
  </si>
  <si>
    <t>D:\Google Drive\Research\data\2020-TB\control-SA+PA\control-SA+PA-C2-06282020\2-1-4.TXT</t>
  </si>
  <si>
    <t>D:\Google Drive\Research\data\2020-TB\control-SA+PA\control-SA+PA-C2-06282020\2-1-5.TXT</t>
  </si>
  <si>
    <t>D:\Google Drive\Research\data\2020-TB\control-SA+PA\control-SA+PA-C2-06282020\2-2-1.TXT</t>
  </si>
  <si>
    <t>D:\Google Drive\Research\data\2020-TB\control-SA+PA\control-SA+PA-C2-06282020\2-2-2.TXT</t>
  </si>
  <si>
    <t>D:\Google Drive\Research\data\2020-TB\control-SA+PA\control-SA+PA-C2-06282020\2-2-3.TXT</t>
  </si>
  <si>
    <t>D:\Google Drive\Research\data\2020-TB\control-SA+PA\control-SA+PA-C2-06282020\2-2-4.TXT</t>
  </si>
  <si>
    <t>D:\Google Drive\Research\data\2020-TB\control-SA+PA\control-SA+PA-C2-06282020\2-2-5.TXT</t>
  </si>
  <si>
    <t>D:\Google Drive\Research\data\2020-TB\control-SA+PA\control-SA+PA-C2-06282020\2-3-1.TXT</t>
  </si>
  <si>
    <t>D:\Google Drive\Research\data\2020-TB\control-SA+PA\control-SA+PA-C2-06282020\2-3-2.TXT</t>
  </si>
  <si>
    <t>D:\Google Drive\Research\data\2020-TB\control-SA+PA\control-SA+PA-C2-06282020\2-3-3.TXT</t>
  </si>
  <si>
    <t>D:\Google Drive\Research\data\2020-TB\control-SA+PA\control-SA+PA-C2-06282020\2-3-4.TXT</t>
  </si>
  <si>
    <t>D:\Google Drive\Research\data\2020-TB\control-SA+PA\control-SA+PA-C2-06282020\2-3-5.TXT</t>
  </si>
  <si>
    <t>D:\Google Drive\Research\data\2020-TB\control-SA+PA\control-SA+PA-C2-06282020\2-4-1.TXT</t>
  </si>
  <si>
    <t>D:\Google Drive\Research\data\2020-TB\control-SA+PA\control-SA+PA-C2-06282020\2-4-2.TXT</t>
  </si>
  <si>
    <t>D:\Google Drive\Research\data\2020-TB\control-SA+PA\control-SA+PA-C2-06282020\2-4-3.TXT</t>
  </si>
  <si>
    <t>D:\Google Drive\Research\data\2020-TB\control-SA+PA\control-SA+PA-C2-06282020\2-4-4.TXT</t>
  </si>
  <si>
    <t>D:\Google Drive\Research\data\2020-TB\control-SA+PA\control-SA+PA-C2-06282020\2-4-5.TXT</t>
  </si>
  <si>
    <t>D:\Google Drive\Research\data\2020-TB\control-SA+PA\control-SA+PA-C2-06282020\2-5-1.TXT</t>
  </si>
  <si>
    <t>D:\Google Drive\Research\data\2020-TB\control-SA+PA\control-SA+PA-C2-06282020\2-5-2.TXT</t>
  </si>
  <si>
    <t>D:\Google Drive\Research\data\2020-TB\control-SA+PA\control-SA+PA-C2-06282020\2-5-3.TXT</t>
  </si>
  <si>
    <t>D:\Google Drive\Research\data\2020-TB\control-SA+PA\control-SA+PA-C2-06282020\2-5-4.TXT</t>
  </si>
  <si>
    <t>D:\Google Drive\Research\data\2020-TB\control-SA+PA\control-SA+PA-C2-06282020\2-5-5.TXT</t>
  </si>
  <si>
    <t>D:\Google Drive\Research\data\2020-TB\control-SA+PA\control-SA+PA-C2-06282020\2-6-1.TXT</t>
  </si>
  <si>
    <t>D:\Google Drive\Research\data\2020-TB\control-SA+PA\control-SA+PA-C2-06282020\2-6-2.TXT</t>
  </si>
  <si>
    <t>D:\Google Drive\Research\data\2020-TB\control-SA+PA\control-SA+PA-C2-06282020\2-6-3.TXT</t>
  </si>
  <si>
    <t>D:\Google Drive\Research\data\2020-TB\control-SA+PA\control-SA+PA-C2-06282020\2-6-4.TXT</t>
  </si>
  <si>
    <t>D:\Google Drive\Research\data\2020-TB\control-SA+PA\control-SA+PA-C2-06282020\2-6-5.TXT</t>
  </si>
  <si>
    <t>D:\Google Drive\Research\data\2020-TB\control-SA+PA\control-SA+PA-C2-06282020\2-7-1.TXT</t>
  </si>
  <si>
    <t>D:\Google Drive\Research\data\2020-TB\control-SA+PA\control-SA+PA-C2-06282020\2-7-2.TXT</t>
  </si>
  <si>
    <t>D:\Google Drive\Research\data\2020-TB\control-SA+PA\control-SA+PA-C2-06282020\2-7-3.TXT</t>
  </si>
  <si>
    <t>D:\Google Drive\Research\data\2020-TB\control-SA+PA\control-SA+PA-C2-06282020\2-7-4.TXT</t>
  </si>
  <si>
    <t>D:\Google Drive\Research\data\2020-TB\control-SA+PA\control-SA+PA-C2-06282020\2-7-5.TXT</t>
  </si>
  <si>
    <t>D:\Google Drive\Research\data\2020-TB\control-SA+PA\control-SA+PA-C2-06282020\2-8-1.TXT</t>
  </si>
  <si>
    <t>D:\Google Drive\Research\data\2020-TB\control-SA+PA\control-SA+PA-C2-06282020\2-8-2.TXT</t>
  </si>
  <si>
    <t>D:\Google Drive\Research\data\2020-TB\control-SA+PA\control-SA+PA-C2-06282020\2-8-3.TXT</t>
  </si>
  <si>
    <t>D:\Google Drive\Research\data\2020-TB\control-SA+PA\control-SA+PA-C2-06282020\2-8-4.TXT</t>
  </si>
  <si>
    <t>D:\Google Drive\Research\data\2020-TB\control-SA+PA\control-SA+PA-C2-06282020\2-8-5.TXT</t>
  </si>
  <si>
    <t>D:\Google Drive\Research\data\2020-TB\control-SA+PA\control-SA+PA-C2-06282020\2-9-1.TXT</t>
  </si>
  <si>
    <t>D:\Google Drive\Research\data\2020-TB\control-SA+PA\control-SA+PA-C2-06282020\2-9-2.TXT</t>
  </si>
  <si>
    <t>D:\Google Drive\Research\data\2020-TB\control-SA+PA\control-SA+PA-C2-06282020\2-9-3.TXT</t>
  </si>
  <si>
    <t>D:\Google Drive\Research\data\2020-TB\control-SA+PA\control-SA+PA-C2-06282020\2-9-4.TXT</t>
  </si>
  <si>
    <t>D:\Google Drive\Research\data\2020-TB\control-SA+PA\control-SA+PA-C2-06282020\2-9-5.TXT</t>
  </si>
  <si>
    <t>D:\Google Drive\Research\data\2020-TB\control-SA+PA\control-SA+PA-C2-06282020\2-10-1.TXT</t>
  </si>
  <si>
    <t>D:\Google Drive\Research\data\2020-TB\control-SA+PA\control-SA+PA-C2-06282020\2-10-2.TXT</t>
  </si>
  <si>
    <t>D:\Google Drive\Research\data\2020-TB\control-SA+PA\control-SA+PA-C2-06282020\2-10-3.TXT</t>
  </si>
  <si>
    <t>D:\Google Drive\Research\data\2020-TB\control-SA+PA\control-SA+PA-C2-06282020\2-10-4.TXT</t>
  </si>
  <si>
    <t>D:\Google Drive\Research\data\2020-TB\control-SA+PA\control-SA+PA-C2-06282020\2-10-5.TXT</t>
  </si>
  <si>
    <t>D:\Google Drive\Research\data\2020-TB\control-SA+PA\control-SA+PA-C2-06282020\2-11-1.TXT</t>
  </si>
  <si>
    <t>D:\Google Drive\Research\data\2020-TB\control-SA+PA\control-SA+PA-C2-06282020\2-11-2.TXT</t>
  </si>
  <si>
    <t>D:\Google Drive\Research\data\2020-TB\control-SA+PA\control-SA+PA-C2-06282020\2-11-3.TXT</t>
  </si>
  <si>
    <t>D:\Google Drive\Research\data\2020-TB\control-SA+PA\control-SA+PA-C2-06282020\2-11-4.TXT</t>
  </si>
  <si>
    <t>D:\Google Drive\Research\data\2020-TB\control-SA+PA\control-SA+PA-C2-06282020\2-11-5.TXT</t>
  </si>
  <si>
    <t>D:\Google Drive\Research\data\2020-TB\control-SA+PA\control-SA+PA-C2-06282020\2-12-1.TXT</t>
  </si>
  <si>
    <t>D:\Google Drive\Research\data\2020-TB\control-SA+PA\control-SA+PA-C2-06282020\2-12-2.TXT</t>
  </si>
  <si>
    <t>D:\Google Drive\Research\data\2020-TB\control-SA+PA\control-SA+PA-C2-06282020\2-12-3.TXT</t>
  </si>
  <si>
    <t>D:\Google Drive\Research\data\2020-TB\control-SA+PA\control-SA+PA-C2-06282020\2-12-4.TXT</t>
  </si>
  <si>
    <t>D:\Google Drive\Research\data\2020-TB\control-SA+PA\control-SA+PA-C2-06282020\2-12-5.TXT</t>
  </si>
  <si>
    <t>D:\Google Drive\Research\data\2020-TB\control-SA+PA\control-SA+PA-C3-06282020\3-1-1.TXT</t>
  </si>
  <si>
    <t>D:\Google Drive\Research\data\2020-TB\control-SA+PA\control-SA+PA-C3-06282020\3-1-2.TXT</t>
  </si>
  <si>
    <t>D:\Google Drive\Research\data\2020-TB\control-SA+PA\control-SA+PA-C3-06282020\3-1-3.TXT</t>
  </si>
  <si>
    <t>D:\Google Drive\Research\data\2020-TB\control-SA+PA\control-SA+PA-C3-06282020\3-1-4.TXT</t>
  </si>
  <si>
    <t>D:\Google Drive\Research\data\2020-TB\control-SA+PA\control-SA+PA-C3-06282020\3-1-5.TXT</t>
  </si>
  <si>
    <t>D:\Google Drive\Research\data\2020-TB\control-SA+PA\control-SA+PA-C3-06282020\3-2-1.TXT</t>
  </si>
  <si>
    <t>D:\Google Drive\Research\data\2020-TB\control-SA+PA\control-SA+PA-C3-06282020\3-2-2.TXT</t>
  </si>
  <si>
    <t>D:\Google Drive\Research\data\2020-TB\control-SA+PA\control-SA+PA-C3-06282020\3-2-3.TXT</t>
  </si>
  <si>
    <t>D:\Google Drive\Research\data\2020-TB\control-SA+PA\control-SA+PA-C3-06282020\3-2-4.TXT</t>
  </si>
  <si>
    <t>D:\Google Drive\Research\data\2020-TB\control-SA+PA\control-SA+PA-C3-06282020\3-2-5.TXT</t>
  </si>
  <si>
    <t>D:\Google Drive\Research\data\2020-TB\control-SA+PA\control-SA+PA-C3-06282020\3-3-1.TXT</t>
  </si>
  <si>
    <t>D:\Google Drive\Research\data\2020-TB\control-SA+PA\control-SA+PA-C3-06282020\3-3-2.TXT</t>
  </si>
  <si>
    <t>D:\Google Drive\Research\data\2020-TB\control-SA+PA\control-SA+PA-C3-06282020\3-3-3.TXT</t>
  </si>
  <si>
    <t>D:\Google Drive\Research\data\2020-TB\control-SA+PA\control-SA+PA-C3-06282020\3-3-4.TXT</t>
  </si>
  <si>
    <t>D:\Google Drive\Research\data\2020-TB\control-SA+PA\control-SA+PA-C3-06282020\3-3-5.TXT</t>
  </si>
  <si>
    <t>D:\Google Drive\Research\data\2020-TB\control-SA+PA\control-SA+PA-C3-06282020\3-4-1.TXT</t>
  </si>
  <si>
    <t>D:\Google Drive\Research\data\2020-TB\control-SA+PA\control-SA+PA-C3-06282020\3-4-2.TXT</t>
  </si>
  <si>
    <t>D:\Google Drive\Research\data\2020-TB\control-SA+PA\control-SA+PA-C3-06282020\3-4-3.TXT</t>
  </si>
  <si>
    <t>D:\Google Drive\Research\data\2020-TB\control-SA+PA\control-SA+PA-C3-06282020\3-4-4.TXT</t>
  </si>
  <si>
    <t>D:\Google Drive\Research\data\2020-TB\control-SA+PA\control-SA+PA-C3-06282020\3-4-5.TXT</t>
  </si>
  <si>
    <t>D:\Google Drive\Research\data\2020-TB\control-SA+PA\control-SA+PA-C3-06282020\3-5-1.TXT</t>
  </si>
  <si>
    <t>D:\Google Drive\Research\data\2020-TB\control-SA+PA\control-SA+PA-C3-06282020\3-5-2.TXT</t>
  </si>
  <si>
    <t>D:\Google Drive\Research\data\2020-TB\control-SA+PA\control-SA+PA-C3-06282020\3-5-3.TXT</t>
  </si>
  <si>
    <t>D:\Google Drive\Research\data\2020-TB\control-SA+PA\control-SA+PA-C3-06282020\3-5-4.TXT</t>
  </si>
  <si>
    <t>D:\Google Drive\Research\data\2020-TB\control-SA+PA\control-SA+PA-C3-06282020\3-5-5.TXT</t>
  </si>
  <si>
    <t>D:\Google Drive\Research\data\2020-TB\control-SA+PA\control-SA+PA-C3-06282020\3-6-1.TXT</t>
  </si>
  <si>
    <t>D:\Google Drive\Research\data\2020-TB\control-SA+PA\control-SA+PA-C3-06282020\3-6-2.TXT</t>
  </si>
  <si>
    <t>D:\Google Drive\Research\data\2020-TB\control-SA+PA\control-SA+PA-C3-06282020\3-6-3.TXT</t>
  </si>
  <si>
    <t>D:\Google Drive\Research\data\2020-TB\control-SA+PA\control-SA+PA-C3-06282020\3-6-4.TXT</t>
  </si>
  <si>
    <t>D:\Google Drive\Research\data\2020-TB\control-SA+PA\control-SA+PA-C3-06282020\3-6-5.TXT</t>
  </si>
  <si>
    <t>D:\Google Drive\Research\data\2020-TB\control-SA+PA\control-SA+PA-C3-06282020\3-7-1.TXT</t>
  </si>
  <si>
    <t>D:\Google Drive\Research\data\2020-TB\control-SA+PA\control-SA+PA-C3-06282020\3-7-2.TXT</t>
  </si>
  <si>
    <t>D:\Google Drive\Research\data\2020-TB\control-SA+PA\control-SA+PA-C3-06282020\3-7-3.TXT</t>
  </si>
  <si>
    <t>D:\Google Drive\Research\data\2020-TB\control-SA+PA\control-SA+PA-C3-06282020\3-7-4.TXT</t>
  </si>
  <si>
    <t>D:\Google Drive\Research\data\2020-TB\control-SA+PA\control-SA+PA-C3-06282020\3-7-5.TXT</t>
  </si>
  <si>
    <t>D:\Google Drive\Research\data\2020-TB\control-SA+PA\control-SA+PA-C3-06282020\3-8-1.TXT</t>
  </si>
  <si>
    <t>D:\Google Drive\Research\data\2020-TB\control-SA+PA\control-SA+PA-C3-06282020\3-8-2.TXT</t>
  </si>
  <si>
    <t>D:\Google Drive\Research\data\2020-TB\control-SA+PA\control-SA+PA-C3-06282020\3-8-3.TXT</t>
  </si>
  <si>
    <t>D:\Google Drive\Research\data\2020-TB\control-SA+PA\control-SA+PA-C3-06282020\3-8-4.TXT</t>
  </si>
  <si>
    <t>D:\Google Drive\Research\data\2020-TB\control-SA+PA\control-SA+PA-C3-06282020\3-8-5.TXT</t>
  </si>
  <si>
    <t>D:\Google Drive\Research\data\2020-TB\control-SA+PA\control-SA+PA-C3-06282020\3-9-1.TXT</t>
  </si>
  <si>
    <t>D:\Google Drive\Research\data\2020-TB\control-SA+PA\control-SA+PA-C3-06282020\3-9-2.TXT</t>
  </si>
  <si>
    <t>D:\Google Drive\Research\data\2020-TB\control-SA+PA\control-SA+PA-C3-06282020\3-9-3.TXT</t>
  </si>
  <si>
    <t>D:\Google Drive\Research\data\2020-TB\control-SA+PA\control-SA+PA-C3-06282020\3-9-4.TXT</t>
  </si>
  <si>
    <t>D:\Google Drive\Research\data\2020-TB\control-SA+PA\control-SA+PA-C3-06282020\3-9-5.TXT</t>
  </si>
  <si>
    <t>D:\Google Drive\Research\data\2020-TB\control-SA+PA\control-SA+PA-C3-06282020\3-10-1.TXT</t>
  </si>
  <si>
    <t>D:\Google Drive\Research\data\2020-TB\control-SA+PA\control-SA+PA-C3-06282020\3-10-2.TXT</t>
  </si>
  <si>
    <t>D:\Google Drive\Research\data\2020-TB\control-SA+PA\control-SA+PA-C3-06282020\3-10-3.TXT</t>
  </si>
  <si>
    <t>D:\Google Drive\Research\data\2020-TB\control-SA+PA\control-SA+PA-C3-06282020\3-10-4.TXT</t>
  </si>
  <si>
    <t>D:\Google Drive\Research\data\2020-TB\control-SA+PA\control-SA+PA-C3-06282020\3-10-5.TXT</t>
  </si>
  <si>
    <t>D:\Google Drive\Research\data\2020-TB\control-SA+PA\control-SA+PA-C3-06282020\3-11-1.TXT</t>
  </si>
  <si>
    <t>D:\Google Drive\Research\data\2020-TB\control-SA+PA\control-SA+PA-C3-06282020\3-11-2.TXT</t>
  </si>
  <si>
    <t>D:\Google Drive\Research\data\2020-TB\control-SA+PA\control-SA+PA-C3-06282020\3-11-3.TXT</t>
  </si>
  <si>
    <t>D:\Google Drive\Research\data\2020-TB\control-SA+PA\control-SA+PA-C3-06282020\3-11-4.TXT</t>
  </si>
  <si>
    <t>D:\Google Drive\Research\data\2020-TB\control-SA+PA\control-SA+PA-C3-06282020\3-11-5.TXT</t>
  </si>
  <si>
    <t>D:\Google Drive\Research\data\2020-TB\control-SA+PA\control-SA+PA-C3-06282020\3-12-1.TXT</t>
  </si>
  <si>
    <t>D:\Google Drive\Research\data\2020-TB\control-SA+PA\control-SA+PA-C3-06282020\3-12-2.TXT</t>
  </si>
  <si>
    <t>D:\Google Drive\Research\data\2020-TB\control-SA+PA\control-SA+PA-C3-06282020\3-12-3.TXT</t>
  </si>
  <si>
    <t>D:\Google Drive\Research\data\2020-TB\control-SA+PA\control-SA+PA-C3-06282020\3-12-4.TXT</t>
  </si>
  <si>
    <t>D:\Google Drive\Research\data\2020-TB\control-SA+PA\control-SA+PA-C3-06282020\3-12-5.TXT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</si>
</sst>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right"/>
    </xf>
    <xf numFmtId="0" fontId="1" fillId="0" borderId="0" xfId="0" applyFont="1"/>
    <xf numFmtId="0" fontId="0" fillId="4" borderId="0" xfId="0" applyFill="1" applyAlignment="1">
      <alignment horizontal="right"/>
    </xf>
    <xf numFmtId="0" fontId="0" fillId="0" borderId="0" xfId="0" applyNumberFormat="1"/>
    <xf numFmtId="0" fontId="0" fillId="0" borderId="0" xfId="0" applyFill="1" applyAlignment="1">
      <alignment horizontal="left"/>
    </xf>
    <xf numFmtId="0" fontId="1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NumberFormat="1" applyFill="1"/>
    <xf numFmtId="0" fontId="0" fillId="5" borderId="0" xfId="0" applyFill="1" applyAlignment="1">
      <alignment horizontal="right"/>
    </xf>
    <xf numFmtId="11" fontId="0" fillId="2" borderId="0" xfId="0" applyNumberFormat="1" applyFill="1"/>
    <xf numFmtId="0" fontId="0" fillId="2" borderId="0" xfId="0" applyNumberFormat="1" applyFill="1"/>
    <xf numFmtId="0" fontId="0" fillId="3" borderId="0" xfId="0" applyFill="1" applyAlignment="1">
      <alignment horizontal="right"/>
    </xf>
    <xf numFmtId="11" fontId="0" fillId="4" borderId="0" xfId="0" applyNumberFormat="1" applyFill="1"/>
    <xf numFmtId="0" fontId="3" fillId="2" borderId="0" xfId="0" applyFont="1" applyFill="1" applyAlignment="1">
      <alignment horizontal="right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11" fontId="1" fillId="0" borderId="0" xfId="0" applyNumberFormat="1" applyFont="1" applyAlignment="1">
      <alignment horizontal="center"/>
    </xf>
    <xf numFmtId="0" fontId="0" fillId="6" borderId="0" xfId="0" applyNumberFormat="1" applyFill="1" applyAlignment="1">
      <alignment horizontal="center"/>
    </xf>
    <xf numFmtId="11" fontId="0" fillId="6" borderId="0" xfId="0" applyNumberFormat="1" applyFill="1" applyAlignment="1">
      <alignment horizontal="center"/>
    </xf>
    <xf numFmtId="0" fontId="0" fillId="2" borderId="0" xfId="0" applyFill="1"/>
    <xf numFmtId="0" fontId="4" fillId="6" borderId="0" xfId="0" applyFont="1" applyFill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4" fillId="0" borderId="0" xfId="0" applyFont="1" applyFill="1"/>
    <xf numFmtId="0" fontId="0" fillId="0" borderId="0" xfId="0" applyFill="1" applyAlignment="1">
      <alignment horizontal="center"/>
    </xf>
    <xf numFmtId="0" fontId="5" fillId="6" borderId="1" xfId="0" applyNumberFormat="1" applyFont="1" applyFill="1" applyBorder="1" applyAlignment="1">
      <alignment horizontal="center" wrapText="1"/>
    </xf>
    <xf numFmtId="0" fontId="5" fillId="0" borderId="0" xfId="0" applyFont="1" applyFill="1"/>
    <xf numFmtId="0" fontId="5" fillId="6" borderId="0" xfId="0" applyFont="1" applyFill="1"/>
    <xf numFmtId="11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11" fontId="0" fillId="2" borderId="0" xfId="0" applyNumberForma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11" fontId="0" fillId="2" borderId="7" xfId="0" applyNumberFormat="1" applyFill="1" applyBorder="1" applyAlignment="1">
      <alignment horizontal="center"/>
    </xf>
    <xf numFmtId="11" fontId="0" fillId="0" borderId="7" xfId="0" applyNumberForma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0" fillId="0" borderId="0" xfId="0" applyFill="1" applyAlignment="1">
      <alignment horizontal="center" wrapText="1"/>
    </xf>
    <xf numFmtId="0" fontId="5" fillId="6" borderId="9" xfId="0" applyNumberFormat="1" applyFont="1" applyFill="1" applyBorder="1" applyAlignment="1">
      <alignment horizontal="center" wrapText="1"/>
    </xf>
    <xf numFmtId="11" fontId="5" fillId="6" borderId="10" xfId="0" applyNumberFormat="1" applyFont="1" applyFill="1" applyBorder="1" applyAlignment="1">
      <alignment horizontal="center" wrapText="1"/>
    </xf>
    <xf numFmtId="0" fontId="5" fillId="6" borderId="10" xfId="0" applyNumberFormat="1" applyFont="1" applyFill="1" applyBorder="1" applyAlignment="1">
      <alignment horizontal="center" wrapText="1"/>
    </xf>
    <xf numFmtId="0" fontId="5" fillId="6" borderId="10" xfId="0" applyFon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0" fontId="5" fillId="6" borderId="11" xfId="0" applyNumberFormat="1" applyFont="1" applyFill="1" applyBorder="1" applyAlignment="1">
      <alignment horizontal="center" wrapText="1"/>
    </xf>
    <xf numFmtId="0" fontId="0" fillId="2" borderId="1" xfId="0" applyFill="1" applyBorder="1" applyAlignment="1">
      <alignment horizontal="right"/>
    </xf>
    <xf numFmtId="0" fontId="0" fillId="6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6" borderId="1" xfId="0" applyFont="1" applyFill="1" applyBorder="1" applyAlignment="1">
      <alignment horizontal="center" wrapText="1"/>
    </xf>
    <xf numFmtId="0" fontId="5" fillId="6" borderId="10" xfId="0" applyFont="1" applyFill="1" applyBorder="1" applyAlignment="1">
      <alignment horizontal="center" wrapText="1"/>
    </xf>
    <xf numFmtId="0" fontId="5" fillId="6" borderId="15" xfId="0" applyFont="1" applyFill="1" applyBorder="1" applyAlignment="1">
      <alignment horizontal="center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2" borderId="2" xfId="0" applyFill="1" applyBorder="1" applyAlignment="1">
      <alignment horizontal="right"/>
    </xf>
    <xf numFmtId="0" fontId="0" fillId="6" borderId="18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4" fillId="6" borderId="14" xfId="0" applyNumberFormat="1" applyFont="1" applyFill="1" applyBorder="1" applyAlignment="1">
      <alignment horizontal="center"/>
    </xf>
    <xf numFmtId="0" fontId="4" fillId="6" borderId="3" xfId="0" applyNumberFormat="1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9900"/>
      <color rgb="FF0000FF"/>
      <color rgb="FF0000CC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1 - 5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58"/>
          <c:y val="0.14516532078857555"/>
          <c:w val="0.7136742818390307"/>
          <c:h val="0.72594567851542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graphs'!$B$3:$B$17</c:f>
              <c:numCache>
                <c:formatCode>0.00E+00</c:formatCode>
                <c:ptCount val="15"/>
                <c:pt idx="0">
                  <c:v>1.1947999999999999E-12</c:v>
                </c:pt>
                <c:pt idx="1">
                  <c:v>1.2021000000000001E-12</c:v>
                </c:pt>
                <c:pt idx="2">
                  <c:v>1.2051E-12</c:v>
                </c:pt>
                <c:pt idx="3">
                  <c:v>1.2000999999999999E-12</c:v>
                </c:pt>
                <c:pt idx="4">
                  <c:v>1.1953999999999999E-12</c:v>
                </c:pt>
                <c:pt idx="5">
                  <c:v>1.2006E-12</c:v>
                </c:pt>
                <c:pt idx="6">
                  <c:v>1.1934999999999999E-12</c:v>
                </c:pt>
                <c:pt idx="7">
                  <c:v>1.2043E-12</c:v>
                </c:pt>
                <c:pt idx="8">
                  <c:v>1.196E-12</c:v>
                </c:pt>
                <c:pt idx="9">
                  <c:v>1.2006999999999999E-12</c:v>
                </c:pt>
                <c:pt idx="10">
                  <c:v>1.1953E-12</c:v>
                </c:pt>
                <c:pt idx="11">
                  <c:v>1.2019999999999999E-12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C-45F1-9BDC-42C95C1BD6C9}"/>
            </c:ext>
          </c:extLst>
        </c:ser>
        <c:ser>
          <c:idx val="1"/>
          <c:order val="1"/>
          <c:tx>
            <c:strRef>
              <c:f>'5 point, avg graphs'!$C$2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graphs'!$C$3:$C$17</c:f>
              <c:numCache>
                <c:formatCode>0.00E+00</c:formatCode>
                <c:ptCount val="15"/>
                <c:pt idx="0">
                  <c:v>1.199E-12</c:v>
                </c:pt>
                <c:pt idx="1">
                  <c:v>1.2054000000000001E-12</c:v>
                </c:pt>
                <c:pt idx="2">
                  <c:v>1.1965E-12</c:v>
                </c:pt>
                <c:pt idx="3">
                  <c:v>1.2061000000000001E-12</c:v>
                </c:pt>
                <c:pt idx="4">
                  <c:v>1.2059999999999999E-12</c:v>
                </c:pt>
                <c:pt idx="5">
                  <c:v>1.2101000000000001E-12</c:v>
                </c:pt>
                <c:pt idx="6">
                  <c:v>1.1999E-12</c:v>
                </c:pt>
                <c:pt idx="7">
                  <c:v>1.2069E-12</c:v>
                </c:pt>
                <c:pt idx="8">
                  <c:v>1.2033999999999999E-12</c:v>
                </c:pt>
                <c:pt idx="9">
                  <c:v>1.2029000000000001E-12</c:v>
                </c:pt>
                <c:pt idx="10">
                  <c:v>1.2016E-12</c:v>
                </c:pt>
                <c:pt idx="11">
                  <c:v>1.2045E-12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CC-45F1-9BDC-42C95C1BD6C9}"/>
            </c:ext>
          </c:extLst>
        </c:ser>
        <c:ser>
          <c:idx val="2"/>
          <c:order val="2"/>
          <c:tx>
            <c:strRef>
              <c:f>'5 point, avg graphs'!$D$2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graphs'!$D$3:$D$17</c:f>
              <c:numCache>
                <c:formatCode>0.00E+00</c:formatCode>
                <c:ptCount val="15"/>
                <c:pt idx="0">
                  <c:v>1.2052999999999999E-12</c:v>
                </c:pt>
                <c:pt idx="1">
                  <c:v>1.2033999999999999E-12</c:v>
                </c:pt>
                <c:pt idx="2">
                  <c:v>1.1993999999999999E-12</c:v>
                </c:pt>
                <c:pt idx="3">
                  <c:v>1.2019E-12</c:v>
                </c:pt>
                <c:pt idx="4">
                  <c:v>1.2039999999999999E-12</c:v>
                </c:pt>
                <c:pt idx="5">
                  <c:v>1.213E-12</c:v>
                </c:pt>
                <c:pt idx="6">
                  <c:v>1.201E-12</c:v>
                </c:pt>
                <c:pt idx="7">
                  <c:v>1.2078999999999999E-12</c:v>
                </c:pt>
                <c:pt idx="8">
                  <c:v>1.2101000000000001E-12</c:v>
                </c:pt>
                <c:pt idx="9">
                  <c:v>1.2038E-12</c:v>
                </c:pt>
                <c:pt idx="10">
                  <c:v>1.2028000000000001E-12</c:v>
                </c:pt>
                <c:pt idx="11">
                  <c:v>1.209E-12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C-45F1-9BDC-42C95C1BD6C9}"/>
            </c:ext>
          </c:extLst>
        </c:ser>
        <c:ser>
          <c:idx val="3"/>
          <c:order val="3"/>
          <c:tx>
            <c:strRef>
              <c:f>'5 point, avg graphs'!$E$2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graphs'!$E$3:$E$17</c:f>
              <c:numCache>
                <c:formatCode>0.00E+00</c:formatCode>
                <c:ptCount val="15"/>
                <c:pt idx="0">
                  <c:v>1.2039999999999999E-12</c:v>
                </c:pt>
                <c:pt idx="1">
                  <c:v>1.2006999999999999E-12</c:v>
                </c:pt>
                <c:pt idx="2">
                  <c:v>1.2038E-12</c:v>
                </c:pt>
                <c:pt idx="3">
                  <c:v>1.2065E-12</c:v>
                </c:pt>
                <c:pt idx="4">
                  <c:v>1.2038999999999999E-12</c:v>
                </c:pt>
                <c:pt idx="5">
                  <c:v>1.2157999999999999E-12</c:v>
                </c:pt>
                <c:pt idx="6">
                  <c:v>1.2021000000000001E-12</c:v>
                </c:pt>
                <c:pt idx="7">
                  <c:v>1.2117999999999999E-12</c:v>
                </c:pt>
                <c:pt idx="8">
                  <c:v>1.2103E-12</c:v>
                </c:pt>
                <c:pt idx="9">
                  <c:v>1.2045999999999999E-12</c:v>
                </c:pt>
                <c:pt idx="10">
                  <c:v>1.2076E-12</c:v>
                </c:pt>
                <c:pt idx="11">
                  <c:v>1.2072999999999999E-12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CC-45F1-9BDC-42C95C1BD6C9}"/>
            </c:ext>
          </c:extLst>
        </c:ser>
        <c:ser>
          <c:idx val="4"/>
          <c:order val="4"/>
          <c:tx>
            <c:strRef>
              <c:f>'5 point, avg graphs'!$F$2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graphs'!$F$3:$F$17</c:f>
              <c:numCache>
                <c:formatCode>0.00E+00</c:formatCode>
                <c:ptCount val="15"/>
                <c:pt idx="0">
                  <c:v>1.2016E-12</c:v>
                </c:pt>
                <c:pt idx="1">
                  <c:v>1.2092999999999999E-12</c:v>
                </c:pt>
                <c:pt idx="2">
                  <c:v>1.2092999999999999E-12</c:v>
                </c:pt>
                <c:pt idx="3">
                  <c:v>1.2091E-12</c:v>
                </c:pt>
                <c:pt idx="4">
                  <c:v>1.211E-12</c:v>
                </c:pt>
                <c:pt idx="5">
                  <c:v>1.2142E-12</c:v>
                </c:pt>
                <c:pt idx="6">
                  <c:v>1.2067000000000001E-12</c:v>
                </c:pt>
                <c:pt idx="7">
                  <c:v>1.2157E-12</c:v>
                </c:pt>
                <c:pt idx="8">
                  <c:v>1.2102E-12</c:v>
                </c:pt>
                <c:pt idx="9">
                  <c:v>1.2098999999999999E-12</c:v>
                </c:pt>
                <c:pt idx="10">
                  <c:v>1.1933E-12</c:v>
                </c:pt>
                <c:pt idx="11">
                  <c:v>1.1999E-12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CC-45F1-9BDC-42C95C1B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8024"/>
        <c:axId val="590476608"/>
      </c:scatterChart>
      <c:valAx>
        <c:axId val="58111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90476608"/>
        <c:crosses val="autoZero"/>
        <c:crossBetween val="midCat"/>
      </c:valAx>
      <c:valAx>
        <c:axId val="590476608"/>
        <c:scaling>
          <c:orientation val="minMax"/>
          <c:max val="1.3000000000000007E-12"/>
          <c:min val="1.1000000000000008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81118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6 - 5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9"/>
          <c:y val="0.14516532078857555"/>
          <c:w val="0.7136742818390307"/>
          <c:h val="0.72594567851542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graphs'!$BJ$2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graphs'!$BJ$3:$BJ$17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5-445B-AC50-3935B6081526}"/>
            </c:ext>
          </c:extLst>
        </c:ser>
        <c:ser>
          <c:idx val="1"/>
          <c:order val="1"/>
          <c:tx>
            <c:strRef>
              <c:f>'5 point, avg graphs'!$BK$2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graphs'!$BK$3:$BK$17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5-445B-AC50-3935B6081526}"/>
            </c:ext>
          </c:extLst>
        </c:ser>
        <c:ser>
          <c:idx val="2"/>
          <c:order val="2"/>
          <c:tx>
            <c:strRef>
              <c:f>'5 point, avg graphs'!$BL$2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graphs'!$BL$3:$BL$17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D5-445B-AC50-3935B6081526}"/>
            </c:ext>
          </c:extLst>
        </c:ser>
        <c:ser>
          <c:idx val="3"/>
          <c:order val="3"/>
          <c:tx>
            <c:strRef>
              <c:f>'5 point, avg graphs'!$BM$2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graphs'!$BM$3:$BM$17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D5-445B-AC50-3935B6081526}"/>
            </c:ext>
          </c:extLst>
        </c:ser>
        <c:ser>
          <c:idx val="4"/>
          <c:order val="4"/>
          <c:tx>
            <c:strRef>
              <c:f>'5 point, avg graphs'!$BN$2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graphs'!$BN$3:$BN$17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D5-445B-AC50-3935B608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0552"/>
        <c:axId val="706230944"/>
      </c:scatterChart>
      <c:valAx>
        <c:axId val="70623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30944"/>
        <c:crosses val="autoZero"/>
        <c:crossBetween val="midCat"/>
      </c:valAx>
      <c:valAx>
        <c:axId val="706230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30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6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9363076332156426"/>
          <c:h val="0.632623306479753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graphs'!$BO$2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graphs'!$BP$3:$BP$17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graphs'!$BP$3:$BP$17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graphs'!$BO$3:$BO$17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F-4082-A1D8-3523BC04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1728"/>
        <c:axId val="706232120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graphs'!$BQ$2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graphs'!$BQ$3:$BQ$17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F-4082-A1D8-3523BC04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2904"/>
        <c:axId val="706232512"/>
      </c:scatterChart>
      <c:valAx>
        <c:axId val="70623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32120"/>
        <c:crosses val="autoZero"/>
        <c:crossBetween val="midCat"/>
      </c:valAx>
      <c:valAx>
        <c:axId val="706232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31728"/>
        <c:crosses val="autoZero"/>
        <c:crossBetween val="midCat"/>
      </c:valAx>
      <c:valAx>
        <c:axId val="706232512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706232904"/>
        <c:crosses val="max"/>
        <c:crossBetween val="midCat"/>
      </c:valAx>
      <c:valAx>
        <c:axId val="706232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32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5361569484865"/>
          <c:y val="0.92898517743085585"/>
          <c:w val="0.72487785180698572"/>
          <c:h val="7.06422101861544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7 - 5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9"/>
          <c:y val="0.14516532078857555"/>
          <c:w val="0.7136742818390307"/>
          <c:h val="0.72594567851542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graphs'!$BV$2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graphs'!$BV$3:$BV$17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3-44E7-9291-C89A0D6F7F9F}"/>
            </c:ext>
          </c:extLst>
        </c:ser>
        <c:ser>
          <c:idx val="1"/>
          <c:order val="1"/>
          <c:tx>
            <c:strRef>
              <c:f>'5 point, avg graphs'!$BW$2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graphs'!$BW$3:$BW$17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3-44E7-9291-C89A0D6F7F9F}"/>
            </c:ext>
          </c:extLst>
        </c:ser>
        <c:ser>
          <c:idx val="2"/>
          <c:order val="2"/>
          <c:tx>
            <c:strRef>
              <c:f>'5 point, avg graphs'!$BX$2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graphs'!$BX$3:$BX$17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C3-44E7-9291-C89A0D6F7F9F}"/>
            </c:ext>
          </c:extLst>
        </c:ser>
        <c:ser>
          <c:idx val="3"/>
          <c:order val="3"/>
          <c:tx>
            <c:strRef>
              <c:f>'5 point, avg graphs'!$BY$2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graphs'!$BY$3:$BY$17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C3-44E7-9291-C89A0D6F7F9F}"/>
            </c:ext>
          </c:extLst>
        </c:ser>
        <c:ser>
          <c:idx val="4"/>
          <c:order val="4"/>
          <c:tx>
            <c:strRef>
              <c:f>'5 point, avg graphs'!$BZ$2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graphs'!$BZ$3:$BZ$17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C3-44E7-9291-C89A0D6F7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3688"/>
        <c:axId val="706234080"/>
      </c:scatterChart>
      <c:valAx>
        <c:axId val="70623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34080"/>
        <c:crosses val="autoZero"/>
        <c:crossBetween val="midCat"/>
      </c:valAx>
      <c:valAx>
        <c:axId val="706234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33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7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336576712441344"/>
          <c:h val="0.636476871026959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graphs'!$CA$2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graphs'!$CB$3:$CB$17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graphs'!$CB$3:$CB$17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graphs'!$CA$3:$CA$17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B-44B0-A377-8545629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4864"/>
        <c:axId val="70623525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graphs'!$CC$2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graphs'!$CC$3:$CC$17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B-44B0-A377-8545629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99512"/>
        <c:axId val="706235648"/>
      </c:scatterChart>
      <c:valAx>
        <c:axId val="70623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35256"/>
        <c:crosses val="autoZero"/>
        <c:crossBetween val="midCat"/>
      </c:valAx>
      <c:valAx>
        <c:axId val="706235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34864"/>
        <c:crosses val="autoZero"/>
        <c:crossBetween val="midCat"/>
      </c:valAx>
      <c:valAx>
        <c:axId val="706235648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499512"/>
        <c:crosses val="max"/>
        <c:crossBetween val="midCat"/>
      </c:valAx>
      <c:valAx>
        <c:axId val="65649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35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132002146140573"/>
          <c:y val="0.91742448378923747"/>
          <c:w val="0.76309372930593622"/>
          <c:h val="8.2202903827772955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8 - 5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9"/>
          <c:y val="0.14516532078857555"/>
          <c:w val="0.7136742818390307"/>
          <c:h val="0.72594567851542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graphs'!$CH$2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graphs'!$CH$3:$CH$17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6-4C79-A883-7180C205B27E}"/>
            </c:ext>
          </c:extLst>
        </c:ser>
        <c:ser>
          <c:idx val="1"/>
          <c:order val="1"/>
          <c:tx>
            <c:strRef>
              <c:f>'5 point, avg graphs'!$CI$2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graphs'!$CI$3:$CI$17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76-4C79-A883-7180C205B27E}"/>
            </c:ext>
          </c:extLst>
        </c:ser>
        <c:ser>
          <c:idx val="2"/>
          <c:order val="2"/>
          <c:tx>
            <c:strRef>
              <c:f>'5 point, avg graphs'!$CJ$2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graphs'!$CJ$3:$CJ$17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76-4C79-A883-7180C205B27E}"/>
            </c:ext>
          </c:extLst>
        </c:ser>
        <c:ser>
          <c:idx val="3"/>
          <c:order val="3"/>
          <c:tx>
            <c:strRef>
              <c:f>'5 point, avg graphs'!$CK$2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graphs'!$CK$3:$CK$17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76-4C79-A883-7180C205B27E}"/>
            </c:ext>
          </c:extLst>
        </c:ser>
        <c:ser>
          <c:idx val="4"/>
          <c:order val="4"/>
          <c:tx>
            <c:strRef>
              <c:f>'5 point, avg graphs'!$CL$2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graphs'!$CL$3:$CL$17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76-4C79-A883-7180C205B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0296"/>
        <c:axId val="656500688"/>
      </c:scatterChart>
      <c:valAx>
        <c:axId val="656500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6500688"/>
        <c:crosses val="autoZero"/>
        <c:crossBetween val="midCat"/>
      </c:valAx>
      <c:valAx>
        <c:axId val="656500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656500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8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55548119776167"/>
          <c:h val="0.62876974193254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graphs'!$CM$2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graphs'!$CN$3:$CN$17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graphs'!$CN$3:$CN$17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graphs'!$CM$3:$CM$17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6-4F9E-A765-E627EE3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2256"/>
        <c:axId val="656502648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graphs'!$CO$2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graphs'!$CO$3:$CO$17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6-4F9E-A765-E627EE3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3432"/>
        <c:axId val="656503040"/>
      </c:scatterChart>
      <c:valAx>
        <c:axId val="65650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5870892720688394"/>
              <c:y val="0.8566279793060549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656502648"/>
        <c:crosses val="autoZero"/>
        <c:crossBetween val="midCat"/>
      </c:valAx>
      <c:valAx>
        <c:axId val="656502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656502256"/>
        <c:crosses val="autoZero"/>
        <c:crossBetween val="midCat"/>
      </c:valAx>
      <c:valAx>
        <c:axId val="65650304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503432"/>
        <c:crosses val="max"/>
        <c:crossBetween val="midCat"/>
      </c:valAx>
      <c:valAx>
        <c:axId val="656503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503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6395608776751004E-2"/>
          <c:y val="0.90971735469482495"/>
          <c:w val="0.74447238398997595"/>
          <c:h val="8.99100329221853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2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618273659188833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graphs'!$S$2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graphs'!$T$3:$T$17</c:f>
                <c:numCache>
                  <c:formatCode>General</c:formatCode>
                  <c:ptCount val="15"/>
                  <c:pt idx="0">
                    <c:v>3.1405413546075059E-15</c:v>
                  </c:pt>
                  <c:pt idx="1">
                    <c:v>3.8460369212996762E-15</c:v>
                  </c:pt>
                  <c:pt idx="2">
                    <c:v>3.2634337744161486E-15</c:v>
                  </c:pt>
                  <c:pt idx="3">
                    <c:v>2.2912878474778904E-15</c:v>
                  </c:pt>
                  <c:pt idx="4">
                    <c:v>4.6644399449451636E-15</c:v>
                  </c:pt>
                  <c:pt idx="5">
                    <c:v>5.1539305389188515E-15</c:v>
                  </c:pt>
                  <c:pt idx="6">
                    <c:v>4.7765049984271787E-15</c:v>
                  </c:pt>
                  <c:pt idx="7">
                    <c:v>4.8720632179806896E-15</c:v>
                  </c:pt>
                  <c:pt idx="8">
                    <c:v>5.9521424714131765E-15</c:v>
                  </c:pt>
                  <c:pt idx="9">
                    <c:v>4.8767817256875893E-15</c:v>
                  </c:pt>
                  <c:pt idx="10">
                    <c:v>5.1586820022172593E-15</c:v>
                  </c:pt>
                  <c:pt idx="11">
                    <c:v>9.3830698601257488E-15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graphs'!$T$3:$T$17</c:f>
                <c:numCache>
                  <c:formatCode>General</c:formatCode>
                  <c:ptCount val="15"/>
                  <c:pt idx="0">
                    <c:v>3.1405413546075059E-15</c:v>
                  </c:pt>
                  <c:pt idx="1">
                    <c:v>3.8460369212996762E-15</c:v>
                  </c:pt>
                  <c:pt idx="2">
                    <c:v>3.2634337744161486E-15</c:v>
                  </c:pt>
                  <c:pt idx="3">
                    <c:v>2.2912878474778904E-15</c:v>
                  </c:pt>
                  <c:pt idx="4">
                    <c:v>4.6644399449451636E-15</c:v>
                  </c:pt>
                  <c:pt idx="5">
                    <c:v>5.1539305389188515E-15</c:v>
                  </c:pt>
                  <c:pt idx="6">
                    <c:v>4.7765049984271787E-15</c:v>
                  </c:pt>
                  <c:pt idx="7">
                    <c:v>4.8720632179806896E-15</c:v>
                  </c:pt>
                  <c:pt idx="8">
                    <c:v>5.9521424714131765E-15</c:v>
                  </c:pt>
                  <c:pt idx="9">
                    <c:v>4.8767817256875893E-15</c:v>
                  </c:pt>
                  <c:pt idx="10">
                    <c:v>5.1586820022172593E-15</c:v>
                  </c:pt>
                  <c:pt idx="11">
                    <c:v>9.3830698601257488E-15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graphs'!$S$3:$S$17</c:f>
              <c:numCache>
                <c:formatCode>0.00E+00</c:formatCode>
                <c:ptCount val="15"/>
                <c:pt idx="0">
                  <c:v>1.3306599999999999E-12</c:v>
                </c:pt>
                <c:pt idx="1">
                  <c:v>1.33262E-12</c:v>
                </c:pt>
                <c:pt idx="2">
                  <c:v>1.3267E-12</c:v>
                </c:pt>
                <c:pt idx="3">
                  <c:v>1.3261E-12</c:v>
                </c:pt>
                <c:pt idx="4">
                  <c:v>1.3238200000000001E-12</c:v>
                </c:pt>
                <c:pt idx="5">
                  <c:v>1.32176E-12</c:v>
                </c:pt>
                <c:pt idx="6">
                  <c:v>1.3193999999999998E-12</c:v>
                </c:pt>
                <c:pt idx="7">
                  <c:v>1.3199200000000001E-12</c:v>
                </c:pt>
                <c:pt idx="8">
                  <c:v>1.32294E-12</c:v>
                </c:pt>
                <c:pt idx="9">
                  <c:v>1.3211400000000002E-12</c:v>
                </c:pt>
                <c:pt idx="10">
                  <c:v>1.3201800000000001E-12</c:v>
                </c:pt>
                <c:pt idx="11">
                  <c:v>1.30902E-12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5-4D6C-9A84-0B15D88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4216"/>
        <c:axId val="656504608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graphs'!$U$2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graphs'!$U$3:$U$17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5-4D6C-9A84-0B15D88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5392"/>
        <c:axId val="656505000"/>
      </c:scatterChart>
      <c:valAx>
        <c:axId val="65650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6504608"/>
        <c:crosses val="autoZero"/>
        <c:crossBetween val="midCat"/>
      </c:valAx>
      <c:valAx>
        <c:axId val="656504608"/>
        <c:scaling>
          <c:orientation val="minMax"/>
          <c:max val="1.4000000000000007E-12"/>
          <c:min val="1.2000000000000007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656504216"/>
        <c:crosses val="autoZero"/>
        <c:crossBetween val="midCat"/>
      </c:valAx>
      <c:valAx>
        <c:axId val="65650500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505392"/>
        <c:crosses val="max"/>
        <c:crossBetween val="midCat"/>
      </c:valAx>
      <c:valAx>
        <c:axId val="65650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505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8.7371267270836425E-2"/>
          <c:y val="0.92898517743085585"/>
          <c:w val="0.84470420442727678"/>
          <c:h val="7.101482256914418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1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618273659188833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graphs'!$J$2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graphs'!$H$3:$H$17</c:f>
                <c:numCache>
                  <c:formatCode>General</c:formatCode>
                  <c:ptCount val="15"/>
                  <c:pt idx="0">
                    <c:v>4.1914198071775076E-15</c:v>
                  </c:pt>
                  <c:pt idx="1">
                    <c:v>3.3446972957204791E-15</c:v>
                  </c:pt>
                  <c:pt idx="2">
                    <c:v>4.9946971880184897E-15</c:v>
                  </c:pt>
                  <c:pt idx="3">
                    <c:v>3.6589616013290203E-15</c:v>
                  </c:pt>
                  <c:pt idx="4">
                    <c:v>5.6336489063483681E-15</c:v>
                  </c:pt>
                  <c:pt idx="5">
                    <c:v>6.0397019794026299E-15</c:v>
                  </c:pt>
                  <c:pt idx="6">
                    <c:v>4.7568897401559246E-15</c:v>
                  </c:pt>
                  <c:pt idx="7">
                    <c:v>4.4701230408121579E-15</c:v>
                  </c:pt>
                  <c:pt idx="8">
                    <c:v>6.3186232677696949E-15</c:v>
                  </c:pt>
                  <c:pt idx="9">
                    <c:v>3.4127701358280622E-15</c:v>
                  </c:pt>
                  <c:pt idx="10">
                    <c:v>5.8109379621538223E-15</c:v>
                  </c:pt>
                  <c:pt idx="11">
                    <c:v>3.724647634340737E-15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graphs'!$H$3:$H$17</c:f>
                <c:numCache>
                  <c:formatCode>General</c:formatCode>
                  <c:ptCount val="15"/>
                  <c:pt idx="0">
                    <c:v>4.1914198071775076E-15</c:v>
                  </c:pt>
                  <c:pt idx="1">
                    <c:v>3.3446972957204791E-15</c:v>
                  </c:pt>
                  <c:pt idx="2">
                    <c:v>4.9946971880184897E-15</c:v>
                  </c:pt>
                  <c:pt idx="3">
                    <c:v>3.6589616013290203E-15</c:v>
                  </c:pt>
                  <c:pt idx="4">
                    <c:v>5.6336489063483681E-15</c:v>
                  </c:pt>
                  <c:pt idx="5">
                    <c:v>6.0397019794026299E-15</c:v>
                  </c:pt>
                  <c:pt idx="6">
                    <c:v>4.7568897401559246E-15</c:v>
                  </c:pt>
                  <c:pt idx="7">
                    <c:v>4.4701230408121579E-15</c:v>
                  </c:pt>
                  <c:pt idx="8">
                    <c:v>6.3186232677696949E-15</c:v>
                  </c:pt>
                  <c:pt idx="9">
                    <c:v>3.4127701358280622E-15</c:v>
                  </c:pt>
                  <c:pt idx="10">
                    <c:v>5.8109379621538223E-15</c:v>
                  </c:pt>
                  <c:pt idx="11">
                    <c:v>3.724647634340737E-15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graphs'!$J$3:$J$17</c:f>
              <c:numCache>
                <c:formatCode>General</c:formatCode>
                <c:ptCount val="15"/>
                <c:pt idx="0">
                  <c:v>1</c:v>
                </c:pt>
                <c:pt idx="1">
                  <c:v>1.0026978866554532</c:v>
                </c:pt>
                <c:pt idx="2">
                  <c:v>1.001565440405016</c:v>
                </c:pt>
                <c:pt idx="3">
                  <c:v>1.003164188052692</c:v>
                </c:pt>
                <c:pt idx="4">
                  <c:v>1.0025979649274734</c:v>
                </c:pt>
                <c:pt idx="5">
                  <c:v>1.0081602744516796</c:v>
                </c:pt>
                <c:pt idx="6">
                  <c:v>0.99975019568005086</c:v>
                </c:pt>
                <c:pt idx="7">
                  <c:v>1.0069778673372527</c:v>
                </c:pt>
                <c:pt idx="8">
                  <c:v>1.0042133661964794</c:v>
                </c:pt>
                <c:pt idx="9">
                  <c:v>1.0028644228687531</c:v>
                </c:pt>
                <c:pt idx="10">
                  <c:v>0.99931720152547177</c:v>
                </c:pt>
                <c:pt idx="11">
                  <c:v>1.0029976518393926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6-4A25-A16A-5CD81DF3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32440"/>
        <c:axId val="656832048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graphs'!$I$2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graphs'!$I$3:$I$17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6-4A25-A16A-5CD81DF3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57600"/>
        <c:axId val="656831656"/>
      </c:scatterChart>
      <c:valAx>
        <c:axId val="65683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6832048"/>
        <c:crosses val="autoZero"/>
        <c:crossBetween val="midCat"/>
      </c:valAx>
      <c:valAx>
        <c:axId val="65683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6832440"/>
        <c:crosses val="autoZero"/>
        <c:crossBetween val="midCat"/>
      </c:valAx>
      <c:valAx>
        <c:axId val="65683165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of microorganism log(CFU/ml)</a:t>
                </a:r>
                <a:endParaRPr lang="en-US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657600"/>
        <c:crosses val="max"/>
        <c:crossBetween val="midCat"/>
      </c:valAx>
      <c:valAx>
        <c:axId val="65665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831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774862576140246"/>
          <c:y val="0.92898517743085585"/>
          <c:w val="0.66860357549645921"/>
          <c:h val="7.06422101861544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2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618273659188833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graphs'!$V$2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graphs'!$T$3:$T$17</c:f>
                <c:numCache>
                  <c:formatCode>General</c:formatCode>
                  <c:ptCount val="15"/>
                  <c:pt idx="0">
                    <c:v>3.1405413546075059E-15</c:v>
                  </c:pt>
                  <c:pt idx="1">
                    <c:v>3.8460369212996762E-15</c:v>
                  </c:pt>
                  <c:pt idx="2">
                    <c:v>3.2634337744161486E-15</c:v>
                  </c:pt>
                  <c:pt idx="3">
                    <c:v>2.2912878474778904E-15</c:v>
                  </c:pt>
                  <c:pt idx="4">
                    <c:v>4.6644399449451636E-15</c:v>
                  </c:pt>
                  <c:pt idx="5">
                    <c:v>5.1539305389188515E-15</c:v>
                  </c:pt>
                  <c:pt idx="6">
                    <c:v>4.7765049984271787E-15</c:v>
                  </c:pt>
                  <c:pt idx="7">
                    <c:v>4.8720632179806896E-15</c:v>
                  </c:pt>
                  <c:pt idx="8">
                    <c:v>5.9521424714131765E-15</c:v>
                  </c:pt>
                  <c:pt idx="9">
                    <c:v>4.8767817256875893E-15</c:v>
                  </c:pt>
                  <c:pt idx="10">
                    <c:v>5.1586820022172593E-15</c:v>
                  </c:pt>
                  <c:pt idx="11">
                    <c:v>9.3830698601257488E-15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graphs'!$T$3:$T$17</c:f>
                <c:numCache>
                  <c:formatCode>General</c:formatCode>
                  <c:ptCount val="15"/>
                  <c:pt idx="0">
                    <c:v>3.1405413546075059E-15</c:v>
                  </c:pt>
                  <c:pt idx="1">
                    <c:v>3.8460369212996762E-15</c:v>
                  </c:pt>
                  <c:pt idx="2">
                    <c:v>3.2634337744161486E-15</c:v>
                  </c:pt>
                  <c:pt idx="3">
                    <c:v>2.2912878474778904E-15</c:v>
                  </c:pt>
                  <c:pt idx="4">
                    <c:v>4.6644399449451636E-15</c:v>
                  </c:pt>
                  <c:pt idx="5">
                    <c:v>5.1539305389188515E-15</c:v>
                  </c:pt>
                  <c:pt idx="6">
                    <c:v>4.7765049984271787E-15</c:v>
                  </c:pt>
                  <c:pt idx="7">
                    <c:v>4.8720632179806896E-15</c:v>
                  </c:pt>
                  <c:pt idx="8">
                    <c:v>5.9521424714131765E-15</c:v>
                  </c:pt>
                  <c:pt idx="9">
                    <c:v>4.8767817256875893E-15</c:v>
                  </c:pt>
                  <c:pt idx="10">
                    <c:v>5.1586820022172593E-15</c:v>
                  </c:pt>
                  <c:pt idx="11">
                    <c:v>9.3830698601257488E-15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graphs'!$V$3:$V$17</c:f>
              <c:numCache>
                <c:formatCode>General</c:formatCode>
                <c:ptCount val="15"/>
                <c:pt idx="0">
                  <c:v>1</c:v>
                </c:pt>
                <c:pt idx="1">
                  <c:v>1.0014729532713091</c:v>
                </c:pt>
                <c:pt idx="2">
                  <c:v>0.99702403318653909</c:v>
                </c:pt>
                <c:pt idx="3">
                  <c:v>0.99657312912389351</c:v>
                </c:pt>
                <c:pt idx="4">
                  <c:v>0.99485969368584026</c:v>
                </c:pt>
                <c:pt idx="5">
                  <c:v>0.99331158973742362</c:v>
                </c:pt>
                <c:pt idx="6">
                  <c:v>0.99153803375768412</c:v>
                </c:pt>
                <c:pt idx="7">
                  <c:v>0.99192881727864379</c:v>
                </c:pt>
                <c:pt idx="8">
                  <c:v>0.99419836772729331</c:v>
                </c:pt>
                <c:pt idx="9">
                  <c:v>0.99284565553935655</c:v>
                </c:pt>
                <c:pt idx="10">
                  <c:v>0.99212420903912357</c:v>
                </c:pt>
                <c:pt idx="11">
                  <c:v>0.98373739347391531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5-4D6C-9A84-0B15D88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57208"/>
        <c:axId val="65665681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graphs'!$U$2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graphs'!$U$3:$U$17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5-4D6C-9A84-0B15D88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56032"/>
        <c:axId val="656656424"/>
      </c:scatterChart>
      <c:valAx>
        <c:axId val="65665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6656816"/>
        <c:crosses val="autoZero"/>
        <c:crossBetween val="midCat"/>
      </c:valAx>
      <c:valAx>
        <c:axId val="656656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6657208"/>
        <c:crosses val="autoZero"/>
        <c:crossBetween val="midCat"/>
      </c:valAx>
      <c:valAx>
        <c:axId val="656656424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656032"/>
        <c:crosses val="max"/>
        <c:crossBetween val="midCat"/>
      </c:valAx>
      <c:valAx>
        <c:axId val="65665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656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8.7371267270836425E-2"/>
          <c:y val="0.92898517743085585"/>
          <c:w val="0.84470420442727678"/>
          <c:h val="7.101482256914418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3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9007083791945356"/>
          <c:h val="0.64803756466857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graphs'!$AH$2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graphs'!$AF$3:$AF$17</c:f>
                <c:numCache>
                  <c:formatCode>General</c:formatCode>
                  <c:ptCount val="15"/>
                  <c:pt idx="0">
                    <c:v>1.1678270419886658E-14</c:v>
                  </c:pt>
                  <c:pt idx="1">
                    <c:v>4.1251666632998199E-15</c:v>
                  </c:pt>
                  <c:pt idx="2">
                    <c:v>1.0489661577000428E-14</c:v>
                  </c:pt>
                  <c:pt idx="3">
                    <c:v>3.2253681960359066E-15</c:v>
                  </c:pt>
                  <c:pt idx="4">
                    <c:v>1.3439940476058654E-14</c:v>
                  </c:pt>
                  <c:pt idx="5">
                    <c:v>5.776504133124099E-15</c:v>
                  </c:pt>
                  <c:pt idx="6">
                    <c:v>1.0312031807553737E-14</c:v>
                  </c:pt>
                  <c:pt idx="7">
                    <c:v>2.6157216977346998E-15</c:v>
                  </c:pt>
                  <c:pt idx="8">
                    <c:v>1.1470265907990083E-14</c:v>
                  </c:pt>
                  <c:pt idx="9">
                    <c:v>1.5841496141463448E-14</c:v>
                  </c:pt>
                  <c:pt idx="10">
                    <c:v>1.2841728855570775E-14</c:v>
                  </c:pt>
                  <c:pt idx="11">
                    <c:v>1.1071720733472255E-14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graphs'!$AF$3:$AF$17</c:f>
                <c:numCache>
                  <c:formatCode>General</c:formatCode>
                  <c:ptCount val="15"/>
                  <c:pt idx="0">
                    <c:v>1.1678270419886658E-14</c:v>
                  </c:pt>
                  <c:pt idx="1">
                    <c:v>4.1251666632998199E-15</c:v>
                  </c:pt>
                  <c:pt idx="2">
                    <c:v>1.0489661577000428E-14</c:v>
                  </c:pt>
                  <c:pt idx="3">
                    <c:v>3.2253681960359066E-15</c:v>
                  </c:pt>
                  <c:pt idx="4">
                    <c:v>1.3439940476058654E-14</c:v>
                  </c:pt>
                  <c:pt idx="5">
                    <c:v>5.776504133124099E-15</c:v>
                  </c:pt>
                  <c:pt idx="6">
                    <c:v>1.0312031807553737E-14</c:v>
                  </c:pt>
                  <c:pt idx="7">
                    <c:v>2.6157216977346998E-15</c:v>
                  </c:pt>
                  <c:pt idx="8">
                    <c:v>1.1470265907990083E-14</c:v>
                  </c:pt>
                  <c:pt idx="9">
                    <c:v>1.5841496141463448E-14</c:v>
                  </c:pt>
                  <c:pt idx="10">
                    <c:v>1.2841728855570775E-14</c:v>
                  </c:pt>
                  <c:pt idx="11">
                    <c:v>1.1071720733472255E-14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graphs'!$AH$3:$AH$17</c:f>
              <c:numCache>
                <c:formatCode>General</c:formatCode>
                <c:ptCount val="15"/>
                <c:pt idx="0">
                  <c:v>1</c:v>
                </c:pt>
                <c:pt idx="1">
                  <c:v>1.00503079599417</c:v>
                </c:pt>
                <c:pt idx="2">
                  <c:v>1.0030795994169919</c:v>
                </c:pt>
                <c:pt idx="3">
                  <c:v>1.0026564483520617</c:v>
                </c:pt>
                <c:pt idx="4">
                  <c:v>1.0009168273073488</c:v>
                </c:pt>
                <c:pt idx="5">
                  <c:v>1.01006159198834</c:v>
                </c:pt>
                <c:pt idx="6">
                  <c:v>1.0047251868917204</c:v>
                </c:pt>
                <c:pt idx="7">
                  <c:v>1.0141050354976728</c:v>
                </c:pt>
                <c:pt idx="8">
                  <c:v>1.0072288306925574</c:v>
                </c:pt>
                <c:pt idx="9">
                  <c:v>1.0083572335323712</c:v>
                </c:pt>
                <c:pt idx="10">
                  <c:v>1.0066293666839061</c:v>
                </c:pt>
                <c:pt idx="11">
                  <c:v>1.0066058582914101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7-4D40-89CE-5558DF4D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57992"/>
        <c:axId val="65115417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graphs'!$AG$2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graphs'!$AG$3:$AG$17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7-4D40-89CE-5558DF4D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54960"/>
        <c:axId val="651154568"/>
      </c:scatterChart>
      <c:valAx>
        <c:axId val="65665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5550005174084424"/>
              <c:y val="0.8720422374948796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651154176"/>
        <c:crosses val="autoZero"/>
        <c:crossBetween val="midCat"/>
      </c:valAx>
      <c:valAx>
        <c:axId val="651154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6657992"/>
        <c:crosses val="autoZero"/>
        <c:crossBetween val="midCat"/>
      </c:valAx>
      <c:valAx>
        <c:axId val="651154568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1154960"/>
        <c:crosses val="max"/>
        <c:crossBetween val="midCat"/>
      </c:valAx>
      <c:valAx>
        <c:axId val="65115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154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555574370408"/>
          <c:y val="0.94054587107247434"/>
          <c:w val="0.76647531961730597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1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618273659188833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graphs'!$G$2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graphs'!$H$3:$H$17</c:f>
                <c:numCache>
                  <c:formatCode>General</c:formatCode>
                  <c:ptCount val="15"/>
                  <c:pt idx="0">
                    <c:v>4.1914198071775076E-15</c:v>
                  </c:pt>
                  <c:pt idx="1">
                    <c:v>3.3446972957204791E-15</c:v>
                  </c:pt>
                  <c:pt idx="2">
                    <c:v>4.9946971880184897E-15</c:v>
                  </c:pt>
                  <c:pt idx="3">
                    <c:v>3.6589616013290203E-15</c:v>
                  </c:pt>
                  <c:pt idx="4">
                    <c:v>5.6336489063483681E-15</c:v>
                  </c:pt>
                  <c:pt idx="5">
                    <c:v>6.0397019794026299E-15</c:v>
                  </c:pt>
                  <c:pt idx="6">
                    <c:v>4.7568897401559246E-15</c:v>
                  </c:pt>
                  <c:pt idx="7">
                    <c:v>4.4701230408121579E-15</c:v>
                  </c:pt>
                  <c:pt idx="8">
                    <c:v>6.3186232677696949E-15</c:v>
                  </c:pt>
                  <c:pt idx="9">
                    <c:v>3.4127701358280622E-15</c:v>
                  </c:pt>
                  <c:pt idx="10">
                    <c:v>5.8109379621538223E-15</c:v>
                  </c:pt>
                  <c:pt idx="11">
                    <c:v>3.724647634340737E-15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graphs'!$H$3:$H$17</c:f>
                <c:numCache>
                  <c:formatCode>General</c:formatCode>
                  <c:ptCount val="15"/>
                  <c:pt idx="0">
                    <c:v>4.1914198071775076E-15</c:v>
                  </c:pt>
                  <c:pt idx="1">
                    <c:v>3.3446972957204791E-15</c:v>
                  </c:pt>
                  <c:pt idx="2">
                    <c:v>4.9946971880184897E-15</c:v>
                  </c:pt>
                  <c:pt idx="3">
                    <c:v>3.6589616013290203E-15</c:v>
                  </c:pt>
                  <c:pt idx="4">
                    <c:v>5.6336489063483681E-15</c:v>
                  </c:pt>
                  <c:pt idx="5">
                    <c:v>6.0397019794026299E-15</c:v>
                  </c:pt>
                  <c:pt idx="6">
                    <c:v>4.7568897401559246E-15</c:v>
                  </c:pt>
                  <c:pt idx="7">
                    <c:v>4.4701230408121579E-15</c:v>
                  </c:pt>
                  <c:pt idx="8">
                    <c:v>6.3186232677696949E-15</c:v>
                  </c:pt>
                  <c:pt idx="9">
                    <c:v>3.4127701358280622E-15</c:v>
                  </c:pt>
                  <c:pt idx="10">
                    <c:v>5.8109379621538223E-15</c:v>
                  </c:pt>
                  <c:pt idx="11">
                    <c:v>3.724647634340737E-15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graphs'!$G$3:$G$17</c:f>
              <c:numCache>
                <c:formatCode>0.00E+00</c:formatCode>
                <c:ptCount val="15"/>
                <c:pt idx="0">
                  <c:v>1.2009399999999999E-12</c:v>
                </c:pt>
                <c:pt idx="1">
                  <c:v>1.20418E-12</c:v>
                </c:pt>
                <c:pt idx="2">
                  <c:v>1.2028199999999999E-12</c:v>
                </c:pt>
                <c:pt idx="3">
                  <c:v>1.20474E-12</c:v>
                </c:pt>
                <c:pt idx="4">
                  <c:v>1.2040599999999998E-12</c:v>
                </c:pt>
                <c:pt idx="5">
                  <c:v>1.2107399999999999E-12</c:v>
                </c:pt>
                <c:pt idx="6">
                  <c:v>1.2006400000000002E-12</c:v>
                </c:pt>
                <c:pt idx="7">
                  <c:v>1.2093200000000001E-12</c:v>
                </c:pt>
                <c:pt idx="8">
                  <c:v>1.2059999999999999E-12</c:v>
                </c:pt>
                <c:pt idx="9">
                  <c:v>1.2043800000000002E-12</c:v>
                </c:pt>
                <c:pt idx="10">
                  <c:v>1.2001199999999999E-12</c:v>
                </c:pt>
                <c:pt idx="11">
                  <c:v>1.20454E-12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6-4A25-A16A-5CD81DF3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42048"/>
        <c:axId val="59854322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graphs'!$I$2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graphs'!$I$3:$I$17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6-4A25-A16A-5CD81DF3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502040"/>
        <c:axId val="602468880"/>
      </c:scatterChart>
      <c:valAx>
        <c:axId val="59854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98543224"/>
        <c:crosses val="autoZero"/>
        <c:crossBetween val="midCat"/>
      </c:valAx>
      <c:valAx>
        <c:axId val="598543224"/>
        <c:scaling>
          <c:orientation val="minMax"/>
          <c:min val="1.1000000000000008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98542048"/>
        <c:crosses val="autoZero"/>
        <c:crossBetween val="midCat"/>
      </c:valAx>
      <c:valAx>
        <c:axId val="60246888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of microorganism log(CFU/ml)</a:t>
                </a:r>
                <a:endParaRPr lang="en-US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02502040"/>
        <c:crosses val="max"/>
        <c:crossBetween val="midCat"/>
      </c:valAx>
      <c:valAx>
        <c:axId val="602502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468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774862576140246"/>
          <c:y val="0.92898517743085585"/>
          <c:w val="0.66860357549645921"/>
          <c:h val="7.06422101861544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4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71178360307823774"/>
          <c:h val="0.62876974193254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graphs'!$AT$2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graphs'!$AR$3:$AR$17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graphs'!$AR$3:$AR$17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graphs'!$AT$3:$AT$17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5-4D9B-AEFE-FA3E4A16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53784"/>
        <c:axId val="651153392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graphs'!$AS$2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graphs'!$AS$3:$AS$17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5-4D9B-AEFE-FA3E4A16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52608"/>
        <c:axId val="651153000"/>
      </c:scatterChart>
      <c:valAx>
        <c:axId val="65115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7481563910056862"/>
              <c:y val="0.8489208502116426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651153392"/>
        <c:crosses val="autoZero"/>
        <c:crossBetween val="midCat"/>
      </c:valAx>
      <c:valAx>
        <c:axId val="651153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1153784"/>
        <c:crosses val="autoZero"/>
        <c:crossBetween val="midCat"/>
      </c:valAx>
      <c:valAx>
        <c:axId val="65115300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1152608"/>
        <c:crosses val="max"/>
        <c:crossBetween val="midCat"/>
      </c:valAx>
      <c:valAx>
        <c:axId val="65115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153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196202442494326"/>
          <c:y val="0.94054587107247434"/>
          <c:w val="0.70308866132341685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5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70861178000029545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graphs'!$BF$2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graphs'!$BD$3:$BD$17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graphs'!$BD$3:$BD$17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graphs'!$BF$3:$BF$17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B-435F-A65B-EBC416B2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58096"/>
        <c:axId val="65115770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graphs'!$BE$2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graphs'!$BE$3:$BE$17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B-435F-A65B-EBC416B2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30528"/>
        <c:axId val="651157312"/>
      </c:scatterChart>
      <c:valAx>
        <c:axId val="65115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1157704"/>
        <c:crosses val="autoZero"/>
        <c:crossBetween val="midCat"/>
      </c:valAx>
      <c:valAx>
        <c:axId val="651157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1158096"/>
        <c:crosses val="autoZero"/>
        <c:crossBetween val="midCat"/>
      </c:valAx>
      <c:valAx>
        <c:axId val="651157312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1130528"/>
        <c:crosses val="max"/>
        <c:crossBetween val="midCat"/>
      </c:valAx>
      <c:valAx>
        <c:axId val="65113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157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757368040064407"/>
          <c:y val="0.94054587107247434"/>
          <c:w val="0.64232625706026902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6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9363076332156426"/>
          <c:h val="0.632623306479753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graphs'!$BR$2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graphs'!$BP$3:$BP$17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graphs'!$BP$3:$BP$17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graphs'!$BR$3:$BR$17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F-4082-A1D8-3523BC04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84264"/>
        <c:axId val="65768465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graphs'!$BQ$2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graphs'!$BQ$3:$BQ$17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F-4082-A1D8-3523BC04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704"/>
        <c:axId val="657685048"/>
      </c:scatterChart>
      <c:valAx>
        <c:axId val="65768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7684656"/>
        <c:crosses val="autoZero"/>
        <c:crossBetween val="midCat"/>
      </c:valAx>
      <c:valAx>
        <c:axId val="657684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7684264"/>
        <c:crosses val="autoZero"/>
        <c:crossBetween val="midCat"/>
      </c:valAx>
      <c:valAx>
        <c:axId val="657685048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0118704"/>
        <c:crosses val="max"/>
        <c:crossBetween val="midCat"/>
      </c:valAx>
      <c:valAx>
        <c:axId val="65011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7685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5361569484865"/>
          <c:y val="0.92898517743085585"/>
          <c:w val="0.72487785180698572"/>
          <c:h val="7.06422101861544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7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336576712441344"/>
          <c:h val="0.636476871026959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graphs'!$CD$2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graphs'!$CB$3:$CB$17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graphs'!$CB$3:$CB$17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graphs'!$CD$3:$CD$17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B-44B0-A377-8545629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20216"/>
        <c:axId val="545219432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graphs'!$CC$2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graphs'!$CC$3:$CC$17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B-44B0-A377-8545629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17864"/>
        <c:axId val="545219040"/>
      </c:scatterChart>
      <c:valAx>
        <c:axId val="54522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45219432"/>
        <c:crosses val="autoZero"/>
        <c:crossBetween val="midCat"/>
      </c:valAx>
      <c:valAx>
        <c:axId val="545219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45220216"/>
        <c:crosses val="autoZero"/>
        <c:crossBetween val="midCat"/>
      </c:valAx>
      <c:valAx>
        <c:axId val="54521904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45217864"/>
        <c:crosses val="max"/>
        <c:crossBetween val="midCat"/>
      </c:valAx>
      <c:valAx>
        <c:axId val="545217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5219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132002146140573"/>
          <c:y val="0.91742448378923747"/>
          <c:w val="0.76309372930593622"/>
          <c:h val="8.2202903827772955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8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55548119776167"/>
          <c:h val="0.62876974193254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graphs'!$CP$2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graphs'!$CN$3:$CN$17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graphs'!$CN$3:$CN$17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graphs'!$CP$3:$CP$17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6-4F9E-A765-E627EE3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82368"/>
        <c:axId val="655282760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graphs'!$CO$2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graphs'!$CO$3:$CO$17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6-4F9E-A765-E627EE3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76136"/>
        <c:axId val="655283152"/>
      </c:scatterChart>
      <c:valAx>
        <c:axId val="65528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5870892720688394"/>
              <c:y val="0.8566279793060549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655282760"/>
        <c:crosses val="autoZero"/>
        <c:crossBetween val="midCat"/>
      </c:valAx>
      <c:valAx>
        <c:axId val="655282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5282368"/>
        <c:crosses val="autoZero"/>
        <c:crossBetween val="midCat"/>
      </c:valAx>
      <c:valAx>
        <c:axId val="655283152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51676136"/>
        <c:crosses val="max"/>
        <c:crossBetween val="midCat"/>
      </c:valAx>
      <c:valAx>
        <c:axId val="551676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5283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6395608776751004E-2"/>
          <c:y val="0.90971735469482495"/>
          <c:w val="0.74447238398997595"/>
          <c:h val="8.99100329221853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2 - 5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4"/>
          <c:y val="0.14516532078857555"/>
          <c:w val="0.7136742818390307"/>
          <c:h val="0.72594567851542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graphs'!$N$2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graphs'!$N$3:$N$17</c:f>
              <c:numCache>
                <c:formatCode>0.00E+00</c:formatCode>
                <c:ptCount val="15"/>
                <c:pt idx="0">
                  <c:v>1.3253E-12</c:v>
                </c:pt>
                <c:pt idx="1">
                  <c:v>1.3327999999999999E-12</c:v>
                </c:pt>
                <c:pt idx="2">
                  <c:v>1.3219000000000001E-12</c:v>
                </c:pt>
                <c:pt idx="3">
                  <c:v>1.3244000000000001E-12</c:v>
                </c:pt>
                <c:pt idx="4">
                  <c:v>1.3232000000000001E-12</c:v>
                </c:pt>
                <c:pt idx="5">
                  <c:v>1.3142E-12</c:v>
                </c:pt>
                <c:pt idx="6">
                  <c:v>1.3161E-12</c:v>
                </c:pt>
                <c:pt idx="7">
                  <c:v>1.3144999999999999E-12</c:v>
                </c:pt>
                <c:pt idx="8">
                  <c:v>1.313E-12</c:v>
                </c:pt>
                <c:pt idx="9">
                  <c:v>1.32E-12</c:v>
                </c:pt>
                <c:pt idx="10">
                  <c:v>1.3135E-12</c:v>
                </c:pt>
                <c:pt idx="11">
                  <c:v>1.3222E-12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3-47E6-B625-71249657E11A}"/>
            </c:ext>
          </c:extLst>
        </c:ser>
        <c:ser>
          <c:idx val="1"/>
          <c:order val="1"/>
          <c:tx>
            <c:strRef>
              <c:f>'5 point, avg graphs'!$O$2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graphs'!$O$3:$O$17</c:f>
              <c:numCache>
                <c:formatCode>0.00E+00</c:formatCode>
                <c:ptCount val="15"/>
                <c:pt idx="0">
                  <c:v>1.3307999999999999E-12</c:v>
                </c:pt>
                <c:pt idx="1">
                  <c:v>1.3261999999999999E-12</c:v>
                </c:pt>
                <c:pt idx="2">
                  <c:v>1.3261999999999999E-12</c:v>
                </c:pt>
                <c:pt idx="3">
                  <c:v>1.3253E-12</c:v>
                </c:pt>
                <c:pt idx="4">
                  <c:v>1.3175E-12</c:v>
                </c:pt>
                <c:pt idx="5">
                  <c:v>1.3202999999999999E-12</c:v>
                </c:pt>
                <c:pt idx="6">
                  <c:v>1.326E-12</c:v>
                </c:pt>
                <c:pt idx="7">
                  <c:v>1.3167E-12</c:v>
                </c:pt>
                <c:pt idx="8">
                  <c:v>1.3228999999999999E-12</c:v>
                </c:pt>
                <c:pt idx="9">
                  <c:v>1.3156999999999999E-12</c:v>
                </c:pt>
                <c:pt idx="10">
                  <c:v>1.32E-12</c:v>
                </c:pt>
                <c:pt idx="11">
                  <c:v>1.2992E-12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3-47E6-B625-71249657E11A}"/>
            </c:ext>
          </c:extLst>
        </c:ser>
        <c:ser>
          <c:idx val="2"/>
          <c:order val="2"/>
          <c:tx>
            <c:strRef>
              <c:f>'5 point, avg graphs'!$P$2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graphs'!$P$3:$P$17</c:f>
              <c:numCache>
                <c:formatCode>0.00E+00</c:formatCode>
                <c:ptCount val="15"/>
                <c:pt idx="0">
                  <c:v>1.3324000000000001E-12</c:v>
                </c:pt>
                <c:pt idx="1">
                  <c:v>1.3344E-12</c:v>
                </c:pt>
                <c:pt idx="2">
                  <c:v>1.3268E-12</c:v>
                </c:pt>
                <c:pt idx="3">
                  <c:v>1.3246E-12</c:v>
                </c:pt>
                <c:pt idx="4">
                  <c:v>1.3233E-12</c:v>
                </c:pt>
                <c:pt idx="5">
                  <c:v>1.3231000000000001E-12</c:v>
                </c:pt>
                <c:pt idx="6">
                  <c:v>1.3188E-12</c:v>
                </c:pt>
                <c:pt idx="7">
                  <c:v>1.3214E-12</c:v>
                </c:pt>
                <c:pt idx="8">
                  <c:v>1.324E-12</c:v>
                </c:pt>
                <c:pt idx="9">
                  <c:v>1.3176E-12</c:v>
                </c:pt>
                <c:pt idx="10">
                  <c:v>1.3169999999999999E-12</c:v>
                </c:pt>
                <c:pt idx="11">
                  <c:v>1.3025999999999999E-12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63-47E6-B625-71249657E11A}"/>
            </c:ext>
          </c:extLst>
        </c:ser>
        <c:ser>
          <c:idx val="3"/>
          <c:order val="3"/>
          <c:tx>
            <c:strRef>
              <c:f>'5 point, avg graphs'!$Q$2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graphs'!$Q$3:$Q$17</c:f>
              <c:numCache>
                <c:formatCode>0.00E+00</c:formatCode>
                <c:ptCount val="15"/>
                <c:pt idx="0">
                  <c:v>1.3333E-12</c:v>
                </c:pt>
                <c:pt idx="1">
                  <c:v>1.3333E-12</c:v>
                </c:pt>
                <c:pt idx="2">
                  <c:v>1.3275999999999999E-12</c:v>
                </c:pt>
                <c:pt idx="3">
                  <c:v>1.3261999999999999E-12</c:v>
                </c:pt>
                <c:pt idx="4">
                  <c:v>1.3245000000000001E-12</c:v>
                </c:pt>
                <c:pt idx="5">
                  <c:v>1.3228E-12</c:v>
                </c:pt>
                <c:pt idx="6">
                  <c:v>1.3140000000000001E-12</c:v>
                </c:pt>
                <c:pt idx="7">
                  <c:v>1.3198000000000001E-12</c:v>
                </c:pt>
                <c:pt idx="8">
                  <c:v>1.3264000000000001E-12</c:v>
                </c:pt>
                <c:pt idx="9">
                  <c:v>1.3257000000000001E-12</c:v>
                </c:pt>
                <c:pt idx="10">
                  <c:v>1.3244000000000001E-12</c:v>
                </c:pt>
                <c:pt idx="11">
                  <c:v>1.3063E-12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63-47E6-B625-71249657E11A}"/>
            </c:ext>
          </c:extLst>
        </c:ser>
        <c:ser>
          <c:idx val="4"/>
          <c:order val="4"/>
          <c:tx>
            <c:strRef>
              <c:f>'5 point, avg graphs'!$R$2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graphs'!$R$3:$R$17</c:f>
              <c:numCache>
                <c:formatCode>0.00E+00</c:formatCode>
                <c:ptCount val="15"/>
                <c:pt idx="0">
                  <c:v>1.3314999999999999E-12</c:v>
                </c:pt>
                <c:pt idx="1">
                  <c:v>1.3364E-12</c:v>
                </c:pt>
                <c:pt idx="2">
                  <c:v>1.3310000000000001E-12</c:v>
                </c:pt>
                <c:pt idx="3">
                  <c:v>1.33E-12</c:v>
                </c:pt>
                <c:pt idx="4">
                  <c:v>1.3306E-12</c:v>
                </c:pt>
                <c:pt idx="5">
                  <c:v>1.3284000000000001E-12</c:v>
                </c:pt>
                <c:pt idx="6">
                  <c:v>1.3221E-12</c:v>
                </c:pt>
                <c:pt idx="7">
                  <c:v>1.3272E-12</c:v>
                </c:pt>
                <c:pt idx="8">
                  <c:v>1.3284000000000001E-12</c:v>
                </c:pt>
                <c:pt idx="9">
                  <c:v>1.3267E-12</c:v>
                </c:pt>
                <c:pt idx="10">
                  <c:v>1.326E-12</c:v>
                </c:pt>
                <c:pt idx="11">
                  <c:v>1.3148E-12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63-47E6-B625-71249657E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18960"/>
        <c:axId val="554340032"/>
      </c:scatterChart>
      <c:valAx>
        <c:axId val="59481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"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54340032"/>
        <c:crosses val="autoZero"/>
        <c:crossBetween val="midCat"/>
      </c:valAx>
      <c:valAx>
        <c:axId val="554340032"/>
        <c:scaling>
          <c:orientation val="minMax"/>
          <c:max val="1.4000000000000007E-12"/>
          <c:min val="1.2000000000000007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94818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3 - 5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4"/>
          <c:y val="0.14516532078857555"/>
          <c:w val="0.7136742818390307"/>
          <c:h val="0.72594567851542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graphs'!$Z$2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graphs'!$Z$3:$Z$17</c:f>
              <c:numCache>
                <c:formatCode>0.00E+00</c:formatCode>
                <c:ptCount val="15"/>
                <c:pt idx="0">
                  <c:v>1.6953000000000001E-12</c:v>
                </c:pt>
                <c:pt idx="1">
                  <c:v>1.7074E-12</c:v>
                </c:pt>
                <c:pt idx="2">
                  <c:v>1.6887000000000001E-12</c:v>
                </c:pt>
                <c:pt idx="3">
                  <c:v>1.7013E-12</c:v>
                </c:pt>
                <c:pt idx="4">
                  <c:v>1.6795000000000001E-12</c:v>
                </c:pt>
                <c:pt idx="5">
                  <c:v>1.7189000000000001E-12</c:v>
                </c:pt>
                <c:pt idx="6">
                  <c:v>1.7022E-12</c:v>
                </c:pt>
                <c:pt idx="7">
                  <c:v>1.7246999999999999E-12</c:v>
                </c:pt>
                <c:pt idx="8">
                  <c:v>1.7116000000000001E-12</c:v>
                </c:pt>
                <c:pt idx="9">
                  <c:v>1.7182000000000001E-12</c:v>
                </c:pt>
                <c:pt idx="10">
                  <c:v>1.6901E-12</c:v>
                </c:pt>
                <c:pt idx="11">
                  <c:v>1.6966000000000001E-12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A-4676-BC42-1B1720B726A0}"/>
            </c:ext>
          </c:extLst>
        </c:ser>
        <c:ser>
          <c:idx val="1"/>
          <c:order val="1"/>
          <c:tx>
            <c:strRef>
              <c:f>'5 point, avg graphs'!$AA$2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graphs'!$AA$3:$AA$17</c:f>
              <c:numCache>
                <c:formatCode>0.00E+00</c:formatCode>
                <c:ptCount val="15"/>
                <c:pt idx="0">
                  <c:v>1.6857E-12</c:v>
                </c:pt>
                <c:pt idx="1">
                  <c:v>1.7073E-12</c:v>
                </c:pt>
                <c:pt idx="2">
                  <c:v>1.7094E-12</c:v>
                </c:pt>
                <c:pt idx="3">
                  <c:v>1.7048999999999999E-12</c:v>
                </c:pt>
                <c:pt idx="4">
                  <c:v>1.7091000000000001E-12</c:v>
                </c:pt>
                <c:pt idx="5">
                  <c:v>1.7126E-12</c:v>
                </c:pt>
                <c:pt idx="6">
                  <c:v>1.7103000000000001E-12</c:v>
                </c:pt>
                <c:pt idx="7">
                  <c:v>1.7249000000000001E-12</c:v>
                </c:pt>
                <c:pt idx="8">
                  <c:v>1.7139E-12</c:v>
                </c:pt>
                <c:pt idx="9">
                  <c:v>1.7265E-12</c:v>
                </c:pt>
                <c:pt idx="10">
                  <c:v>1.7173E-12</c:v>
                </c:pt>
                <c:pt idx="11">
                  <c:v>1.7209000000000001E-12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A-4676-BC42-1B1720B726A0}"/>
            </c:ext>
          </c:extLst>
        </c:ser>
        <c:ser>
          <c:idx val="2"/>
          <c:order val="2"/>
          <c:tx>
            <c:strRef>
              <c:f>'5 point, avg graphs'!$AB$2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graphs'!$AB$3:$AB$17</c:f>
              <c:numCache>
                <c:formatCode>0.00E+00</c:formatCode>
                <c:ptCount val="15"/>
                <c:pt idx="0">
                  <c:v>1.7108999999999999E-12</c:v>
                </c:pt>
                <c:pt idx="1">
                  <c:v>1.7159E-12</c:v>
                </c:pt>
                <c:pt idx="2">
                  <c:v>1.7147999999999999E-12</c:v>
                </c:pt>
                <c:pt idx="3">
                  <c:v>1.71E-12</c:v>
                </c:pt>
                <c:pt idx="4">
                  <c:v>1.7051000000000001E-12</c:v>
                </c:pt>
                <c:pt idx="5">
                  <c:v>1.7153E-12</c:v>
                </c:pt>
                <c:pt idx="6">
                  <c:v>1.6969E-12</c:v>
                </c:pt>
                <c:pt idx="7">
                  <c:v>1.7301000000000001E-12</c:v>
                </c:pt>
                <c:pt idx="8">
                  <c:v>1.7259999999999999E-12</c:v>
                </c:pt>
                <c:pt idx="9">
                  <c:v>1.7229000000000001E-12</c:v>
                </c:pt>
                <c:pt idx="10">
                  <c:v>1.7160999999999999E-12</c:v>
                </c:pt>
                <c:pt idx="11">
                  <c:v>1.7166E-12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0A-4676-BC42-1B1720B726A0}"/>
            </c:ext>
          </c:extLst>
        </c:ser>
        <c:ser>
          <c:idx val="3"/>
          <c:order val="3"/>
          <c:tx>
            <c:strRef>
              <c:f>'5 point, avg graphs'!$AC$2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graphs'!$AC$3:$AC$17</c:f>
              <c:numCache>
                <c:formatCode>0.00E+00</c:formatCode>
                <c:ptCount val="15"/>
                <c:pt idx="0">
                  <c:v>1.7145E-12</c:v>
                </c:pt>
                <c:pt idx="1">
                  <c:v>1.7068E-12</c:v>
                </c:pt>
                <c:pt idx="2">
                  <c:v>1.7077000000000001E-12</c:v>
                </c:pt>
                <c:pt idx="3">
                  <c:v>1.7074E-12</c:v>
                </c:pt>
                <c:pt idx="4">
                  <c:v>1.7092E-12</c:v>
                </c:pt>
                <c:pt idx="5">
                  <c:v>1.7185E-12</c:v>
                </c:pt>
                <c:pt idx="6">
                  <c:v>1.7157000000000001E-12</c:v>
                </c:pt>
                <c:pt idx="7">
                  <c:v>1.7235000000000001E-12</c:v>
                </c:pt>
                <c:pt idx="8">
                  <c:v>1.7215000000000001E-12</c:v>
                </c:pt>
                <c:pt idx="9">
                  <c:v>1.7232E-12</c:v>
                </c:pt>
                <c:pt idx="10">
                  <c:v>1.7212999999999999E-12</c:v>
                </c:pt>
                <c:pt idx="11">
                  <c:v>1.7232E-12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0A-4676-BC42-1B1720B726A0}"/>
            </c:ext>
          </c:extLst>
        </c:ser>
        <c:ser>
          <c:idx val="4"/>
          <c:order val="4"/>
          <c:tx>
            <c:strRef>
              <c:f>'5 point, avg graphs'!$AD$2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graphs'!$AD$3:$AD$17</c:f>
              <c:numCache>
                <c:formatCode>0.00E+00</c:formatCode>
                <c:ptCount val="15"/>
                <c:pt idx="0">
                  <c:v>1.7012000000000001E-12</c:v>
                </c:pt>
                <c:pt idx="1">
                  <c:v>1.7130000000000001E-12</c:v>
                </c:pt>
                <c:pt idx="2">
                  <c:v>1.7132E-12</c:v>
                </c:pt>
                <c:pt idx="3">
                  <c:v>1.7066E-12</c:v>
                </c:pt>
                <c:pt idx="4">
                  <c:v>1.7125E-12</c:v>
                </c:pt>
                <c:pt idx="5">
                  <c:v>1.7278999999999999E-12</c:v>
                </c:pt>
                <c:pt idx="6">
                  <c:v>1.7226999999999999E-12</c:v>
                </c:pt>
                <c:pt idx="7">
                  <c:v>1.7244E-12</c:v>
                </c:pt>
                <c:pt idx="8">
                  <c:v>1.6961E-12</c:v>
                </c:pt>
                <c:pt idx="9">
                  <c:v>1.6878999999999999E-12</c:v>
                </c:pt>
                <c:pt idx="10">
                  <c:v>1.7192E-12</c:v>
                </c:pt>
                <c:pt idx="11">
                  <c:v>1.7065E-12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0A-4676-BC42-1B1720B72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40816"/>
        <c:axId val="554341208"/>
      </c:scatterChart>
      <c:valAx>
        <c:axId val="55434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54341208"/>
        <c:crosses val="autoZero"/>
        <c:crossBetween val="midCat"/>
      </c:valAx>
      <c:valAx>
        <c:axId val="554341208"/>
        <c:scaling>
          <c:orientation val="minMax"/>
          <c:max val="1.800000000000001E-12"/>
          <c:min val="1.6000000000000011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4340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3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9007083791945356"/>
          <c:h val="0.64803756466857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graphs'!$AE$2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graphs'!$AF$3:$AF$17</c:f>
                <c:numCache>
                  <c:formatCode>General</c:formatCode>
                  <c:ptCount val="15"/>
                  <c:pt idx="0">
                    <c:v>1.1678270419886658E-14</c:v>
                  </c:pt>
                  <c:pt idx="1">
                    <c:v>4.1251666632998199E-15</c:v>
                  </c:pt>
                  <c:pt idx="2">
                    <c:v>1.0489661577000428E-14</c:v>
                  </c:pt>
                  <c:pt idx="3">
                    <c:v>3.2253681960359066E-15</c:v>
                  </c:pt>
                  <c:pt idx="4">
                    <c:v>1.3439940476058654E-14</c:v>
                  </c:pt>
                  <c:pt idx="5">
                    <c:v>5.776504133124099E-15</c:v>
                  </c:pt>
                  <c:pt idx="6">
                    <c:v>1.0312031807553737E-14</c:v>
                  </c:pt>
                  <c:pt idx="7">
                    <c:v>2.6157216977346998E-15</c:v>
                  </c:pt>
                  <c:pt idx="8">
                    <c:v>1.1470265907990083E-14</c:v>
                  </c:pt>
                  <c:pt idx="9">
                    <c:v>1.5841496141463448E-14</c:v>
                  </c:pt>
                  <c:pt idx="10">
                    <c:v>1.2841728855570775E-14</c:v>
                  </c:pt>
                  <c:pt idx="11">
                    <c:v>1.1071720733472255E-14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graphs'!$AF$3:$AF$17</c:f>
                <c:numCache>
                  <c:formatCode>General</c:formatCode>
                  <c:ptCount val="15"/>
                  <c:pt idx="0">
                    <c:v>1.1678270419886658E-14</c:v>
                  </c:pt>
                  <c:pt idx="1">
                    <c:v>4.1251666632998199E-15</c:v>
                  </c:pt>
                  <c:pt idx="2">
                    <c:v>1.0489661577000428E-14</c:v>
                  </c:pt>
                  <c:pt idx="3">
                    <c:v>3.2253681960359066E-15</c:v>
                  </c:pt>
                  <c:pt idx="4">
                    <c:v>1.3439940476058654E-14</c:v>
                  </c:pt>
                  <c:pt idx="5">
                    <c:v>5.776504133124099E-15</c:v>
                  </c:pt>
                  <c:pt idx="6">
                    <c:v>1.0312031807553737E-14</c:v>
                  </c:pt>
                  <c:pt idx="7">
                    <c:v>2.6157216977346998E-15</c:v>
                  </c:pt>
                  <c:pt idx="8">
                    <c:v>1.1470265907990083E-14</c:v>
                  </c:pt>
                  <c:pt idx="9">
                    <c:v>1.5841496141463448E-14</c:v>
                  </c:pt>
                  <c:pt idx="10">
                    <c:v>1.2841728855570775E-14</c:v>
                  </c:pt>
                  <c:pt idx="11">
                    <c:v>1.1071720733472255E-14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graphs'!$AE$3:$AE$17</c:f>
              <c:numCache>
                <c:formatCode>0.00E+00</c:formatCode>
                <c:ptCount val="15"/>
                <c:pt idx="0">
                  <c:v>1.7015199999999998E-12</c:v>
                </c:pt>
                <c:pt idx="1">
                  <c:v>1.7100800000000001E-12</c:v>
                </c:pt>
                <c:pt idx="2">
                  <c:v>1.7067599999999999E-12</c:v>
                </c:pt>
                <c:pt idx="3">
                  <c:v>1.7060399999999999E-12</c:v>
                </c:pt>
                <c:pt idx="4">
                  <c:v>1.70308E-12</c:v>
                </c:pt>
                <c:pt idx="5">
                  <c:v>1.71864E-12</c:v>
                </c:pt>
                <c:pt idx="6">
                  <c:v>1.70956E-12</c:v>
                </c:pt>
                <c:pt idx="7">
                  <c:v>1.7255199999999999E-12</c:v>
                </c:pt>
                <c:pt idx="8">
                  <c:v>1.7138200000000001E-12</c:v>
                </c:pt>
                <c:pt idx="9">
                  <c:v>1.7157400000000001E-12</c:v>
                </c:pt>
                <c:pt idx="10">
                  <c:v>1.7127999999999999E-12</c:v>
                </c:pt>
                <c:pt idx="11">
                  <c:v>1.7127600000000001E-12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7-4D40-89CE-5558DF4D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41992"/>
        <c:axId val="55434238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graphs'!$AG$2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graphs'!$AG$3:$AG$17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7-4D40-89CE-5558DF4D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43168"/>
        <c:axId val="554342776"/>
      </c:scatterChart>
      <c:valAx>
        <c:axId val="55434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5550005174084424"/>
              <c:y val="0.8720422374948796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554342384"/>
        <c:crosses val="autoZero"/>
        <c:crossBetween val="midCat"/>
      </c:valAx>
      <c:valAx>
        <c:axId val="554342384"/>
        <c:scaling>
          <c:orientation val="minMax"/>
          <c:max val="1.800000000000001E-12"/>
          <c:min val="1.6000000000000011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4341992"/>
        <c:crosses val="autoZero"/>
        <c:crossBetween val="midCat"/>
      </c:valAx>
      <c:valAx>
        <c:axId val="55434277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54343168"/>
        <c:crosses val="max"/>
        <c:crossBetween val="midCat"/>
      </c:valAx>
      <c:valAx>
        <c:axId val="55434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342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555574370408"/>
          <c:y val="0.94054587107247434"/>
          <c:w val="0.76647531961730597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4 - 5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4"/>
          <c:y val="0.14516532078857555"/>
          <c:w val="0.7136742818390307"/>
          <c:h val="0.72594567851542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graphs'!$AL$2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graphs'!$AL$3:$AL$17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B-418C-AF89-3E7DF4A0F0EE}"/>
            </c:ext>
          </c:extLst>
        </c:ser>
        <c:ser>
          <c:idx val="1"/>
          <c:order val="1"/>
          <c:tx>
            <c:strRef>
              <c:f>'5 point, avg graphs'!$AM$2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graphs'!$AM$3:$AM$17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B-418C-AF89-3E7DF4A0F0EE}"/>
            </c:ext>
          </c:extLst>
        </c:ser>
        <c:ser>
          <c:idx val="2"/>
          <c:order val="2"/>
          <c:tx>
            <c:strRef>
              <c:f>'5 point, avg graphs'!$AN$2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graphs'!$AN$3:$AN$17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8B-418C-AF89-3E7DF4A0F0EE}"/>
            </c:ext>
          </c:extLst>
        </c:ser>
        <c:ser>
          <c:idx val="3"/>
          <c:order val="3"/>
          <c:tx>
            <c:strRef>
              <c:f>'5 point, avg graphs'!$AO$2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graphs'!$AO$3:$AO$17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8B-418C-AF89-3E7DF4A0F0EE}"/>
            </c:ext>
          </c:extLst>
        </c:ser>
        <c:ser>
          <c:idx val="4"/>
          <c:order val="4"/>
          <c:tx>
            <c:strRef>
              <c:f>'5 point, avg graphs'!$AP$2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graphs'!$AP$3:$AP$17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8B-418C-AF89-3E7DF4A0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29360"/>
        <c:axId val="551529752"/>
      </c:scatterChart>
      <c:valAx>
        <c:axId val="55152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51529752"/>
        <c:crosses val="autoZero"/>
        <c:crossBetween val="midCat"/>
      </c:valAx>
      <c:valAx>
        <c:axId val="551529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152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4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71178360307823774"/>
          <c:h val="0.62876974193254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graphs'!$AQ$2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graphs'!$AR$3:$AR$17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graphs'!$AR$3:$AR$17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graphs'!$AQ$3:$AQ$17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5-4D9B-AEFE-FA3E4A16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30144"/>
        <c:axId val="55153053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graphs'!$AS$2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graphs'!$AS$3:$AS$17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5-4D9B-AEFE-FA3E4A16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31320"/>
        <c:axId val="551530928"/>
      </c:scatterChart>
      <c:valAx>
        <c:axId val="55153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7481563910056862"/>
              <c:y val="0.8489208502116426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551530536"/>
        <c:crosses val="autoZero"/>
        <c:crossBetween val="midCat"/>
      </c:valAx>
      <c:valAx>
        <c:axId val="551530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1530144"/>
        <c:crosses val="autoZero"/>
        <c:crossBetween val="midCat"/>
      </c:valAx>
      <c:valAx>
        <c:axId val="551530928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51531320"/>
        <c:crosses val="max"/>
        <c:crossBetween val="midCat"/>
      </c:valAx>
      <c:valAx>
        <c:axId val="551531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1530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196202442494326"/>
          <c:y val="0.94054587107247434"/>
          <c:w val="0.70308866132341685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5 - 5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4"/>
          <c:y val="0.14516532078857555"/>
          <c:w val="0.7136742818390307"/>
          <c:h val="0.72594567851542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graphs'!$AX$2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graphs'!$AX$3:$AX$17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3-4DE1-A6D2-CBBFD0F1D45B}"/>
            </c:ext>
          </c:extLst>
        </c:ser>
        <c:ser>
          <c:idx val="1"/>
          <c:order val="1"/>
          <c:tx>
            <c:strRef>
              <c:f>'5 point, avg graphs'!$AY$2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graphs'!$AY$3:$AY$17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3-4DE1-A6D2-CBBFD0F1D45B}"/>
            </c:ext>
          </c:extLst>
        </c:ser>
        <c:ser>
          <c:idx val="2"/>
          <c:order val="2"/>
          <c:tx>
            <c:strRef>
              <c:f>'5 point, avg graphs'!$AZ$2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graphs'!$AZ$3:$AZ$17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3-4DE1-A6D2-CBBFD0F1D45B}"/>
            </c:ext>
          </c:extLst>
        </c:ser>
        <c:ser>
          <c:idx val="3"/>
          <c:order val="3"/>
          <c:tx>
            <c:strRef>
              <c:f>'5 point, avg graphs'!$BA$2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graphs'!$BA$3:$BA$17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83-4DE1-A6D2-CBBFD0F1D45B}"/>
            </c:ext>
          </c:extLst>
        </c:ser>
        <c:ser>
          <c:idx val="4"/>
          <c:order val="4"/>
          <c:tx>
            <c:strRef>
              <c:f>'5 point, avg graphs'!$BB$2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graphs'!$BB$3:$BB$17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83-4DE1-A6D2-CBBFD0F1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32104"/>
        <c:axId val="551532496"/>
      </c:scatterChart>
      <c:valAx>
        <c:axId val="55153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51532496"/>
        <c:crosses val="autoZero"/>
        <c:crossBetween val="midCat"/>
      </c:valAx>
      <c:valAx>
        <c:axId val="551532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1532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5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70861178000029545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graphs'!$BC$2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graphs'!$BD$3:$BD$17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graphs'!$BD$3:$BD$17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graphs'!$BC$3:$BC$17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B-435F-A65B-EBC416B2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28592"/>
        <c:axId val="70622898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graphs'!$BE$2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graphs'!$BE$3:$BE$17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B-435F-A65B-EBC416B2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29768"/>
        <c:axId val="706229376"/>
      </c:scatterChart>
      <c:valAx>
        <c:axId val="70622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28984"/>
        <c:crosses val="autoZero"/>
        <c:crossBetween val="midCat"/>
      </c:valAx>
      <c:valAx>
        <c:axId val="706228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28592"/>
        <c:crosses val="autoZero"/>
        <c:crossBetween val="midCat"/>
      </c:valAx>
      <c:valAx>
        <c:axId val="70622937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706229768"/>
        <c:crosses val="max"/>
        <c:crossBetween val="midCat"/>
      </c:valAx>
      <c:valAx>
        <c:axId val="706229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29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757368040064407"/>
          <c:y val="0.94054587107247434"/>
          <c:w val="0.64232625706026902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18</xdr:row>
      <xdr:rowOff>180975</xdr:rowOff>
    </xdr:from>
    <xdr:to>
      <xdr:col>7</xdr:col>
      <xdr:colOff>57149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35</xdr:row>
      <xdr:rowOff>19050</xdr:rowOff>
    </xdr:from>
    <xdr:to>
      <xdr:col>7</xdr:col>
      <xdr:colOff>57150</xdr:colOff>
      <xdr:row>52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9524</xdr:colOff>
      <xdr:row>19</xdr:row>
      <xdr:rowOff>0</xdr:rowOff>
    </xdr:from>
    <xdr:to>
      <xdr:col>18</xdr:col>
      <xdr:colOff>314324</xdr:colOff>
      <xdr:row>34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9524</xdr:colOff>
      <xdr:row>19</xdr:row>
      <xdr:rowOff>0</xdr:rowOff>
    </xdr:from>
    <xdr:to>
      <xdr:col>30</xdr:col>
      <xdr:colOff>409574</xdr:colOff>
      <xdr:row>34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35</xdr:row>
      <xdr:rowOff>28575</xdr:rowOff>
    </xdr:from>
    <xdr:to>
      <xdr:col>30</xdr:col>
      <xdr:colOff>409575</xdr:colOff>
      <xdr:row>52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9524</xdr:colOff>
      <xdr:row>19</xdr:row>
      <xdr:rowOff>0</xdr:rowOff>
    </xdr:from>
    <xdr:to>
      <xdr:col>42</xdr:col>
      <xdr:colOff>190499</xdr:colOff>
      <xdr:row>34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35</xdr:row>
      <xdr:rowOff>28575</xdr:rowOff>
    </xdr:from>
    <xdr:to>
      <xdr:col>42</xdr:col>
      <xdr:colOff>190500</xdr:colOff>
      <xdr:row>52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504824</xdr:colOff>
      <xdr:row>18</xdr:row>
      <xdr:rowOff>180975</xdr:rowOff>
    </xdr:from>
    <xdr:to>
      <xdr:col>55</xdr:col>
      <xdr:colOff>57149</xdr:colOff>
      <xdr:row>34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495300</xdr:colOff>
      <xdr:row>35</xdr:row>
      <xdr:rowOff>19050</xdr:rowOff>
    </xdr:from>
    <xdr:to>
      <xdr:col>55</xdr:col>
      <xdr:colOff>57150</xdr:colOff>
      <xdr:row>52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9524</xdr:colOff>
      <xdr:row>19</xdr:row>
      <xdr:rowOff>0</xdr:rowOff>
    </xdr:from>
    <xdr:to>
      <xdr:col>66</xdr:col>
      <xdr:colOff>314324</xdr:colOff>
      <xdr:row>34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60</xdr:col>
      <xdr:colOff>0</xdr:colOff>
      <xdr:row>35</xdr:row>
      <xdr:rowOff>28575</xdr:rowOff>
    </xdr:from>
    <xdr:to>
      <xdr:col>66</xdr:col>
      <xdr:colOff>314325</xdr:colOff>
      <xdr:row>52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72</xdr:col>
      <xdr:colOff>9524</xdr:colOff>
      <xdr:row>19</xdr:row>
      <xdr:rowOff>0</xdr:rowOff>
    </xdr:from>
    <xdr:to>
      <xdr:col>78</xdr:col>
      <xdr:colOff>409574</xdr:colOff>
      <xdr:row>34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72</xdr:col>
      <xdr:colOff>0</xdr:colOff>
      <xdr:row>35</xdr:row>
      <xdr:rowOff>28575</xdr:rowOff>
    </xdr:from>
    <xdr:to>
      <xdr:col>78</xdr:col>
      <xdr:colOff>409575</xdr:colOff>
      <xdr:row>52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84</xdr:col>
      <xdr:colOff>9524</xdr:colOff>
      <xdr:row>19</xdr:row>
      <xdr:rowOff>0</xdr:rowOff>
    </xdr:from>
    <xdr:to>
      <xdr:col>90</xdr:col>
      <xdr:colOff>190499</xdr:colOff>
      <xdr:row>34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84</xdr:col>
      <xdr:colOff>0</xdr:colOff>
      <xdr:row>35</xdr:row>
      <xdr:rowOff>28575</xdr:rowOff>
    </xdr:from>
    <xdr:to>
      <xdr:col>90</xdr:col>
      <xdr:colOff>190500</xdr:colOff>
      <xdr:row>52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581025</xdr:colOff>
      <xdr:row>35</xdr:row>
      <xdr:rowOff>9525</xdr:rowOff>
    </xdr:from>
    <xdr:to>
      <xdr:col>18</xdr:col>
      <xdr:colOff>276225</xdr:colOff>
      <xdr:row>52</xdr:row>
      <xdr:rowOff>66675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571500</xdr:colOff>
      <xdr:row>53</xdr:row>
      <xdr:rowOff>57150</xdr:rowOff>
    </xdr:from>
    <xdr:to>
      <xdr:col>7</xdr:col>
      <xdr:colOff>133350</xdr:colOff>
      <xdr:row>70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54</xdr:row>
      <xdr:rowOff>0</xdr:rowOff>
    </xdr:from>
    <xdr:to>
      <xdr:col>18</xdr:col>
      <xdr:colOff>304800</xdr:colOff>
      <xdr:row>71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0</xdr:colOff>
      <xdr:row>55</xdr:row>
      <xdr:rowOff>0</xdr:rowOff>
    </xdr:from>
    <xdr:to>
      <xdr:col>30</xdr:col>
      <xdr:colOff>409575</xdr:colOff>
      <xdr:row>72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190500</xdr:colOff>
      <xdr:row>72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48</xdr:col>
      <xdr:colOff>457200</xdr:colOff>
      <xdr:row>53</xdr:row>
      <xdr:rowOff>152400</xdr:rowOff>
    </xdr:from>
    <xdr:to>
      <xdr:col>55</xdr:col>
      <xdr:colOff>19050</xdr:colOff>
      <xdr:row>71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60</xdr:col>
      <xdr:colOff>0</xdr:colOff>
      <xdr:row>54</xdr:row>
      <xdr:rowOff>0</xdr:rowOff>
    </xdr:from>
    <xdr:to>
      <xdr:col>66</xdr:col>
      <xdr:colOff>314325</xdr:colOff>
      <xdr:row>71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72</xdr:col>
      <xdr:colOff>0</xdr:colOff>
      <xdr:row>54</xdr:row>
      <xdr:rowOff>0</xdr:rowOff>
    </xdr:from>
    <xdr:to>
      <xdr:col>78</xdr:col>
      <xdr:colOff>409575</xdr:colOff>
      <xdr:row>71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84</xdr:col>
      <xdr:colOff>0</xdr:colOff>
      <xdr:row>54</xdr:row>
      <xdr:rowOff>0</xdr:rowOff>
    </xdr:from>
    <xdr:to>
      <xdr:col>90</xdr:col>
      <xdr:colOff>190500</xdr:colOff>
      <xdr:row>71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7"/>
  <sheetViews>
    <sheetView workbookViewId="0">
      <selection activeCell="B5" sqref="B5"/>
    </sheetView>
  </sheetViews>
  <sheetFormatPr defaultRowHeight="15" x14ac:dyDescent="0.25"/>
  <cols>
    <col min="1" max="1" width="38.85546875" customWidth="1"/>
    <col min="2" max="2" width="39.5703125" style="19" bestFit="1" customWidth="1"/>
    <col min="3" max="3" width="51.5703125" style="19" customWidth="1"/>
  </cols>
  <sheetData>
    <row r="1" spans="1:3" x14ac:dyDescent="0.25">
      <c r="A1" s="68" t="s">
        <v>49</v>
      </c>
      <c r="B1" s="43">
        <v>44010</v>
      </c>
    </row>
    <row r="2" spans="1:3" x14ac:dyDescent="0.25">
      <c r="A2" s="68" t="s">
        <v>46</v>
      </c>
      <c r="B2" s="30" t="s">
        <v>76</v>
      </c>
    </row>
    <row r="3" spans="1:3" ht="78" customHeight="1" x14ac:dyDescent="0.25">
      <c r="A3" s="69" t="s">
        <v>42</v>
      </c>
      <c r="B3" s="44" t="s">
        <v>77</v>
      </c>
    </row>
    <row r="4" spans="1:3" x14ac:dyDescent="0.25">
      <c r="A4" s="68" t="s">
        <v>48</v>
      </c>
      <c r="B4" s="30"/>
    </row>
    <row r="5" spans="1:3" x14ac:dyDescent="0.25">
      <c r="A5" s="68" t="s">
        <v>0</v>
      </c>
      <c r="B5" s="45" t="s">
        <v>86</v>
      </c>
    </row>
    <row r="6" spans="1:3" x14ac:dyDescent="0.25">
      <c r="A6" s="68" t="s">
        <v>1</v>
      </c>
      <c r="B6" s="30">
        <v>0</v>
      </c>
    </row>
    <row r="7" spans="1:3" ht="15.75" thickBot="1" x14ac:dyDescent="0.3">
      <c r="A7" s="70" t="s">
        <v>74</v>
      </c>
      <c r="B7" s="71"/>
      <c r="C7" s="64"/>
    </row>
    <row r="8" spans="1:3" ht="15.75" thickBot="1" x14ac:dyDescent="0.3">
      <c r="A8" s="77" t="s">
        <v>45</v>
      </c>
      <c r="B8" s="78"/>
      <c r="C8" s="79"/>
    </row>
    <row r="9" spans="1:3" x14ac:dyDescent="0.25">
      <c r="A9" s="63" t="s">
        <v>71</v>
      </c>
      <c r="B9" s="72" t="s">
        <v>70</v>
      </c>
      <c r="C9" s="18" t="s">
        <v>69</v>
      </c>
    </row>
    <row r="10" spans="1:3" x14ac:dyDescent="0.25">
      <c r="A10" s="30">
        <v>1</v>
      </c>
      <c r="B10" s="30" t="s">
        <v>78</v>
      </c>
      <c r="C10" s="30">
        <v>1</v>
      </c>
    </row>
    <row r="11" spans="1:3" x14ac:dyDescent="0.25">
      <c r="A11" s="30">
        <v>1</v>
      </c>
      <c r="B11" s="30" t="s">
        <v>79</v>
      </c>
      <c r="C11" s="30">
        <v>2</v>
      </c>
    </row>
    <row r="12" spans="1:3" x14ac:dyDescent="0.25">
      <c r="A12" s="30">
        <v>1</v>
      </c>
      <c r="B12" s="30" t="s">
        <v>80</v>
      </c>
      <c r="C12" s="30">
        <v>3</v>
      </c>
    </row>
    <row r="13" spans="1:3" x14ac:dyDescent="0.25">
      <c r="A13" s="62"/>
      <c r="B13" s="30"/>
      <c r="C13" s="30"/>
    </row>
    <row r="14" spans="1:3" x14ac:dyDescent="0.25">
      <c r="A14" s="62"/>
      <c r="B14" s="30"/>
      <c r="C14" s="30"/>
    </row>
    <row r="15" spans="1:3" ht="15.75" thickBot="1" x14ac:dyDescent="0.3">
      <c r="A15" s="73"/>
      <c r="B15" s="71"/>
      <c r="C15" s="71"/>
    </row>
    <row r="16" spans="1:3" s="2" customFormat="1" ht="15.75" thickBot="1" x14ac:dyDescent="0.3">
      <c r="A16" s="80" t="s">
        <v>75</v>
      </c>
      <c r="B16" s="81"/>
      <c r="C16" s="82"/>
    </row>
    <row r="17" spans="1:3" x14ac:dyDescent="0.25">
      <c r="A17" s="74" t="s">
        <v>47</v>
      </c>
      <c r="B17" s="74" t="s">
        <v>5</v>
      </c>
      <c r="C17" s="74" t="s">
        <v>6</v>
      </c>
    </row>
    <row r="18" spans="1:3" x14ac:dyDescent="0.25">
      <c r="A18" s="29"/>
      <c r="B18" s="30"/>
      <c r="C18" s="31"/>
    </row>
    <row r="19" spans="1:3" x14ac:dyDescent="0.25">
      <c r="A19" s="29"/>
      <c r="B19" s="30"/>
      <c r="C19" s="31"/>
    </row>
    <row r="20" spans="1:3" x14ac:dyDescent="0.25">
      <c r="A20" s="29"/>
      <c r="B20" s="30"/>
      <c r="C20" s="31"/>
    </row>
    <row r="21" spans="1:3" x14ac:dyDescent="0.25">
      <c r="A21" s="29"/>
      <c r="B21" s="30"/>
      <c r="C21" s="31"/>
    </row>
    <row r="22" spans="1:3" x14ac:dyDescent="0.25">
      <c r="A22" s="29"/>
      <c r="B22" s="30"/>
      <c r="C22" s="31"/>
    </row>
    <row r="23" spans="1:3" x14ac:dyDescent="0.25">
      <c r="A23" s="29"/>
      <c r="B23" s="30"/>
      <c r="C23" s="31"/>
    </row>
    <row r="24" spans="1:3" x14ac:dyDescent="0.25">
      <c r="A24" s="29"/>
      <c r="B24" s="30"/>
      <c r="C24" s="31"/>
    </row>
    <row r="25" spans="1:3" x14ac:dyDescent="0.25">
      <c r="A25" s="29"/>
      <c r="B25" s="30"/>
      <c r="C25" s="31"/>
    </row>
    <row r="26" spans="1:3" x14ac:dyDescent="0.25">
      <c r="A26" s="29"/>
      <c r="B26" s="30"/>
      <c r="C26" s="31"/>
    </row>
    <row r="27" spans="1:3" x14ac:dyDescent="0.25">
      <c r="A27" s="29"/>
      <c r="B27" s="30"/>
      <c r="C27" s="31"/>
    </row>
    <row r="28" spans="1:3" x14ac:dyDescent="0.25">
      <c r="A28" s="29"/>
      <c r="B28" s="30"/>
      <c r="C28" s="31"/>
    </row>
    <row r="29" spans="1:3" x14ac:dyDescent="0.25">
      <c r="A29" s="29"/>
      <c r="B29" s="30"/>
      <c r="C29" s="31"/>
    </row>
    <row r="30" spans="1:3" x14ac:dyDescent="0.25">
      <c r="A30" s="29"/>
      <c r="B30" s="30"/>
      <c r="C30" s="31"/>
    </row>
    <row r="31" spans="1:3" x14ac:dyDescent="0.25">
      <c r="A31" s="29"/>
      <c r="B31" s="30"/>
      <c r="C31" s="31"/>
    </row>
    <row r="32" spans="1:3" x14ac:dyDescent="0.25">
      <c r="A32" s="29"/>
      <c r="B32" s="30"/>
      <c r="C32" s="31"/>
    </row>
    <row r="33" spans="1:3" x14ac:dyDescent="0.25">
      <c r="A33" s="29"/>
      <c r="B33" s="30"/>
      <c r="C33" s="31"/>
    </row>
    <row r="34" spans="1:3" x14ac:dyDescent="0.25">
      <c r="A34" s="29"/>
      <c r="B34" s="30"/>
      <c r="C34" s="31"/>
    </row>
    <row r="35" spans="1:3" x14ac:dyDescent="0.25">
      <c r="A35" s="29"/>
      <c r="B35" s="30"/>
      <c r="C35" s="31"/>
    </row>
    <row r="36" spans="1:3" x14ac:dyDescent="0.25">
      <c r="A36" s="29"/>
      <c r="B36" s="30"/>
      <c r="C36" s="31"/>
    </row>
    <row r="37" spans="1:3" x14ac:dyDescent="0.25">
      <c r="A37" s="29"/>
      <c r="B37" s="30"/>
      <c r="C37" s="31"/>
    </row>
  </sheetData>
  <mergeCells count="2">
    <mergeCell ref="A8:C8"/>
    <mergeCell ref="A16:C16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9900"/>
  </sheetPr>
  <dimension ref="A1:DH85"/>
  <sheetViews>
    <sheetView tabSelected="1" topLeftCell="A19" workbookViewId="0">
      <selection activeCell="J39" sqref="J39"/>
    </sheetView>
  </sheetViews>
  <sheetFormatPr defaultRowHeight="15" x14ac:dyDescent="0.25"/>
  <cols>
    <col min="1" max="1" width="15.28515625" style="21" customWidth="1"/>
    <col min="2" max="2" width="11.140625" style="20" customWidth="1"/>
    <col min="3" max="3" width="10.42578125" style="21" customWidth="1"/>
    <col min="4" max="4" width="10.7109375" style="21" customWidth="1"/>
    <col min="5" max="5" width="11.42578125" style="21" customWidth="1"/>
    <col min="6" max="6" width="13" style="19" customWidth="1"/>
    <col min="7" max="7" width="10.28515625" style="33" customWidth="1"/>
    <col min="8" max="8" width="10" style="33" customWidth="1"/>
    <col min="9" max="11" width="18" style="33" customWidth="1"/>
    <col min="12" max="12" width="9.140625" style="33"/>
    <col min="13" max="13" width="16" style="19" customWidth="1"/>
    <col min="14" max="14" width="11.85546875" style="22" customWidth="1"/>
    <col min="15" max="15" width="10.42578125" style="33" customWidth="1"/>
    <col min="16" max="16" width="10.7109375" style="21" customWidth="1"/>
    <col min="17" max="17" width="9.85546875" style="21" customWidth="1"/>
    <col min="18" max="18" width="12.28515625" style="19" customWidth="1"/>
    <col min="19" max="19" width="11.5703125" style="33" customWidth="1"/>
    <col min="20" max="20" width="11.28515625" style="33" customWidth="1"/>
    <col min="21" max="21" width="16.7109375" style="33" customWidth="1"/>
    <col min="22" max="23" width="18" style="33" customWidth="1"/>
    <col min="24" max="24" width="9.140625" style="33"/>
    <col min="25" max="25" width="16.28515625" style="19" customWidth="1"/>
    <col min="26" max="26" width="13" style="22" customWidth="1"/>
    <col min="27" max="27" width="10.140625" style="33" customWidth="1"/>
    <col min="28" max="28" width="10.42578125" style="21" customWidth="1"/>
    <col min="29" max="29" width="12.42578125" style="21" customWidth="1"/>
    <col min="30" max="30" width="11.28515625" style="19" customWidth="1"/>
    <col min="31" max="31" width="11.28515625" style="33" customWidth="1"/>
    <col min="32" max="32" width="11.140625" style="33" customWidth="1"/>
    <col min="33" max="33" width="15.5703125" style="33" customWidth="1"/>
    <col min="34" max="34" width="18" style="33" customWidth="1"/>
    <col min="35" max="35" width="15.5703125" style="33" customWidth="1"/>
    <col min="36" max="36" width="9.140625" style="33"/>
    <col min="37" max="37" width="16.42578125" style="21" customWidth="1"/>
    <col min="38" max="38" width="14.140625" style="22" customWidth="1"/>
    <col min="39" max="39" width="11.85546875" style="33" customWidth="1"/>
    <col min="40" max="41" width="11.28515625" style="21" customWidth="1"/>
    <col min="42" max="42" width="12" style="19" customWidth="1"/>
    <col min="43" max="43" width="10.7109375" style="33" customWidth="1"/>
    <col min="44" max="44" width="11.7109375" style="33" customWidth="1"/>
    <col min="45" max="45" width="17.42578125" style="33" customWidth="1"/>
    <col min="46" max="46" width="18" style="33" customWidth="1"/>
    <col min="47" max="47" width="17.42578125" style="33" customWidth="1"/>
    <col min="48" max="48" width="9.140625" style="33"/>
    <col min="49" max="49" width="15.7109375" style="21" customWidth="1"/>
    <col min="50" max="50" width="11.140625" style="20" customWidth="1"/>
    <col min="51" max="51" width="10.42578125" style="21" customWidth="1"/>
    <col min="52" max="52" width="10.7109375" style="21" customWidth="1"/>
    <col min="53" max="53" width="11.42578125" style="21" customWidth="1"/>
    <col min="54" max="54" width="13" style="19" customWidth="1"/>
    <col min="55" max="55" width="10.28515625" style="33" customWidth="1"/>
    <col min="56" max="56" width="10" style="33" customWidth="1"/>
    <col min="57" max="57" width="17.5703125" style="33" customWidth="1"/>
    <col min="58" max="58" width="18" style="33" customWidth="1"/>
    <col min="59" max="59" width="17.42578125" style="33" customWidth="1"/>
    <col min="60" max="60" width="9.140625" style="33"/>
    <col min="61" max="61" width="16.28515625" style="19" customWidth="1"/>
    <col min="62" max="62" width="11.85546875" style="22" customWidth="1"/>
    <col min="63" max="63" width="10.42578125" style="33" customWidth="1"/>
    <col min="64" max="64" width="10.7109375" style="21" customWidth="1"/>
    <col min="65" max="65" width="9.85546875" style="21" customWidth="1"/>
    <col min="66" max="66" width="12.28515625" style="19" customWidth="1"/>
    <col min="67" max="67" width="11.5703125" style="33" customWidth="1"/>
    <col min="68" max="68" width="11.28515625" style="33" customWidth="1"/>
    <col min="69" max="69" width="17.85546875" style="33" customWidth="1"/>
    <col min="70" max="70" width="18" style="33" customWidth="1"/>
    <col min="71" max="71" width="17.42578125" style="33" customWidth="1"/>
    <col min="72" max="72" width="9.140625" style="33"/>
    <col min="73" max="73" width="14.140625" style="19" customWidth="1"/>
    <col min="74" max="74" width="13" style="22" customWidth="1"/>
    <col min="75" max="75" width="10.140625" style="33" customWidth="1"/>
    <col min="76" max="76" width="10.42578125" style="21" customWidth="1"/>
    <col min="77" max="77" width="12.42578125" style="21" customWidth="1"/>
    <col min="78" max="78" width="11.28515625" style="19" customWidth="1"/>
    <col min="79" max="79" width="11.28515625" style="33" customWidth="1"/>
    <col min="80" max="80" width="11.140625" style="33" customWidth="1"/>
    <col min="81" max="81" width="17.28515625" style="33" customWidth="1"/>
    <col min="82" max="82" width="18" style="33" customWidth="1"/>
    <col min="83" max="83" width="17.42578125" style="33" customWidth="1"/>
    <col min="84" max="84" width="9.140625" style="33"/>
    <col min="85" max="85" width="15.5703125" style="21" customWidth="1"/>
    <col min="86" max="86" width="14.140625" style="22" customWidth="1"/>
    <col min="87" max="87" width="11.85546875" style="33" customWidth="1"/>
    <col min="88" max="89" width="11.28515625" style="21" customWidth="1"/>
    <col min="90" max="90" width="12" style="19" customWidth="1"/>
    <col min="91" max="91" width="10.7109375" style="33" customWidth="1"/>
    <col min="92" max="92" width="11.7109375" style="33" customWidth="1"/>
    <col min="93" max="93" width="19.85546875" style="33" customWidth="1"/>
    <col min="94" max="94" width="18" style="33" customWidth="1"/>
    <col min="95" max="95" width="17.42578125" style="33" customWidth="1"/>
    <col min="96" max="112" width="9.140625" style="2"/>
  </cols>
  <sheetData>
    <row r="1" spans="1:112" s="28" customFormat="1" ht="19.5" thickBot="1" x14ac:dyDescent="0.35">
      <c r="A1" s="83" t="s">
        <v>57</v>
      </c>
      <c r="B1" s="84"/>
      <c r="C1" s="39"/>
      <c r="D1" s="39"/>
      <c r="E1" s="39"/>
      <c r="F1" s="38"/>
      <c r="G1" s="38"/>
      <c r="H1" s="37"/>
      <c r="I1" s="37"/>
      <c r="J1" s="37"/>
      <c r="K1" s="37"/>
      <c r="L1" s="38"/>
      <c r="M1" s="85" t="s">
        <v>58</v>
      </c>
      <c r="N1" s="86"/>
      <c r="O1" s="38"/>
      <c r="P1" s="38"/>
      <c r="Q1" s="37"/>
      <c r="R1" s="38"/>
      <c r="S1" s="38"/>
      <c r="T1" s="37"/>
      <c r="U1" s="37"/>
      <c r="V1" s="37"/>
      <c r="W1" s="37"/>
      <c r="X1" s="38"/>
      <c r="Y1" s="83" t="s">
        <v>59</v>
      </c>
      <c r="Z1" s="84"/>
      <c r="AA1" s="38"/>
      <c r="AB1" s="39"/>
      <c r="AC1" s="39"/>
      <c r="AD1" s="38"/>
      <c r="AE1" s="38"/>
      <c r="AF1" s="37"/>
      <c r="AG1" s="37"/>
      <c r="AH1" s="37"/>
      <c r="AI1" s="37"/>
      <c r="AJ1" s="38"/>
      <c r="AK1" s="83" t="s">
        <v>60</v>
      </c>
      <c r="AL1" s="84"/>
      <c r="AM1" s="38"/>
      <c r="AN1" s="39"/>
      <c r="AO1" s="39"/>
      <c r="AP1" s="38"/>
      <c r="AQ1" s="38"/>
      <c r="AR1" s="37"/>
      <c r="AS1" s="37"/>
      <c r="AT1" s="37"/>
      <c r="AU1" s="37"/>
      <c r="AV1" s="38"/>
      <c r="AW1" s="83" t="s">
        <v>61</v>
      </c>
      <c r="AX1" s="84"/>
      <c r="AY1" s="39"/>
      <c r="AZ1" s="39"/>
      <c r="BA1" s="39"/>
      <c r="BB1" s="38"/>
      <c r="BC1" s="38"/>
      <c r="BD1" s="37"/>
      <c r="BE1" s="37"/>
      <c r="BF1" s="37"/>
      <c r="BG1" s="37"/>
      <c r="BH1" s="38"/>
      <c r="BI1" s="87" t="s">
        <v>62</v>
      </c>
      <c r="BJ1" s="88"/>
      <c r="BK1" s="38"/>
      <c r="BL1" s="38"/>
      <c r="BM1" s="37"/>
      <c r="BN1" s="38"/>
      <c r="BO1" s="38"/>
      <c r="BP1" s="37"/>
      <c r="BQ1" s="37"/>
      <c r="BR1" s="37"/>
      <c r="BS1" s="37"/>
      <c r="BT1" s="38"/>
      <c r="BU1" s="83" t="s">
        <v>63</v>
      </c>
      <c r="BV1" s="84"/>
      <c r="BW1" s="38"/>
      <c r="BX1" s="39"/>
      <c r="BY1" s="39"/>
      <c r="BZ1" s="38"/>
      <c r="CA1" s="38"/>
      <c r="CB1" s="37"/>
      <c r="CC1" s="37"/>
      <c r="CD1" s="37"/>
      <c r="CE1" s="37"/>
      <c r="CF1" s="38"/>
      <c r="CG1" s="83" t="s">
        <v>64</v>
      </c>
      <c r="CH1" s="84"/>
      <c r="CI1" s="38"/>
      <c r="CJ1" s="39"/>
      <c r="CK1" s="39"/>
      <c r="CL1" s="38"/>
      <c r="CM1" s="38"/>
      <c r="CN1" s="37"/>
      <c r="CO1" s="37"/>
      <c r="CP1" s="37"/>
      <c r="CQ1" s="37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</row>
    <row r="2" spans="1:112" s="36" customFormat="1" ht="42.75" customHeight="1" x14ac:dyDescent="0.25">
      <c r="A2" s="54" t="s">
        <v>65</v>
      </c>
      <c r="B2" s="55" t="s">
        <v>50</v>
      </c>
      <c r="C2" s="56" t="s">
        <v>51</v>
      </c>
      <c r="D2" s="56" t="s">
        <v>52</v>
      </c>
      <c r="E2" s="56" t="s">
        <v>53</v>
      </c>
      <c r="F2" s="57" t="s">
        <v>54</v>
      </c>
      <c r="G2" s="57" t="s">
        <v>56</v>
      </c>
      <c r="H2" s="57" t="s">
        <v>55</v>
      </c>
      <c r="I2" s="66" t="s">
        <v>67</v>
      </c>
      <c r="J2" s="66" t="s">
        <v>72</v>
      </c>
      <c r="K2" s="67" t="s">
        <v>68</v>
      </c>
      <c r="L2" s="40"/>
      <c r="M2" s="54" t="s">
        <v>65</v>
      </c>
      <c r="N2" s="55" t="s">
        <v>50</v>
      </c>
      <c r="O2" s="56" t="s">
        <v>51</v>
      </c>
      <c r="P2" s="56" t="s">
        <v>52</v>
      </c>
      <c r="Q2" s="61" t="s">
        <v>53</v>
      </c>
      <c r="R2" s="57" t="s">
        <v>54</v>
      </c>
      <c r="S2" s="57" t="s">
        <v>56</v>
      </c>
      <c r="T2" s="57" t="s">
        <v>55</v>
      </c>
      <c r="U2" s="65" t="s">
        <v>67</v>
      </c>
      <c r="V2" s="65" t="s">
        <v>72</v>
      </c>
      <c r="W2" s="65" t="s">
        <v>68</v>
      </c>
      <c r="X2" s="40"/>
      <c r="Y2" s="54" t="s">
        <v>65</v>
      </c>
      <c r="Z2" s="55" t="s">
        <v>50</v>
      </c>
      <c r="AA2" s="56" t="s">
        <v>51</v>
      </c>
      <c r="AB2" s="56" t="s">
        <v>52</v>
      </c>
      <c r="AC2" s="56" t="s">
        <v>53</v>
      </c>
      <c r="AD2" s="57" t="s">
        <v>54</v>
      </c>
      <c r="AE2" s="57" t="s">
        <v>56</v>
      </c>
      <c r="AF2" s="57" t="s">
        <v>55</v>
      </c>
      <c r="AG2" s="66" t="s">
        <v>67</v>
      </c>
      <c r="AH2" s="66" t="s">
        <v>72</v>
      </c>
      <c r="AI2" s="67" t="s">
        <v>68</v>
      </c>
      <c r="AJ2" s="40"/>
      <c r="AK2" s="54" t="s">
        <v>65</v>
      </c>
      <c r="AL2" s="55" t="s">
        <v>50</v>
      </c>
      <c r="AM2" s="56" t="s">
        <v>51</v>
      </c>
      <c r="AN2" s="56" t="s">
        <v>52</v>
      </c>
      <c r="AO2" s="56" t="s">
        <v>53</v>
      </c>
      <c r="AP2" s="57" t="s">
        <v>54</v>
      </c>
      <c r="AQ2" s="57" t="s">
        <v>56</v>
      </c>
      <c r="AR2" s="57" t="s">
        <v>55</v>
      </c>
      <c r="AS2" s="65" t="s">
        <v>67</v>
      </c>
      <c r="AT2" s="65" t="s">
        <v>72</v>
      </c>
      <c r="AU2" s="65" t="s">
        <v>68</v>
      </c>
      <c r="AV2" s="40"/>
      <c r="AW2" s="54" t="s">
        <v>65</v>
      </c>
      <c r="AX2" s="55" t="s">
        <v>50</v>
      </c>
      <c r="AY2" s="56" t="s">
        <v>51</v>
      </c>
      <c r="AZ2" s="56" t="s">
        <v>52</v>
      </c>
      <c r="BA2" s="56" t="s">
        <v>53</v>
      </c>
      <c r="BB2" s="57" t="s">
        <v>54</v>
      </c>
      <c r="BC2" s="57" t="s">
        <v>56</v>
      </c>
      <c r="BD2" s="57" t="s">
        <v>55</v>
      </c>
      <c r="BE2" s="66" t="s">
        <v>67</v>
      </c>
      <c r="BF2" s="66" t="s">
        <v>72</v>
      </c>
      <c r="BG2" s="67" t="s">
        <v>68</v>
      </c>
      <c r="BH2" s="40"/>
      <c r="BI2" s="54" t="s">
        <v>65</v>
      </c>
      <c r="BJ2" s="55" t="s">
        <v>50</v>
      </c>
      <c r="BK2" s="56" t="s">
        <v>51</v>
      </c>
      <c r="BL2" s="56" t="s">
        <v>52</v>
      </c>
      <c r="BM2" s="61" t="s">
        <v>53</v>
      </c>
      <c r="BN2" s="57" t="s">
        <v>54</v>
      </c>
      <c r="BO2" s="57" t="s">
        <v>56</v>
      </c>
      <c r="BP2" s="57" t="s">
        <v>55</v>
      </c>
      <c r="BQ2" s="65" t="s">
        <v>67</v>
      </c>
      <c r="BR2" s="65" t="s">
        <v>72</v>
      </c>
      <c r="BS2" s="65" t="s">
        <v>68</v>
      </c>
      <c r="BT2" s="40"/>
      <c r="BU2" s="54" t="s">
        <v>65</v>
      </c>
      <c r="BV2" s="55" t="s">
        <v>50</v>
      </c>
      <c r="BW2" s="56" t="s">
        <v>51</v>
      </c>
      <c r="BX2" s="56" t="s">
        <v>52</v>
      </c>
      <c r="BY2" s="56" t="s">
        <v>53</v>
      </c>
      <c r="BZ2" s="57" t="s">
        <v>54</v>
      </c>
      <c r="CA2" s="57" t="s">
        <v>56</v>
      </c>
      <c r="CB2" s="57" t="s">
        <v>55</v>
      </c>
      <c r="CC2" s="66" t="s">
        <v>67</v>
      </c>
      <c r="CD2" s="66" t="s">
        <v>72</v>
      </c>
      <c r="CE2" s="67" t="s">
        <v>68</v>
      </c>
      <c r="CF2" s="40"/>
      <c r="CG2" s="54" t="s">
        <v>65</v>
      </c>
      <c r="CH2" s="55" t="s">
        <v>50</v>
      </c>
      <c r="CI2" s="56" t="s">
        <v>51</v>
      </c>
      <c r="CJ2" s="56" t="s">
        <v>52</v>
      </c>
      <c r="CK2" s="56" t="s">
        <v>53</v>
      </c>
      <c r="CL2" s="57" t="s">
        <v>54</v>
      </c>
      <c r="CM2" s="57" t="s">
        <v>56</v>
      </c>
      <c r="CN2" s="57" t="s">
        <v>55</v>
      </c>
      <c r="CO2" s="65" t="s">
        <v>67</v>
      </c>
      <c r="CP2" s="65" t="s">
        <v>72</v>
      </c>
      <c r="CQ2" s="65" t="s">
        <v>68</v>
      </c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</row>
    <row r="3" spans="1:112" s="27" customFormat="1" x14ac:dyDescent="0.25">
      <c r="A3" s="58">
        <v>0</v>
      </c>
      <c r="B3" s="47">
        <f>'C1'!$AA18</f>
        <v>1.1947999999999999E-12</v>
      </c>
      <c r="C3" s="48">
        <f>'C1'!AA19</f>
        <v>1.199E-12</v>
      </c>
      <c r="D3" s="48">
        <f>'C1'!AA20</f>
        <v>1.2052999999999999E-12</v>
      </c>
      <c r="E3" s="48">
        <f>'C1'!AA21</f>
        <v>1.2039999999999999E-12</v>
      </c>
      <c r="F3" s="48">
        <f>'C1'!AA22</f>
        <v>1.2016E-12</v>
      </c>
      <c r="G3" s="47">
        <f>AVERAGE(B3:F3)</f>
        <v>1.2009399999999999E-12</v>
      </c>
      <c r="H3" s="47">
        <f>STDEV(B3:F3)</f>
        <v>4.1914198071775076E-15</v>
      </c>
      <c r="I3" s="46"/>
      <c r="J3" s="75">
        <f>G3/$G$3</f>
        <v>1</v>
      </c>
      <c r="K3" s="49">
        <f>(G3/$G$3-1)*100</f>
        <v>0</v>
      </c>
      <c r="L3" s="22"/>
      <c r="M3" s="58">
        <v>0</v>
      </c>
      <c r="N3" s="47">
        <f>'C2'!AA18</f>
        <v>1.3253E-12</v>
      </c>
      <c r="O3" s="47">
        <f>'C2'!AA19</f>
        <v>1.3307999999999999E-12</v>
      </c>
      <c r="P3" s="47">
        <f>'C2'!AA20</f>
        <v>1.3324000000000001E-12</v>
      </c>
      <c r="Q3" s="47">
        <f>'C2'!AA21</f>
        <v>1.3333E-12</v>
      </c>
      <c r="R3" s="47">
        <f>'C2'!AA22</f>
        <v>1.3314999999999999E-12</v>
      </c>
      <c r="S3" s="47">
        <f>AVERAGE(N3:R3)</f>
        <v>1.3306599999999999E-12</v>
      </c>
      <c r="T3" s="47">
        <f>STDEV(N3:R3)</f>
        <v>3.1405413546075059E-15</v>
      </c>
      <c r="U3" s="46"/>
      <c r="V3" s="75">
        <f>S3/$S$3</f>
        <v>1</v>
      </c>
      <c r="W3" s="49">
        <f>(S3/$S$3-1)*100</f>
        <v>0</v>
      </c>
      <c r="X3" s="22"/>
      <c r="Y3" s="58">
        <v>0</v>
      </c>
      <c r="Z3" s="47">
        <f>'C3'!AA18</f>
        <v>1.6953000000000001E-12</v>
      </c>
      <c r="AA3" s="47">
        <f>'C3'!AA19</f>
        <v>1.6857E-12</v>
      </c>
      <c r="AB3" s="47">
        <f>'C3'!AA20</f>
        <v>1.7108999999999999E-12</v>
      </c>
      <c r="AC3" s="47">
        <f>'C3'!AA21</f>
        <v>1.7145E-12</v>
      </c>
      <c r="AD3" s="47">
        <f>'C3'!AA22</f>
        <v>1.7012000000000001E-12</v>
      </c>
      <c r="AE3" s="47">
        <f>AVERAGE(Z3:AD3)</f>
        <v>1.7015199999999998E-12</v>
      </c>
      <c r="AF3" s="47">
        <f>STDEV(Z3:AD3)</f>
        <v>1.1678270419886658E-14</v>
      </c>
      <c r="AG3" s="46"/>
      <c r="AH3" s="75">
        <f>AE3/$AE$3</f>
        <v>1</v>
      </c>
      <c r="AI3" s="49">
        <f>(AE3/$AE$3-1)*100</f>
        <v>0</v>
      </c>
      <c r="AJ3" s="22"/>
      <c r="AK3" s="58"/>
      <c r="AL3" s="47">
        <f>'Sample 4'!AA18</f>
        <v>0</v>
      </c>
      <c r="AM3" s="47">
        <f>'Sample 4'!AA19</f>
        <v>0</v>
      </c>
      <c r="AN3" s="47">
        <f>'Sample 4'!AA20</f>
        <v>0</v>
      </c>
      <c r="AO3" s="47">
        <f>'Sample 4'!AA21</f>
        <v>0</v>
      </c>
      <c r="AP3" s="47">
        <f>'Sample 4'!AA22</f>
        <v>0</v>
      </c>
      <c r="AQ3" s="47">
        <f>AVERAGE(AL3:AP3)</f>
        <v>0</v>
      </c>
      <c r="AR3" s="47">
        <f>STDEV(AL3:AP3)</f>
        <v>0</v>
      </c>
      <c r="AS3" s="46"/>
      <c r="AT3" s="75" t="e">
        <f>AQ3/$AQ$3</f>
        <v>#DIV/0!</v>
      </c>
      <c r="AU3" s="49" t="e">
        <f t="shared" ref="AU3:AU17" si="0">(AQ3/$AQ$3-1)*100</f>
        <v>#DIV/0!</v>
      </c>
      <c r="AV3" s="33"/>
      <c r="AW3" s="58"/>
      <c r="AX3" s="47">
        <f>'Sample 5'!$AA18</f>
        <v>0</v>
      </c>
      <c r="AY3" s="48">
        <f>'Sample 5'!AA19</f>
        <v>0</v>
      </c>
      <c r="AZ3" s="48">
        <f>'Sample 5'!AA20</f>
        <v>0</v>
      </c>
      <c r="BA3" s="48">
        <f>'Sample 5'!AA21</f>
        <v>0</v>
      </c>
      <c r="BB3" s="48">
        <f>'Sample 5'!AA22</f>
        <v>0</v>
      </c>
      <c r="BC3" s="47">
        <f t="shared" ref="BC3:BC17" si="1">AVERAGE(AX3:BB3)</f>
        <v>0</v>
      </c>
      <c r="BD3" s="47">
        <f t="shared" ref="BD3:BD17" si="2">STDEV(AX3:BB3)</f>
        <v>0</v>
      </c>
      <c r="BE3" s="46"/>
      <c r="BF3" s="75" t="e">
        <f>BC3/$BC$3</f>
        <v>#DIV/0!</v>
      </c>
      <c r="BG3" s="49" t="e">
        <f>(BC3/$BC$3-1)*100</f>
        <v>#DIV/0!</v>
      </c>
      <c r="BH3" s="22"/>
      <c r="BI3" s="58"/>
      <c r="BJ3" s="47">
        <f>'Sample 6'!AA18</f>
        <v>0</v>
      </c>
      <c r="BK3" s="47">
        <f>'Sample 6'!AA19</f>
        <v>0</v>
      </c>
      <c r="BL3" s="47">
        <f>'Sample 6'!AA20</f>
        <v>0</v>
      </c>
      <c r="BM3" s="47">
        <f>'Sample 6'!AA21</f>
        <v>0</v>
      </c>
      <c r="BN3" s="47">
        <f>'Sample 6'!AA22</f>
        <v>0</v>
      </c>
      <c r="BO3" s="47">
        <f t="shared" ref="BO3:BO17" si="3">AVERAGE(BJ3:BN3)</f>
        <v>0</v>
      </c>
      <c r="BP3" s="47">
        <f t="shared" ref="BP3:BP17" si="4">STDEV(BJ3:BN3)</f>
        <v>0</v>
      </c>
      <c r="BQ3" s="46"/>
      <c r="BR3" s="75" t="e">
        <f>BO3/$BO$3</f>
        <v>#DIV/0!</v>
      </c>
      <c r="BS3" s="49" t="e">
        <f>(BO3/$BO$3-1)*100</f>
        <v>#DIV/0!</v>
      </c>
      <c r="BT3" s="22"/>
      <c r="BU3" s="58"/>
      <c r="BV3" s="47">
        <f>'Sample 7'!AA18</f>
        <v>0</v>
      </c>
      <c r="BW3" s="47">
        <f>'Sample 7'!AA19</f>
        <v>0</v>
      </c>
      <c r="BX3" s="47">
        <f>'Sample 7'!AA20</f>
        <v>0</v>
      </c>
      <c r="BY3" s="47">
        <f>'Sample 7'!AA21</f>
        <v>0</v>
      </c>
      <c r="BZ3" s="47">
        <f>'Sample 7'!AA22</f>
        <v>0</v>
      </c>
      <c r="CA3" s="47">
        <f t="shared" ref="CA3:CA17" si="5">AVERAGE(BV3:BZ3)</f>
        <v>0</v>
      </c>
      <c r="CB3" s="47">
        <f t="shared" ref="CB3:CB17" si="6">STDEV(BV3:BZ3)</f>
        <v>0</v>
      </c>
      <c r="CC3" s="46"/>
      <c r="CD3" s="75" t="e">
        <f>CA3/$CA$3</f>
        <v>#DIV/0!</v>
      </c>
      <c r="CE3" s="49" t="e">
        <f>(CA3/$CA$3-1)*100</f>
        <v>#DIV/0!</v>
      </c>
      <c r="CF3" s="22"/>
      <c r="CG3" s="58"/>
      <c r="CH3" s="47">
        <f>'Sample 8'!AA18</f>
        <v>0</v>
      </c>
      <c r="CI3" s="47">
        <f>'Sample 8'!AA19</f>
        <v>0</v>
      </c>
      <c r="CJ3" s="47">
        <f>'Sample 8'!AA20</f>
        <v>0</v>
      </c>
      <c r="CK3" s="47">
        <f>'Sample 8'!AA21</f>
        <v>0</v>
      </c>
      <c r="CL3" s="47">
        <f>'Sample 8'!AA22</f>
        <v>0</v>
      </c>
      <c r="CM3" s="47">
        <f t="shared" ref="CM3:CM17" si="7">AVERAGE(CH3:CL3)</f>
        <v>0</v>
      </c>
      <c r="CN3" s="47">
        <f t="shared" ref="CN3:CN17" si="8">STDEV(CH3:CL3)</f>
        <v>0</v>
      </c>
      <c r="CO3" s="46"/>
      <c r="CP3" s="75" t="e">
        <f>CM3/$CM$3</f>
        <v>#DIV/0!</v>
      </c>
      <c r="CQ3" s="49" t="e">
        <f>(CM3/$CM$3-1)*100</f>
        <v>#DIV/0!</v>
      </c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</row>
    <row r="4" spans="1:112" x14ac:dyDescent="0.25">
      <c r="A4" s="58">
        <v>0.5</v>
      </c>
      <c r="B4" s="47">
        <f>'C1'!AA27</f>
        <v>1.2021000000000001E-12</v>
      </c>
      <c r="C4" s="48">
        <f>'C1'!AA28</f>
        <v>1.2054000000000001E-12</v>
      </c>
      <c r="D4" s="48">
        <f>'C1'!AA29</f>
        <v>1.2033999999999999E-12</v>
      </c>
      <c r="E4" s="48">
        <f>'C1'!AA30</f>
        <v>1.2006999999999999E-12</v>
      </c>
      <c r="F4" s="48">
        <f>'C1'!AA31</f>
        <v>1.2092999999999999E-12</v>
      </c>
      <c r="G4" s="47">
        <f t="shared" ref="G4:G17" si="9">AVERAGE(B4:F4)</f>
        <v>1.20418E-12</v>
      </c>
      <c r="H4" s="47">
        <f t="shared" ref="H4:H17" si="10">STDEV(B4:F4)</f>
        <v>3.3446972957204791E-15</v>
      </c>
      <c r="I4" s="46"/>
      <c r="J4" s="75">
        <f t="shared" ref="J4:J17" si="11">G4/$G$3</f>
        <v>1.0026978866554532</v>
      </c>
      <c r="K4" s="49">
        <f>(G4/$G$3-1)*100</f>
        <v>0.26978866554532299</v>
      </c>
      <c r="M4" s="58">
        <v>0.5</v>
      </c>
      <c r="N4" s="47">
        <f>'C2'!AA27</f>
        <v>1.3327999999999999E-12</v>
      </c>
      <c r="O4" s="47">
        <f>'C2'!AA28</f>
        <v>1.3261999999999999E-12</v>
      </c>
      <c r="P4" s="47">
        <f>'C2'!AA29</f>
        <v>1.3344E-12</v>
      </c>
      <c r="Q4" s="47">
        <f>'C2'!AA30</f>
        <v>1.3333E-12</v>
      </c>
      <c r="R4" s="47">
        <f>'C2'!AA31</f>
        <v>1.3364E-12</v>
      </c>
      <c r="S4" s="47">
        <f t="shared" ref="S4:S17" si="12">AVERAGE(N4:R4)</f>
        <v>1.33262E-12</v>
      </c>
      <c r="T4" s="47">
        <f t="shared" ref="T4:T17" si="13">STDEV(N4:R4)</f>
        <v>3.8460369212996762E-15</v>
      </c>
      <c r="U4" s="46"/>
      <c r="V4" s="75">
        <f t="shared" ref="V4:V17" si="14">S4/$S$3</f>
        <v>1.0014729532713091</v>
      </c>
      <c r="W4" s="49">
        <f t="shared" ref="W4:W17" si="15">(S4/$S$3-1)*100</f>
        <v>0.14729532713091409</v>
      </c>
      <c r="Y4" s="58">
        <v>0.5</v>
      </c>
      <c r="Z4" s="47">
        <f>'C3'!AA27</f>
        <v>1.7074E-12</v>
      </c>
      <c r="AA4" s="47">
        <f>'C3'!AA28</f>
        <v>1.7073E-12</v>
      </c>
      <c r="AB4" s="47">
        <f>'C3'!AA29</f>
        <v>1.7159E-12</v>
      </c>
      <c r="AC4" s="47">
        <f>'C3'!AA30</f>
        <v>1.7068E-12</v>
      </c>
      <c r="AD4" s="47">
        <f>'C3'!AA31</f>
        <v>1.7130000000000001E-12</v>
      </c>
      <c r="AE4" s="47">
        <f t="shared" ref="AE4:AE17" si="16">AVERAGE(Z4:AD4)</f>
        <v>1.7100800000000001E-12</v>
      </c>
      <c r="AF4" s="47">
        <f t="shared" ref="AF4:AF17" si="17">STDEV(Z4:AD4)</f>
        <v>4.1251666632998199E-15</v>
      </c>
      <c r="AG4" s="46"/>
      <c r="AH4" s="75">
        <f t="shared" ref="AH4:AH17" si="18">AE4/$AE$3</f>
        <v>1.00503079599417</v>
      </c>
      <c r="AI4" s="49">
        <f t="shared" ref="AI4:AI17" si="19">(AE4/$AE$3-1)*100</f>
        <v>0.50307959941700009</v>
      </c>
      <c r="AK4" s="58"/>
      <c r="AL4" s="47">
        <f>'Sample 4'!AA27</f>
        <v>0</v>
      </c>
      <c r="AM4" s="47">
        <f>'Sample 4'!AA28</f>
        <v>0</v>
      </c>
      <c r="AN4" s="47">
        <f>'Sample 4'!AA29</f>
        <v>0</v>
      </c>
      <c r="AO4" s="47">
        <f>'Sample 4'!AA30</f>
        <v>0</v>
      </c>
      <c r="AP4" s="47">
        <f>'Sample 4'!AA31</f>
        <v>0</v>
      </c>
      <c r="AQ4" s="47">
        <f t="shared" ref="AQ4:AQ17" si="20">AVERAGE(AL4:AP4)</f>
        <v>0</v>
      </c>
      <c r="AR4" s="47">
        <f t="shared" ref="AR4:AR17" si="21">STDEV(AL4:AP4)</f>
        <v>0</v>
      </c>
      <c r="AS4" s="46"/>
      <c r="AT4" s="75" t="e">
        <f t="shared" ref="AT4:AT17" si="22">AQ4/$AQ$3</f>
        <v>#DIV/0!</v>
      </c>
      <c r="AU4" s="49" t="e">
        <f t="shared" si="0"/>
        <v>#DIV/0!</v>
      </c>
      <c r="AW4" s="58"/>
      <c r="AX4" s="47">
        <f>'Sample 5'!AA27</f>
        <v>0</v>
      </c>
      <c r="AY4" s="48">
        <f>'Sample 5'!AA28</f>
        <v>0</v>
      </c>
      <c r="AZ4" s="48">
        <f>'Sample 5'!AA29</f>
        <v>0</v>
      </c>
      <c r="BA4" s="48">
        <f>'Sample 5'!AA30</f>
        <v>0</v>
      </c>
      <c r="BB4" s="48">
        <f>'Sample 5'!AA31</f>
        <v>0</v>
      </c>
      <c r="BC4" s="47">
        <f t="shared" si="1"/>
        <v>0</v>
      </c>
      <c r="BD4" s="47">
        <f t="shared" si="2"/>
        <v>0</v>
      </c>
      <c r="BE4" s="46"/>
      <c r="BF4" s="75" t="e">
        <f t="shared" ref="BF4:BF17" si="23">BC4/$BC$3</f>
        <v>#DIV/0!</v>
      </c>
      <c r="BG4" s="49" t="e">
        <f t="shared" ref="BG4:BG17" si="24">(BC4/$BC$3-1)*100</f>
        <v>#DIV/0!</v>
      </c>
      <c r="BI4" s="58"/>
      <c r="BJ4" s="47">
        <f>'Sample 6'!AA27</f>
        <v>0</v>
      </c>
      <c r="BK4" s="47">
        <f>'Sample 6'!AA28</f>
        <v>0</v>
      </c>
      <c r="BL4" s="47">
        <f>'Sample 6'!AA29</f>
        <v>0</v>
      </c>
      <c r="BM4" s="47">
        <f>'Sample 6'!AA30</f>
        <v>0</v>
      </c>
      <c r="BN4" s="47">
        <f>'Sample 6'!AA31</f>
        <v>0</v>
      </c>
      <c r="BO4" s="47">
        <f t="shared" si="3"/>
        <v>0</v>
      </c>
      <c r="BP4" s="47">
        <f t="shared" si="4"/>
        <v>0</v>
      </c>
      <c r="BQ4" s="46"/>
      <c r="BR4" s="75" t="e">
        <f t="shared" ref="BR4:BR17" si="25">BO4/$BO$3</f>
        <v>#DIV/0!</v>
      </c>
      <c r="BS4" s="49" t="e">
        <f t="shared" ref="BS4:BS17" si="26">(BO4/$BO$3-1)*100</f>
        <v>#DIV/0!</v>
      </c>
      <c r="BU4" s="58"/>
      <c r="BV4" s="47">
        <f>'Sample 7'!AA27</f>
        <v>0</v>
      </c>
      <c r="BW4" s="47">
        <f>'Sample 7'!AA28</f>
        <v>0</v>
      </c>
      <c r="BX4" s="47">
        <f>'Sample 7'!AA29</f>
        <v>0</v>
      </c>
      <c r="BY4" s="47">
        <f>'Sample 7'!AA30</f>
        <v>0</v>
      </c>
      <c r="BZ4" s="47">
        <f>'Sample 7'!AA31</f>
        <v>0</v>
      </c>
      <c r="CA4" s="47">
        <f t="shared" si="5"/>
        <v>0</v>
      </c>
      <c r="CB4" s="47">
        <f t="shared" si="6"/>
        <v>0</v>
      </c>
      <c r="CC4" s="46"/>
      <c r="CD4" s="75" t="e">
        <f t="shared" ref="CD4:CD17" si="27">CA4/$CA$3</f>
        <v>#DIV/0!</v>
      </c>
      <c r="CE4" s="49" t="e">
        <f t="shared" ref="CE4:CE17" si="28">(CA4/$CA$3-1)*100</f>
        <v>#DIV/0!</v>
      </c>
      <c r="CG4" s="58"/>
      <c r="CH4" s="47">
        <f>'Sample 8'!AA27</f>
        <v>0</v>
      </c>
      <c r="CI4" s="47">
        <f>'Sample 8'!AA28</f>
        <v>0</v>
      </c>
      <c r="CJ4" s="47">
        <f>'Sample 8'!AA29</f>
        <v>0</v>
      </c>
      <c r="CK4" s="47">
        <f>'Sample 8'!AA30</f>
        <v>0</v>
      </c>
      <c r="CL4" s="47">
        <f>'Sample 8'!AA31</f>
        <v>0</v>
      </c>
      <c r="CM4" s="47">
        <f t="shared" si="7"/>
        <v>0</v>
      </c>
      <c r="CN4" s="47">
        <f t="shared" si="8"/>
        <v>0</v>
      </c>
      <c r="CO4" s="46"/>
      <c r="CP4" s="75" t="e">
        <f t="shared" ref="CP4:CP17" si="29">CM4/$CM$3</f>
        <v>#DIV/0!</v>
      </c>
      <c r="CQ4" s="49" t="e">
        <f t="shared" ref="CQ4:CQ17" si="30">(CM4/$CM$3-1)*100</f>
        <v>#DIV/0!</v>
      </c>
    </row>
    <row r="5" spans="1:112" x14ac:dyDescent="0.25">
      <c r="A5" s="58">
        <v>1</v>
      </c>
      <c r="B5" s="47">
        <f>'C1'!AA36</f>
        <v>1.2051E-12</v>
      </c>
      <c r="C5" s="48">
        <f>'C1'!AA37</f>
        <v>1.1965E-12</v>
      </c>
      <c r="D5" s="48">
        <f>'C1'!AA38</f>
        <v>1.1993999999999999E-12</v>
      </c>
      <c r="E5" s="48">
        <f>'C1'!AA39</f>
        <v>1.2038E-12</v>
      </c>
      <c r="F5" s="48">
        <f>'C1'!AA40</f>
        <v>1.2092999999999999E-12</v>
      </c>
      <c r="G5" s="47">
        <f t="shared" si="9"/>
        <v>1.2028199999999999E-12</v>
      </c>
      <c r="H5" s="47">
        <f t="shared" si="10"/>
        <v>4.9946971880184897E-15</v>
      </c>
      <c r="I5" s="46"/>
      <c r="J5" s="75">
        <f t="shared" si="11"/>
        <v>1.001565440405016</v>
      </c>
      <c r="K5" s="49">
        <f>(G5/$G$3-1)*100</f>
        <v>0.15654404050160498</v>
      </c>
      <c r="M5" s="58">
        <v>1</v>
      </c>
      <c r="N5" s="47">
        <f>'C2'!AA36</f>
        <v>1.3219000000000001E-12</v>
      </c>
      <c r="O5" s="47">
        <f>'C2'!AA37</f>
        <v>1.3261999999999999E-12</v>
      </c>
      <c r="P5" s="47">
        <f>'C2'!AA38</f>
        <v>1.3268E-12</v>
      </c>
      <c r="Q5" s="47">
        <f>'C2'!AA39</f>
        <v>1.3275999999999999E-12</v>
      </c>
      <c r="R5" s="47">
        <f>'C2'!AA40</f>
        <v>1.3310000000000001E-12</v>
      </c>
      <c r="S5" s="47">
        <f t="shared" si="12"/>
        <v>1.3267E-12</v>
      </c>
      <c r="T5" s="47">
        <f t="shared" si="13"/>
        <v>3.2634337744161486E-15</v>
      </c>
      <c r="U5" s="46"/>
      <c r="V5" s="75">
        <f t="shared" si="14"/>
        <v>0.99702403318653909</v>
      </c>
      <c r="W5" s="49">
        <f t="shared" si="15"/>
        <v>-0.29759668134609063</v>
      </c>
      <c r="Y5" s="58">
        <v>1</v>
      </c>
      <c r="Z5" s="47">
        <f>'C3'!AA36</f>
        <v>1.6887000000000001E-12</v>
      </c>
      <c r="AA5" s="47">
        <f>'C3'!AA37</f>
        <v>1.7094E-12</v>
      </c>
      <c r="AB5" s="47">
        <f>'C3'!AA38</f>
        <v>1.7147999999999999E-12</v>
      </c>
      <c r="AC5" s="47">
        <f>'C3'!AA39</f>
        <v>1.7077000000000001E-12</v>
      </c>
      <c r="AD5" s="47">
        <f>'C3'!AA40</f>
        <v>1.7132E-12</v>
      </c>
      <c r="AE5" s="47">
        <f t="shared" si="16"/>
        <v>1.7067599999999999E-12</v>
      </c>
      <c r="AF5" s="47">
        <f t="shared" si="17"/>
        <v>1.0489661577000428E-14</v>
      </c>
      <c r="AG5" s="46"/>
      <c r="AH5" s="75">
        <f t="shared" si="18"/>
        <v>1.0030795994169919</v>
      </c>
      <c r="AI5" s="49">
        <f t="shared" si="19"/>
        <v>0.30795994169918739</v>
      </c>
      <c r="AK5" s="58"/>
      <c r="AL5" s="47">
        <f>'Sample 4'!AA36</f>
        <v>0</v>
      </c>
      <c r="AM5" s="47">
        <f>'Sample 4'!AA37</f>
        <v>0</v>
      </c>
      <c r="AN5" s="47">
        <f>'Sample 4'!AA38</f>
        <v>0</v>
      </c>
      <c r="AO5" s="47">
        <f>'Sample 4'!AA39</f>
        <v>0</v>
      </c>
      <c r="AP5" s="47">
        <f>'Sample 4'!AA40</f>
        <v>0</v>
      </c>
      <c r="AQ5" s="47">
        <f t="shared" si="20"/>
        <v>0</v>
      </c>
      <c r="AR5" s="47">
        <f t="shared" si="21"/>
        <v>0</v>
      </c>
      <c r="AS5" s="46"/>
      <c r="AT5" s="75" t="e">
        <f t="shared" si="22"/>
        <v>#DIV/0!</v>
      </c>
      <c r="AU5" s="49" t="e">
        <f t="shared" si="0"/>
        <v>#DIV/0!</v>
      </c>
      <c r="AW5" s="58"/>
      <c r="AX5" s="47">
        <f>'Sample 5'!AA36</f>
        <v>0</v>
      </c>
      <c r="AY5" s="48">
        <f>'Sample 5'!AA37</f>
        <v>0</v>
      </c>
      <c r="AZ5" s="48">
        <f>'Sample 5'!AA38</f>
        <v>0</v>
      </c>
      <c r="BA5" s="48">
        <f>'Sample 5'!AA39</f>
        <v>0</v>
      </c>
      <c r="BB5" s="48">
        <f>'Sample 5'!AA40</f>
        <v>0</v>
      </c>
      <c r="BC5" s="47">
        <f t="shared" si="1"/>
        <v>0</v>
      </c>
      <c r="BD5" s="47">
        <f t="shared" si="2"/>
        <v>0</v>
      </c>
      <c r="BE5" s="46"/>
      <c r="BF5" s="75" t="e">
        <f t="shared" si="23"/>
        <v>#DIV/0!</v>
      </c>
      <c r="BG5" s="49" t="e">
        <f t="shared" si="24"/>
        <v>#DIV/0!</v>
      </c>
      <c r="BI5" s="58"/>
      <c r="BJ5" s="47">
        <f>'Sample 6'!AA36</f>
        <v>0</v>
      </c>
      <c r="BK5" s="47">
        <f>'Sample 6'!AA37</f>
        <v>0</v>
      </c>
      <c r="BL5" s="47">
        <f>'Sample 6'!AA38</f>
        <v>0</v>
      </c>
      <c r="BM5" s="47">
        <f>'Sample 6'!AA39</f>
        <v>0</v>
      </c>
      <c r="BN5" s="47">
        <f>'Sample 6'!AA40</f>
        <v>0</v>
      </c>
      <c r="BO5" s="47">
        <f t="shared" si="3"/>
        <v>0</v>
      </c>
      <c r="BP5" s="47">
        <f t="shared" si="4"/>
        <v>0</v>
      </c>
      <c r="BQ5" s="46"/>
      <c r="BR5" s="75" t="e">
        <f t="shared" si="25"/>
        <v>#DIV/0!</v>
      </c>
      <c r="BS5" s="49" t="e">
        <f t="shared" si="26"/>
        <v>#DIV/0!</v>
      </c>
      <c r="BU5" s="58"/>
      <c r="BV5" s="47">
        <f>'Sample 7'!AA36</f>
        <v>0</v>
      </c>
      <c r="BW5" s="47">
        <f>'Sample 7'!AA37</f>
        <v>0</v>
      </c>
      <c r="BX5" s="47">
        <f>'Sample 7'!AA38</f>
        <v>0</v>
      </c>
      <c r="BY5" s="47">
        <f>'Sample 7'!AA39</f>
        <v>0</v>
      </c>
      <c r="BZ5" s="47">
        <f>'Sample 7'!AA40</f>
        <v>0</v>
      </c>
      <c r="CA5" s="47">
        <f t="shared" si="5"/>
        <v>0</v>
      </c>
      <c r="CB5" s="47">
        <f t="shared" si="6"/>
        <v>0</v>
      </c>
      <c r="CC5" s="46"/>
      <c r="CD5" s="75" t="e">
        <f t="shared" si="27"/>
        <v>#DIV/0!</v>
      </c>
      <c r="CE5" s="49" t="e">
        <f t="shared" si="28"/>
        <v>#DIV/0!</v>
      </c>
      <c r="CG5" s="58"/>
      <c r="CH5" s="47">
        <f>'Sample 8'!AA36</f>
        <v>0</v>
      </c>
      <c r="CI5" s="47">
        <f>'Sample 8'!AA37</f>
        <v>0</v>
      </c>
      <c r="CJ5" s="47">
        <f>'Sample 8'!AA38</f>
        <v>0</v>
      </c>
      <c r="CK5" s="47">
        <f>'Sample 8'!AA39</f>
        <v>0</v>
      </c>
      <c r="CL5" s="47">
        <f>'Sample 8'!AA40</f>
        <v>0</v>
      </c>
      <c r="CM5" s="47">
        <f t="shared" si="7"/>
        <v>0</v>
      </c>
      <c r="CN5" s="47">
        <f t="shared" si="8"/>
        <v>0</v>
      </c>
      <c r="CO5" s="46"/>
      <c r="CP5" s="75" t="e">
        <f t="shared" si="29"/>
        <v>#DIV/0!</v>
      </c>
      <c r="CQ5" s="49" t="e">
        <f t="shared" si="30"/>
        <v>#DIV/0!</v>
      </c>
    </row>
    <row r="6" spans="1:112" x14ac:dyDescent="0.25">
      <c r="A6" s="58">
        <v>1.5</v>
      </c>
      <c r="B6" s="47">
        <f>'C1'!AA45</f>
        <v>1.2000999999999999E-12</v>
      </c>
      <c r="C6" s="48">
        <f>'C1'!AA46</f>
        <v>1.2061000000000001E-12</v>
      </c>
      <c r="D6" s="48">
        <f>'C1'!AA47</f>
        <v>1.2019E-12</v>
      </c>
      <c r="E6" s="48">
        <f>'C1'!AA48</f>
        <v>1.2065E-12</v>
      </c>
      <c r="F6" s="48">
        <f>'C1'!AA49</f>
        <v>1.2091E-12</v>
      </c>
      <c r="G6" s="47">
        <f t="shared" si="9"/>
        <v>1.20474E-12</v>
      </c>
      <c r="H6" s="47">
        <f t="shared" si="10"/>
        <v>3.6589616013290203E-15</v>
      </c>
      <c r="I6" s="46"/>
      <c r="J6" s="75">
        <f t="shared" si="11"/>
        <v>1.003164188052692</v>
      </c>
      <c r="K6" s="49">
        <f>(G6/$G$3-1)*100</f>
        <v>0.31641880526920296</v>
      </c>
      <c r="M6" s="58">
        <v>1.5</v>
      </c>
      <c r="N6" s="47">
        <f>'C2'!AA45</f>
        <v>1.3244000000000001E-12</v>
      </c>
      <c r="O6" s="47">
        <f>'C2'!AA46</f>
        <v>1.3253E-12</v>
      </c>
      <c r="P6" s="47">
        <f>'C2'!AA47</f>
        <v>1.3246E-12</v>
      </c>
      <c r="Q6" s="47">
        <f>'C2'!AA48</f>
        <v>1.3261999999999999E-12</v>
      </c>
      <c r="R6" s="47">
        <f>'C2'!AA49</f>
        <v>1.33E-12</v>
      </c>
      <c r="S6" s="47">
        <f t="shared" si="12"/>
        <v>1.3261E-12</v>
      </c>
      <c r="T6" s="47">
        <f t="shared" si="13"/>
        <v>2.2912878474778904E-15</v>
      </c>
      <c r="U6" s="46"/>
      <c r="V6" s="75">
        <f t="shared" si="14"/>
        <v>0.99657312912389351</v>
      </c>
      <c r="W6" s="49">
        <f t="shared" si="15"/>
        <v>-0.34268708761064914</v>
      </c>
      <c r="Y6" s="58">
        <v>1.5</v>
      </c>
      <c r="Z6" s="47">
        <f>'C3'!AA45</f>
        <v>1.7013E-12</v>
      </c>
      <c r="AA6" s="47">
        <f>'C3'!AA46</f>
        <v>1.7048999999999999E-12</v>
      </c>
      <c r="AB6" s="47">
        <f>'C3'!AA47</f>
        <v>1.71E-12</v>
      </c>
      <c r="AC6" s="47">
        <f>'C3'!AA48</f>
        <v>1.7074E-12</v>
      </c>
      <c r="AD6" s="47">
        <f>'C3'!AA49</f>
        <v>1.7066E-12</v>
      </c>
      <c r="AE6" s="47">
        <f t="shared" si="16"/>
        <v>1.7060399999999999E-12</v>
      </c>
      <c r="AF6" s="47">
        <f t="shared" si="17"/>
        <v>3.2253681960359066E-15</v>
      </c>
      <c r="AG6" s="46"/>
      <c r="AH6" s="75">
        <f t="shared" si="18"/>
        <v>1.0026564483520617</v>
      </c>
      <c r="AI6" s="49">
        <f t="shared" si="19"/>
        <v>0.26564483520616911</v>
      </c>
      <c r="AK6" s="58"/>
      <c r="AL6" s="47">
        <f>'Sample 4'!AA45</f>
        <v>0</v>
      </c>
      <c r="AM6" s="47">
        <f>'Sample 4'!AA46</f>
        <v>0</v>
      </c>
      <c r="AN6" s="47">
        <f>'Sample 4'!AA47</f>
        <v>0</v>
      </c>
      <c r="AO6" s="47">
        <f>'Sample 4'!AA48</f>
        <v>0</v>
      </c>
      <c r="AP6" s="47">
        <f>'Sample 4'!AA49</f>
        <v>0</v>
      </c>
      <c r="AQ6" s="47">
        <f t="shared" si="20"/>
        <v>0</v>
      </c>
      <c r="AR6" s="47">
        <f t="shared" si="21"/>
        <v>0</v>
      </c>
      <c r="AS6" s="46"/>
      <c r="AT6" s="75" t="e">
        <f t="shared" si="22"/>
        <v>#DIV/0!</v>
      </c>
      <c r="AU6" s="49" t="e">
        <f t="shared" si="0"/>
        <v>#DIV/0!</v>
      </c>
      <c r="AW6" s="58"/>
      <c r="AX6" s="47">
        <f>'Sample 5'!AA45</f>
        <v>0</v>
      </c>
      <c r="AY6" s="48">
        <f>'Sample 5'!AA46</f>
        <v>0</v>
      </c>
      <c r="AZ6" s="48">
        <f>'Sample 5'!AA47</f>
        <v>0</v>
      </c>
      <c r="BA6" s="48">
        <f>'Sample 5'!AA48</f>
        <v>0</v>
      </c>
      <c r="BB6" s="48">
        <f>'Sample 5'!AA49</f>
        <v>0</v>
      </c>
      <c r="BC6" s="47">
        <f t="shared" si="1"/>
        <v>0</v>
      </c>
      <c r="BD6" s="47">
        <f t="shared" si="2"/>
        <v>0</v>
      </c>
      <c r="BE6" s="46"/>
      <c r="BF6" s="75" t="e">
        <f t="shared" si="23"/>
        <v>#DIV/0!</v>
      </c>
      <c r="BG6" s="49" t="e">
        <f t="shared" si="24"/>
        <v>#DIV/0!</v>
      </c>
      <c r="BI6" s="58"/>
      <c r="BJ6" s="47">
        <f>'Sample 6'!AA45</f>
        <v>0</v>
      </c>
      <c r="BK6" s="47">
        <f>'Sample 6'!AA46</f>
        <v>0</v>
      </c>
      <c r="BL6" s="47">
        <f>'Sample 6'!AA47</f>
        <v>0</v>
      </c>
      <c r="BM6" s="47">
        <f>'Sample 6'!AA48</f>
        <v>0</v>
      </c>
      <c r="BN6" s="47">
        <f>'Sample 6'!AA49</f>
        <v>0</v>
      </c>
      <c r="BO6" s="47">
        <f t="shared" si="3"/>
        <v>0</v>
      </c>
      <c r="BP6" s="47">
        <f t="shared" si="4"/>
        <v>0</v>
      </c>
      <c r="BQ6" s="46"/>
      <c r="BR6" s="75" t="e">
        <f t="shared" si="25"/>
        <v>#DIV/0!</v>
      </c>
      <c r="BS6" s="49" t="e">
        <f t="shared" si="26"/>
        <v>#DIV/0!</v>
      </c>
      <c r="BU6" s="58"/>
      <c r="BV6" s="47">
        <f>'Sample 7'!AA45</f>
        <v>0</v>
      </c>
      <c r="BW6" s="47">
        <f>'Sample 7'!AA46</f>
        <v>0</v>
      </c>
      <c r="BX6" s="47">
        <f>'Sample 7'!AA47</f>
        <v>0</v>
      </c>
      <c r="BY6" s="47">
        <f>'Sample 7'!AA48</f>
        <v>0</v>
      </c>
      <c r="BZ6" s="47">
        <f>'Sample 7'!AA49</f>
        <v>0</v>
      </c>
      <c r="CA6" s="47">
        <f t="shared" si="5"/>
        <v>0</v>
      </c>
      <c r="CB6" s="47">
        <f t="shared" si="6"/>
        <v>0</v>
      </c>
      <c r="CC6" s="46"/>
      <c r="CD6" s="75" t="e">
        <f t="shared" si="27"/>
        <v>#DIV/0!</v>
      </c>
      <c r="CE6" s="49" t="e">
        <f t="shared" si="28"/>
        <v>#DIV/0!</v>
      </c>
      <c r="CG6" s="58"/>
      <c r="CH6" s="47">
        <f>'Sample 8'!AA45</f>
        <v>0</v>
      </c>
      <c r="CI6" s="47">
        <f>'Sample 8'!AA46</f>
        <v>0</v>
      </c>
      <c r="CJ6" s="47">
        <f>'Sample 8'!AA47</f>
        <v>0</v>
      </c>
      <c r="CK6" s="47">
        <f>'Sample 8'!AA48</f>
        <v>0</v>
      </c>
      <c r="CL6" s="47">
        <f>'Sample 8'!AA49</f>
        <v>0</v>
      </c>
      <c r="CM6" s="47">
        <f t="shared" si="7"/>
        <v>0</v>
      </c>
      <c r="CN6" s="47">
        <f t="shared" si="8"/>
        <v>0</v>
      </c>
      <c r="CO6" s="46"/>
      <c r="CP6" s="75" t="e">
        <f t="shared" si="29"/>
        <v>#DIV/0!</v>
      </c>
      <c r="CQ6" s="49" t="e">
        <f t="shared" si="30"/>
        <v>#DIV/0!</v>
      </c>
    </row>
    <row r="7" spans="1:112" x14ac:dyDescent="0.25">
      <c r="A7" s="58">
        <v>2</v>
      </c>
      <c r="B7" s="47">
        <f>'C1'!AA54</f>
        <v>1.1953999999999999E-12</v>
      </c>
      <c r="C7" s="48">
        <f>'C1'!AA55</f>
        <v>1.2059999999999999E-12</v>
      </c>
      <c r="D7" s="48">
        <f>'C1'!AA56</f>
        <v>1.2039999999999999E-12</v>
      </c>
      <c r="E7" s="48">
        <f>'C1'!AA57</f>
        <v>1.2038999999999999E-12</v>
      </c>
      <c r="F7" s="48">
        <f>'C1'!AA58</f>
        <v>1.211E-12</v>
      </c>
      <c r="G7" s="47">
        <f t="shared" si="9"/>
        <v>1.2040599999999998E-12</v>
      </c>
      <c r="H7" s="47">
        <f t="shared" si="10"/>
        <v>5.6336489063483681E-15</v>
      </c>
      <c r="I7" s="46"/>
      <c r="J7" s="75">
        <f t="shared" si="11"/>
        <v>1.0025979649274734</v>
      </c>
      <c r="K7" s="49">
        <f t="shared" ref="K7:K16" si="31">(G7/$G$3-1)*100</f>
        <v>0.25979649274734395</v>
      </c>
      <c r="M7" s="58">
        <v>2</v>
      </c>
      <c r="N7" s="47">
        <f>'C2'!AA54</f>
        <v>1.3232000000000001E-12</v>
      </c>
      <c r="O7" s="47">
        <f>'C2'!AA55</f>
        <v>1.3175E-12</v>
      </c>
      <c r="P7" s="47">
        <f>'C2'!AA56</f>
        <v>1.3233E-12</v>
      </c>
      <c r="Q7" s="47">
        <f>'C2'!AA57</f>
        <v>1.3245000000000001E-12</v>
      </c>
      <c r="R7" s="47">
        <f>'C2'!AA58</f>
        <v>1.3306E-12</v>
      </c>
      <c r="S7" s="47">
        <f t="shared" si="12"/>
        <v>1.3238200000000001E-12</v>
      </c>
      <c r="T7" s="47">
        <f t="shared" si="13"/>
        <v>4.6644399449451636E-15</v>
      </c>
      <c r="U7" s="46"/>
      <c r="V7" s="75">
        <f t="shared" si="14"/>
        <v>0.99485969368584026</v>
      </c>
      <c r="W7" s="49">
        <f t="shared" si="15"/>
        <v>-0.51403063141597372</v>
      </c>
      <c r="Y7" s="58">
        <v>2</v>
      </c>
      <c r="Z7" s="47">
        <f>'C3'!AA54</f>
        <v>1.6795000000000001E-12</v>
      </c>
      <c r="AA7" s="47">
        <f>'C3'!AA55</f>
        <v>1.7091000000000001E-12</v>
      </c>
      <c r="AB7" s="47">
        <f>'C3'!AA56</f>
        <v>1.7051000000000001E-12</v>
      </c>
      <c r="AC7" s="47">
        <f>'C3'!AA57</f>
        <v>1.7092E-12</v>
      </c>
      <c r="AD7" s="47">
        <f>'C3'!AA58</f>
        <v>1.7125E-12</v>
      </c>
      <c r="AE7" s="47">
        <f t="shared" si="16"/>
        <v>1.70308E-12</v>
      </c>
      <c r="AF7" s="47">
        <f t="shared" si="17"/>
        <v>1.3439940476058654E-14</v>
      </c>
      <c r="AG7" s="46"/>
      <c r="AH7" s="75">
        <f t="shared" si="18"/>
        <v>1.0009168273073488</v>
      </c>
      <c r="AI7" s="49">
        <f t="shared" si="19"/>
        <v>9.168273073487665E-2</v>
      </c>
      <c r="AK7" s="58"/>
      <c r="AL7" s="47">
        <f>'Sample 4'!AA54</f>
        <v>0</v>
      </c>
      <c r="AM7" s="47">
        <f>'Sample 4'!AA55</f>
        <v>0</v>
      </c>
      <c r="AN7" s="47">
        <f>'Sample 4'!AA56</f>
        <v>0</v>
      </c>
      <c r="AO7" s="47">
        <f>'Sample 4'!AA57</f>
        <v>0</v>
      </c>
      <c r="AP7" s="47">
        <f>'Sample 4'!AA58</f>
        <v>0</v>
      </c>
      <c r="AQ7" s="47">
        <f t="shared" si="20"/>
        <v>0</v>
      </c>
      <c r="AR7" s="47">
        <f t="shared" si="21"/>
        <v>0</v>
      </c>
      <c r="AS7" s="46"/>
      <c r="AT7" s="75" t="e">
        <f t="shared" si="22"/>
        <v>#DIV/0!</v>
      </c>
      <c r="AU7" s="49" t="e">
        <f t="shared" si="0"/>
        <v>#DIV/0!</v>
      </c>
      <c r="AW7" s="58"/>
      <c r="AX7" s="47">
        <f>'Sample 5'!AA54</f>
        <v>0</v>
      </c>
      <c r="AY7" s="48">
        <f>'Sample 5'!AA55</f>
        <v>0</v>
      </c>
      <c r="AZ7" s="48">
        <f>'Sample 5'!AA56</f>
        <v>0</v>
      </c>
      <c r="BA7" s="48">
        <f>'Sample 5'!AA57</f>
        <v>0</v>
      </c>
      <c r="BB7" s="48">
        <f>'Sample 5'!AA58</f>
        <v>0</v>
      </c>
      <c r="BC7" s="47">
        <f t="shared" si="1"/>
        <v>0</v>
      </c>
      <c r="BD7" s="47">
        <f t="shared" si="2"/>
        <v>0</v>
      </c>
      <c r="BE7" s="46"/>
      <c r="BF7" s="75" t="e">
        <f t="shared" si="23"/>
        <v>#DIV/0!</v>
      </c>
      <c r="BG7" s="49" t="e">
        <f t="shared" si="24"/>
        <v>#DIV/0!</v>
      </c>
      <c r="BI7" s="58"/>
      <c r="BJ7" s="47">
        <f>'Sample 6'!AA54</f>
        <v>0</v>
      </c>
      <c r="BK7" s="47">
        <f>'Sample 6'!AA55</f>
        <v>0</v>
      </c>
      <c r="BL7" s="47">
        <f>'Sample 6'!AA56</f>
        <v>0</v>
      </c>
      <c r="BM7" s="47">
        <f>'Sample 6'!AA57</f>
        <v>0</v>
      </c>
      <c r="BN7" s="47">
        <f>'Sample 6'!AA58</f>
        <v>0</v>
      </c>
      <c r="BO7" s="47">
        <f t="shared" si="3"/>
        <v>0</v>
      </c>
      <c r="BP7" s="47">
        <f t="shared" si="4"/>
        <v>0</v>
      </c>
      <c r="BQ7" s="46"/>
      <c r="BR7" s="75" t="e">
        <f t="shared" si="25"/>
        <v>#DIV/0!</v>
      </c>
      <c r="BS7" s="49" t="e">
        <f t="shared" si="26"/>
        <v>#DIV/0!</v>
      </c>
      <c r="BU7" s="58"/>
      <c r="BV7" s="47">
        <f>'Sample 7'!AA54</f>
        <v>0</v>
      </c>
      <c r="BW7" s="47">
        <f>'Sample 7'!AA55</f>
        <v>0</v>
      </c>
      <c r="BX7" s="47">
        <f>'Sample 7'!AA56</f>
        <v>0</v>
      </c>
      <c r="BY7" s="47">
        <f>'Sample 7'!AA57</f>
        <v>0</v>
      </c>
      <c r="BZ7" s="47">
        <f>'Sample 7'!AA58</f>
        <v>0</v>
      </c>
      <c r="CA7" s="47">
        <f t="shared" si="5"/>
        <v>0</v>
      </c>
      <c r="CB7" s="47">
        <f t="shared" si="6"/>
        <v>0</v>
      </c>
      <c r="CC7" s="46"/>
      <c r="CD7" s="75" t="e">
        <f t="shared" si="27"/>
        <v>#DIV/0!</v>
      </c>
      <c r="CE7" s="49" t="e">
        <f t="shared" si="28"/>
        <v>#DIV/0!</v>
      </c>
      <c r="CG7" s="58"/>
      <c r="CH7" s="47">
        <f>'Sample 8'!AA54</f>
        <v>0</v>
      </c>
      <c r="CI7" s="47">
        <f>'Sample 8'!AA55</f>
        <v>0</v>
      </c>
      <c r="CJ7" s="47">
        <f>'Sample 8'!AA56</f>
        <v>0</v>
      </c>
      <c r="CK7" s="47">
        <f>'Sample 8'!AA57</f>
        <v>0</v>
      </c>
      <c r="CL7" s="47">
        <f>'Sample 8'!AA58</f>
        <v>0</v>
      </c>
      <c r="CM7" s="47">
        <f t="shared" si="7"/>
        <v>0</v>
      </c>
      <c r="CN7" s="47">
        <f t="shared" si="8"/>
        <v>0</v>
      </c>
      <c r="CO7" s="46"/>
      <c r="CP7" s="75" t="e">
        <f t="shared" si="29"/>
        <v>#DIV/0!</v>
      </c>
      <c r="CQ7" s="49" t="e">
        <f t="shared" si="30"/>
        <v>#DIV/0!</v>
      </c>
    </row>
    <row r="8" spans="1:112" s="27" customFormat="1" x14ac:dyDescent="0.25">
      <c r="A8" s="58">
        <v>2.5</v>
      </c>
      <c r="B8" s="47">
        <f>'C1'!AA63</f>
        <v>1.2006E-12</v>
      </c>
      <c r="C8" s="48">
        <f>'C1'!AA64</f>
        <v>1.2101000000000001E-12</v>
      </c>
      <c r="D8" s="48">
        <f>'C1'!AA65</f>
        <v>1.213E-12</v>
      </c>
      <c r="E8" s="48">
        <f>'C1'!AA66</f>
        <v>1.2157999999999999E-12</v>
      </c>
      <c r="F8" s="48">
        <f>'C1'!AA67</f>
        <v>1.2142E-12</v>
      </c>
      <c r="G8" s="47">
        <f t="shared" si="9"/>
        <v>1.2107399999999999E-12</v>
      </c>
      <c r="H8" s="47">
        <f t="shared" si="10"/>
        <v>6.0397019794026299E-15</v>
      </c>
      <c r="I8" s="46"/>
      <c r="J8" s="75">
        <f t="shared" si="11"/>
        <v>1.0081602744516796</v>
      </c>
      <c r="K8" s="49">
        <f t="shared" si="31"/>
        <v>0.816027445167955</v>
      </c>
      <c r="L8" s="33"/>
      <c r="M8" s="58">
        <v>2.5</v>
      </c>
      <c r="N8" s="47">
        <f>'C2'!AA63</f>
        <v>1.3142E-12</v>
      </c>
      <c r="O8" s="47">
        <f>'C2'!AA64</f>
        <v>1.3202999999999999E-12</v>
      </c>
      <c r="P8" s="47">
        <f>'C2'!AA65</f>
        <v>1.3231000000000001E-12</v>
      </c>
      <c r="Q8" s="47">
        <f>'C2'!AA66</f>
        <v>1.3228E-12</v>
      </c>
      <c r="R8" s="47">
        <f>'C2'!AA67</f>
        <v>1.3284000000000001E-12</v>
      </c>
      <c r="S8" s="47">
        <f t="shared" si="12"/>
        <v>1.32176E-12</v>
      </c>
      <c r="T8" s="47">
        <f t="shared" si="13"/>
        <v>5.1539305389188515E-15</v>
      </c>
      <c r="U8" s="46"/>
      <c r="V8" s="75">
        <f t="shared" si="14"/>
        <v>0.99331158973742362</v>
      </c>
      <c r="W8" s="49">
        <f t="shared" si="15"/>
        <v>-0.6688410262576383</v>
      </c>
      <c r="X8" s="33"/>
      <c r="Y8" s="58">
        <v>2.5</v>
      </c>
      <c r="Z8" s="47">
        <f>'C3'!AA63</f>
        <v>1.7189000000000001E-12</v>
      </c>
      <c r="AA8" s="47">
        <f>'C3'!AA64</f>
        <v>1.7126E-12</v>
      </c>
      <c r="AB8" s="47">
        <f>'C3'!AA65</f>
        <v>1.7153E-12</v>
      </c>
      <c r="AC8" s="47">
        <f>'C3'!AA66</f>
        <v>1.7185E-12</v>
      </c>
      <c r="AD8" s="47">
        <f>'C3'!AA67</f>
        <v>1.7278999999999999E-12</v>
      </c>
      <c r="AE8" s="47">
        <f t="shared" si="16"/>
        <v>1.71864E-12</v>
      </c>
      <c r="AF8" s="47">
        <f t="shared" si="17"/>
        <v>5.776504133124099E-15</v>
      </c>
      <c r="AG8" s="46"/>
      <c r="AH8" s="75">
        <f t="shared" si="18"/>
        <v>1.01006159198834</v>
      </c>
      <c r="AI8" s="49">
        <f t="shared" si="19"/>
        <v>1.0061591988340002</v>
      </c>
      <c r="AJ8" s="33"/>
      <c r="AK8" s="58"/>
      <c r="AL8" s="47">
        <f>'Sample 4'!AA63</f>
        <v>0</v>
      </c>
      <c r="AM8" s="47">
        <f>'Sample 4'!AA64</f>
        <v>0</v>
      </c>
      <c r="AN8" s="47">
        <f>'Sample 4'!AA65</f>
        <v>0</v>
      </c>
      <c r="AO8" s="47">
        <f>'Sample 4'!AA66</f>
        <v>0</v>
      </c>
      <c r="AP8" s="47">
        <f>'Sample 4'!AA67</f>
        <v>0</v>
      </c>
      <c r="AQ8" s="47">
        <f t="shared" si="20"/>
        <v>0</v>
      </c>
      <c r="AR8" s="47">
        <f t="shared" si="21"/>
        <v>0</v>
      </c>
      <c r="AS8" s="46"/>
      <c r="AT8" s="75" t="e">
        <f t="shared" si="22"/>
        <v>#DIV/0!</v>
      </c>
      <c r="AU8" s="49" t="e">
        <f t="shared" si="0"/>
        <v>#DIV/0!</v>
      </c>
      <c r="AV8" s="33"/>
      <c r="AW8" s="58"/>
      <c r="AX8" s="47">
        <f>'Sample 5'!AA63</f>
        <v>0</v>
      </c>
      <c r="AY8" s="48">
        <f>'Sample 5'!AA64</f>
        <v>0</v>
      </c>
      <c r="AZ8" s="48">
        <f>'Sample 5'!AA65</f>
        <v>0</v>
      </c>
      <c r="BA8" s="48">
        <f>'Sample 5'!AA66</f>
        <v>0</v>
      </c>
      <c r="BB8" s="48">
        <f>'Sample 5'!AA67</f>
        <v>0</v>
      </c>
      <c r="BC8" s="47">
        <f t="shared" si="1"/>
        <v>0</v>
      </c>
      <c r="BD8" s="47">
        <f t="shared" si="2"/>
        <v>0</v>
      </c>
      <c r="BE8" s="46"/>
      <c r="BF8" s="75" t="e">
        <f t="shared" si="23"/>
        <v>#DIV/0!</v>
      </c>
      <c r="BG8" s="49" t="e">
        <f t="shared" si="24"/>
        <v>#DIV/0!</v>
      </c>
      <c r="BH8" s="33"/>
      <c r="BI8" s="58"/>
      <c r="BJ8" s="47">
        <f>'Sample 6'!AA63</f>
        <v>0</v>
      </c>
      <c r="BK8" s="47">
        <f>'Sample 6'!AA64</f>
        <v>0</v>
      </c>
      <c r="BL8" s="47">
        <f>'Sample 6'!AA65</f>
        <v>0</v>
      </c>
      <c r="BM8" s="47">
        <f>'Sample 6'!AA66</f>
        <v>0</v>
      </c>
      <c r="BN8" s="47">
        <f>'Sample 6'!AA67</f>
        <v>0</v>
      </c>
      <c r="BO8" s="47">
        <f t="shared" si="3"/>
        <v>0</v>
      </c>
      <c r="BP8" s="47">
        <f t="shared" si="4"/>
        <v>0</v>
      </c>
      <c r="BQ8" s="46"/>
      <c r="BR8" s="75" t="e">
        <f t="shared" si="25"/>
        <v>#DIV/0!</v>
      </c>
      <c r="BS8" s="49" t="e">
        <f t="shared" si="26"/>
        <v>#DIV/0!</v>
      </c>
      <c r="BT8" s="33"/>
      <c r="BU8" s="58"/>
      <c r="BV8" s="47">
        <f>'Sample 7'!AA63</f>
        <v>0</v>
      </c>
      <c r="BW8" s="47">
        <f>'Sample 7'!AA64</f>
        <v>0</v>
      </c>
      <c r="BX8" s="47">
        <f>'Sample 7'!AA65</f>
        <v>0</v>
      </c>
      <c r="BY8" s="47">
        <f>'Sample 7'!AA66</f>
        <v>0</v>
      </c>
      <c r="BZ8" s="47">
        <f>'Sample 7'!AA67</f>
        <v>0</v>
      </c>
      <c r="CA8" s="47">
        <f t="shared" si="5"/>
        <v>0</v>
      </c>
      <c r="CB8" s="47">
        <f t="shared" si="6"/>
        <v>0</v>
      </c>
      <c r="CC8" s="46"/>
      <c r="CD8" s="75" t="e">
        <f t="shared" si="27"/>
        <v>#DIV/0!</v>
      </c>
      <c r="CE8" s="49" t="e">
        <f t="shared" si="28"/>
        <v>#DIV/0!</v>
      </c>
      <c r="CF8" s="33"/>
      <c r="CG8" s="58"/>
      <c r="CH8" s="47">
        <f>'Sample 8'!AA63</f>
        <v>0</v>
      </c>
      <c r="CI8" s="47">
        <f>'Sample 8'!AA64</f>
        <v>0</v>
      </c>
      <c r="CJ8" s="47">
        <f>'Sample 8'!AA65</f>
        <v>0</v>
      </c>
      <c r="CK8" s="47">
        <f>'Sample 8'!AA66</f>
        <v>0</v>
      </c>
      <c r="CL8" s="47">
        <f>'Sample 8'!AA67</f>
        <v>0</v>
      </c>
      <c r="CM8" s="47">
        <f t="shared" si="7"/>
        <v>0</v>
      </c>
      <c r="CN8" s="47">
        <f t="shared" si="8"/>
        <v>0</v>
      </c>
      <c r="CO8" s="46"/>
      <c r="CP8" s="75" t="e">
        <f t="shared" si="29"/>
        <v>#DIV/0!</v>
      </c>
      <c r="CQ8" s="49" t="e">
        <f t="shared" si="30"/>
        <v>#DIV/0!</v>
      </c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</row>
    <row r="9" spans="1:112" x14ac:dyDescent="0.25">
      <c r="A9" s="58">
        <v>3</v>
      </c>
      <c r="B9" s="47">
        <f>'C1'!AA72</f>
        <v>1.1934999999999999E-12</v>
      </c>
      <c r="C9" s="48">
        <f>'C1'!AA73</f>
        <v>1.1999E-12</v>
      </c>
      <c r="D9" s="48">
        <f>'C1'!AA74</f>
        <v>1.201E-12</v>
      </c>
      <c r="E9" s="48">
        <f>'C1'!AA75</f>
        <v>1.2021000000000001E-12</v>
      </c>
      <c r="F9" s="48">
        <f>'C1'!AA76</f>
        <v>1.2067000000000001E-12</v>
      </c>
      <c r="G9" s="47">
        <f t="shared" si="9"/>
        <v>1.2006400000000002E-12</v>
      </c>
      <c r="H9" s="47">
        <f t="shared" si="10"/>
        <v>4.7568897401559246E-15</v>
      </c>
      <c r="I9" s="46"/>
      <c r="J9" s="75">
        <f t="shared" si="11"/>
        <v>0.99975019568005086</v>
      </c>
      <c r="K9" s="49">
        <f t="shared" si="31"/>
        <v>-2.4980431994914287E-2</v>
      </c>
      <c r="M9" s="58">
        <v>3</v>
      </c>
      <c r="N9" s="47">
        <f>'C2'!AA72</f>
        <v>1.3161E-12</v>
      </c>
      <c r="O9" s="47">
        <f>'C2'!AA73</f>
        <v>1.326E-12</v>
      </c>
      <c r="P9" s="47">
        <f>'C2'!AA74</f>
        <v>1.3188E-12</v>
      </c>
      <c r="Q9" s="47">
        <f>'C2'!AA75</f>
        <v>1.3140000000000001E-12</v>
      </c>
      <c r="R9" s="47">
        <f>'C2'!AA76</f>
        <v>1.3221E-12</v>
      </c>
      <c r="S9" s="47">
        <f t="shared" si="12"/>
        <v>1.3193999999999998E-12</v>
      </c>
      <c r="T9" s="47">
        <f t="shared" si="13"/>
        <v>4.7765049984271787E-15</v>
      </c>
      <c r="U9" s="46"/>
      <c r="V9" s="75">
        <f t="shared" si="14"/>
        <v>0.99153803375768412</v>
      </c>
      <c r="W9" s="49">
        <f t="shared" si="15"/>
        <v>-0.8461966242315877</v>
      </c>
      <c r="Y9" s="58">
        <v>3</v>
      </c>
      <c r="Z9" s="47">
        <f>'C3'!AA72</f>
        <v>1.7022E-12</v>
      </c>
      <c r="AA9" s="47">
        <f>'C3'!AA73</f>
        <v>1.7103000000000001E-12</v>
      </c>
      <c r="AB9" s="47">
        <f>'C3'!AA74</f>
        <v>1.6969E-12</v>
      </c>
      <c r="AC9" s="47">
        <f>'C3'!AA75</f>
        <v>1.7157000000000001E-12</v>
      </c>
      <c r="AD9" s="47">
        <f>'C3'!AA76</f>
        <v>1.7226999999999999E-12</v>
      </c>
      <c r="AE9" s="47">
        <f t="shared" si="16"/>
        <v>1.70956E-12</v>
      </c>
      <c r="AF9" s="47">
        <f t="shared" si="17"/>
        <v>1.0312031807553737E-14</v>
      </c>
      <c r="AG9" s="46"/>
      <c r="AH9" s="75">
        <f t="shared" si="18"/>
        <v>1.0047251868917204</v>
      </c>
      <c r="AI9" s="49">
        <f t="shared" si="19"/>
        <v>0.47251868917204121</v>
      </c>
      <c r="AK9" s="58"/>
      <c r="AL9" s="47">
        <f>'Sample 4'!AA72</f>
        <v>0</v>
      </c>
      <c r="AM9" s="47">
        <f>'Sample 4'!AA73</f>
        <v>0</v>
      </c>
      <c r="AN9" s="47">
        <f>'Sample 4'!AA74</f>
        <v>0</v>
      </c>
      <c r="AO9" s="47">
        <f>'Sample 4'!AA75</f>
        <v>0</v>
      </c>
      <c r="AP9" s="47">
        <f>'Sample 4'!AA76</f>
        <v>0</v>
      </c>
      <c r="AQ9" s="47">
        <f t="shared" si="20"/>
        <v>0</v>
      </c>
      <c r="AR9" s="47">
        <f t="shared" si="21"/>
        <v>0</v>
      </c>
      <c r="AS9" s="46"/>
      <c r="AT9" s="75" t="e">
        <f t="shared" si="22"/>
        <v>#DIV/0!</v>
      </c>
      <c r="AU9" s="49" t="e">
        <f t="shared" si="0"/>
        <v>#DIV/0!</v>
      </c>
      <c r="AW9" s="58"/>
      <c r="AX9" s="47">
        <f>'Sample 5'!AA72</f>
        <v>0</v>
      </c>
      <c r="AY9" s="48">
        <f>'Sample 5'!AA73</f>
        <v>0</v>
      </c>
      <c r="AZ9" s="48">
        <f>'Sample 5'!AA74</f>
        <v>0</v>
      </c>
      <c r="BA9" s="48">
        <f>'Sample 5'!AA75</f>
        <v>0</v>
      </c>
      <c r="BB9" s="48">
        <f>'Sample 5'!AA76</f>
        <v>0</v>
      </c>
      <c r="BC9" s="47">
        <f t="shared" si="1"/>
        <v>0</v>
      </c>
      <c r="BD9" s="47">
        <f t="shared" si="2"/>
        <v>0</v>
      </c>
      <c r="BE9" s="46"/>
      <c r="BF9" s="75" t="e">
        <f t="shared" si="23"/>
        <v>#DIV/0!</v>
      </c>
      <c r="BG9" s="49" t="e">
        <f t="shared" si="24"/>
        <v>#DIV/0!</v>
      </c>
      <c r="BI9" s="58"/>
      <c r="BJ9" s="47">
        <f>'Sample 6'!AA72</f>
        <v>0</v>
      </c>
      <c r="BK9" s="47">
        <f>'Sample 6'!AA73</f>
        <v>0</v>
      </c>
      <c r="BL9" s="47">
        <f>'Sample 6'!AA74</f>
        <v>0</v>
      </c>
      <c r="BM9" s="47">
        <f>'Sample 6'!AA75</f>
        <v>0</v>
      </c>
      <c r="BN9" s="47">
        <f>'Sample 6'!AA76</f>
        <v>0</v>
      </c>
      <c r="BO9" s="47">
        <f t="shared" si="3"/>
        <v>0</v>
      </c>
      <c r="BP9" s="47">
        <f t="shared" si="4"/>
        <v>0</v>
      </c>
      <c r="BQ9" s="46"/>
      <c r="BR9" s="75" t="e">
        <f t="shared" si="25"/>
        <v>#DIV/0!</v>
      </c>
      <c r="BS9" s="49" t="e">
        <f t="shared" si="26"/>
        <v>#DIV/0!</v>
      </c>
      <c r="BU9" s="58"/>
      <c r="BV9" s="47">
        <f>'Sample 7'!AA72</f>
        <v>0</v>
      </c>
      <c r="BW9" s="47">
        <f>'Sample 7'!AA73</f>
        <v>0</v>
      </c>
      <c r="BX9" s="47">
        <f>'Sample 7'!AA74</f>
        <v>0</v>
      </c>
      <c r="BY9" s="47">
        <f>'Sample 7'!AA75</f>
        <v>0</v>
      </c>
      <c r="BZ9" s="47">
        <f>'Sample 7'!AA76</f>
        <v>0</v>
      </c>
      <c r="CA9" s="47">
        <f t="shared" si="5"/>
        <v>0</v>
      </c>
      <c r="CB9" s="47">
        <f t="shared" si="6"/>
        <v>0</v>
      </c>
      <c r="CC9" s="46"/>
      <c r="CD9" s="75" t="e">
        <f t="shared" si="27"/>
        <v>#DIV/0!</v>
      </c>
      <c r="CE9" s="49" t="e">
        <f t="shared" si="28"/>
        <v>#DIV/0!</v>
      </c>
      <c r="CG9" s="58"/>
      <c r="CH9" s="47">
        <f>'Sample 8'!AA72</f>
        <v>0</v>
      </c>
      <c r="CI9" s="47">
        <f>'Sample 8'!AA73</f>
        <v>0</v>
      </c>
      <c r="CJ9" s="47">
        <f>'Sample 8'!AA74</f>
        <v>0</v>
      </c>
      <c r="CK9" s="47">
        <f>'Sample 8'!AA75</f>
        <v>0</v>
      </c>
      <c r="CL9" s="47">
        <f>'Sample 8'!AA76</f>
        <v>0</v>
      </c>
      <c r="CM9" s="47">
        <f t="shared" si="7"/>
        <v>0</v>
      </c>
      <c r="CN9" s="47">
        <f t="shared" si="8"/>
        <v>0</v>
      </c>
      <c r="CO9" s="46"/>
      <c r="CP9" s="75" t="e">
        <f t="shared" si="29"/>
        <v>#DIV/0!</v>
      </c>
      <c r="CQ9" s="49" t="e">
        <f t="shared" si="30"/>
        <v>#DIV/0!</v>
      </c>
    </row>
    <row r="10" spans="1:112" x14ac:dyDescent="0.25">
      <c r="A10" s="58">
        <v>3.5</v>
      </c>
      <c r="B10" s="47">
        <f>'C1'!AA81</f>
        <v>1.2043E-12</v>
      </c>
      <c r="C10" s="48">
        <f>'C1'!AA82</f>
        <v>1.2069E-12</v>
      </c>
      <c r="D10" s="48">
        <f>'C1'!AA83</f>
        <v>1.2078999999999999E-12</v>
      </c>
      <c r="E10" s="48">
        <f>'C1'!AA84</f>
        <v>1.2117999999999999E-12</v>
      </c>
      <c r="F10" s="48">
        <f>'C1'!AA85</f>
        <v>1.2157E-12</v>
      </c>
      <c r="G10" s="47">
        <f t="shared" si="9"/>
        <v>1.2093200000000001E-12</v>
      </c>
      <c r="H10" s="47">
        <f t="shared" si="10"/>
        <v>4.4701230408121579E-15</v>
      </c>
      <c r="I10" s="46"/>
      <c r="J10" s="75">
        <f t="shared" si="11"/>
        <v>1.0069778673372527</v>
      </c>
      <c r="K10" s="49">
        <f t="shared" si="31"/>
        <v>0.69778673372526967</v>
      </c>
      <c r="M10" s="58">
        <v>3.5</v>
      </c>
      <c r="N10" s="47">
        <f>'C2'!AA81</f>
        <v>1.3144999999999999E-12</v>
      </c>
      <c r="O10" s="47">
        <f>'C2'!AA82</f>
        <v>1.3167E-12</v>
      </c>
      <c r="P10" s="47">
        <f>'C2'!AA83</f>
        <v>1.3214E-12</v>
      </c>
      <c r="Q10" s="47">
        <f>'C2'!AA84</f>
        <v>1.3198000000000001E-12</v>
      </c>
      <c r="R10" s="47">
        <f>'C2'!AA85</f>
        <v>1.3272E-12</v>
      </c>
      <c r="S10" s="47">
        <f t="shared" si="12"/>
        <v>1.3199200000000001E-12</v>
      </c>
      <c r="T10" s="47">
        <f t="shared" si="13"/>
        <v>4.8720632179806896E-15</v>
      </c>
      <c r="U10" s="46"/>
      <c r="V10" s="75">
        <f t="shared" si="14"/>
        <v>0.99192881727864379</v>
      </c>
      <c r="W10" s="49">
        <f t="shared" si="15"/>
        <v>-0.80711827213562071</v>
      </c>
      <c r="Y10" s="58">
        <v>3.5</v>
      </c>
      <c r="Z10" s="47">
        <f>'C3'!AA81</f>
        <v>1.7246999999999999E-12</v>
      </c>
      <c r="AA10" s="47">
        <f>'C3'!AA82</f>
        <v>1.7249000000000001E-12</v>
      </c>
      <c r="AB10" s="47">
        <f>'C3'!AA83</f>
        <v>1.7301000000000001E-12</v>
      </c>
      <c r="AC10" s="47">
        <f>'C3'!AA84</f>
        <v>1.7235000000000001E-12</v>
      </c>
      <c r="AD10" s="47">
        <f>'C3'!AA85</f>
        <v>1.7244E-12</v>
      </c>
      <c r="AE10" s="47">
        <f t="shared" si="16"/>
        <v>1.7255199999999999E-12</v>
      </c>
      <c r="AF10" s="47">
        <f t="shared" si="17"/>
        <v>2.6157216977346998E-15</v>
      </c>
      <c r="AG10" s="46"/>
      <c r="AH10" s="75">
        <f t="shared" si="18"/>
        <v>1.0141050354976728</v>
      </c>
      <c r="AI10" s="49">
        <f t="shared" si="19"/>
        <v>1.4105035497672835</v>
      </c>
      <c r="AK10" s="58"/>
      <c r="AL10" s="47">
        <f>'Sample 4'!AA81</f>
        <v>0</v>
      </c>
      <c r="AM10" s="47">
        <f>'Sample 4'!AA82</f>
        <v>0</v>
      </c>
      <c r="AN10" s="47">
        <f>'Sample 4'!AA83</f>
        <v>0</v>
      </c>
      <c r="AO10" s="47">
        <f>'Sample 4'!AA84</f>
        <v>0</v>
      </c>
      <c r="AP10" s="47">
        <f>'Sample 4'!AA85</f>
        <v>0</v>
      </c>
      <c r="AQ10" s="47">
        <f t="shared" si="20"/>
        <v>0</v>
      </c>
      <c r="AR10" s="47">
        <f t="shared" si="21"/>
        <v>0</v>
      </c>
      <c r="AS10" s="46"/>
      <c r="AT10" s="75" t="e">
        <f t="shared" si="22"/>
        <v>#DIV/0!</v>
      </c>
      <c r="AU10" s="49" t="e">
        <f t="shared" si="0"/>
        <v>#DIV/0!</v>
      </c>
      <c r="AW10" s="58"/>
      <c r="AX10" s="47">
        <f>'Sample 5'!AA81</f>
        <v>0</v>
      </c>
      <c r="AY10" s="48">
        <f>'Sample 5'!AA82</f>
        <v>0</v>
      </c>
      <c r="AZ10" s="48">
        <f>'Sample 5'!AA83</f>
        <v>0</v>
      </c>
      <c r="BA10" s="48">
        <f>'Sample 5'!AA84</f>
        <v>0</v>
      </c>
      <c r="BB10" s="48">
        <f>'Sample 5'!AA85</f>
        <v>0</v>
      </c>
      <c r="BC10" s="47">
        <f t="shared" si="1"/>
        <v>0</v>
      </c>
      <c r="BD10" s="47">
        <f t="shared" si="2"/>
        <v>0</v>
      </c>
      <c r="BE10" s="46"/>
      <c r="BF10" s="75" t="e">
        <f t="shared" si="23"/>
        <v>#DIV/0!</v>
      </c>
      <c r="BG10" s="49" t="e">
        <f t="shared" si="24"/>
        <v>#DIV/0!</v>
      </c>
      <c r="BI10" s="58"/>
      <c r="BJ10" s="47">
        <f>'Sample 6'!AA81</f>
        <v>0</v>
      </c>
      <c r="BK10" s="47">
        <f>'Sample 6'!AA82</f>
        <v>0</v>
      </c>
      <c r="BL10" s="47">
        <f>'Sample 6'!AA83</f>
        <v>0</v>
      </c>
      <c r="BM10" s="47">
        <f>'Sample 6'!AA84</f>
        <v>0</v>
      </c>
      <c r="BN10" s="47">
        <f>'Sample 6'!AA85</f>
        <v>0</v>
      </c>
      <c r="BO10" s="47">
        <f t="shared" si="3"/>
        <v>0</v>
      </c>
      <c r="BP10" s="47">
        <f t="shared" si="4"/>
        <v>0</v>
      </c>
      <c r="BQ10" s="46"/>
      <c r="BR10" s="75" t="e">
        <f t="shared" si="25"/>
        <v>#DIV/0!</v>
      </c>
      <c r="BS10" s="49" t="e">
        <f t="shared" si="26"/>
        <v>#DIV/0!</v>
      </c>
      <c r="BU10" s="58"/>
      <c r="BV10" s="47">
        <f>'Sample 7'!AA81</f>
        <v>0</v>
      </c>
      <c r="BW10" s="47">
        <f>'Sample 7'!AA82</f>
        <v>0</v>
      </c>
      <c r="BX10" s="47">
        <f>'Sample 7'!AA83</f>
        <v>0</v>
      </c>
      <c r="BY10" s="47">
        <f>'Sample 7'!AA84</f>
        <v>0</v>
      </c>
      <c r="BZ10" s="47">
        <f>'Sample 7'!AA85</f>
        <v>0</v>
      </c>
      <c r="CA10" s="47">
        <f t="shared" si="5"/>
        <v>0</v>
      </c>
      <c r="CB10" s="47">
        <f t="shared" si="6"/>
        <v>0</v>
      </c>
      <c r="CC10" s="46"/>
      <c r="CD10" s="75" t="e">
        <f t="shared" si="27"/>
        <v>#DIV/0!</v>
      </c>
      <c r="CE10" s="49" t="e">
        <f t="shared" si="28"/>
        <v>#DIV/0!</v>
      </c>
      <c r="CG10" s="58"/>
      <c r="CH10" s="47">
        <f>'Sample 8'!AA81</f>
        <v>0</v>
      </c>
      <c r="CI10" s="47">
        <f>'Sample 8'!AA82</f>
        <v>0</v>
      </c>
      <c r="CJ10" s="47">
        <f>'Sample 8'!AA83</f>
        <v>0</v>
      </c>
      <c r="CK10" s="47">
        <f>'Sample 8'!AA84</f>
        <v>0</v>
      </c>
      <c r="CL10" s="47">
        <f>'Sample 8'!AA85</f>
        <v>0</v>
      </c>
      <c r="CM10" s="47">
        <f t="shared" si="7"/>
        <v>0</v>
      </c>
      <c r="CN10" s="47">
        <f t="shared" si="8"/>
        <v>0</v>
      </c>
      <c r="CO10" s="46"/>
      <c r="CP10" s="75" t="e">
        <f t="shared" si="29"/>
        <v>#DIV/0!</v>
      </c>
      <c r="CQ10" s="49" t="e">
        <f t="shared" si="30"/>
        <v>#DIV/0!</v>
      </c>
    </row>
    <row r="11" spans="1:112" x14ac:dyDescent="0.25">
      <c r="A11" s="58">
        <v>4</v>
      </c>
      <c r="B11" s="47">
        <f>'C1'!AA90</f>
        <v>1.196E-12</v>
      </c>
      <c r="C11" s="48">
        <f>'C1'!AA91</f>
        <v>1.2033999999999999E-12</v>
      </c>
      <c r="D11" s="48">
        <f>'C1'!AA92</f>
        <v>1.2101000000000001E-12</v>
      </c>
      <c r="E11" s="48">
        <f>'C1'!AA93</f>
        <v>1.2103E-12</v>
      </c>
      <c r="F11" s="48">
        <f>'C1'!AA94</f>
        <v>1.2102E-12</v>
      </c>
      <c r="G11" s="47">
        <f t="shared" si="9"/>
        <v>1.2059999999999999E-12</v>
      </c>
      <c r="H11" s="47">
        <f t="shared" si="10"/>
        <v>6.3186232677696949E-15</v>
      </c>
      <c r="I11" s="46"/>
      <c r="J11" s="75">
        <f t="shared" si="11"/>
        <v>1.0042133661964794</v>
      </c>
      <c r="K11" s="49">
        <f t="shared" si="31"/>
        <v>0.42133661964793845</v>
      </c>
      <c r="M11" s="58">
        <v>4</v>
      </c>
      <c r="N11" s="47">
        <f>'C2'!AA90</f>
        <v>1.313E-12</v>
      </c>
      <c r="O11" s="47">
        <f>'C2'!AA91</f>
        <v>1.3228999999999999E-12</v>
      </c>
      <c r="P11" s="47">
        <f>'C2'!AA92</f>
        <v>1.324E-12</v>
      </c>
      <c r="Q11" s="47">
        <f>'C2'!AA93</f>
        <v>1.3264000000000001E-12</v>
      </c>
      <c r="R11" s="47">
        <f>'C2'!AA94</f>
        <v>1.3284000000000001E-12</v>
      </c>
      <c r="S11" s="47">
        <f t="shared" si="12"/>
        <v>1.32294E-12</v>
      </c>
      <c r="T11" s="47">
        <f t="shared" si="13"/>
        <v>5.9521424714131765E-15</v>
      </c>
      <c r="U11" s="46"/>
      <c r="V11" s="75">
        <f t="shared" si="14"/>
        <v>0.99419836772729331</v>
      </c>
      <c r="W11" s="49">
        <f t="shared" si="15"/>
        <v>-0.58016322727066916</v>
      </c>
      <c r="Y11" s="58">
        <v>4</v>
      </c>
      <c r="Z11" s="47">
        <f>'C3'!AA90</f>
        <v>1.7116000000000001E-12</v>
      </c>
      <c r="AA11" s="47">
        <f>'C3'!AA91</f>
        <v>1.7139E-12</v>
      </c>
      <c r="AB11" s="47">
        <f>'C3'!AA92</f>
        <v>1.7259999999999999E-12</v>
      </c>
      <c r="AC11" s="47">
        <f>'C3'!AA93</f>
        <v>1.7215000000000001E-12</v>
      </c>
      <c r="AD11" s="47">
        <f>'C3'!AA94</f>
        <v>1.6961E-12</v>
      </c>
      <c r="AE11" s="47">
        <f t="shared" si="16"/>
        <v>1.7138200000000001E-12</v>
      </c>
      <c r="AF11" s="47">
        <f t="shared" si="17"/>
        <v>1.1470265907990083E-14</v>
      </c>
      <c r="AG11" s="46"/>
      <c r="AH11" s="75">
        <f t="shared" si="18"/>
        <v>1.0072288306925574</v>
      </c>
      <c r="AI11" s="49">
        <f t="shared" si="19"/>
        <v>0.72288306925574197</v>
      </c>
      <c r="AK11" s="58"/>
      <c r="AL11" s="47">
        <f>'Sample 4'!AA90</f>
        <v>0</v>
      </c>
      <c r="AM11" s="47">
        <f>'Sample 4'!AA91</f>
        <v>0</v>
      </c>
      <c r="AN11" s="47">
        <f>'Sample 4'!AA92</f>
        <v>0</v>
      </c>
      <c r="AO11" s="47">
        <f>'Sample 4'!AA93</f>
        <v>0</v>
      </c>
      <c r="AP11" s="47">
        <f>'Sample 4'!AA94</f>
        <v>0</v>
      </c>
      <c r="AQ11" s="47">
        <f t="shared" si="20"/>
        <v>0</v>
      </c>
      <c r="AR11" s="47">
        <f t="shared" si="21"/>
        <v>0</v>
      </c>
      <c r="AS11" s="46"/>
      <c r="AT11" s="75" t="e">
        <f t="shared" si="22"/>
        <v>#DIV/0!</v>
      </c>
      <c r="AU11" s="49" t="e">
        <f t="shared" si="0"/>
        <v>#DIV/0!</v>
      </c>
      <c r="AW11" s="58"/>
      <c r="AX11" s="47">
        <f>'Sample 5'!AA90</f>
        <v>0</v>
      </c>
      <c r="AY11" s="48">
        <f>'Sample 5'!AA91</f>
        <v>0</v>
      </c>
      <c r="AZ11" s="48">
        <f>'Sample 5'!AA92</f>
        <v>0</v>
      </c>
      <c r="BA11" s="48">
        <f>'Sample 5'!AA93</f>
        <v>0</v>
      </c>
      <c r="BB11" s="48">
        <f>'Sample 5'!AA94</f>
        <v>0</v>
      </c>
      <c r="BC11" s="47">
        <f t="shared" si="1"/>
        <v>0</v>
      </c>
      <c r="BD11" s="47">
        <f t="shared" si="2"/>
        <v>0</v>
      </c>
      <c r="BE11" s="46"/>
      <c r="BF11" s="75" t="e">
        <f t="shared" si="23"/>
        <v>#DIV/0!</v>
      </c>
      <c r="BG11" s="49" t="e">
        <f t="shared" si="24"/>
        <v>#DIV/0!</v>
      </c>
      <c r="BI11" s="58"/>
      <c r="BJ11" s="47">
        <f>'Sample 6'!AA90</f>
        <v>0</v>
      </c>
      <c r="BK11" s="47">
        <f>'Sample 6'!AA91</f>
        <v>0</v>
      </c>
      <c r="BL11" s="47">
        <f>'Sample 6'!AA92</f>
        <v>0</v>
      </c>
      <c r="BM11" s="47">
        <f>'Sample 6'!AA93</f>
        <v>0</v>
      </c>
      <c r="BN11" s="47">
        <f>'Sample 6'!AA94</f>
        <v>0</v>
      </c>
      <c r="BO11" s="47">
        <f t="shared" si="3"/>
        <v>0</v>
      </c>
      <c r="BP11" s="47">
        <f t="shared" si="4"/>
        <v>0</v>
      </c>
      <c r="BQ11" s="46"/>
      <c r="BR11" s="75" t="e">
        <f t="shared" si="25"/>
        <v>#DIV/0!</v>
      </c>
      <c r="BS11" s="49" t="e">
        <f t="shared" si="26"/>
        <v>#DIV/0!</v>
      </c>
      <c r="BU11" s="58"/>
      <c r="BV11" s="47">
        <f>'Sample 7'!AA90</f>
        <v>0</v>
      </c>
      <c r="BW11" s="47">
        <f>'Sample 7'!AA91</f>
        <v>0</v>
      </c>
      <c r="BX11" s="47">
        <f>'Sample 7'!AA92</f>
        <v>0</v>
      </c>
      <c r="BY11" s="47">
        <f>'Sample 7'!AA93</f>
        <v>0</v>
      </c>
      <c r="BZ11" s="47">
        <f>'Sample 7'!AA94</f>
        <v>0</v>
      </c>
      <c r="CA11" s="47">
        <f t="shared" si="5"/>
        <v>0</v>
      </c>
      <c r="CB11" s="47">
        <f t="shared" si="6"/>
        <v>0</v>
      </c>
      <c r="CC11" s="46"/>
      <c r="CD11" s="75" t="e">
        <f t="shared" si="27"/>
        <v>#DIV/0!</v>
      </c>
      <c r="CE11" s="49" t="e">
        <f t="shared" si="28"/>
        <v>#DIV/0!</v>
      </c>
      <c r="CG11" s="58"/>
      <c r="CH11" s="47">
        <f>'Sample 8'!AA90</f>
        <v>0</v>
      </c>
      <c r="CI11" s="47">
        <f>'Sample 8'!AA91</f>
        <v>0</v>
      </c>
      <c r="CJ11" s="47">
        <f>'Sample 8'!AA92</f>
        <v>0</v>
      </c>
      <c r="CK11" s="47">
        <f>'Sample 8'!AA93</f>
        <v>0</v>
      </c>
      <c r="CL11" s="47">
        <f>'Sample 8'!AA94</f>
        <v>0</v>
      </c>
      <c r="CM11" s="47">
        <f t="shared" si="7"/>
        <v>0</v>
      </c>
      <c r="CN11" s="47">
        <f t="shared" si="8"/>
        <v>0</v>
      </c>
      <c r="CO11" s="46"/>
      <c r="CP11" s="75" t="e">
        <f t="shared" si="29"/>
        <v>#DIV/0!</v>
      </c>
      <c r="CQ11" s="49" t="e">
        <f t="shared" si="30"/>
        <v>#DIV/0!</v>
      </c>
    </row>
    <row r="12" spans="1:112" x14ac:dyDescent="0.25">
      <c r="A12" s="58">
        <v>4.5</v>
      </c>
      <c r="B12" s="47">
        <f>'C1'!AA99</f>
        <v>1.2006999999999999E-12</v>
      </c>
      <c r="C12" s="48">
        <f>'C1'!AA100</f>
        <v>1.2029000000000001E-12</v>
      </c>
      <c r="D12" s="48">
        <f>'C1'!AA101</f>
        <v>1.2038E-12</v>
      </c>
      <c r="E12" s="48">
        <f>'C1'!AA102</f>
        <v>1.2045999999999999E-12</v>
      </c>
      <c r="F12" s="48">
        <f>'C1'!AA103</f>
        <v>1.2098999999999999E-12</v>
      </c>
      <c r="G12" s="47">
        <f t="shared" si="9"/>
        <v>1.2043800000000002E-12</v>
      </c>
      <c r="H12" s="47">
        <f t="shared" si="10"/>
        <v>3.4127701358280622E-15</v>
      </c>
      <c r="I12" s="46"/>
      <c r="J12" s="75">
        <f t="shared" si="11"/>
        <v>1.0028644228687531</v>
      </c>
      <c r="K12" s="49">
        <f t="shared" si="31"/>
        <v>0.28644228687531026</v>
      </c>
      <c r="M12" s="58">
        <v>4.5</v>
      </c>
      <c r="N12" s="47">
        <f>'C2'!AA99</f>
        <v>1.32E-12</v>
      </c>
      <c r="O12" s="47">
        <f>'C2'!AA100</f>
        <v>1.3156999999999999E-12</v>
      </c>
      <c r="P12" s="47">
        <f>'C2'!AA101</f>
        <v>1.3176E-12</v>
      </c>
      <c r="Q12" s="47">
        <f>'C2'!AA102</f>
        <v>1.3257000000000001E-12</v>
      </c>
      <c r="R12" s="47">
        <f>'C2'!AA103</f>
        <v>1.3267E-12</v>
      </c>
      <c r="S12" s="47">
        <f t="shared" si="12"/>
        <v>1.3211400000000002E-12</v>
      </c>
      <c r="T12" s="47">
        <f t="shared" si="13"/>
        <v>4.8767817256875893E-15</v>
      </c>
      <c r="U12" s="46"/>
      <c r="V12" s="75">
        <f t="shared" si="14"/>
        <v>0.99284565553935655</v>
      </c>
      <c r="W12" s="49">
        <f t="shared" si="15"/>
        <v>-0.7154344460643447</v>
      </c>
      <c r="Y12" s="58">
        <v>4.5</v>
      </c>
      <c r="Z12" s="47">
        <f>'C3'!AA99</f>
        <v>1.7182000000000001E-12</v>
      </c>
      <c r="AA12" s="47">
        <f>'C3'!AA100</f>
        <v>1.7265E-12</v>
      </c>
      <c r="AB12" s="47">
        <f>'C3'!AA101</f>
        <v>1.7229000000000001E-12</v>
      </c>
      <c r="AC12" s="47">
        <f>'C3'!AA102</f>
        <v>1.7232E-12</v>
      </c>
      <c r="AD12" s="47">
        <f>'C3'!AA103</f>
        <v>1.6878999999999999E-12</v>
      </c>
      <c r="AE12" s="47">
        <f t="shared" si="16"/>
        <v>1.7157400000000001E-12</v>
      </c>
      <c r="AF12" s="47">
        <f t="shared" si="17"/>
        <v>1.5841496141463448E-14</v>
      </c>
      <c r="AG12" s="46"/>
      <c r="AH12" s="75">
        <f t="shared" si="18"/>
        <v>1.0083572335323712</v>
      </c>
      <c r="AI12" s="49">
        <f t="shared" si="19"/>
        <v>0.83572335323711666</v>
      </c>
      <c r="AK12" s="58"/>
      <c r="AL12" s="47">
        <f>'Sample 4'!AA99</f>
        <v>0</v>
      </c>
      <c r="AM12" s="47">
        <f>'Sample 4'!AA100</f>
        <v>0</v>
      </c>
      <c r="AN12" s="47">
        <f>'Sample 4'!AA101</f>
        <v>0</v>
      </c>
      <c r="AO12" s="47">
        <f>'Sample 4'!AA102</f>
        <v>0</v>
      </c>
      <c r="AP12" s="47">
        <f>'Sample 4'!AA103</f>
        <v>0</v>
      </c>
      <c r="AQ12" s="47">
        <f t="shared" si="20"/>
        <v>0</v>
      </c>
      <c r="AR12" s="47">
        <f t="shared" si="21"/>
        <v>0</v>
      </c>
      <c r="AS12" s="46"/>
      <c r="AT12" s="75" t="e">
        <f t="shared" si="22"/>
        <v>#DIV/0!</v>
      </c>
      <c r="AU12" s="49" t="e">
        <f t="shared" si="0"/>
        <v>#DIV/0!</v>
      </c>
      <c r="AW12" s="58"/>
      <c r="AX12" s="47">
        <f>'Sample 5'!AA99</f>
        <v>0</v>
      </c>
      <c r="AY12" s="48">
        <f>'Sample 5'!AA100</f>
        <v>0</v>
      </c>
      <c r="AZ12" s="48">
        <f>'Sample 5'!AA101</f>
        <v>0</v>
      </c>
      <c r="BA12" s="48">
        <f>'Sample 5'!AA102</f>
        <v>0</v>
      </c>
      <c r="BB12" s="48">
        <f>'Sample 5'!AA103</f>
        <v>0</v>
      </c>
      <c r="BC12" s="47">
        <f t="shared" si="1"/>
        <v>0</v>
      </c>
      <c r="BD12" s="47">
        <f t="shared" si="2"/>
        <v>0</v>
      </c>
      <c r="BE12" s="46"/>
      <c r="BF12" s="75" t="e">
        <f t="shared" si="23"/>
        <v>#DIV/0!</v>
      </c>
      <c r="BG12" s="49" t="e">
        <f t="shared" si="24"/>
        <v>#DIV/0!</v>
      </c>
      <c r="BI12" s="58"/>
      <c r="BJ12" s="47">
        <f>'Sample 6'!AA99</f>
        <v>0</v>
      </c>
      <c r="BK12" s="47">
        <f>'Sample 6'!AA100</f>
        <v>0</v>
      </c>
      <c r="BL12" s="47">
        <f>'Sample 6'!AA101</f>
        <v>0</v>
      </c>
      <c r="BM12" s="47">
        <f>'Sample 6'!AA102</f>
        <v>0</v>
      </c>
      <c r="BN12" s="47">
        <f>'Sample 6'!AA103</f>
        <v>0</v>
      </c>
      <c r="BO12" s="47">
        <f t="shared" si="3"/>
        <v>0</v>
      </c>
      <c r="BP12" s="47">
        <f t="shared" si="4"/>
        <v>0</v>
      </c>
      <c r="BQ12" s="46"/>
      <c r="BR12" s="75" t="e">
        <f t="shared" si="25"/>
        <v>#DIV/0!</v>
      </c>
      <c r="BS12" s="49" t="e">
        <f t="shared" si="26"/>
        <v>#DIV/0!</v>
      </c>
      <c r="BU12" s="58"/>
      <c r="BV12" s="47">
        <f>'Sample 7'!AA99</f>
        <v>0</v>
      </c>
      <c r="BW12" s="47">
        <f>'Sample 7'!AA100</f>
        <v>0</v>
      </c>
      <c r="BX12" s="47">
        <f>'Sample 7'!AA101</f>
        <v>0</v>
      </c>
      <c r="BY12" s="47">
        <f>'Sample 7'!AA102</f>
        <v>0</v>
      </c>
      <c r="BZ12" s="47">
        <f>'Sample 7'!AA103</f>
        <v>0</v>
      </c>
      <c r="CA12" s="47">
        <f t="shared" si="5"/>
        <v>0</v>
      </c>
      <c r="CB12" s="47">
        <f t="shared" si="6"/>
        <v>0</v>
      </c>
      <c r="CC12" s="46"/>
      <c r="CD12" s="75" t="e">
        <f t="shared" si="27"/>
        <v>#DIV/0!</v>
      </c>
      <c r="CE12" s="49" t="e">
        <f t="shared" si="28"/>
        <v>#DIV/0!</v>
      </c>
      <c r="CG12" s="58"/>
      <c r="CH12" s="47">
        <f>'Sample 8'!AA99</f>
        <v>0</v>
      </c>
      <c r="CI12" s="47">
        <f>'Sample 8'!AA100</f>
        <v>0</v>
      </c>
      <c r="CJ12" s="47">
        <f>'Sample 8'!AA101</f>
        <v>0</v>
      </c>
      <c r="CK12" s="47">
        <f>'Sample 8'!AA102</f>
        <v>0</v>
      </c>
      <c r="CL12" s="47">
        <f>'Sample 8'!AA103</f>
        <v>0</v>
      </c>
      <c r="CM12" s="47">
        <f t="shared" si="7"/>
        <v>0</v>
      </c>
      <c r="CN12" s="47">
        <f t="shared" si="8"/>
        <v>0</v>
      </c>
      <c r="CO12" s="46"/>
      <c r="CP12" s="75" t="e">
        <f t="shared" si="29"/>
        <v>#DIV/0!</v>
      </c>
      <c r="CQ12" s="49" t="e">
        <f t="shared" si="30"/>
        <v>#DIV/0!</v>
      </c>
    </row>
    <row r="13" spans="1:112" s="27" customFormat="1" x14ac:dyDescent="0.25">
      <c r="A13" s="58">
        <v>5</v>
      </c>
      <c r="B13" s="47">
        <f>'C1'!AA108</f>
        <v>1.1953E-12</v>
      </c>
      <c r="C13" s="48">
        <f>'C1'!AA109</f>
        <v>1.2016E-12</v>
      </c>
      <c r="D13" s="48">
        <f>'C1'!AA110</f>
        <v>1.2028000000000001E-12</v>
      </c>
      <c r="E13" s="48">
        <f>'C1'!AA111</f>
        <v>1.2076E-12</v>
      </c>
      <c r="F13" s="48">
        <f>'C1'!AA112</f>
        <v>1.1933E-12</v>
      </c>
      <c r="G13" s="47">
        <f t="shared" si="9"/>
        <v>1.2001199999999999E-12</v>
      </c>
      <c r="H13" s="47">
        <f t="shared" si="10"/>
        <v>5.8109379621538223E-15</v>
      </c>
      <c r="I13" s="46"/>
      <c r="J13" s="75">
        <f t="shared" si="11"/>
        <v>0.99931720152547177</v>
      </c>
      <c r="K13" s="49">
        <f t="shared" si="31"/>
        <v>-6.827984745282345E-2</v>
      </c>
      <c r="L13" s="33"/>
      <c r="M13" s="58">
        <v>5</v>
      </c>
      <c r="N13" s="47">
        <f>'C2'!AA108</f>
        <v>1.3135E-12</v>
      </c>
      <c r="O13" s="47">
        <f>'C2'!AA109</f>
        <v>1.32E-12</v>
      </c>
      <c r="P13" s="47">
        <f>'C2'!AA110</f>
        <v>1.3169999999999999E-12</v>
      </c>
      <c r="Q13" s="47">
        <f>'C2'!AA111</f>
        <v>1.3244000000000001E-12</v>
      </c>
      <c r="R13" s="47">
        <f>'C2'!AA112</f>
        <v>1.326E-12</v>
      </c>
      <c r="S13" s="47">
        <f t="shared" si="12"/>
        <v>1.3201800000000001E-12</v>
      </c>
      <c r="T13" s="47">
        <f t="shared" si="13"/>
        <v>5.1586820022172593E-15</v>
      </c>
      <c r="U13" s="46"/>
      <c r="V13" s="75">
        <f t="shared" si="14"/>
        <v>0.99212420903912357</v>
      </c>
      <c r="W13" s="49">
        <f t="shared" si="15"/>
        <v>-0.78757909608764276</v>
      </c>
      <c r="X13" s="33"/>
      <c r="Y13" s="58">
        <v>5</v>
      </c>
      <c r="Z13" s="47">
        <f>'C3'!AA108</f>
        <v>1.6901E-12</v>
      </c>
      <c r="AA13" s="47">
        <f>'C3'!AA109</f>
        <v>1.7173E-12</v>
      </c>
      <c r="AB13" s="47">
        <f>'C3'!AA110</f>
        <v>1.7160999999999999E-12</v>
      </c>
      <c r="AC13" s="47">
        <f>'C3'!AA111</f>
        <v>1.7212999999999999E-12</v>
      </c>
      <c r="AD13" s="47">
        <f>'C3'!AA112</f>
        <v>1.7192E-12</v>
      </c>
      <c r="AE13" s="47">
        <f t="shared" si="16"/>
        <v>1.7127999999999999E-12</v>
      </c>
      <c r="AF13" s="47">
        <f t="shared" si="17"/>
        <v>1.2841728855570775E-14</v>
      </c>
      <c r="AG13" s="46"/>
      <c r="AH13" s="75">
        <f t="shared" si="18"/>
        <v>1.0066293666839061</v>
      </c>
      <c r="AI13" s="49">
        <f t="shared" si="19"/>
        <v>0.66293666839061238</v>
      </c>
      <c r="AJ13" s="33"/>
      <c r="AK13" s="58"/>
      <c r="AL13" s="47">
        <f>'Sample 4'!AA108</f>
        <v>0</v>
      </c>
      <c r="AM13" s="47">
        <f>'Sample 4'!AA109</f>
        <v>0</v>
      </c>
      <c r="AN13" s="47">
        <f>'Sample 4'!AA110</f>
        <v>0</v>
      </c>
      <c r="AO13" s="47">
        <f>'Sample 4'!AA111</f>
        <v>0</v>
      </c>
      <c r="AP13" s="47">
        <f>'Sample 4'!AA112</f>
        <v>0</v>
      </c>
      <c r="AQ13" s="47">
        <f t="shared" si="20"/>
        <v>0</v>
      </c>
      <c r="AR13" s="47">
        <f t="shared" si="21"/>
        <v>0</v>
      </c>
      <c r="AS13" s="46"/>
      <c r="AT13" s="75" t="e">
        <f t="shared" si="22"/>
        <v>#DIV/0!</v>
      </c>
      <c r="AU13" s="49" t="e">
        <f t="shared" si="0"/>
        <v>#DIV/0!</v>
      </c>
      <c r="AV13" s="33"/>
      <c r="AW13" s="58"/>
      <c r="AX13" s="47">
        <f>'Sample 5'!AA108</f>
        <v>0</v>
      </c>
      <c r="AY13" s="48">
        <f>'Sample 5'!AA109</f>
        <v>0</v>
      </c>
      <c r="AZ13" s="48">
        <f>'Sample 5'!AA110</f>
        <v>0</v>
      </c>
      <c r="BA13" s="48">
        <f>'Sample 5'!AA111</f>
        <v>0</v>
      </c>
      <c r="BB13" s="48">
        <f>'Sample 5'!AA112</f>
        <v>0</v>
      </c>
      <c r="BC13" s="47">
        <f t="shared" si="1"/>
        <v>0</v>
      </c>
      <c r="BD13" s="47">
        <f t="shared" si="2"/>
        <v>0</v>
      </c>
      <c r="BE13" s="46"/>
      <c r="BF13" s="75" t="e">
        <f t="shared" si="23"/>
        <v>#DIV/0!</v>
      </c>
      <c r="BG13" s="49" t="e">
        <f t="shared" si="24"/>
        <v>#DIV/0!</v>
      </c>
      <c r="BH13" s="33"/>
      <c r="BI13" s="58"/>
      <c r="BJ13" s="47">
        <f>'Sample 6'!AA108</f>
        <v>0</v>
      </c>
      <c r="BK13" s="47">
        <f>'Sample 6'!AA109</f>
        <v>0</v>
      </c>
      <c r="BL13" s="47">
        <f>'Sample 6'!AA110</f>
        <v>0</v>
      </c>
      <c r="BM13" s="47">
        <f>'Sample 6'!AA111</f>
        <v>0</v>
      </c>
      <c r="BN13" s="47">
        <f>'Sample 6'!AA112</f>
        <v>0</v>
      </c>
      <c r="BO13" s="47">
        <f t="shared" si="3"/>
        <v>0</v>
      </c>
      <c r="BP13" s="47">
        <f t="shared" si="4"/>
        <v>0</v>
      </c>
      <c r="BQ13" s="46"/>
      <c r="BR13" s="75" t="e">
        <f t="shared" si="25"/>
        <v>#DIV/0!</v>
      </c>
      <c r="BS13" s="49" t="e">
        <f t="shared" si="26"/>
        <v>#DIV/0!</v>
      </c>
      <c r="BT13" s="33"/>
      <c r="BU13" s="58"/>
      <c r="BV13" s="47">
        <f>'Sample 7'!AA108</f>
        <v>0</v>
      </c>
      <c r="BW13" s="47">
        <f>'Sample 7'!AA109</f>
        <v>0</v>
      </c>
      <c r="BX13" s="47">
        <f>'Sample 7'!AA110</f>
        <v>0</v>
      </c>
      <c r="BY13" s="47">
        <f>'Sample 7'!AA111</f>
        <v>0</v>
      </c>
      <c r="BZ13" s="47">
        <f>'Sample 7'!AA112</f>
        <v>0</v>
      </c>
      <c r="CA13" s="47">
        <f t="shared" si="5"/>
        <v>0</v>
      </c>
      <c r="CB13" s="47">
        <f t="shared" si="6"/>
        <v>0</v>
      </c>
      <c r="CC13" s="46"/>
      <c r="CD13" s="75" t="e">
        <f t="shared" si="27"/>
        <v>#DIV/0!</v>
      </c>
      <c r="CE13" s="49" t="e">
        <f t="shared" si="28"/>
        <v>#DIV/0!</v>
      </c>
      <c r="CF13" s="33"/>
      <c r="CG13" s="58"/>
      <c r="CH13" s="47">
        <f>'Sample 8'!AA108</f>
        <v>0</v>
      </c>
      <c r="CI13" s="47">
        <f>'Sample 8'!AA109</f>
        <v>0</v>
      </c>
      <c r="CJ13" s="47">
        <f>'Sample 8'!AA110</f>
        <v>0</v>
      </c>
      <c r="CK13" s="47">
        <f>'Sample 8'!AA111</f>
        <v>0</v>
      </c>
      <c r="CL13" s="47">
        <f>'Sample 8'!AA112</f>
        <v>0</v>
      </c>
      <c r="CM13" s="47">
        <f t="shared" si="7"/>
        <v>0</v>
      </c>
      <c r="CN13" s="47">
        <f t="shared" si="8"/>
        <v>0</v>
      </c>
      <c r="CO13" s="46"/>
      <c r="CP13" s="75" t="e">
        <f t="shared" si="29"/>
        <v>#DIV/0!</v>
      </c>
      <c r="CQ13" s="49" t="e">
        <f t="shared" si="30"/>
        <v>#DIV/0!</v>
      </c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</row>
    <row r="14" spans="1:112" x14ac:dyDescent="0.25">
      <c r="A14" s="58">
        <v>5.5</v>
      </c>
      <c r="B14" s="47">
        <f>'C1'!AA117</f>
        <v>1.2019999999999999E-12</v>
      </c>
      <c r="C14" s="48">
        <f>'C1'!AA118</f>
        <v>1.2045E-12</v>
      </c>
      <c r="D14" s="48">
        <f>'C1'!AA119</f>
        <v>1.209E-12</v>
      </c>
      <c r="E14" s="48">
        <f>'C1'!AA120</f>
        <v>1.2072999999999999E-12</v>
      </c>
      <c r="F14" s="48">
        <f>'C1'!AA121</f>
        <v>1.1999E-12</v>
      </c>
      <c r="G14" s="47">
        <f t="shared" si="9"/>
        <v>1.20454E-12</v>
      </c>
      <c r="H14" s="47">
        <f t="shared" si="10"/>
        <v>3.724647634340737E-15</v>
      </c>
      <c r="I14" s="46"/>
      <c r="J14" s="75">
        <f t="shared" si="11"/>
        <v>1.0029976518393926</v>
      </c>
      <c r="K14" s="49">
        <f t="shared" si="31"/>
        <v>0.2997651839392601</v>
      </c>
      <c r="M14" s="58">
        <v>5.5</v>
      </c>
      <c r="N14" s="47">
        <f>'C2'!AA117</f>
        <v>1.3222E-12</v>
      </c>
      <c r="O14" s="47">
        <f>'C2'!AA118</f>
        <v>1.2992E-12</v>
      </c>
      <c r="P14" s="47">
        <f>'C2'!AA119</f>
        <v>1.3025999999999999E-12</v>
      </c>
      <c r="Q14" s="47">
        <f>'C2'!AA120</f>
        <v>1.3063E-12</v>
      </c>
      <c r="R14" s="47">
        <f>'C2'!AA121</f>
        <v>1.3148E-12</v>
      </c>
      <c r="S14" s="47">
        <f t="shared" si="12"/>
        <v>1.30902E-12</v>
      </c>
      <c r="T14" s="47">
        <f t="shared" si="13"/>
        <v>9.3830698601257488E-15</v>
      </c>
      <c r="U14" s="46"/>
      <c r="V14" s="75">
        <f t="shared" si="14"/>
        <v>0.98373739347391531</v>
      </c>
      <c r="W14" s="49">
        <f t="shared" si="15"/>
        <v>-1.6262606526084689</v>
      </c>
      <c r="Y14" s="58">
        <v>5.5</v>
      </c>
      <c r="Z14" s="47">
        <f>'C3'!AA117</f>
        <v>1.6966000000000001E-12</v>
      </c>
      <c r="AA14" s="47">
        <f>'C3'!AA118</f>
        <v>1.7209000000000001E-12</v>
      </c>
      <c r="AB14" s="47">
        <f>'C3'!AA119</f>
        <v>1.7166E-12</v>
      </c>
      <c r="AC14" s="47">
        <f>'C3'!AA120</f>
        <v>1.7232E-12</v>
      </c>
      <c r="AD14" s="47">
        <f>'C3'!AA121</f>
        <v>1.7065E-12</v>
      </c>
      <c r="AE14" s="47">
        <f t="shared" si="16"/>
        <v>1.7127600000000001E-12</v>
      </c>
      <c r="AF14" s="47">
        <f t="shared" si="17"/>
        <v>1.1071720733472255E-14</v>
      </c>
      <c r="AG14" s="46"/>
      <c r="AH14" s="75">
        <f t="shared" si="18"/>
        <v>1.0066058582914101</v>
      </c>
      <c r="AI14" s="49">
        <f t="shared" si="19"/>
        <v>0.66058582914101382</v>
      </c>
      <c r="AK14" s="58"/>
      <c r="AL14" s="47">
        <f>'Sample 4'!AA117</f>
        <v>0</v>
      </c>
      <c r="AM14" s="47">
        <f>'Sample 4'!AA118</f>
        <v>0</v>
      </c>
      <c r="AN14" s="47">
        <f>'Sample 4'!AA119</f>
        <v>0</v>
      </c>
      <c r="AO14" s="47">
        <f>'Sample 4'!AA120</f>
        <v>0</v>
      </c>
      <c r="AP14" s="47">
        <f>'Sample 4'!AA121</f>
        <v>0</v>
      </c>
      <c r="AQ14" s="47">
        <f t="shared" si="20"/>
        <v>0</v>
      </c>
      <c r="AR14" s="47">
        <f t="shared" si="21"/>
        <v>0</v>
      </c>
      <c r="AS14" s="46"/>
      <c r="AT14" s="75" t="e">
        <f t="shared" si="22"/>
        <v>#DIV/0!</v>
      </c>
      <c r="AU14" s="49" t="e">
        <f t="shared" si="0"/>
        <v>#DIV/0!</v>
      </c>
      <c r="AW14" s="58"/>
      <c r="AX14" s="47">
        <f>'Sample 5'!AA117</f>
        <v>0</v>
      </c>
      <c r="AY14" s="48">
        <f>'Sample 5'!AA118</f>
        <v>0</v>
      </c>
      <c r="AZ14" s="48">
        <f>'Sample 5'!AA119</f>
        <v>0</v>
      </c>
      <c r="BA14" s="48">
        <f>'Sample 5'!AA120</f>
        <v>0</v>
      </c>
      <c r="BB14" s="48">
        <f>'Sample 5'!AA121</f>
        <v>0</v>
      </c>
      <c r="BC14" s="47">
        <f t="shared" si="1"/>
        <v>0</v>
      </c>
      <c r="BD14" s="47">
        <f t="shared" si="2"/>
        <v>0</v>
      </c>
      <c r="BE14" s="46"/>
      <c r="BF14" s="75" t="e">
        <f t="shared" si="23"/>
        <v>#DIV/0!</v>
      </c>
      <c r="BG14" s="49" t="e">
        <f t="shared" si="24"/>
        <v>#DIV/0!</v>
      </c>
      <c r="BI14" s="58"/>
      <c r="BJ14" s="47">
        <f>'Sample 6'!AA117</f>
        <v>0</v>
      </c>
      <c r="BK14" s="47">
        <f>'Sample 6'!AA118</f>
        <v>0</v>
      </c>
      <c r="BL14" s="47">
        <f>'Sample 6'!AA119</f>
        <v>0</v>
      </c>
      <c r="BM14" s="47">
        <f>'Sample 6'!AA120</f>
        <v>0</v>
      </c>
      <c r="BN14" s="47">
        <f>'Sample 6'!AA121</f>
        <v>0</v>
      </c>
      <c r="BO14" s="47">
        <f t="shared" si="3"/>
        <v>0</v>
      </c>
      <c r="BP14" s="47">
        <f t="shared" si="4"/>
        <v>0</v>
      </c>
      <c r="BQ14" s="46"/>
      <c r="BR14" s="75" t="e">
        <f t="shared" si="25"/>
        <v>#DIV/0!</v>
      </c>
      <c r="BS14" s="49" t="e">
        <f t="shared" si="26"/>
        <v>#DIV/0!</v>
      </c>
      <c r="BU14" s="58"/>
      <c r="BV14" s="47">
        <f>'Sample 7'!AA117</f>
        <v>0</v>
      </c>
      <c r="BW14" s="47">
        <f>'Sample 7'!AA118</f>
        <v>0</v>
      </c>
      <c r="BX14" s="47">
        <f>'Sample 7'!AA119</f>
        <v>0</v>
      </c>
      <c r="BY14" s="47">
        <f>'Sample 7'!AA120</f>
        <v>0</v>
      </c>
      <c r="BZ14" s="47">
        <f>'Sample 7'!AA121</f>
        <v>0</v>
      </c>
      <c r="CA14" s="47">
        <f t="shared" si="5"/>
        <v>0</v>
      </c>
      <c r="CB14" s="47">
        <f t="shared" si="6"/>
        <v>0</v>
      </c>
      <c r="CC14" s="46"/>
      <c r="CD14" s="75" t="e">
        <f t="shared" si="27"/>
        <v>#DIV/0!</v>
      </c>
      <c r="CE14" s="49" t="e">
        <f t="shared" si="28"/>
        <v>#DIV/0!</v>
      </c>
      <c r="CG14" s="58"/>
      <c r="CH14" s="47">
        <f>'Sample 8'!AA117</f>
        <v>0</v>
      </c>
      <c r="CI14" s="47">
        <f>'Sample 8'!AA118</f>
        <v>0</v>
      </c>
      <c r="CJ14" s="47">
        <f>'Sample 8'!AA119</f>
        <v>0</v>
      </c>
      <c r="CK14" s="47">
        <f>'Sample 8'!AA120</f>
        <v>0</v>
      </c>
      <c r="CL14" s="47">
        <f>'Sample 8'!AA121</f>
        <v>0</v>
      </c>
      <c r="CM14" s="47">
        <f t="shared" si="7"/>
        <v>0</v>
      </c>
      <c r="CN14" s="47">
        <f t="shared" si="8"/>
        <v>0</v>
      </c>
      <c r="CO14" s="46"/>
      <c r="CP14" s="75" t="e">
        <f t="shared" si="29"/>
        <v>#DIV/0!</v>
      </c>
      <c r="CQ14" s="49" t="e">
        <f t="shared" si="30"/>
        <v>#DIV/0!</v>
      </c>
    </row>
    <row r="15" spans="1:112" x14ac:dyDescent="0.25">
      <c r="A15" s="58"/>
      <c r="B15" s="47">
        <f>'C1'!AA126</f>
        <v>0</v>
      </c>
      <c r="C15" s="48">
        <f>'C1'!AA127</f>
        <v>0</v>
      </c>
      <c r="D15" s="48">
        <f>'C1'!AA128</f>
        <v>0</v>
      </c>
      <c r="E15" s="48">
        <f>'C1'!AA129</f>
        <v>0</v>
      </c>
      <c r="F15" s="48">
        <f>'C1'!AA130</f>
        <v>0</v>
      </c>
      <c r="G15" s="47">
        <f t="shared" si="9"/>
        <v>0</v>
      </c>
      <c r="H15" s="47">
        <f t="shared" si="10"/>
        <v>0</v>
      </c>
      <c r="I15" s="46"/>
      <c r="J15" s="75">
        <f t="shared" si="11"/>
        <v>0</v>
      </c>
      <c r="K15" s="49">
        <f t="shared" si="31"/>
        <v>-100</v>
      </c>
      <c r="M15" s="58"/>
      <c r="N15" s="47">
        <f>'C2'!AA126</f>
        <v>0</v>
      </c>
      <c r="O15" s="47">
        <f>'C2'!AA127</f>
        <v>0</v>
      </c>
      <c r="P15" s="47">
        <f>'C2'!AA128</f>
        <v>0</v>
      </c>
      <c r="Q15" s="47">
        <f>'C2'!AA129</f>
        <v>0</v>
      </c>
      <c r="R15" s="47">
        <f>'C2'!AA130</f>
        <v>0</v>
      </c>
      <c r="S15" s="47">
        <f t="shared" si="12"/>
        <v>0</v>
      </c>
      <c r="T15" s="47">
        <f t="shared" si="13"/>
        <v>0</v>
      </c>
      <c r="U15" s="46"/>
      <c r="V15" s="75">
        <f t="shared" si="14"/>
        <v>0</v>
      </c>
      <c r="W15" s="49">
        <f t="shared" si="15"/>
        <v>-100</v>
      </c>
      <c r="Y15" s="58"/>
      <c r="Z15" s="47">
        <f>'C3'!AA126</f>
        <v>0</v>
      </c>
      <c r="AA15" s="47">
        <f>'C3'!AA127</f>
        <v>0</v>
      </c>
      <c r="AB15" s="47">
        <f>'C3'!AA128</f>
        <v>0</v>
      </c>
      <c r="AC15" s="47">
        <f>'C3'!AA129</f>
        <v>0</v>
      </c>
      <c r="AD15" s="47">
        <f>'C3'!AA130</f>
        <v>0</v>
      </c>
      <c r="AE15" s="47">
        <f t="shared" si="16"/>
        <v>0</v>
      </c>
      <c r="AF15" s="47">
        <f t="shared" si="17"/>
        <v>0</v>
      </c>
      <c r="AG15" s="46"/>
      <c r="AH15" s="75">
        <f t="shared" si="18"/>
        <v>0</v>
      </c>
      <c r="AI15" s="49">
        <f t="shared" si="19"/>
        <v>-100</v>
      </c>
      <c r="AK15" s="58"/>
      <c r="AL15" s="47">
        <f>'Sample 4'!AA126</f>
        <v>0</v>
      </c>
      <c r="AM15" s="47">
        <f>'Sample 4'!AA127</f>
        <v>0</v>
      </c>
      <c r="AN15" s="47">
        <f>'Sample 4'!AA128</f>
        <v>0</v>
      </c>
      <c r="AO15" s="47">
        <f>'Sample 4'!AA129</f>
        <v>0</v>
      </c>
      <c r="AP15" s="47">
        <f>'Sample 4'!AA130</f>
        <v>0</v>
      </c>
      <c r="AQ15" s="47">
        <f t="shared" si="20"/>
        <v>0</v>
      </c>
      <c r="AR15" s="47">
        <f t="shared" si="21"/>
        <v>0</v>
      </c>
      <c r="AS15" s="46"/>
      <c r="AT15" s="75" t="e">
        <f t="shared" si="22"/>
        <v>#DIV/0!</v>
      </c>
      <c r="AU15" s="49" t="e">
        <f t="shared" si="0"/>
        <v>#DIV/0!</v>
      </c>
      <c r="AW15" s="58"/>
      <c r="AX15" s="47">
        <f>'Sample 5'!AA126</f>
        <v>0</v>
      </c>
      <c r="AY15" s="48">
        <f>'Sample 5'!AA127</f>
        <v>0</v>
      </c>
      <c r="AZ15" s="48">
        <f>'Sample 5'!AA128</f>
        <v>0</v>
      </c>
      <c r="BA15" s="48">
        <f>'Sample 5'!AA129</f>
        <v>0</v>
      </c>
      <c r="BB15" s="48">
        <f>'Sample 5'!AA130</f>
        <v>0</v>
      </c>
      <c r="BC15" s="47">
        <f t="shared" si="1"/>
        <v>0</v>
      </c>
      <c r="BD15" s="47">
        <f t="shared" si="2"/>
        <v>0</v>
      </c>
      <c r="BE15" s="46"/>
      <c r="BF15" s="75" t="e">
        <f t="shared" si="23"/>
        <v>#DIV/0!</v>
      </c>
      <c r="BG15" s="49" t="e">
        <f t="shared" si="24"/>
        <v>#DIV/0!</v>
      </c>
      <c r="BI15" s="58"/>
      <c r="BJ15" s="47">
        <f>'Sample 6'!AA126</f>
        <v>0</v>
      </c>
      <c r="BK15" s="47">
        <f>'Sample 6'!AA127</f>
        <v>0</v>
      </c>
      <c r="BL15" s="47">
        <f>'Sample 6'!AA128</f>
        <v>0</v>
      </c>
      <c r="BM15" s="47">
        <f>'Sample 6'!AA129</f>
        <v>0</v>
      </c>
      <c r="BN15" s="47">
        <f>'Sample 6'!AA130</f>
        <v>0</v>
      </c>
      <c r="BO15" s="47">
        <f t="shared" si="3"/>
        <v>0</v>
      </c>
      <c r="BP15" s="47">
        <f t="shared" si="4"/>
        <v>0</v>
      </c>
      <c r="BQ15" s="46"/>
      <c r="BR15" s="75" t="e">
        <f t="shared" si="25"/>
        <v>#DIV/0!</v>
      </c>
      <c r="BS15" s="49" t="e">
        <f t="shared" si="26"/>
        <v>#DIV/0!</v>
      </c>
      <c r="BU15" s="58"/>
      <c r="BV15" s="47">
        <f>'Sample 7'!AA126</f>
        <v>0</v>
      </c>
      <c r="BW15" s="47">
        <f>'Sample 7'!AA127</f>
        <v>0</v>
      </c>
      <c r="BX15" s="47">
        <f>'Sample 7'!AA128</f>
        <v>0</v>
      </c>
      <c r="BY15" s="47">
        <f>'Sample 7'!AA129</f>
        <v>0</v>
      </c>
      <c r="BZ15" s="47">
        <f>'Sample 7'!AA130</f>
        <v>0</v>
      </c>
      <c r="CA15" s="47">
        <f t="shared" si="5"/>
        <v>0</v>
      </c>
      <c r="CB15" s="47">
        <f t="shared" si="6"/>
        <v>0</v>
      </c>
      <c r="CC15" s="46"/>
      <c r="CD15" s="75" t="e">
        <f t="shared" si="27"/>
        <v>#DIV/0!</v>
      </c>
      <c r="CE15" s="49" t="e">
        <f t="shared" si="28"/>
        <v>#DIV/0!</v>
      </c>
      <c r="CG15" s="58"/>
      <c r="CH15" s="47">
        <f>'Sample 8'!AA126</f>
        <v>0</v>
      </c>
      <c r="CI15" s="47">
        <f>'Sample 8'!AA127</f>
        <v>0</v>
      </c>
      <c r="CJ15" s="47">
        <f>'Sample 8'!AA128</f>
        <v>0</v>
      </c>
      <c r="CK15" s="47">
        <f>'Sample 8'!AA129</f>
        <v>0</v>
      </c>
      <c r="CL15" s="47">
        <f>'Sample 8'!AA130</f>
        <v>0</v>
      </c>
      <c r="CM15" s="47">
        <f t="shared" si="7"/>
        <v>0</v>
      </c>
      <c r="CN15" s="47">
        <f t="shared" si="8"/>
        <v>0</v>
      </c>
      <c r="CO15" s="46"/>
      <c r="CP15" s="75" t="e">
        <f t="shared" si="29"/>
        <v>#DIV/0!</v>
      </c>
      <c r="CQ15" s="49" t="e">
        <f t="shared" si="30"/>
        <v>#DIV/0!</v>
      </c>
    </row>
    <row r="16" spans="1:112" x14ac:dyDescent="0.25">
      <c r="A16" s="58"/>
      <c r="B16" s="47">
        <f>'C1'!AA135</f>
        <v>0</v>
      </c>
      <c r="C16" s="48">
        <f>'C1'!AA136</f>
        <v>0</v>
      </c>
      <c r="D16" s="48">
        <f>'C1'!AA137</f>
        <v>0</v>
      </c>
      <c r="E16" s="48">
        <f>'C1'!AA138</f>
        <v>0</v>
      </c>
      <c r="F16" s="48">
        <f>'C1'!AA139</f>
        <v>0</v>
      </c>
      <c r="G16" s="47">
        <f t="shared" si="9"/>
        <v>0</v>
      </c>
      <c r="H16" s="47">
        <f t="shared" si="10"/>
        <v>0</v>
      </c>
      <c r="I16" s="46"/>
      <c r="J16" s="75">
        <f t="shared" si="11"/>
        <v>0</v>
      </c>
      <c r="K16" s="49">
        <f t="shared" si="31"/>
        <v>-100</v>
      </c>
      <c r="M16" s="58"/>
      <c r="N16" s="47">
        <f>'C2'!AA135</f>
        <v>0</v>
      </c>
      <c r="O16" s="47">
        <f>'C2'!AA136</f>
        <v>0</v>
      </c>
      <c r="P16" s="47">
        <f>'C2'!AA137</f>
        <v>0</v>
      </c>
      <c r="Q16" s="47">
        <f>'C2'!AA138</f>
        <v>0</v>
      </c>
      <c r="R16" s="47">
        <f>'C2'!AA139</f>
        <v>0</v>
      </c>
      <c r="S16" s="47">
        <f t="shared" si="12"/>
        <v>0</v>
      </c>
      <c r="T16" s="47">
        <f t="shared" si="13"/>
        <v>0</v>
      </c>
      <c r="U16" s="46"/>
      <c r="V16" s="75">
        <f t="shared" si="14"/>
        <v>0</v>
      </c>
      <c r="W16" s="49">
        <f t="shared" si="15"/>
        <v>-100</v>
      </c>
      <c r="Y16" s="58"/>
      <c r="Z16" s="47">
        <f>'C3'!AA135</f>
        <v>0</v>
      </c>
      <c r="AA16" s="47">
        <f>'C3'!AA136</f>
        <v>0</v>
      </c>
      <c r="AB16" s="47">
        <f>'C3'!AA137</f>
        <v>0</v>
      </c>
      <c r="AC16" s="47">
        <f>'C3'!AA138</f>
        <v>0</v>
      </c>
      <c r="AD16" s="47">
        <f>'C3'!AA139</f>
        <v>0</v>
      </c>
      <c r="AE16" s="47">
        <f t="shared" si="16"/>
        <v>0</v>
      </c>
      <c r="AF16" s="47">
        <f t="shared" si="17"/>
        <v>0</v>
      </c>
      <c r="AG16" s="46"/>
      <c r="AH16" s="75">
        <f t="shared" si="18"/>
        <v>0</v>
      </c>
      <c r="AI16" s="49">
        <f t="shared" si="19"/>
        <v>-100</v>
      </c>
      <c r="AK16" s="58"/>
      <c r="AL16" s="47">
        <f>'Sample 4'!AA135</f>
        <v>0</v>
      </c>
      <c r="AM16" s="47">
        <f>'Sample 4'!AA136</f>
        <v>0</v>
      </c>
      <c r="AN16" s="47">
        <f>'Sample 4'!AA137</f>
        <v>0</v>
      </c>
      <c r="AO16" s="47">
        <f>'Sample 4'!AA138</f>
        <v>0</v>
      </c>
      <c r="AP16" s="47">
        <f>'Sample 4'!AA139</f>
        <v>0</v>
      </c>
      <c r="AQ16" s="47">
        <f t="shared" si="20"/>
        <v>0</v>
      </c>
      <c r="AR16" s="47">
        <f t="shared" si="21"/>
        <v>0</v>
      </c>
      <c r="AS16" s="46"/>
      <c r="AT16" s="75" t="e">
        <f t="shared" si="22"/>
        <v>#DIV/0!</v>
      </c>
      <c r="AU16" s="49" t="e">
        <f t="shared" si="0"/>
        <v>#DIV/0!</v>
      </c>
      <c r="AW16" s="58"/>
      <c r="AX16" s="47">
        <f>'Sample 5'!AA135</f>
        <v>0</v>
      </c>
      <c r="AY16" s="48">
        <f>'Sample 5'!AA136</f>
        <v>0</v>
      </c>
      <c r="AZ16" s="48">
        <f>'Sample 5'!AA137</f>
        <v>0</v>
      </c>
      <c r="BA16" s="48">
        <f>'Sample 5'!AA138</f>
        <v>0</v>
      </c>
      <c r="BB16" s="48">
        <f>'Sample 5'!AA139</f>
        <v>0</v>
      </c>
      <c r="BC16" s="47">
        <f t="shared" si="1"/>
        <v>0</v>
      </c>
      <c r="BD16" s="47">
        <f t="shared" si="2"/>
        <v>0</v>
      </c>
      <c r="BE16" s="46"/>
      <c r="BF16" s="75" t="e">
        <f t="shared" si="23"/>
        <v>#DIV/0!</v>
      </c>
      <c r="BG16" s="49" t="e">
        <f t="shared" si="24"/>
        <v>#DIV/0!</v>
      </c>
      <c r="BI16" s="58"/>
      <c r="BJ16" s="47">
        <f>'Sample 6'!AA135</f>
        <v>0</v>
      </c>
      <c r="BK16" s="47">
        <f>'Sample 6'!AA136</f>
        <v>0</v>
      </c>
      <c r="BL16" s="47">
        <f>'Sample 6'!AA137</f>
        <v>0</v>
      </c>
      <c r="BM16" s="47">
        <f>'Sample 6'!AA138</f>
        <v>0</v>
      </c>
      <c r="BN16" s="47">
        <f>'Sample 6'!AA139</f>
        <v>0</v>
      </c>
      <c r="BO16" s="47">
        <f t="shared" si="3"/>
        <v>0</v>
      </c>
      <c r="BP16" s="47">
        <f t="shared" si="4"/>
        <v>0</v>
      </c>
      <c r="BQ16" s="46"/>
      <c r="BR16" s="75" t="e">
        <f t="shared" si="25"/>
        <v>#DIV/0!</v>
      </c>
      <c r="BS16" s="49" t="e">
        <f t="shared" si="26"/>
        <v>#DIV/0!</v>
      </c>
      <c r="BU16" s="58"/>
      <c r="BV16" s="47">
        <f>'Sample 7'!AA135</f>
        <v>0</v>
      </c>
      <c r="BW16" s="47">
        <f>'Sample 7'!AA136</f>
        <v>0</v>
      </c>
      <c r="BX16" s="47">
        <f>'Sample 7'!AA137</f>
        <v>0</v>
      </c>
      <c r="BY16" s="47">
        <f>'Sample 7'!AA138</f>
        <v>0</v>
      </c>
      <c r="BZ16" s="47">
        <f>'Sample 7'!AA139</f>
        <v>0</v>
      </c>
      <c r="CA16" s="47">
        <f t="shared" si="5"/>
        <v>0</v>
      </c>
      <c r="CB16" s="47">
        <f t="shared" si="6"/>
        <v>0</v>
      </c>
      <c r="CC16" s="46"/>
      <c r="CD16" s="75" t="e">
        <f t="shared" si="27"/>
        <v>#DIV/0!</v>
      </c>
      <c r="CE16" s="49" t="e">
        <f t="shared" si="28"/>
        <v>#DIV/0!</v>
      </c>
      <c r="CG16" s="58"/>
      <c r="CH16" s="47">
        <f>'Sample 8'!AA135</f>
        <v>0</v>
      </c>
      <c r="CI16" s="47">
        <f>'Sample 8'!AA136</f>
        <v>0</v>
      </c>
      <c r="CJ16" s="47">
        <f>'Sample 8'!AA137</f>
        <v>0</v>
      </c>
      <c r="CK16" s="47">
        <f>'Sample 8'!AA138</f>
        <v>0</v>
      </c>
      <c r="CL16" s="47">
        <f>'Sample 8'!AA139</f>
        <v>0</v>
      </c>
      <c r="CM16" s="47">
        <f t="shared" si="7"/>
        <v>0</v>
      </c>
      <c r="CN16" s="47">
        <f t="shared" si="8"/>
        <v>0</v>
      </c>
      <c r="CO16" s="46"/>
      <c r="CP16" s="75" t="e">
        <f t="shared" si="29"/>
        <v>#DIV/0!</v>
      </c>
      <c r="CQ16" s="49" t="e">
        <f t="shared" si="30"/>
        <v>#DIV/0!</v>
      </c>
    </row>
    <row r="17" spans="1:95" ht="15.75" thickBot="1" x14ac:dyDescent="0.3">
      <c r="A17" s="59"/>
      <c r="B17" s="51">
        <f>'C1'!AA144</f>
        <v>0</v>
      </c>
      <c r="C17" s="60">
        <f>'C1'!AA145</f>
        <v>0</v>
      </c>
      <c r="D17" s="60">
        <f>'C1'!AA146</f>
        <v>0</v>
      </c>
      <c r="E17" s="60">
        <f>'C1'!AA147</f>
        <v>0</v>
      </c>
      <c r="F17" s="60">
        <f>'C1'!AA148</f>
        <v>0</v>
      </c>
      <c r="G17" s="51">
        <f t="shared" si="9"/>
        <v>0</v>
      </c>
      <c r="H17" s="51">
        <f t="shared" si="10"/>
        <v>0</v>
      </c>
      <c r="I17" s="50"/>
      <c r="J17" s="76">
        <f t="shared" si="11"/>
        <v>0</v>
      </c>
      <c r="K17" s="52">
        <f>(G17/$G$3-1)*100</f>
        <v>-100</v>
      </c>
      <c r="M17" s="59"/>
      <c r="N17" s="51">
        <f>'C2'!AA144</f>
        <v>0</v>
      </c>
      <c r="O17" s="51">
        <f>'C2'!AA145</f>
        <v>0</v>
      </c>
      <c r="P17" s="51">
        <f>'C2'!AA146</f>
        <v>0</v>
      </c>
      <c r="Q17" s="51">
        <f>'C2'!AA147</f>
        <v>0</v>
      </c>
      <c r="R17" s="51">
        <f>'C2'!AA148</f>
        <v>0</v>
      </c>
      <c r="S17" s="51">
        <f t="shared" si="12"/>
        <v>0</v>
      </c>
      <c r="T17" s="51">
        <f t="shared" si="13"/>
        <v>0</v>
      </c>
      <c r="U17" s="50"/>
      <c r="V17" s="76">
        <f t="shared" si="14"/>
        <v>0</v>
      </c>
      <c r="W17" s="52">
        <f t="shared" si="15"/>
        <v>-100</v>
      </c>
      <c r="Y17" s="59"/>
      <c r="Z17" s="51">
        <f>'C3'!AA144</f>
        <v>0</v>
      </c>
      <c r="AA17" s="51">
        <f>'C3'!AA145</f>
        <v>0</v>
      </c>
      <c r="AB17" s="51">
        <f>'C3'!AA146</f>
        <v>0</v>
      </c>
      <c r="AC17" s="51">
        <f>'C3'!AA147</f>
        <v>0</v>
      </c>
      <c r="AD17" s="51">
        <f>'C3'!AA148</f>
        <v>0</v>
      </c>
      <c r="AE17" s="51">
        <f t="shared" si="16"/>
        <v>0</v>
      </c>
      <c r="AF17" s="51">
        <f t="shared" si="17"/>
        <v>0</v>
      </c>
      <c r="AG17" s="50"/>
      <c r="AH17" s="76">
        <f t="shared" si="18"/>
        <v>0</v>
      </c>
      <c r="AI17" s="52">
        <f t="shared" si="19"/>
        <v>-100</v>
      </c>
      <c r="AK17" s="59"/>
      <c r="AL17" s="51">
        <f>'Sample 4'!AA144</f>
        <v>0</v>
      </c>
      <c r="AM17" s="51">
        <f>'Sample 4'!AA145</f>
        <v>0</v>
      </c>
      <c r="AN17" s="51">
        <f>'Sample 4'!AA146</f>
        <v>0</v>
      </c>
      <c r="AO17" s="51">
        <f>'Sample 4'!AA147</f>
        <v>0</v>
      </c>
      <c r="AP17" s="51">
        <f>'Sample 4'!AA148</f>
        <v>0</v>
      </c>
      <c r="AQ17" s="51">
        <f t="shared" si="20"/>
        <v>0</v>
      </c>
      <c r="AR17" s="51">
        <f t="shared" si="21"/>
        <v>0</v>
      </c>
      <c r="AS17" s="50"/>
      <c r="AT17" s="76" t="e">
        <f t="shared" si="22"/>
        <v>#DIV/0!</v>
      </c>
      <c r="AU17" s="52" t="e">
        <f t="shared" si="0"/>
        <v>#DIV/0!</v>
      </c>
      <c r="AW17" s="59"/>
      <c r="AX17" s="51">
        <f>'Sample 5'!AA144</f>
        <v>0</v>
      </c>
      <c r="AY17" s="60">
        <f>'Sample 5'!AA145</f>
        <v>0</v>
      </c>
      <c r="AZ17" s="60">
        <f>'Sample 5'!AA146</f>
        <v>0</v>
      </c>
      <c r="BA17" s="60">
        <f>'Sample 5'!AA147</f>
        <v>0</v>
      </c>
      <c r="BB17" s="60">
        <f>'Sample 5'!AA148</f>
        <v>0</v>
      </c>
      <c r="BC17" s="51">
        <f t="shared" si="1"/>
        <v>0</v>
      </c>
      <c r="BD17" s="51">
        <f t="shared" si="2"/>
        <v>0</v>
      </c>
      <c r="BE17" s="50"/>
      <c r="BF17" s="76" t="e">
        <f t="shared" si="23"/>
        <v>#DIV/0!</v>
      </c>
      <c r="BG17" s="52" t="e">
        <f t="shared" si="24"/>
        <v>#DIV/0!</v>
      </c>
      <c r="BI17" s="59"/>
      <c r="BJ17" s="51">
        <f>'Sample 6'!AA144</f>
        <v>0</v>
      </c>
      <c r="BK17" s="51">
        <f>'Sample 6'!AA145</f>
        <v>0</v>
      </c>
      <c r="BL17" s="51">
        <f>'Sample 6'!AA146</f>
        <v>0</v>
      </c>
      <c r="BM17" s="51">
        <f>'Sample 6'!AA147</f>
        <v>0</v>
      </c>
      <c r="BN17" s="51">
        <f>'Sample 6'!AA148</f>
        <v>0</v>
      </c>
      <c r="BO17" s="51">
        <f t="shared" si="3"/>
        <v>0</v>
      </c>
      <c r="BP17" s="51">
        <f t="shared" si="4"/>
        <v>0</v>
      </c>
      <c r="BQ17" s="50"/>
      <c r="BR17" s="76" t="e">
        <f t="shared" si="25"/>
        <v>#DIV/0!</v>
      </c>
      <c r="BS17" s="52" t="e">
        <f t="shared" si="26"/>
        <v>#DIV/0!</v>
      </c>
      <c r="BU17" s="59"/>
      <c r="BV17" s="51">
        <f>'Sample 7'!AA144</f>
        <v>0</v>
      </c>
      <c r="BW17" s="51">
        <f>'Sample 7'!AA145</f>
        <v>0</v>
      </c>
      <c r="BX17" s="51">
        <f>'Sample 7'!AA146</f>
        <v>0</v>
      </c>
      <c r="BY17" s="51">
        <f>'Sample 7'!AA147</f>
        <v>0</v>
      </c>
      <c r="BZ17" s="51">
        <f>'Sample 7'!AA148</f>
        <v>0</v>
      </c>
      <c r="CA17" s="51">
        <f t="shared" si="5"/>
        <v>0</v>
      </c>
      <c r="CB17" s="51">
        <f t="shared" si="6"/>
        <v>0</v>
      </c>
      <c r="CC17" s="50"/>
      <c r="CD17" s="76" t="e">
        <f t="shared" si="27"/>
        <v>#DIV/0!</v>
      </c>
      <c r="CE17" s="52" t="e">
        <f t="shared" si="28"/>
        <v>#DIV/0!</v>
      </c>
      <c r="CG17" s="59"/>
      <c r="CH17" s="51">
        <f>'Sample 8'!AA144</f>
        <v>0</v>
      </c>
      <c r="CI17" s="51">
        <f>'Sample 8'!AA145</f>
        <v>0</v>
      </c>
      <c r="CJ17" s="51">
        <f>'Sample 8'!AA146</f>
        <v>0</v>
      </c>
      <c r="CK17" s="51">
        <f>'Sample 8'!AA147</f>
        <v>0</v>
      </c>
      <c r="CL17" s="51">
        <f>'Sample 8'!AA148</f>
        <v>0</v>
      </c>
      <c r="CM17" s="51">
        <f t="shared" si="7"/>
        <v>0</v>
      </c>
      <c r="CN17" s="51">
        <f t="shared" si="8"/>
        <v>0</v>
      </c>
      <c r="CO17" s="50"/>
      <c r="CP17" s="76" t="e">
        <f t="shared" si="29"/>
        <v>#DIV/0!</v>
      </c>
      <c r="CQ17" s="52" t="e">
        <f t="shared" si="30"/>
        <v>#DIV/0!</v>
      </c>
    </row>
    <row r="18" spans="1:95" s="2" customFormat="1" x14ac:dyDescent="0.25">
      <c r="A18" s="33"/>
      <c r="B18" s="33"/>
      <c r="C18" s="23"/>
      <c r="D18" s="23"/>
      <c r="E18" s="23"/>
      <c r="F18" s="33"/>
      <c r="G18" s="33"/>
      <c r="H18" s="33"/>
      <c r="I18" s="33"/>
      <c r="J18" s="33"/>
      <c r="K18" s="33"/>
      <c r="L18" s="33"/>
      <c r="M18" s="33"/>
      <c r="N18" s="33"/>
      <c r="O18" s="23"/>
      <c r="P18" s="23"/>
      <c r="Q18" s="23"/>
      <c r="R18" s="33"/>
      <c r="S18" s="33"/>
      <c r="T18" s="33"/>
      <c r="U18" s="33"/>
      <c r="V18" s="33"/>
      <c r="W18" s="33"/>
      <c r="X18" s="33"/>
      <c r="Y18" s="33"/>
      <c r="Z18" s="33"/>
      <c r="AA18" s="23"/>
      <c r="AB18" s="23"/>
      <c r="AC18" s="23"/>
      <c r="AD18" s="33"/>
      <c r="AE18" s="33"/>
      <c r="AF18" s="33"/>
      <c r="AG18" s="33"/>
      <c r="AH18" s="33"/>
      <c r="AI18" s="33"/>
      <c r="AJ18" s="33"/>
      <c r="AK18" s="33"/>
      <c r="AL18" s="33"/>
      <c r="AM18" s="23"/>
      <c r="AN18" s="23"/>
      <c r="AO18" s="23"/>
      <c r="AP18" s="33"/>
      <c r="AQ18" s="33"/>
      <c r="AR18" s="33"/>
      <c r="AS18" s="33"/>
      <c r="AT18" s="33"/>
      <c r="AU18" s="33"/>
      <c r="AV18" s="33"/>
      <c r="AW18" s="33"/>
      <c r="AX18" s="33"/>
      <c r="AY18" s="23"/>
      <c r="AZ18" s="23"/>
      <c r="BA18" s="23"/>
      <c r="BB18" s="33"/>
      <c r="BC18" s="33"/>
      <c r="BD18" s="33"/>
      <c r="BE18" s="33"/>
      <c r="BF18" s="33"/>
      <c r="BG18" s="33"/>
      <c r="BH18" s="33"/>
      <c r="BI18" s="33"/>
      <c r="BJ18" s="33"/>
      <c r="BK18" s="23"/>
      <c r="BL18" s="23"/>
      <c r="BM18" s="23"/>
      <c r="BN18" s="33"/>
      <c r="BO18" s="33"/>
      <c r="BP18" s="33"/>
      <c r="BQ18" s="33"/>
      <c r="BR18" s="33"/>
      <c r="BS18" s="33"/>
      <c r="BT18" s="33"/>
      <c r="BU18" s="33"/>
      <c r="BV18" s="33"/>
      <c r="BW18" s="23"/>
      <c r="BX18" s="23"/>
      <c r="BY18" s="23"/>
      <c r="BZ18" s="33"/>
      <c r="CA18" s="33"/>
      <c r="CB18" s="33"/>
      <c r="CC18" s="33"/>
      <c r="CD18" s="33"/>
      <c r="CE18" s="33"/>
      <c r="CF18" s="33"/>
      <c r="CG18" s="33"/>
      <c r="CH18" s="33"/>
      <c r="CI18" s="23"/>
      <c r="CJ18" s="23"/>
      <c r="CK18" s="23"/>
      <c r="CL18" s="33"/>
      <c r="CM18" s="33"/>
      <c r="CN18" s="33"/>
      <c r="CO18" s="33"/>
      <c r="CP18" s="33"/>
      <c r="CQ18" s="33"/>
    </row>
    <row r="19" spans="1:95" s="2" customFormat="1" x14ac:dyDescent="0.25">
      <c r="A19" s="23"/>
      <c r="B19" s="22"/>
      <c r="C19" s="23"/>
      <c r="D19" s="23"/>
      <c r="E19" s="23"/>
      <c r="F19" s="33"/>
      <c r="G19" s="33"/>
      <c r="H19" s="33"/>
      <c r="I19" s="33"/>
      <c r="J19" s="33"/>
      <c r="K19" s="33"/>
      <c r="L19" s="33"/>
      <c r="M19" s="23"/>
      <c r="N19" s="22"/>
      <c r="O19" s="23"/>
      <c r="P19" s="23"/>
      <c r="Q19" s="23"/>
      <c r="R19" s="33"/>
      <c r="S19" s="33"/>
      <c r="T19" s="33"/>
      <c r="U19" s="33"/>
      <c r="V19" s="33"/>
      <c r="W19" s="33"/>
      <c r="X19" s="33"/>
      <c r="Y19" s="23"/>
      <c r="Z19" s="22"/>
      <c r="AA19" s="23"/>
      <c r="AB19" s="23"/>
      <c r="AC19" s="23"/>
      <c r="AD19" s="33"/>
      <c r="AE19" s="33"/>
      <c r="AF19" s="33"/>
      <c r="AG19" s="33"/>
      <c r="AH19" s="33"/>
      <c r="AI19" s="33"/>
      <c r="AJ19" s="33"/>
      <c r="AK19" s="23"/>
      <c r="AL19" s="22"/>
      <c r="AM19" s="23"/>
      <c r="AN19" s="23"/>
      <c r="AO19" s="23"/>
      <c r="AP19" s="33"/>
      <c r="AQ19" s="33"/>
      <c r="AR19" s="33"/>
      <c r="AS19" s="33"/>
      <c r="AT19" s="33"/>
      <c r="AU19" s="33"/>
      <c r="AV19" s="33"/>
      <c r="AW19" s="23"/>
      <c r="AX19" s="22"/>
      <c r="AY19" s="23"/>
      <c r="AZ19" s="23"/>
      <c r="BA19" s="23"/>
      <c r="BB19" s="33"/>
      <c r="BC19" s="33"/>
      <c r="BD19" s="33"/>
      <c r="BE19" s="33"/>
      <c r="BF19" s="33"/>
      <c r="BG19" s="33"/>
      <c r="BH19" s="33"/>
      <c r="BI19" s="23"/>
      <c r="BJ19" s="22"/>
      <c r="BK19" s="23"/>
      <c r="BL19" s="23"/>
      <c r="BM19" s="23"/>
      <c r="BN19" s="33"/>
      <c r="BO19" s="33"/>
      <c r="BP19" s="33"/>
      <c r="BQ19" s="33"/>
      <c r="BR19" s="33"/>
      <c r="BS19" s="33"/>
      <c r="BT19" s="33"/>
      <c r="BU19" s="23"/>
      <c r="BV19" s="22"/>
      <c r="BW19" s="23"/>
      <c r="BX19" s="23"/>
      <c r="BY19" s="23"/>
      <c r="BZ19" s="33"/>
      <c r="CA19" s="33"/>
      <c r="CB19" s="33"/>
      <c r="CC19" s="33"/>
      <c r="CD19" s="33"/>
      <c r="CE19" s="33"/>
      <c r="CF19" s="33"/>
      <c r="CG19" s="23"/>
      <c r="CH19" s="22"/>
      <c r="CI19" s="23"/>
      <c r="CJ19" s="23"/>
      <c r="CK19" s="23"/>
      <c r="CL19" s="33"/>
      <c r="CM19" s="33"/>
      <c r="CN19" s="33"/>
      <c r="CO19" s="33"/>
      <c r="CP19" s="33"/>
      <c r="CQ19" s="33"/>
    </row>
    <row r="20" spans="1:95" s="2" customFormat="1" x14ac:dyDescent="0.25">
      <c r="A20" s="23"/>
      <c r="B20" s="22"/>
      <c r="C20" s="23"/>
      <c r="D20" s="23"/>
      <c r="E20" s="23"/>
      <c r="F20" s="33"/>
      <c r="G20" s="33"/>
      <c r="H20" s="33"/>
      <c r="I20" s="33"/>
      <c r="J20" s="33"/>
      <c r="K20" s="33"/>
      <c r="L20" s="33"/>
      <c r="M20" s="23"/>
      <c r="N20" s="22"/>
      <c r="O20" s="23"/>
      <c r="P20" s="23"/>
      <c r="Q20" s="23"/>
      <c r="R20" s="33"/>
      <c r="S20" s="33"/>
      <c r="T20" s="33"/>
      <c r="U20" s="33"/>
      <c r="V20" s="33"/>
      <c r="W20" s="33"/>
      <c r="X20" s="33"/>
      <c r="Y20" s="23"/>
      <c r="Z20" s="22"/>
      <c r="AA20" s="23"/>
      <c r="AB20" s="23"/>
      <c r="AC20" s="23"/>
      <c r="AD20" s="33"/>
      <c r="AE20" s="33"/>
      <c r="AF20" s="33"/>
      <c r="AG20" s="33"/>
      <c r="AH20" s="33"/>
      <c r="AI20" s="33"/>
      <c r="AJ20" s="33"/>
      <c r="AK20" s="23"/>
      <c r="AL20" s="22"/>
      <c r="AM20" s="23"/>
      <c r="AN20" s="23"/>
      <c r="AO20" s="23"/>
      <c r="AP20" s="33"/>
      <c r="AQ20" s="33"/>
      <c r="AR20" s="33"/>
      <c r="AS20" s="33"/>
      <c r="AT20" s="33"/>
      <c r="AU20" s="33"/>
      <c r="AV20" s="33"/>
      <c r="AW20" s="23"/>
      <c r="AX20" s="22"/>
      <c r="AY20" s="23"/>
      <c r="AZ20" s="23"/>
      <c r="BA20" s="23"/>
      <c r="BB20" s="33"/>
      <c r="BC20" s="33"/>
      <c r="BD20" s="33"/>
      <c r="BE20" s="33"/>
      <c r="BF20" s="33"/>
      <c r="BG20" s="33"/>
      <c r="BH20" s="33"/>
      <c r="BI20" s="23"/>
      <c r="BJ20" s="22"/>
      <c r="BK20" s="23"/>
      <c r="BL20" s="23"/>
      <c r="BM20" s="23"/>
      <c r="BN20" s="33"/>
      <c r="BO20" s="33"/>
      <c r="BP20" s="33"/>
      <c r="BQ20" s="33"/>
      <c r="BR20" s="33"/>
      <c r="BS20" s="33"/>
      <c r="BT20" s="33"/>
      <c r="BU20" s="23"/>
      <c r="BV20" s="22"/>
      <c r="BW20" s="23"/>
      <c r="BX20" s="23"/>
      <c r="BY20" s="23"/>
      <c r="BZ20" s="33"/>
      <c r="CA20" s="33"/>
      <c r="CB20" s="33"/>
      <c r="CC20" s="33"/>
      <c r="CD20" s="33"/>
      <c r="CE20" s="33"/>
      <c r="CF20" s="33"/>
      <c r="CG20" s="23"/>
      <c r="CH20" s="22"/>
      <c r="CI20" s="23"/>
      <c r="CJ20" s="23"/>
      <c r="CK20" s="23"/>
      <c r="CL20" s="33"/>
      <c r="CM20" s="33"/>
      <c r="CN20" s="33"/>
      <c r="CO20" s="33"/>
      <c r="CP20" s="33"/>
      <c r="CQ20" s="33"/>
    </row>
    <row r="21" spans="1:95" s="2" customFormat="1" x14ac:dyDescent="0.25">
      <c r="A21" s="23"/>
      <c r="B21" s="22"/>
      <c r="C21" s="23"/>
      <c r="D21" s="23"/>
      <c r="E21" s="23"/>
      <c r="F21" s="33"/>
      <c r="G21" s="33"/>
      <c r="H21" s="33"/>
      <c r="I21" s="33"/>
      <c r="J21" s="33"/>
      <c r="K21" s="33"/>
      <c r="L21" s="33"/>
      <c r="M21" s="23"/>
      <c r="N21" s="22"/>
      <c r="O21" s="23"/>
      <c r="P21" s="23"/>
      <c r="Q21" s="23"/>
      <c r="R21" s="33"/>
      <c r="S21" s="33"/>
      <c r="T21" s="33"/>
      <c r="U21" s="33"/>
      <c r="V21" s="33"/>
      <c r="W21" s="33"/>
      <c r="X21" s="33"/>
      <c r="Y21" s="23"/>
      <c r="Z21" s="22"/>
      <c r="AA21" s="23"/>
      <c r="AB21" s="23"/>
      <c r="AC21" s="23"/>
      <c r="AD21" s="33"/>
      <c r="AE21" s="33"/>
      <c r="AF21" s="33"/>
      <c r="AG21" s="33"/>
      <c r="AH21" s="33"/>
      <c r="AI21" s="33"/>
      <c r="AJ21" s="33"/>
      <c r="AK21" s="23"/>
      <c r="AL21" s="22"/>
      <c r="AM21" s="23"/>
      <c r="AN21" s="23"/>
      <c r="AO21" s="23"/>
      <c r="AP21" s="33"/>
      <c r="AQ21" s="33"/>
      <c r="AR21" s="33"/>
      <c r="AS21" s="33"/>
      <c r="AT21" s="33"/>
      <c r="AU21" s="33"/>
      <c r="AV21" s="33"/>
      <c r="AW21" s="23"/>
      <c r="AX21" s="22"/>
      <c r="AY21" s="23"/>
      <c r="AZ21" s="23"/>
      <c r="BA21" s="23"/>
      <c r="BB21" s="33"/>
      <c r="BC21" s="33"/>
      <c r="BD21" s="33"/>
      <c r="BE21" s="33"/>
      <c r="BF21" s="33"/>
      <c r="BG21" s="33"/>
      <c r="BH21" s="33"/>
      <c r="BI21" s="23"/>
      <c r="BJ21" s="22"/>
      <c r="BK21" s="23"/>
      <c r="BL21" s="23"/>
      <c r="BM21" s="23"/>
      <c r="BN21" s="33"/>
      <c r="BO21" s="33"/>
      <c r="BP21" s="33"/>
      <c r="BQ21" s="33"/>
      <c r="BR21" s="33"/>
      <c r="BS21" s="33"/>
      <c r="BT21" s="33"/>
      <c r="BU21" s="23"/>
      <c r="BV21" s="22"/>
      <c r="BW21" s="23"/>
      <c r="BX21" s="23"/>
      <c r="BY21" s="23"/>
      <c r="BZ21" s="33"/>
      <c r="CA21" s="33"/>
      <c r="CB21" s="33"/>
      <c r="CC21" s="33"/>
      <c r="CD21" s="33"/>
      <c r="CE21" s="33"/>
      <c r="CF21" s="33"/>
      <c r="CG21" s="23"/>
      <c r="CH21" s="22"/>
      <c r="CI21" s="23"/>
      <c r="CJ21" s="23"/>
      <c r="CK21" s="23"/>
      <c r="CL21" s="33"/>
      <c r="CM21" s="33"/>
      <c r="CN21" s="33"/>
      <c r="CO21" s="33"/>
      <c r="CP21" s="33"/>
      <c r="CQ21" s="33"/>
    </row>
    <row r="22" spans="1:95" s="2" customFormat="1" x14ac:dyDescent="0.25">
      <c r="A22" s="23"/>
      <c r="B22" s="22"/>
      <c r="C22" s="23"/>
      <c r="D22" s="22"/>
      <c r="E22" s="23"/>
      <c r="F22" s="33"/>
      <c r="G22" s="33"/>
      <c r="H22" s="33"/>
      <c r="I22" s="33"/>
      <c r="J22" s="33"/>
      <c r="K22" s="33"/>
      <c r="L22" s="33"/>
      <c r="M22" s="23"/>
      <c r="N22" s="22"/>
      <c r="O22" s="23"/>
      <c r="P22" s="22"/>
      <c r="Q22" s="23"/>
      <c r="R22" s="33"/>
      <c r="S22" s="33"/>
      <c r="T22" s="33"/>
      <c r="U22" s="33"/>
      <c r="V22" s="33"/>
      <c r="W22" s="33"/>
      <c r="X22" s="33"/>
      <c r="Y22" s="23"/>
      <c r="Z22" s="22"/>
      <c r="AA22" s="23"/>
      <c r="AB22" s="22"/>
      <c r="AC22" s="23"/>
      <c r="AD22" s="33"/>
      <c r="AE22" s="33"/>
      <c r="AF22" s="33"/>
      <c r="AG22" s="33"/>
      <c r="AH22" s="33"/>
      <c r="AI22" s="33"/>
      <c r="AJ22" s="33"/>
      <c r="AK22" s="23"/>
      <c r="AL22" s="22"/>
      <c r="AM22" s="23"/>
      <c r="AN22" s="22"/>
      <c r="AO22" s="23"/>
      <c r="AP22" s="33"/>
      <c r="AQ22" s="33"/>
      <c r="AR22" s="33"/>
      <c r="AS22" s="33"/>
      <c r="AT22" s="33"/>
      <c r="AU22" s="33"/>
      <c r="AV22" s="33"/>
      <c r="AW22" s="23"/>
      <c r="AX22" s="22"/>
      <c r="AY22" s="23"/>
      <c r="AZ22" s="22"/>
      <c r="BA22" s="23"/>
      <c r="BB22" s="33"/>
      <c r="BC22" s="33"/>
      <c r="BD22" s="33"/>
      <c r="BE22" s="33"/>
      <c r="BF22" s="33"/>
      <c r="BG22" s="33"/>
      <c r="BH22" s="33"/>
      <c r="BI22" s="23"/>
      <c r="BJ22" s="22"/>
      <c r="BK22" s="23"/>
      <c r="BL22" s="22"/>
      <c r="BM22" s="23"/>
      <c r="BN22" s="33"/>
      <c r="BO22" s="33"/>
      <c r="BP22" s="33"/>
      <c r="BQ22" s="33"/>
      <c r="BR22" s="33"/>
      <c r="BS22" s="33"/>
      <c r="BT22" s="33"/>
      <c r="BU22" s="23"/>
      <c r="BV22" s="22"/>
      <c r="BW22" s="23"/>
      <c r="BX22" s="22"/>
      <c r="BY22" s="23"/>
      <c r="BZ22" s="33"/>
      <c r="CA22" s="33"/>
      <c r="CB22" s="33"/>
      <c r="CC22" s="33"/>
      <c r="CD22" s="33"/>
      <c r="CE22" s="33"/>
      <c r="CF22" s="33"/>
      <c r="CG22" s="23"/>
      <c r="CH22" s="22"/>
      <c r="CI22" s="23"/>
      <c r="CJ22" s="22"/>
      <c r="CK22" s="23"/>
      <c r="CL22" s="33"/>
      <c r="CM22" s="33"/>
      <c r="CN22" s="33"/>
      <c r="CO22" s="33"/>
      <c r="CP22" s="33"/>
      <c r="CQ22" s="33"/>
    </row>
    <row r="23" spans="1:95" s="2" customFormat="1" x14ac:dyDescent="0.25">
      <c r="A23" s="33"/>
      <c r="B23" s="33"/>
      <c r="C23" s="23"/>
      <c r="D23" s="23"/>
      <c r="E23" s="23"/>
      <c r="F23" s="33"/>
      <c r="G23" s="33"/>
      <c r="H23" s="33"/>
      <c r="I23" s="33"/>
      <c r="J23" s="33"/>
      <c r="K23" s="33"/>
      <c r="L23" s="33"/>
      <c r="M23" s="33"/>
      <c r="N23" s="33"/>
      <c r="O23" s="23"/>
      <c r="P23" s="23"/>
      <c r="Q23" s="23"/>
      <c r="R23" s="33"/>
      <c r="S23" s="33"/>
      <c r="T23" s="33"/>
      <c r="U23" s="33"/>
      <c r="V23" s="33"/>
      <c r="W23" s="33"/>
      <c r="X23" s="33"/>
      <c r="Y23" s="33"/>
      <c r="Z23" s="33"/>
      <c r="AA23" s="23"/>
      <c r="AB23" s="23"/>
      <c r="AC23" s="23"/>
      <c r="AD23" s="33"/>
      <c r="AE23" s="33"/>
      <c r="AF23" s="33"/>
      <c r="AG23" s="33"/>
      <c r="AH23" s="33"/>
      <c r="AI23" s="33"/>
      <c r="AJ23" s="33"/>
      <c r="AK23" s="33"/>
      <c r="AL23" s="33"/>
      <c r="AM23" s="23"/>
      <c r="AN23" s="23"/>
      <c r="AO23" s="23"/>
      <c r="AP23" s="33"/>
      <c r="AQ23" s="33"/>
      <c r="AR23" s="33"/>
      <c r="AS23" s="33"/>
      <c r="AT23" s="33"/>
      <c r="AU23" s="33"/>
      <c r="AV23" s="33"/>
      <c r="AW23" s="33"/>
      <c r="AX23" s="33"/>
      <c r="AY23" s="23"/>
      <c r="AZ23" s="23"/>
      <c r="BA23" s="23"/>
      <c r="BB23" s="33"/>
      <c r="BC23" s="33"/>
      <c r="BD23" s="33"/>
      <c r="BE23" s="33"/>
      <c r="BF23" s="33"/>
      <c r="BG23" s="33"/>
      <c r="BH23" s="33"/>
      <c r="BI23" s="33"/>
      <c r="BJ23" s="33"/>
      <c r="BK23" s="23"/>
      <c r="BL23" s="23"/>
      <c r="BM23" s="23"/>
      <c r="BN23" s="33"/>
      <c r="BO23" s="33"/>
      <c r="BP23" s="33"/>
      <c r="BQ23" s="33"/>
      <c r="BR23" s="33"/>
      <c r="BS23" s="33"/>
      <c r="BT23" s="33"/>
      <c r="BU23" s="33"/>
      <c r="BV23" s="33"/>
      <c r="BW23" s="23"/>
      <c r="BX23" s="23"/>
      <c r="BY23" s="23"/>
      <c r="BZ23" s="33"/>
      <c r="CA23" s="33"/>
      <c r="CB23" s="33"/>
      <c r="CC23" s="33"/>
      <c r="CD23" s="33"/>
      <c r="CE23" s="33"/>
      <c r="CF23" s="33"/>
      <c r="CG23" s="33"/>
      <c r="CH23" s="33"/>
      <c r="CI23" s="23"/>
      <c r="CJ23" s="23"/>
      <c r="CK23" s="23"/>
      <c r="CL23" s="33"/>
      <c r="CM23" s="33"/>
      <c r="CN23" s="33"/>
      <c r="CO23" s="33"/>
      <c r="CP23" s="33"/>
      <c r="CQ23" s="33"/>
    </row>
    <row r="24" spans="1:95" s="2" customFormat="1" x14ac:dyDescent="0.25">
      <c r="A24" s="23"/>
      <c r="B24" s="22"/>
      <c r="C24" s="23"/>
      <c r="D24" s="23"/>
      <c r="E24" s="23"/>
      <c r="F24" s="33"/>
      <c r="G24" s="33"/>
      <c r="H24" s="33"/>
      <c r="I24" s="33"/>
      <c r="J24" s="33"/>
      <c r="K24" s="33"/>
      <c r="L24" s="33"/>
      <c r="M24" s="23"/>
      <c r="N24" s="22"/>
      <c r="O24" s="23"/>
      <c r="P24" s="23"/>
      <c r="Q24" s="23"/>
      <c r="R24" s="33"/>
      <c r="S24" s="33"/>
      <c r="T24" s="33"/>
      <c r="U24" s="33"/>
      <c r="V24" s="33"/>
      <c r="W24" s="33"/>
      <c r="X24" s="33"/>
      <c r="Y24" s="23"/>
      <c r="Z24" s="22"/>
      <c r="AA24" s="23"/>
      <c r="AB24" s="23"/>
      <c r="AC24" s="23"/>
      <c r="AD24" s="33"/>
      <c r="AE24" s="33"/>
      <c r="AF24" s="33"/>
      <c r="AG24" s="33"/>
      <c r="AH24" s="33"/>
      <c r="AI24" s="33"/>
      <c r="AJ24" s="33"/>
      <c r="AK24" s="23"/>
      <c r="AL24" s="22"/>
      <c r="AM24" s="23"/>
      <c r="AN24" s="23"/>
      <c r="AO24" s="23"/>
      <c r="AP24" s="33"/>
      <c r="AQ24" s="33"/>
      <c r="AR24" s="33"/>
      <c r="AS24" s="33"/>
      <c r="AT24" s="33"/>
      <c r="AU24" s="33"/>
      <c r="AV24" s="33"/>
      <c r="AW24" s="23"/>
      <c r="AX24" s="22"/>
      <c r="AY24" s="23"/>
      <c r="AZ24" s="23"/>
      <c r="BA24" s="23"/>
      <c r="BB24" s="33"/>
      <c r="BC24" s="33"/>
      <c r="BD24" s="33"/>
      <c r="BE24" s="33"/>
      <c r="BF24" s="33"/>
      <c r="BG24" s="33"/>
      <c r="BH24" s="33"/>
      <c r="BI24" s="23"/>
      <c r="BJ24" s="22"/>
      <c r="BK24" s="23"/>
      <c r="BL24" s="23"/>
      <c r="BM24" s="23"/>
      <c r="BN24" s="33"/>
      <c r="BO24" s="33"/>
      <c r="BP24" s="33"/>
      <c r="BQ24" s="33"/>
      <c r="BR24" s="33"/>
      <c r="BS24" s="33"/>
      <c r="BT24" s="33"/>
      <c r="BU24" s="23"/>
      <c r="BV24" s="22"/>
      <c r="BW24" s="23"/>
      <c r="BX24" s="23"/>
      <c r="BY24" s="23"/>
      <c r="BZ24" s="33"/>
      <c r="CA24" s="33"/>
      <c r="CB24" s="33"/>
      <c r="CC24" s="33"/>
      <c r="CD24" s="33"/>
      <c r="CE24" s="33"/>
      <c r="CF24" s="33"/>
      <c r="CG24" s="23"/>
      <c r="CH24" s="22"/>
      <c r="CI24" s="23"/>
      <c r="CJ24" s="23"/>
      <c r="CK24" s="23"/>
      <c r="CL24" s="33"/>
      <c r="CM24" s="33"/>
      <c r="CN24" s="33"/>
      <c r="CO24" s="33"/>
      <c r="CP24" s="33"/>
      <c r="CQ24" s="33"/>
    </row>
    <row r="25" spans="1:95" s="2" customFormat="1" x14ac:dyDescent="0.25">
      <c r="A25" s="23"/>
      <c r="B25" s="22"/>
      <c r="C25" s="23"/>
      <c r="D25" s="23"/>
      <c r="E25" s="23"/>
      <c r="F25" s="33"/>
      <c r="G25" s="33"/>
      <c r="H25" s="33"/>
      <c r="I25" s="33"/>
      <c r="J25" s="33"/>
      <c r="K25" s="33"/>
      <c r="L25" s="33"/>
      <c r="M25" s="23"/>
      <c r="N25" s="22"/>
      <c r="O25" s="23"/>
      <c r="P25" s="23"/>
      <c r="Q25" s="23"/>
      <c r="R25" s="33"/>
      <c r="S25" s="33"/>
      <c r="T25" s="33"/>
      <c r="U25" s="33"/>
      <c r="V25" s="33"/>
      <c r="W25" s="33"/>
      <c r="X25" s="33"/>
      <c r="Y25" s="23"/>
      <c r="Z25" s="22"/>
      <c r="AA25" s="23"/>
      <c r="AB25" s="23"/>
      <c r="AC25" s="23"/>
      <c r="AD25" s="33"/>
      <c r="AE25" s="33"/>
      <c r="AF25" s="33"/>
      <c r="AG25" s="33"/>
      <c r="AH25" s="33"/>
      <c r="AI25" s="33"/>
      <c r="AJ25" s="33"/>
      <c r="AK25" s="23"/>
      <c r="AL25" s="22"/>
      <c r="AM25" s="23"/>
      <c r="AN25" s="23"/>
      <c r="AO25" s="23"/>
      <c r="AP25" s="33"/>
      <c r="AQ25" s="33"/>
      <c r="AR25" s="33"/>
      <c r="AS25" s="33"/>
      <c r="AT25" s="33"/>
      <c r="AU25" s="33"/>
      <c r="AV25" s="33"/>
      <c r="AW25" s="23"/>
      <c r="AX25" s="22"/>
      <c r="AY25" s="23"/>
      <c r="AZ25" s="23"/>
      <c r="BA25" s="23"/>
      <c r="BB25" s="33"/>
      <c r="BC25" s="33"/>
      <c r="BD25" s="33"/>
      <c r="BE25" s="33"/>
      <c r="BF25" s="33"/>
      <c r="BG25" s="33"/>
      <c r="BH25" s="33"/>
      <c r="BI25" s="23"/>
      <c r="BJ25" s="22"/>
      <c r="BK25" s="23"/>
      <c r="BL25" s="23"/>
      <c r="BM25" s="23"/>
      <c r="BN25" s="33"/>
      <c r="BO25" s="33"/>
      <c r="BP25" s="33"/>
      <c r="BQ25" s="33"/>
      <c r="BR25" s="33"/>
      <c r="BS25" s="33"/>
      <c r="BT25" s="33"/>
      <c r="BU25" s="23"/>
      <c r="BV25" s="22"/>
      <c r="BW25" s="23"/>
      <c r="BX25" s="23"/>
      <c r="BY25" s="23"/>
      <c r="BZ25" s="33"/>
      <c r="CA25" s="33"/>
      <c r="CB25" s="33"/>
      <c r="CC25" s="33"/>
      <c r="CD25" s="33"/>
      <c r="CE25" s="33"/>
      <c r="CF25" s="33"/>
      <c r="CG25" s="23"/>
      <c r="CH25" s="22"/>
      <c r="CI25" s="23"/>
      <c r="CJ25" s="23"/>
      <c r="CK25" s="23"/>
      <c r="CL25" s="33"/>
      <c r="CM25" s="33"/>
      <c r="CN25" s="33"/>
      <c r="CO25" s="33"/>
      <c r="CP25" s="33"/>
      <c r="CQ25" s="33"/>
    </row>
    <row r="26" spans="1:95" s="2" customFormat="1" x14ac:dyDescent="0.25">
      <c r="A26" s="23"/>
      <c r="B26" s="22"/>
      <c r="C26" s="23"/>
      <c r="D26" s="23"/>
      <c r="E26" s="23"/>
      <c r="F26" s="33"/>
      <c r="G26" s="33"/>
      <c r="H26" s="33"/>
      <c r="I26" s="33"/>
      <c r="J26" s="33"/>
      <c r="K26" s="33"/>
      <c r="L26" s="33"/>
      <c r="M26" s="23"/>
      <c r="N26" s="22"/>
      <c r="O26" s="23"/>
      <c r="P26" s="23"/>
      <c r="Q26" s="23"/>
      <c r="R26" s="33"/>
      <c r="S26" s="33"/>
      <c r="T26" s="33"/>
      <c r="U26" s="33"/>
      <c r="V26" s="33"/>
      <c r="W26" s="33"/>
      <c r="X26" s="33"/>
      <c r="Y26" s="23"/>
      <c r="Z26" s="22"/>
      <c r="AA26" s="23"/>
      <c r="AB26" s="23"/>
      <c r="AC26" s="23"/>
      <c r="AD26" s="33"/>
      <c r="AE26" s="33"/>
      <c r="AF26" s="33"/>
      <c r="AG26" s="33"/>
      <c r="AH26" s="33"/>
      <c r="AI26" s="33"/>
      <c r="AJ26" s="33"/>
      <c r="AK26" s="23"/>
      <c r="AL26" s="22"/>
      <c r="AM26" s="23"/>
      <c r="AN26" s="23"/>
      <c r="AO26" s="23"/>
      <c r="AP26" s="33"/>
      <c r="AQ26" s="33"/>
      <c r="AR26" s="33"/>
      <c r="AS26" s="33"/>
      <c r="AT26" s="33"/>
      <c r="AU26" s="33"/>
      <c r="AV26" s="33"/>
      <c r="AW26" s="23"/>
      <c r="AX26" s="22"/>
      <c r="AY26" s="23"/>
      <c r="AZ26" s="23"/>
      <c r="BA26" s="23"/>
      <c r="BB26" s="33"/>
      <c r="BC26" s="33"/>
      <c r="BD26" s="33"/>
      <c r="BE26" s="33"/>
      <c r="BF26" s="33"/>
      <c r="BG26" s="33"/>
      <c r="BH26" s="33"/>
      <c r="BI26" s="23"/>
      <c r="BJ26" s="22"/>
      <c r="BK26" s="23"/>
      <c r="BL26" s="23"/>
      <c r="BM26" s="23"/>
      <c r="BN26" s="33"/>
      <c r="BO26" s="33"/>
      <c r="BP26" s="33"/>
      <c r="BQ26" s="33"/>
      <c r="BR26" s="33"/>
      <c r="BS26" s="33"/>
      <c r="BT26" s="33"/>
      <c r="BU26" s="23"/>
      <c r="BV26" s="22"/>
      <c r="BW26" s="23"/>
      <c r="BX26" s="23"/>
      <c r="BY26" s="23"/>
      <c r="BZ26" s="33"/>
      <c r="CA26" s="33"/>
      <c r="CB26" s="33"/>
      <c r="CC26" s="33"/>
      <c r="CD26" s="33"/>
      <c r="CE26" s="33"/>
      <c r="CF26" s="33"/>
      <c r="CG26" s="23"/>
      <c r="CH26" s="22"/>
      <c r="CI26" s="23"/>
      <c r="CJ26" s="23"/>
      <c r="CK26" s="23"/>
      <c r="CL26" s="33"/>
      <c r="CM26" s="33"/>
      <c r="CN26" s="33"/>
      <c r="CO26" s="33"/>
      <c r="CP26" s="33"/>
      <c r="CQ26" s="33"/>
    </row>
    <row r="27" spans="1:95" s="2" customFormat="1" x14ac:dyDescent="0.25">
      <c r="A27" s="23"/>
      <c r="B27" s="22"/>
      <c r="C27" s="23"/>
      <c r="D27" s="22"/>
      <c r="E27" s="23"/>
      <c r="F27" s="33"/>
      <c r="G27" s="33"/>
      <c r="H27" s="33"/>
      <c r="I27" s="33"/>
      <c r="J27" s="33"/>
      <c r="K27" s="33"/>
      <c r="L27" s="33"/>
      <c r="M27" s="23"/>
      <c r="N27" s="22"/>
      <c r="O27" s="23"/>
      <c r="P27" s="22"/>
      <c r="Q27" s="23"/>
      <c r="R27" s="33"/>
      <c r="S27" s="33"/>
      <c r="T27" s="33"/>
      <c r="U27" s="33"/>
      <c r="V27" s="33"/>
      <c r="W27" s="33"/>
      <c r="X27" s="33"/>
      <c r="Y27" s="23"/>
      <c r="Z27" s="22"/>
      <c r="AA27" s="23"/>
      <c r="AB27" s="22"/>
      <c r="AC27" s="23"/>
      <c r="AD27" s="33"/>
      <c r="AE27" s="33"/>
      <c r="AF27" s="33"/>
      <c r="AG27" s="33"/>
      <c r="AH27" s="33"/>
      <c r="AI27" s="33"/>
      <c r="AJ27" s="33"/>
      <c r="AK27" s="23"/>
      <c r="AL27" s="22"/>
      <c r="AM27" s="23"/>
      <c r="AN27" s="22"/>
      <c r="AO27" s="23"/>
      <c r="AP27" s="33"/>
      <c r="AQ27" s="33"/>
      <c r="AR27" s="33"/>
      <c r="AS27" s="33"/>
      <c r="AT27" s="33"/>
      <c r="AU27" s="33"/>
      <c r="AV27" s="33"/>
      <c r="AW27" s="23"/>
      <c r="AX27" s="22"/>
      <c r="AY27" s="23"/>
      <c r="AZ27" s="22"/>
      <c r="BA27" s="23"/>
      <c r="BB27" s="33"/>
      <c r="BC27" s="33"/>
      <c r="BD27" s="33"/>
      <c r="BE27" s="33"/>
      <c r="BF27" s="33"/>
      <c r="BG27" s="33"/>
      <c r="BH27" s="33"/>
      <c r="BI27" s="23"/>
      <c r="BJ27" s="22"/>
      <c r="BK27" s="23"/>
      <c r="BL27" s="22"/>
      <c r="BM27" s="23"/>
      <c r="BN27" s="33"/>
      <c r="BO27" s="33"/>
      <c r="BP27" s="33"/>
      <c r="BQ27" s="33"/>
      <c r="BR27" s="33"/>
      <c r="BS27" s="33"/>
      <c r="BT27" s="33"/>
      <c r="BU27" s="23"/>
      <c r="BV27" s="22"/>
      <c r="BW27" s="23"/>
      <c r="BX27" s="22"/>
      <c r="BY27" s="23"/>
      <c r="BZ27" s="33"/>
      <c r="CA27" s="33"/>
      <c r="CB27" s="33"/>
      <c r="CC27" s="33"/>
      <c r="CD27" s="33"/>
      <c r="CE27" s="33"/>
      <c r="CF27" s="33"/>
      <c r="CG27" s="23"/>
      <c r="CH27" s="22"/>
      <c r="CI27" s="23"/>
      <c r="CJ27" s="22"/>
      <c r="CK27" s="23"/>
      <c r="CL27" s="33"/>
      <c r="CM27" s="33"/>
      <c r="CN27" s="33"/>
      <c r="CO27" s="33"/>
      <c r="CP27" s="33"/>
      <c r="CQ27" s="33"/>
    </row>
    <row r="28" spans="1:95" s="2" customFormat="1" x14ac:dyDescent="0.25">
      <c r="A28" s="33"/>
      <c r="B28" s="33"/>
      <c r="C28" s="23"/>
      <c r="D28" s="23"/>
      <c r="E28" s="23"/>
      <c r="F28" s="33"/>
      <c r="G28" s="33"/>
      <c r="H28" s="33"/>
      <c r="I28" s="33"/>
      <c r="J28" s="33"/>
      <c r="K28" s="33"/>
      <c r="L28" s="33"/>
      <c r="M28" s="33"/>
      <c r="N28" s="33"/>
      <c r="O28" s="23"/>
      <c r="P28" s="23"/>
      <c r="Q28" s="23"/>
      <c r="R28" s="33"/>
      <c r="S28" s="33"/>
      <c r="T28" s="33"/>
      <c r="U28" s="33"/>
      <c r="V28" s="33"/>
      <c r="W28" s="33"/>
      <c r="X28" s="33"/>
      <c r="Y28" s="33"/>
      <c r="Z28" s="33"/>
      <c r="AA28" s="23"/>
      <c r="AB28" s="23"/>
      <c r="AC28" s="23"/>
      <c r="AD28" s="33"/>
      <c r="AE28" s="33"/>
      <c r="AF28" s="33"/>
      <c r="AG28" s="33"/>
      <c r="AH28" s="33"/>
      <c r="AI28" s="33"/>
      <c r="AJ28" s="33"/>
      <c r="AK28" s="33"/>
      <c r="AL28" s="33"/>
      <c r="AM28" s="23"/>
      <c r="AN28" s="23"/>
      <c r="AO28" s="23"/>
      <c r="AP28" s="33"/>
      <c r="AQ28" s="33"/>
      <c r="AR28" s="33"/>
      <c r="AS28" s="33"/>
      <c r="AT28" s="33"/>
      <c r="AU28" s="33"/>
      <c r="AV28" s="33"/>
      <c r="AW28" s="33"/>
      <c r="AX28" s="33"/>
      <c r="AY28" s="23"/>
      <c r="AZ28" s="23"/>
      <c r="BA28" s="23"/>
      <c r="BB28" s="33"/>
      <c r="BC28" s="33"/>
      <c r="BD28" s="33"/>
      <c r="BE28" s="33"/>
      <c r="BF28" s="33"/>
      <c r="BG28" s="33"/>
      <c r="BH28" s="33"/>
      <c r="BI28" s="33"/>
      <c r="BJ28" s="33"/>
      <c r="BK28" s="23"/>
      <c r="BL28" s="23"/>
      <c r="BM28" s="23"/>
      <c r="BN28" s="33"/>
      <c r="BO28" s="33"/>
      <c r="BP28" s="33"/>
      <c r="BQ28" s="33"/>
      <c r="BR28" s="33"/>
      <c r="BS28" s="33"/>
      <c r="BT28" s="33"/>
      <c r="BU28" s="33"/>
      <c r="BV28" s="33"/>
      <c r="BW28" s="23"/>
      <c r="BX28" s="23"/>
      <c r="BY28" s="23"/>
      <c r="BZ28" s="33"/>
      <c r="CA28" s="33"/>
      <c r="CB28" s="33"/>
      <c r="CC28" s="33"/>
      <c r="CD28" s="33"/>
      <c r="CE28" s="33"/>
      <c r="CF28" s="33"/>
      <c r="CG28" s="33"/>
      <c r="CH28" s="33"/>
      <c r="CI28" s="23"/>
      <c r="CJ28" s="23"/>
      <c r="CK28" s="23"/>
      <c r="CL28" s="33"/>
      <c r="CM28" s="33"/>
      <c r="CN28" s="33"/>
      <c r="CO28" s="33"/>
      <c r="CP28" s="33"/>
      <c r="CQ28" s="33"/>
    </row>
    <row r="29" spans="1:95" s="2" customFormat="1" x14ac:dyDescent="0.25">
      <c r="A29" s="23"/>
      <c r="B29" s="22"/>
      <c r="C29" s="23"/>
      <c r="D29" s="23"/>
      <c r="E29" s="23"/>
      <c r="F29" s="33"/>
      <c r="G29" s="33"/>
      <c r="H29" s="33"/>
      <c r="I29" s="33"/>
      <c r="J29" s="33"/>
      <c r="K29" s="33"/>
      <c r="L29" s="33"/>
      <c r="M29" s="23"/>
      <c r="N29" s="22"/>
      <c r="O29" s="23"/>
      <c r="P29" s="23"/>
      <c r="Q29" s="23"/>
      <c r="R29" s="33"/>
      <c r="S29" s="33"/>
      <c r="T29" s="33"/>
      <c r="U29" s="33"/>
      <c r="V29" s="33"/>
      <c r="W29" s="33"/>
      <c r="X29" s="33"/>
      <c r="Y29" s="23"/>
      <c r="Z29" s="22"/>
      <c r="AA29" s="23"/>
      <c r="AB29" s="23"/>
      <c r="AC29" s="23"/>
      <c r="AD29" s="33"/>
      <c r="AE29" s="33"/>
      <c r="AF29" s="33"/>
      <c r="AG29" s="33"/>
      <c r="AH29" s="33"/>
      <c r="AI29" s="33"/>
      <c r="AJ29" s="33"/>
      <c r="AK29" s="23"/>
      <c r="AL29" s="22"/>
      <c r="AM29" s="23"/>
      <c r="AN29" s="23"/>
      <c r="AO29" s="23"/>
      <c r="AP29" s="33"/>
      <c r="AQ29" s="33"/>
      <c r="AR29" s="33"/>
      <c r="AS29" s="33"/>
      <c r="AT29" s="33"/>
      <c r="AU29" s="33"/>
      <c r="AV29" s="33"/>
      <c r="AW29" s="23"/>
      <c r="AX29" s="22"/>
      <c r="AY29" s="23"/>
      <c r="AZ29" s="23"/>
      <c r="BA29" s="23"/>
      <c r="BB29" s="33"/>
      <c r="BC29" s="33"/>
      <c r="BD29" s="33"/>
      <c r="BE29" s="33"/>
      <c r="BF29" s="33"/>
      <c r="BG29" s="33"/>
      <c r="BH29" s="33"/>
      <c r="BI29" s="23"/>
      <c r="BJ29" s="22"/>
      <c r="BK29" s="23"/>
      <c r="BL29" s="23"/>
      <c r="BM29" s="23"/>
      <c r="BN29" s="33"/>
      <c r="BO29" s="33"/>
      <c r="BP29" s="33"/>
      <c r="BQ29" s="33"/>
      <c r="BR29" s="33"/>
      <c r="BS29" s="33"/>
      <c r="BT29" s="33"/>
      <c r="BU29" s="23"/>
      <c r="BV29" s="22"/>
      <c r="BW29" s="23"/>
      <c r="BX29" s="23"/>
      <c r="BY29" s="23"/>
      <c r="BZ29" s="33"/>
      <c r="CA29" s="33"/>
      <c r="CB29" s="33"/>
      <c r="CC29" s="33"/>
      <c r="CD29" s="33"/>
      <c r="CE29" s="33"/>
      <c r="CF29" s="33"/>
      <c r="CG29" s="23"/>
      <c r="CH29" s="22"/>
      <c r="CI29" s="23"/>
      <c r="CJ29" s="23"/>
      <c r="CK29" s="23"/>
      <c r="CL29" s="33"/>
      <c r="CM29" s="33"/>
      <c r="CN29" s="33"/>
      <c r="CO29" s="33"/>
      <c r="CP29" s="33"/>
      <c r="CQ29" s="33"/>
    </row>
    <row r="30" spans="1:95" s="2" customFormat="1" x14ac:dyDescent="0.25">
      <c r="A30" s="23"/>
      <c r="B30" s="22"/>
      <c r="C30" s="23"/>
      <c r="D30" s="23"/>
      <c r="E30" s="23"/>
      <c r="F30" s="33"/>
      <c r="G30" s="33"/>
      <c r="H30" s="33"/>
      <c r="I30" s="33"/>
      <c r="J30" s="33"/>
      <c r="K30" s="33"/>
      <c r="L30" s="33"/>
      <c r="M30" s="23"/>
      <c r="N30" s="22"/>
      <c r="O30" s="23"/>
      <c r="P30" s="23"/>
      <c r="Q30" s="23"/>
      <c r="R30" s="33"/>
      <c r="S30" s="33"/>
      <c r="T30" s="33"/>
      <c r="U30" s="33"/>
      <c r="V30" s="33"/>
      <c r="W30" s="33"/>
      <c r="X30" s="33"/>
      <c r="Y30" s="23"/>
      <c r="Z30" s="22"/>
      <c r="AA30" s="23"/>
      <c r="AB30" s="23"/>
      <c r="AC30" s="23"/>
      <c r="AD30" s="33"/>
      <c r="AE30" s="33"/>
      <c r="AF30" s="33"/>
      <c r="AG30" s="33"/>
      <c r="AH30" s="33"/>
      <c r="AI30" s="33"/>
      <c r="AJ30" s="33"/>
      <c r="AK30" s="23"/>
      <c r="AL30" s="22"/>
      <c r="AM30" s="23"/>
      <c r="AN30" s="23"/>
      <c r="AO30" s="23"/>
      <c r="AP30" s="33"/>
      <c r="AQ30" s="33"/>
      <c r="AR30" s="33"/>
      <c r="AS30" s="33"/>
      <c r="AT30" s="33"/>
      <c r="AU30" s="33"/>
      <c r="AV30" s="33"/>
      <c r="AW30" s="23"/>
      <c r="AX30" s="22"/>
      <c r="AY30" s="23"/>
      <c r="AZ30" s="23"/>
      <c r="BA30" s="23"/>
      <c r="BB30" s="33"/>
      <c r="BC30" s="33"/>
      <c r="BD30" s="33"/>
      <c r="BE30" s="33"/>
      <c r="BF30" s="33"/>
      <c r="BG30" s="33"/>
      <c r="BH30" s="33"/>
      <c r="BI30" s="23"/>
      <c r="BJ30" s="22"/>
      <c r="BK30" s="23"/>
      <c r="BL30" s="23"/>
      <c r="BM30" s="23"/>
      <c r="BN30" s="33"/>
      <c r="BO30" s="33"/>
      <c r="BP30" s="33"/>
      <c r="BQ30" s="33"/>
      <c r="BR30" s="33"/>
      <c r="BS30" s="33"/>
      <c r="BT30" s="33"/>
      <c r="BU30" s="23"/>
      <c r="BV30" s="22"/>
      <c r="BW30" s="23"/>
      <c r="BX30" s="23"/>
      <c r="BY30" s="23"/>
      <c r="BZ30" s="33"/>
      <c r="CA30" s="33"/>
      <c r="CB30" s="33"/>
      <c r="CC30" s="33"/>
      <c r="CD30" s="33"/>
      <c r="CE30" s="33"/>
      <c r="CF30" s="33"/>
      <c r="CG30" s="23"/>
      <c r="CH30" s="22"/>
      <c r="CI30" s="23"/>
      <c r="CJ30" s="23"/>
      <c r="CK30" s="23"/>
      <c r="CL30" s="33"/>
      <c r="CM30" s="33"/>
      <c r="CN30" s="33"/>
      <c r="CO30" s="33"/>
      <c r="CP30" s="33"/>
      <c r="CQ30" s="33"/>
    </row>
    <row r="31" spans="1:95" s="2" customFormat="1" x14ac:dyDescent="0.25">
      <c r="A31" s="23"/>
      <c r="B31" s="22"/>
      <c r="C31" s="23"/>
      <c r="D31" s="23"/>
      <c r="E31" s="23"/>
      <c r="F31" s="33"/>
      <c r="G31" s="33"/>
      <c r="H31" s="33"/>
      <c r="I31" s="33"/>
      <c r="J31" s="33"/>
      <c r="K31" s="33"/>
      <c r="L31" s="33"/>
      <c r="M31" s="23"/>
      <c r="N31" s="22"/>
      <c r="O31" s="23"/>
      <c r="P31" s="23"/>
      <c r="Q31" s="23"/>
      <c r="R31" s="33"/>
      <c r="S31" s="33"/>
      <c r="T31" s="33"/>
      <c r="U31" s="33"/>
      <c r="V31" s="33"/>
      <c r="W31" s="33"/>
      <c r="X31" s="33"/>
      <c r="Y31" s="23"/>
      <c r="Z31" s="22"/>
      <c r="AA31" s="23"/>
      <c r="AB31" s="23"/>
      <c r="AC31" s="23"/>
      <c r="AD31" s="33"/>
      <c r="AE31" s="33"/>
      <c r="AF31" s="33"/>
      <c r="AG31" s="33"/>
      <c r="AH31" s="33"/>
      <c r="AI31" s="33"/>
      <c r="AJ31" s="33"/>
      <c r="AK31" s="23"/>
      <c r="AL31" s="22"/>
      <c r="AM31" s="23"/>
      <c r="AN31" s="23"/>
      <c r="AO31" s="23"/>
      <c r="AP31" s="33"/>
      <c r="AQ31" s="33"/>
      <c r="AR31" s="33"/>
      <c r="AS31" s="33"/>
      <c r="AT31" s="33"/>
      <c r="AU31" s="33"/>
      <c r="AV31" s="33"/>
      <c r="AW31" s="23"/>
      <c r="AX31" s="22"/>
      <c r="AY31" s="23"/>
      <c r="AZ31" s="23"/>
      <c r="BA31" s="23"/>
      <c r="BB31" s="33"/>
      <c r="BC31" s="33"/>
      <c r="BD31" s="33"/>
      <c r="BE31" s="33"/>
      <c r="BF31" s="33"/>
      <c r="BG31" s="33"/>
      <c r="BH31" s="33"/>
      <c r="BI31" s="23"/>
      <c r="BJ31" s="22"/>
      <c r="BK31" s="23"/>
      <c r="BL31" s="23"/>
      <c r="BM31" s="23"/>
      <c r="BN31" s="33"/>
      <c r="BO31" s="33"/>
      <c r="BP31" s="33"/>
      <c r="BQ31" s="33"/>
      <c r="BR31" s="33"/>
      <c r="BS31" s="33"/>
      <c r="BT31" s="33"/>
      <c r="BU31" s="23"/>
      <c r="BV31" s="22"/>
      <c r="BW31" s="23"/>
      <c r="BX31" s="23"/>
      <c r="BY31" s="23"/>
      <c r="BZ31" s="33"/>
      <c r="CA31" s="33"/>
      <c r="CB31" s="33"/>
      <c r="CC31" s="33"/>
      <c r="CD31" s="33"/>
      <c r="CE31" s="33"/>
      <c r="CF31" s="33"/>
      <c r="CG31" s="23"/>
      <c r="CH31" s="22"/>
      <c r="CI31" s="23"/>
      <c r="CJ31" s="23"/>
      <c r="CK31" s="23"/>
      <c r="CL31" s="33"/>
      <c r="CM31" s="33"/>
      <c r="CN31" s="33"/>
      <c r="CO31" s="33"/>
      <c r="CP31" s="33"/>
      <c r="CQ31" s="33"/>
    </row>
    <row r="32" spans="1:95" s="2" customFormat="1" x14ac:dyDescent="0.25">
      <c r="A32" s="23"/>
      <c r="B32" s="22"/>
      <c r="C32" s="23"/>
      <c r="D32" s="22"/>
      <c r="E32" s="23"/>
      <c r="F32" s="33"/>
      <c r="G32" s="33"/>
      <c r="H32" s="33"/>
      <c r="I32" s="53"/>
      <c r="J32" s="53"/>
      <c r="K32" s="53"/>
      <c r="L32" s="33"/>
      <c r="M32" s="23"/>
      <c r="N32" s="22"/>
      <c r="O32" s="23"/>
      <c r="P32" s="22"/>
      <c r="Q32" s="23"/>
      <c r="R32" s="33"/>
      <c r="S32" s="33"/>
      <c r="T32" s="33"/>
      <c r="U32" s="33"/>
      <c r="V32" s="53"/>
      <c r="W32" s="53"/>
      <c r="X32" s="33"/>
      <c r="Y32" s="23"/>
      <c r="Z32" s="22"/>
      <c r="AA32" s="23"/>
      <c r="AB32" s="22"/>
      <c r="AC32" s="23"/>
      <c r="AD32" s="33"/>
      <c r="AE32" s="33"/>
      <c r="AF32" s="33"/>
      <c r="AG32" s="33"/>
      <c r="AH32" s="53"/>
      <c r="AI32" s="33"/>
      <c r="AJ32" s="33"/>
      <c r="AK32" s="23"/>
      <c r="AL32" s="22"/>
      <c r="AM32" s="23"/>
      <c r="AN32" s="22"/>
      <c r="AO32" s="23"/>
      <c r="AP32" s="33"/>
      <c r="AQ32" s="33"/>
      <c r="AR32" s="33"/>
      <c r="AS32" s="33"/>
      <c r="AT32" s="53"/>
      <c r="AU32" s="33"/>
      <c r="AV32" s="33"/>
      <c r="AW32" s="23"/>
      <c r="AX32" s="22"/>
      <c r="AY32" s="23"/>
      <c r="AZ32" s="22"/>
      <c r="BA32" s="23"/>
      <c r="BB32" s="33"/>
      <c r="BC32" s="33"/>
      <c r="BD32" s="33"/>
      <c r="BE32" s="33"/>
      <c r="BF32" s="53"/>
      <c r="BG32" s="33"/>
      <c r="BH32" s="33"/>
      <c r="BI32" s="23"/>
      <c r="BJ32" s="22"/>
      <c r="BK32" s="23"/>
      <c r="BL32" s="22"/>
      <c r="BM32" s="23"/>
      <c r="BN32" s="33"/>
      <c r="BO32" s="33"/>
      <c r="BP32" s="33"/>
      <c r="BQ32" s="33"/>
      <c r="BR32" s="53"/>
      <c r="BS32" s="33"/>
      <c r="BT32" s="33"/>
      <c r="BU32" s="23"/>
      <c r="BV32" s="22"/>
      <c r="BW32" s="23"/>
      <c r="BX32" s="22"/>
      <c r="BY32" s="23"/>
      <c r="BZ32" s="33"/>
      <c r="CA32" s="33"/>
      <c r="CB32" s="33"/>
      <c r="CC32" s="33"/>
      <c r="CD32" s="53"/>
      <c r="CE32" s="33"/>
      <c r="CF32" s="33"/>
      <c r="CG32" s="23"/>
      <c r="CH32" s="22"/>
      <c r="CI32" s="23"/>
      <c r="CJ32" s="22"/>
      <c r="CK32" s="23"/>
      <c r="CL32" s="33"/>
      <c r="CM32" s="33"/>
      <c r="CN32" s="33"/>
      <c r="CO32" s="33"/>
      <c r="CP32" s="53"/>
      <c r="CQ32" s="33"/>
    </row>
    <row r="33" spans="1:95" s="2" customFormat="1" ht="15" customHeight="1" x14ac:dyDescent="0.25">
      <c r="A33" s="33"/>
      <c r="B33" s="33"/>
      <c r="C33" s="23"/>
      <c r="D33" s="23"/>
      <c r="E33" s="23"/>
      <c r="F33" s="33"/>
      <c r="G33" s="33"/>
      <c r="H33" s="33"/>
      <c r="I33" s="33"/>
      <c r="J33" s="33"/>
      <c r="K33" s="33"/>
      <c r="L33" s="33"/>
      <c r="M33" s="33"/>
      <c r="N33" s="33"/>
      <c r="O33" s="23"/>
      <c r="P33" s="23"/>
      <c r="Q33" s="23"/>
      <c r="R33" s="33"/>
      <c r="S33" s="33"/>
      <c r="T33" s="33"/>
      <c r="U33" s="33"/>
      <c r="V33" s="33"/>
      <c r="W33" s="33"/>
      <c r="X33" s="33"/>
      <c r="Y33" s="33"/>
      <c r="Z33" s="33"/>
      <c r="AA33" s="23"/>
      <c r="AB33" s="23"/>
      <c r="AC33" s="23"/>
      <c r="AD33" s="33"/>
      <c r="AE33" s="33"/>
      <c r="AF33" s="33"/>
      <c r="AG33" s="33"/>
      <c r="AH33" s="33"/>
      <c r="AI33" s="33"/>
      <c r="AJ33" s="33"/>
      <c r="AK33" s="33"/>
      <c r="AL33" s="33"/>
      <c r="AM33" s="23"/>
      <c r="AN33" s="23"/>
      <c r="AO33" s="23"/>
      <c r="AP33" s="33"/>
      <c r="AQ33" s="33"/>
      <c r="AR33" s="33"/>
      <c r="AS33" s="33"/>
      <c r="AT33" s="33"/>
      <c r="AU33" s="33"/>
      <c r="AV33" s="33"/>
      <c r="AW33" s="33"/>
      <c r="AX33" s="33"/>
      <c r="AY33" s="23"/>
      <c r="AZ33" s="23"/>
      <c r="BA33" s="23"/>
      <c r="BB33" s="33"/>
      <c r="BC33" s="33"/>
      <c r="BD33" s="33"/>
      <c r="BE33" s="33"/>
      <c r="BF33" s="33"/>
      <c r="BG33" s="33"/>
      <c r="BH33" s="33"/>
      <c r="BI33" s="33"/>
      <c r="BJ33" s="33"/>
      <c r="BK33" s="23"/>
      <c r="BL33" s="23"/>
      <c r="BM33" s="23"/>
      <c r="BN33" s="33"/>
      <c r="BO33" s="33"/>
      <c r="BP33" s="33"/>
      <c r="BQ33" s="33"/>
      <c r="BR33" s="33"/>
      <c r="BS33" s="33"/>
      <c r="BT33" s="33"/>
      <c r="BU33" s="33"/>
      <c r="BV33" s="33"/>
      <c r="BW33" s="23"/>
      <c r="BX33" s="23"/>
      <c r="BY33" s="23"/>
      <c r="BZ33" s="33"/>
      <c r="CA33" s="33"/>
      <c r="CB33" s="33"/>
      <c r="CC33" s="53" t="s">
        <v>66</v>
      </c>
      <c r="CD33" s="33"/>
      <c r="CE33" s="33"/>
      <c r="CF33" s="33"/>
      <c r="CG33" s="33"/>
      <c r="CH33" s="33"/>
      <c r="CI33" s="23"/>
      <c r="CJ33" s="23"/>
      <c r="CK33" s="23"/>
      <c r="CL33" s="33"/>
      <c r="CM33" s="33"/>
      <c r="CN33" s="33"/>
      <c r="CO33" s="33"/>
      <c r="CP33" s="33"/>
      <c r="CQ33" s="33"/>
    </row>
    <row r="34" spans="1:95" s="2" customFormat="1" x14ac:dyDescent="0.25">
      <c r="A34" s="23"/>
      <c r="B34" s="22"/>
      <c r="C34" s="23"/>
      <c r="D34" s="23"/>
      <c r="E34" s="23"/>
      <c r="F34" s="33"/>
      <c r="G34" s="33"/>
      <c r="H34" s="33"/>
      <c r="I34" s="33"/>
      <c r="J34" s="33"/>
      <c r="K34" s="33"/>
      <c r="L34" s="33"/>
      <c r="M34" s="23"/>
      <c r="N34" s="22"/>
      <c r="O34" s="23"/>
      <c r="P34" s="23"/>
      <c r="Q34" s="23"/>
      <c r="R34" s="33"/>
      <c r="S34" s="33"/>
      <c r="T34" s="33"/>
      <c r="U34" s="33"/>
      <c r="V34" s="33"/>
      <c r="W34" s="33"/>
      <c r="X34" s="33"/>
      <c r="Y34" s="23"/>
      <c r="Z34" s="22"/>
      <c r="AA34" s="23"/>
      <c r="AB34" s="23"/>
      <c r="AC34" s="23"/>
      <c r="AD34" s="33"/>
      <c r="AE34" s="33"/>
      <c r="AF34" s="33"/>
      <c r="AG34" s="33"/>
      <c r="AH34" s="33"/>
      <c r="AI34" s="33"/>
      <c r="AJ34" s="33"/>
      <c r="AK34" s="23"/>
      <c r="AL34" s="22"/>
      <c r="AM34" s="23"/>
      <c r="AN34" s="23"/>
      <c r="AO34" s="23"/>
      <c r="AP34" s="33"/>
      <c r="AQ34" s="33"/>
      <c r="AR34" s="33"/>
      <c r="AS34" s="33"/>
      <c r="AT34" s="33"/>
      <c r="AU34" s="33"/>
      <c r="AV34" s="33"/>
      <c r="AW34" s="23"/>
      <c r="AX34" s="22"/>
      <c r="AY34" s="23"/>
      <c r="AZ34" s="23"/>
      <c r="BA34" s="23"/>
      <c r="BB34" s="33"/>
      <c r="BC34" s="33"/>
      <c r="BD34" s="33"/>
      <c r="BE34" s="33"/>
      <c r="BF34" s="33"/>
      <c r="BG34" s="33"/>
      <c r="BH34" s="33"/>
      <c r="BI34" s="23"/>
      <c r="BJ34" s="22"/>
      <c r="BK34" s="23"/>
      <c r="BL34" s="23"/>
      <c r="BM34" s="23"/>
      <c r="BN34" s="33"/>
      <c r="BO34" s="33"/>
      <c r="BP34" s="33"/>
      <c r="BQ34" s="33"/>
      <c r="BR34" s="33"/>
      <c r="BS34" s="33"/>
      <c r="BT34" s="33"/>
      <c r="BU34" s="23"/>
      <c r="BV34" s="22"/>
      <c r="BW34" s="23"/>
      <c r="BX34" s="23"/>
      <c r="BY34" s="23"/>
      <c r="BZ34" s="33"/>
      <c r="CA34" s="33"/>
      <c r="CB34" s="33"/>
      <c r="CC34" s="33"/>
      <c r="CD34" s="33"/>
      <c r="CE34" s="33"/>
      <c r="CF34" s="33"/>
      <c r="CG34" s="23"/>
      <c r="CH34" s="22"/>
      <c r="CI34" s="23"/>
      <c r="CJ34" s="23"/>
      <c r="CK34" s="23"/>
      <c r="CL34" s="33"/>
      <c r="CM34" s="33"/>
      <c r="CN34" s="33"/>
      <c r="CO34" s="33"/>
      <c r="CP34" s="33"/>
      <c r="CQ34" s="33"/>
    </row>
    <row r="35" spans="1:95" s="2" customFormat="1" x14ac:dyDescent="0.25">
      <c r="A35" s="23"/>
      <c r="B35" s="22"/>
      <c r="C35" s="23"/>
      <c r="D35" s="23"/>
      <c r="E35" s="23"/>
      <c r="F35" s="33"/>
      <c r="G35" s="33"/>
      <c r="H35" s="33"/>
      <c r="I35" s="33"/>
      <c r="J35" s="33"/>
      <c r="K35" s="33"/>
      <c r="L35" s="33"/>
      <c r="M35" s="23"/>
      <c r="N35" s="22"/>
      <c r="O35" s="23"/>
      <c r="P35" s="23"/>
      <c r="Q35" s="23"/>
      <c r="R35" s="33"/>
      <c r="S35" s="33"/>
      <c r="T35" s="33"/>
      <c r="U35" s="33"/>
      <c r="V35" s="33"/>
      <c r="W35" s="33"/>
      <c r="X35" s="33"/>
      <c r="Y35" s="23"/>
      <c r="Z35" s="22"/>
      <c r="AA35" s="23"/>
      <c r="AB35" s="23"/>
      <c r="AC35" s="23"/>
      <c r="AD35" s="33"/>
      <c r="AE35" s="33"/>
      <c r="AF35" s="33"/>
      <c r="AG35" s="33"/>
      <c r="AH35" s="33"/>
      <c r="AI35" s="33"/>
      <c r="AJ35" s="33"/>
      <c r="AK35" s="23"/>
      <c r="AL35" s="22"/>
      <c r="AM35" s="23"/>
      <c r="AN35" s="23"/>
      <c r="AO35" s="23"/>
      <c r="AP35" s="33"/>
      <c r="AQ35" s="33"/>
      <c r="AR35" s="33"/>
      <c r="AS35" s="33"/>
      <c r="AT35" s="33"/>
      <c r="AU35" s="33"/>
      <c r="AV35" s="33"/>
      <c r="AW35" s="23"/>
      <c r="AX35" s="22"/>
      <c r="AY35" s="23"/>
      <c r="AZ35" s="23"/>
      <c r="BA35" s="23"/>
      <c r="BB35" s="33"/>
      <c r="BC35" s="33"/>
      <c r="BD35" s="33"/>
      <c r="BE35" s="33"/>
      <c r="BF35" s="33"/>
      <c r="BG35" s="33"/>
      <c r="BH35" s="33"/>
      <c r="BI35" s="23"/>
      <c r="BJ35" s="22"/>
      <c r="BK35" s="23"/>
      <c r="BL35" s="23"/>
      <c r="BM35" s="23"/>
      <c r="BN35" s="33"/>
      <c r="BO35" s="33"/>
      <c r="BP35" s="33"/>
      <c r="BQ35" s="33"/>
      <c r="BR35" s="33"/>
      <c r="BS35" s="33"/>
      <c r="BT35" s="33"/>
      <c r="BU35" s="23"/>
      <c r="BV35" s="22"/>
      <c r="BW35" s="23"/>
      <c r="BX35" s="23"/>
      <c r="BY35" s="23"/>
      <c r="BZ35" s="33"/>
      <c r="CA35" s="33"/>
      <c r="CB35" s="33"/>
      <c r="CC35" s="33"/>
      <c r="CD35" s="33"/>
      <c r="CE35" s="33"/>
      <c r="CF35" s="33"/>
      <c r="CG35" s="23"/>
      <c r="CH35" s="22"/>
      <c r="CI35" s="23"/>
      <c r="CJ35" s="23"/>
      <c r="CK35" s="23"/>
      <c r="CL35" s="33"/>
      <c r="CM35" s="33"/>
      <c r="CN35" s="33"/>
      <c r="CO35" s="33"/>
      <c r="CP35" s="33"/>
      <c r="CQ35" s="33"/>
    </row>
    <row r="36" spans="1:95" s="2" customFormat="1" x14ac:dyDescent="0.25">
      <c r="A36" s="23"/>
      <c r="B36" s="22"/>
      <c r="C36" s="23"/>
      <c r="D36" s="23"/>
      <c r="E36" s="23"/>
      <c r="F36" s="33"/>
      <c r="G36" s="33"/>
      <c r="H36" s="33"/>
      <c r="I36" s="33"/>
      <c r="J36" s="33"/>
      <c r="K36" s="33"/>
      <c r="L36" s="33"/>
      <c r="M36" s="23"/>
      <c r="N36" s="22"/>
      <c r="O36" s="23"/>
      <c r="P36" s="23"/>
      <c r="Q36" s="23"/>
      <c r="R36" s="33"/>
      <c r="S36" s="33"/>
      <c r="T36" s="33"/>
      <c r="U36" s="33"/>
      <c r="V36" s="33"/>
      <c r="W36" s="33"/>
      <c r="X36" s="33"/>
      <c r="Y36" s="23"/>
      <c r="Z36" s="22"/>
      <c r="AA36" s="23"/>
      <c r="AB36" s="23"/>
      <c r="AC36" s="23"/>
      <c r="AD36" s="33"/>
      <c r="AE36" s="33"/>
      <c r="AF36" s="33"/>
      <c r="AG36" s="33"/>
      <c r="AH36" s="33"/>
      <c r="AI36" s="33"/>
      <c r="AJ36" s="33"/>
      <c r="AK36" s="23"/>
      <c r="AL36" s="22"/>
      <c r="AM36" s="23"/>
      <c r="AN36" s="23"/>
      <c r="AO36" s="23"/>
      <c r="AP36" s="33"/>
      <c r="AQ36" s="33"/>
      <c r="AR36" s="33"/>
      <c r="AS36" s="33"/>
      <c r="AT36" s="33"/>
      <c r="AU36" s="33"/>
      <c r="AV36" s="33"/>
      <c r="AW36" s="23"/>
      <c r="AX36" s="22"/>
      <c r="AY36" s="23"/>
      <c r="AZ36" s="23"/>
      <c r="BA36" s="23"/>
      <c r="BB36" s="33"/>
      <c r="BC36" s="33"/>
      <c r="BD36" s="33"/>
      <c r="BE36" s="33"/>
      <c r="BF36" s="33"/>
      <c r="BG36" s="33"/>
      <c r="BH36" s="33"/>
      <c r="BI36" s="23"/>
      <c r="BJ36" s="22"/>
      <c r="BK36" s="23"/>
      <c r="BL36" s="23"/>
      <c r="BM36" s="23"/>
      <c r="BN36" s="33"/>
      <c r="BO36" s="33"/>
      <c r="BP36" s="33"/>
      <c r="BQ36" s="33"/>
      <c r="BR36" s="33"/>
      <c r="BS36" s="33"/>
      <c r="BT36" s="33"/>
      <c r="BU36" s="23"/>
      <c r="BV36" s="22"/>
      <c r="BW36" s="23"/>
      <c r="BX36" s="23"/>
      <c r="BY36" s="23"/>
      <c r="BZ36" s="33"/>
      <c r="CA36" s="33"/>
      <c r="CB36" s="33"/>
      <c r="CC36" s="33"/>
      <c r="CD36" s="33"/>
      <c r="CE36" s="33"/>
      <c r="CF36" s="33"/>
      <c r="CG36" s="23"/>
      <c r="CH36" s="22"/>
      <c r="CI36" s="23"/>
      <c r="CJ36" s="23"/>
      <c r="CK36" s="23"/>
      <c r="CL36" s="33"/>
      <c r="CM36" s="33"/>
      <c r="CN36" s="33"/>
      <c r="CO36" s="33"/>
      <c r="CP36" s="33"/>
      <c r="CQ36" s="33"/>
    </row>
    <row r="37" spans="1:95" s="2" customFormat="1" x14ac:dyDescent="0.25">
      <c r="A37" s="23"/>
      <c r="B37" s="22"/>
      <c r="C37" s="23"/>
      <c r="D37" s="22"/>
      <c r="E37" s="23"/>
      <c r="F37" s="33"/>
      <c r="G37" s="33"/>
      <c r="H37" s="33"/>
      <c r="I37" s="33"/>
      <c r="J37" s="33"/>
      <c r="K37" s="33"/>
      <c r="L37" s="33"/>
      <c r="M37" s="23"/>
      <c r="N37" s="22"/>
      <c r="O37" s="23"/>
      <c r="P37" s="22"/>
      <c r="Q37" s="23"/>
      <c r="R37" s="33"/>
      <c r="S37" s="33"/>
      <c r="T37" s="33"/>
      <c r="U37" s="33"/>
      <c r="V37" s="33"/>
      <c r="W37" s="33"/>
      <c r="X37" s="33"/>
      <c r="Y37" s="23"/>
      <c r="Z37" s="22"/>
      <c r="AA37" s="23"/>
      <c r="AB37" s="22"/>
      <c r="AC37" s="23"/>
      <c r="AD37" s="33"/>
      <c r="AE37" s="33"/>
      <c r="AF37" s="33"/>
      <c r="AG37" s="33"/>
      <c r="AH37" s="33"/>
      <c r="AI37" s="33"/>
      <c r="AJ37" s="33"/>
      <c r="AK37" s="23"/>
      <c r="AL37" s="22"/>
      <c r="AM37" s="23"/>
      <c r="AN37" s="22"/>
      <c r="AO37" s="23"/>
      <c r="AP37" s="33"/>
      <c r="AQ37" s="33"/>
      <c r="AR37" s="33"/>
      <c r="AS37" s="33"/>
      <c r="AT37" s="33"/>
      <c r="AU37" s="33"/>
      <c r="AV37" s="33"/>
      <c r="AW37" s="23"/>
      <c r="AX37" s="22"/>
      <c r="AY37" s="23"/>
      <c r="AZ37" s="22"/>
      <c r="BA37" s="23"/>
      <c r="BB37" s="33"/>
      <c r="BC37" s="33"/>
      <c r="BD37" s="33"/>
      <c r="BE37" s="33"/>
      <c r="BF37" s="33"/>
      <c r="BG37" s="33"/>
      <c r="BH37" s="33"/>
      <c r="BI37" s="23"/>
      <c r="BJ37" s="22"/>
      <c r="BK37" s="23"/>
      <c r="BL37" s="22"/>
      <c r="BM37" s="23"/>
      <c r="BN37" s="33"/>
      <c r="BO37" s="33"/>
      <c r="BP37" s="33"/>
      <c r="BQ37" s="33"/>
      <c r="BR37" s="33"/>
      <c r="BS37" s="33"/>
      <c r="BT37" s="33"/>
      <c r="BU37" s="23"/>
      <c r="BV37" s="22"/>
      <c r="BW37" s="23"/>
      <c r="BX37" s="22"/>
      <c r="BY37" s="23"/>
      <c r="BZ37" s="33"/>
      <c r="CA37" s="33"/>
      <c r="CB37" s="33"/>
      <c r="CC37" s="33"/>
      <c r="CD37" s="33"/>
      <c r="CE37" s="33"/>
      <c r="CF37" s="33"/>
      <c r="CG37" s="23"/>
      <c r="CH37" s="22"/>
      <c r="CI37" s="23"/>
      <c r="CJ37" s="22"/>
      <c r="CK37" s="23"/>
      <c r="CL37" s="33"/>
      <c r="CM37" s="33"/>
      <c r="CN37" s="33"/>
      <c r="CO37" s="33"/>
      <c r="CP37" s="33"/>
      <c r="CQ37" s="33"/>
    </row>
    <row r="38" spans="1:95" s="2" customFormat="1" x14ac:dyDescent="0.25">
      <c r="A38" s="33"/>
      <c r="B38" s="33"/>
      <c r="C38" s="23"/>
      <c r="D38" s="23"/>
      <c r="E38" s="23"/>
      <c r="F38" s="33"/>
      <c r="G38" s="33"/>
      <c r="H38" s="33"/>
      <c r="I38" s="53"/>
      <c r="J38" s="53"/>
      <c r="K38" s="53"/>
      <c r="L38" s="33"/>
      <c r="M38" s="33"/>
      <c r="N38" s="33"/>
      <c r="O38" s="23"/>
      <c r="P38" s="23"/>
      <c r="Q38" s="23"/>
      <c r="R38" s="33"/>
      <c r="S38" s="33"/>
      <c r="T38" s="33"/>
      <c r="U38" s="33"/>
      <c r="V38" s="53"/>
      <c r="W38" s="53"/>
      <c r="X38" s="33"/>
      <c r="Y38" s="33"/>
      <c r="Z38" s="33"/>
      <c r="AA38" s="23"/>
      <c r="AB38" s="23"/>
      <c r="AC38" s="23"/>
      <c r="AD38" s="33"/>
      <c r="AE38" s="33"/>
      <c r="AF38" s="33"/>
      <c r="AG38" s="33"/>
      <c r="AH38" s="53"/>
      <c r="AI38" s="33"/>
      <c r="AJ38" s="33"/>
      <c r="AK38" s="33"/>
      <c r="AL38" s="33"/>
      <c r="AM38" s="23"/>
      <c r="AN38" s="23"/>
      <c r="AO38" s="23"/>
      <c r="AP38" s="33"/>
      <c r="AQ38" s="33"/>
      <c r="AR38" s="33"/>
      <c r="AS38" s="33"/>
      <c r="AT38" s="53"/>
      <c r="AU38" s="33"/>
      <c r="AV38" s="33"/>
      <c r="AW38" s="33"/>
      <c r="AX38" s="33"/>
      <c r="AY38" s="23"/>
      <c r="AZ38" s="23"/>
      <c r="BA38" s="23"/>
      <c r="BB38" s="33"/>
      <c r="BC38" s="33"/>
      <c r="BD38" s="33"/>
      <c r="BE38" s="33"/>
      <c r="BF38" s="53"/>
      <c r="BG38" s="33"/>
      <c r="BH38" s="33"/>
      <c r="BI38" s="33"/>
      <c r="BJ38" s="33"/>
      <c r="BK38" s="23"/>
      <c r="BL38" s="23"/>
      <c r="BM38" s="23"/>
      <c r="BN38" s="33"/>
      <c r="BO38" s="33"/>
      <c r="BP38" s="33"/>
      <c r="BQ38" s="33"/>
      <c r="BR38" s="53"/>
      <c r="BS38" s="33"/>
      <c r="BT38" s="33"/>
      <c r="BU38" s="33"/>
      <c r="BV38" s="33"/>
      <c r="BW38" s="23"/>
      <c r="BX38" s="23"/>
      <c r="BY38" s="23"/>
      <c r="BZ38" s="33"/>
      <c r="CA38" s="33"/>
      <c r="CB38" s="33"/>
      <c r="CC38" s="33"/>
      <c r="CD38" s="53"/>
      <c r="CE38" s="33"/>
      <c r="CF38" s="33"/>
      <c r="CG38" s="33"/>
      <c r="CH38" s="33"/>
      <c r="CI38" s="23"/>
      <c r="CJ38" s="23"/>
      <c r="CK38" s="23"/>
      <c r="CL38" s="33"/>
      <c r="CM38" s="33"/>
      <c r="CN38" s="33"/>
      <c r="CO38" s="33"/>
      <c r="CP38" s="53"/>
      <c r="CQ38" s="33"/>
    </row>
    <row r="39" spans="1:95" s="2" customFormat="1" x14ac:dyDescent="0.25">
      <c r="A39" s="23"/>
      <c r="B39" s="22"/>
      <c r="C39" s="23"/>
      <c r="D39" s="23"/>
      <c r="E39" s="23"/>
      <c r="F39" s="33"/>
      <c r="G39" s="33"/>
      <c r="H39" s="33"/>
      <c r="I39" s="33"/>
      <c r="J39" s="33"/>
      <c r="K39" s="33"/>
      <c r="L39" s="33"/>
      <c r="M39" s="23"/>
      <c r="N39" s="22"/>
      <c r="O39" s="23"/>
      <c r="P39" s="23"/>
      <c r="Q39" s="23"/>
      <c r="R39" s="33"/>
      <c r="S39" s="33"/>
      <c r="T39" s="33"/>
      <c r="U39" s="33"/>
      <c r="V39" s="33"/>
      <c r="W39" s="33"/>
      <c r="X39" s="33"/>
      <c r="Y39" s="23"/>
      <c r="Z39" s="22"/>
      <c r="AA39" s="23"/>
      <c r="AB39" s="23"/>
      <c r="AC39" s="23"/>
      <c r="AD39" s="33"/>
      <c r="AE39" s="33"/>
      <c r="AF39" s="33"/>
      <c r="AG39" s="33"/>
      <c r="AH39" s="33"/>
      <c r="AI39" s="33"/>
      <c r="AJ39" s="33"/>
      <c r="AK39" s="23"/>
      <c r="AL39" s="22"/>
      <c r="AM39" s="23"/>
      <c r="AN39" s="23"/>
      <c r="AO39" s="23"/>
      <c r="AP39" s="33"/>
      <c r="AQ39" s="33"/>
      <c r="AR39" s="33"/>
      <c r="AS39" s="33"/>
      <c r="AT39" s="33"/>
      <c r="AU39" s="33"/>
      <c r="AV39" s="33"/>
      <c r="AW39" s="23"/>
      <c r="AX39" s="22"/>
      <c r="AY39" s="23"/>
      <c r="AZ39" s="23"/>
      <c r="BA39" s="23"/>
      <c r="BB39" s="33"/>
      <c r="BC39" s="33"/>
      <c r="BD39" s="33"/>
      <c r="BE39" s="33"/>
      <c r="BF39" s="33"/>
      <c r="BG39" s="33"/>
      <c r="BH39" s="33"/>
      <c r="BI39" s="23"/>
      <c r="BJ39" s="22"/>
      <c r="BK39" s="23"/>
      <c r="BL39" s="23"/>
      <c r="BM39" s="23"/>
      <c r="BN39" s="33"/>
      <c r="BO39" s="33"/>
      <c r="BP39" s="33"/>
      <c r="BQ39" s="33"/>
      <c r="BR39" s="33"/>
      <c r="BS39" s="33"/>
      <c r="BT39" s="33"/>
      <c r="BU39" s="23"/>
      <c r="BV39" s="22"/>
      <c r="BW39" s="23"/>
      <c r="BX39" s="23"/>
      <c r="BY39" s="23"/>
      <c r="BZ39" s="33"/>
      <c r="CA39" s="33"/>
      <c r="CB39" s="33"/>
      <c r="CC39" s="33"/>
      <c r="CD39" s="33"/>
      <c r="CE39" s="33"/>
      <c r="CF39" s="33"/>
      <c r="CG39" s="23"/>
      <c r="CH39" s="22"/>
      <c r="CI39" s="23"/>
      <c r="CJ39" s="23"/>
      <c r="CK39" s="23"/>
      <c r="CL39" s="33"/>
      <c r="CM39" s="33"/>
      <c r="CN39" s="33"/>
      <c r="CO39" s="33"/>
      <c r="CP39" s="33"/>
      <c r="CQ39" s="33"/>
    </row>
    <row r="40" spans="1:95" s="2" customFormat="1" x14ac:dyDescent="0.25">
      <c r="A40" s="23"/>
      <c r="B40" s="22"/>
      <c r="C40" s="23"/>
      <c r="D40" s="23"/>
      <c r="E40" s="23"/>
      <c r="F40" s="33"/>
      <c r="G40" s="33"/>
      <c r="H40" s="33"/>
      <c r="I40" s="33"/>
      <c r="J40" s="33"/>
      <c r="K40" s="33"/>
      <c r="L40" s="33"/>
      <c r="M40" s="23"/>
      <c r="N40" s="22"/>
      <c r="O40" s="23"/>
      <c r="P40" s="23"/>
      <c r="Q40" s="23"/>
      <c r="R40" s="33"/>
      <c r="S40" s="33"/>
      <c r="T40" s="33"/>
      <c r="U40" s="33"/>
      <c r="V40" s="33"/>
      <c r="W40" s="33"/>
      <c r="X40" s="33"/>
      <c r="Y40" s="23"/>
      <c r="Z40" s="22"/>
      <c r="AA40" s="23"/>
      <c r="AB40" s="23"/>
      <c r="AC40" s="23"/>
      <c r="AD40" s="33"/>
      <c r="AE40" s="33"/>
      <c r="AF40" s="33"/>
      <c r="AG40" s="33"/>
      <c r="AH40" s="33"/>
      <c r="AI40" s="33"/>
      <c r="AJ40" s="33"/>
      <c r="AK40" s="23"/>
      <c r="AL40" s="22"/>
      <c r="AM40" s="23"/>
      <c r="AN40" s="23"/>
      <c r="AO40" s="23"/>
      <c r="AP40" s="33"/>
      <c r="AQ40" s="33"/>
      <c r="AR40" s="33"/>
      <c r="AS40" s="33"/>
      <c r="AT40" s="33"/>
      <c r="AU40" s="33"/>
      <c r="AV40" s="33"/>
      <c r="AW40" s="23"/>
      <c r="AX40" s="22"/>
      <c r="AY40" s="23"/>
      <c r="AZ40" s="23"/>
      <c r="BA40" s="23"/>
      <c r="BB40" s="33"/>
      <c r="BC40" s="33"/>
      <c r="BD40" s="33"/>
      <c r="BE40" s="33"/>
      <c r="BF40" s="33"/>
      <c r="BG40" s="33"/>
      <c r="BH40" s="33"/>
      <c r="BI40" s="23"/>
      <c r="BJ40" s="22"/>
      <c r="BK40" s="23"/>
      <c r="BL40" s="23"/>
      <c r="BM40" s="23"/>
      <c r="BN40" s="33"/>
      <c r="BO40" s="33"/>
      <c r="BP40" s="33"/>
      <c r="BQ40" s="33"/>
      <c r="BR40" s="33"/>
      <c r="BS40" s="33"/>
      <c r="BT40" s="33"/>
      <c r="BU40" s="23"/>
      <c r="BV40" s="22"/>
      <c r="BW40" s="23"/>
      <c r="BX40" s="23"/>
      <c r="BY40" s="23"/>
      <c r="BZ40" s="33"/>
      <c r="CA40" s="33"/>
      <c r="CB40" s="33"/>
      <c r="CC40" s="33"/>
      <c r="CD40" s="33"/>
      <c r="CE40" s="33"/>
      <c r="CF40" s="33"/>
      <c r="CG40" s="23"/>
      <c r="CH40" s="22"/>
      <c r="CI40" s="23"/>
      <c r="CJ40" s="23"/>
      <c r="CK40" s="23"/>
      <c r="CL40" s="33"/>
      <c r="CM40" s="33"/>
      <c r="CN40" s="33"/>
      <c r="CO40" s="33"/>
      <c r="CP40" s="33"/>
      <c r="CQ40" s="33"/>
    </row>
    <row r="41" spans="1:95" s="2" customFormat="1" x14ac:dyDescent="0.25">
      <c r="A41" s="23"/>
      <c r="B41" s="22"/>
      <c r="C41" s="23"/>
      <c r="D41" s="23"/>
      <c r="E41" s="23"/>
      <c r="F41" s="33"/>
      <c r="G41" s="33"/>
      <c r="H41" s="33"/>
      <c r="I41" s="33"/>
      <c r="J41" s="33"/>
      <c r="K41" s="33"/>
      <c r="L41" s="33"/>
      <c r="M41" s="23"/>
      <c r="N41" s="22"/>
      <c r="O41" s="23"/>
      <c r="P41" s="23"/>
      <c r="Q41" s="23"/>
      <c r="R41" s="33"/>
      <c r="S41" s="33"/>
      <c r="T41" s="33"/>
      <c r="U41" s="33"/>
      <c r="V41" s="33"/>
      <c r="W41" s="33"/>
      <c r="X41" s="33"/>
      <c r="Y41" s="23"/>
      <c r="Z41" s="22"/>
      <c r="AA41" s="23"/>
      <c r="AB41" s="23"/>
      <c r="AC41" s="23"/>
      <c r="AD41" s="33"/>
      <c r="AE41" s="33"/>
      <c r="AF41" s="33"/>
      <c r="AG41" s="33"/>
      <c r="AH41" s="33"/>
      <c r="AI41" s="33"/>
      <c r="AJ41" s="33"/>
      <c r="AK41" s="23"/>
      <c r="AL41" s="22"/>
      <c r="AM41" s="23"/>
      <c r="AN41" s="23"/>
      <c r="AO41" s="23"/>
      <c r="AP41" s="33"/>
      <c r="AQ41" s="33"/>
      <c r="AR41" s="33"/>
      <c r="AS41" s="33"/>
      <c r="AT41" s="33"/>
      <c r="AU41" s="33"/>
      <c r="AV41" s="33"/>
      <c r="AW41" s="23"/>
      <c r="AX41" s="22"/>
      <c r="AY41" s="23"/>
      <c r="AZ41" s="23"/>
      <c r="BA41" s="23"/>
      <c r="BB41" s="33"/>
      <c r="BC41" s="33"/>
      <c r="BD41" s="33"/>
      <c r="BE41" s="33"/>
      <c r="BF41" s="33"/>
      <c r="BG41" s="33"/>
      <c r="BH41" s="33"/>
      <c r="BI41" s="23"/>
      <c r="BJ41" s="22"/>
      <c r="BK41" s="23"/>
      <c r="BL41" s="23"/>
      <c r="BM41" s="23"/>
      <c r="BN41" s="33"/>
      <c r="BO41" s="33"/>
      <c r="BP41" s="33"/>
      <c r="BQ41" s="33"/>
      <c r="BR41" s="33"/>
      <c r="BS41" s="33"/>
      <c r="BT41" s="33"/>
      <c r="BU41" s="23"/>
      <c r="BV41" s="22"/>
      <c r="BW41" s="23"/>
      <c r="BX41" s="23"/>
      <c r="BY41" s="23"/>
      <c r="BZ41" s="33"/>
      <c r="CA41" s="33"/>
      <c r="CB41" s="33"/>
      <c r="CC41" s="33"/>
      <c r="CD41" s="33"/>
      <c r="CE41" s="33"/>
      <c r="CF41" s="33"/>
      <c r="CG41" s="23"/>
      <c r="CH41" s="22"/>
      <c r="CI41" s="23"/>
      <c r="CJ41" s="23"/>
      <c r="CK41" s="23"/>
      <c r="CL41" s="33"/>
      <c r="CM41" s="33"/>
      <c r="CN41" s="33"/>
      <c r="CO41" s="33"/>
      <c r="CP41" s="33"/>
      <c r="CQ41" s="33"/>
    </row>
    <row r="42" spans="1:95" s="2" customFormat="1" x14ac:dyDescent="0.25">
      <c r="A42" s="23"/>
      <c r="B42" s="22"/>
      <c r="C42" s="23"/>
      <c r="D42" s="22"/>
      <c r="E42" s="23"/>
      <c r="F42" s="33"/>
      <c r="G42" s="33"/>
      <c r="H42" s="33"/>
      <c r="I42" s="33"/>
      <c r="J42" s="33"/>
      <c r="K42" s="33"/>
      <c r="L42" s="33"/>
      <c r="M42" s="23"/>
      <c r="N42" s="22"/>
      <c r="O42" s="23"/>
      <c r="P42" s="22"/>
      <c r="Q42" s="23"/>
      <c r="R42" s="33"/>
      <c r="S42" s="33"/>
      <c r="T42" s="33"/>
      <c r="U42" s="33"/>
      <c r="V42" s="33"/>
      <c r="W42" s="33"/>
      <c r="X42" s="33"/>
      <c r="Y42" s="23"/>
      <c r="Z42" s="22"/>
      <c r="AA42" s="23"/>
      <c r="AB42" s="22"/>
      <c r="AC42" s="23"/>
      <c r="AD42" s="33"/>
      <c r="AE42" s="33"/>
      <c r="AF42" s="33"/>
      <c r="AG42" s="33"/>
      <c r="AH42" s="33"/>
      <c r="AI42" s="33"/>
      <c r="AJ42" s="33"/>
      <c r="AK42" s="23"/>
      <c r="AL42" s="22"/>
      <c r="AM42" s="23"/>
      <c r="AN42" s="22"/>
      <c r="AO42" s="23"/>
      <c r="AP42" s="33"/>
      <c r="AQ42" s="33"/>
      <c r="AR42" s="33"/>
      <c r="AS42" s="33"/>
      <c r="AT42" s="33"/>
      <c r="AU42" s="33"/>
      <c r="AV42" s="33"/>
      <c r="AW42" s="23"/>
      <c r="AX42" s="22"/>
      <c r="AY42" s="23"/>
      <c r="AZ42" s="22"/>
      <c r="BA42" s="23"/>
      <c r="BB42" s="33"/>
      <c r="BC42" s="33"/>
      <c r="BD42" s="33"/>
      <c r="BE42" s="33"/>
      <c r="BF42" s="33"/>
      <c r="BG42" s="33"/>
      <c r="BH42" s="33"/>
      <c r="BI42" s="23"/>
      <c r="BJ42" s="22"/>
      <c r="BK42" s="23"/>
      <c r="BL42" s="22"/>
      <c r="BM42" s="23"/>
      <c r="BN42" s="33"/>
      <c r="BO42" s="33"/>
      <c r="BP42" s="33"/>
      <c r="BQ42" s="33"/>
      <c r="BR42" s="33"/>
      <c r="BS42" s="33"/>
      <c r="BT42" s="33"/>
      <c r="BU42" s="23"/>
      <c r="BV42" s="22"/>
      <c r="BW42" s="23"/>
      <c r="BX42" s="22"/>
      <c r="BY42" s="23"/>
      <c r="BZ42" s="33"/>
      <c r="CA42" s="33"/>
      <c r="CB42" s="33"/>
      <c r="CC42" s="33"/>
      <c r="CD42" s="33"/>
      <c r="CE42" s="33"/>
      <c r="CF42" s="33"/>
      <c r="CG42" s="23"/>
      <c r="CH42" s="22"/>
      <c r="CI42" s="23"/>
      <c r="CJ42" s="22"/>
      <c r="CK42" s="23"/>
      <c r="CL42" s="33"/>
      <c r="CM42" s="33"/>
      <c r="CN42" s="33"/>
      <c r="CO42" s="33"/>
      <c r="CP42" s="33"/>
      <c r="CQ42" s="33"/>
    </row>
    <row r="43" spans="1:95" s="2" customFormat="1" x14ac:dyDescent="0.25">
      <c r="A43" s="23"/>
      <c r="B43" s="22"/>
      <c r="C43" s="23"/>
      <c r="D43" s="23"/>
      <c r="E43" s="23"/>
      <c r="F43" s="33"/>
      <c r="G43" s="33"/>
      <c r="H43" s="33"/>
      <c r="I43" s="33"/>
      <c r="J43" s="33"/>
      <c r="K43" s="33"/>
      <c r="L43" s="33"/>
      <c r="M43" s="33"/>
      <c r="N43" s="33"/>
      <c r="O43" s="23"/>
      <c r="P43" s="23"/>
      <c r="Q43" s="23"/>
      <c r="R43" s="33"/>
      <c r="S43" s="33"/>
      <c r="T43" s="33"/>
      <c r="U43" s="33"/>
      <c r="V43" s="33"/>
      <c r="W43" s="33"/>
      <c r="X43" s="33"/>
      <c r="Y43" s="33"/>
      <c r="Z43" s="22"/>
      <c r="AA43" s="23"/>
      <c r="AB43" s="23"/>
      <c r="AC43" s="23"/>
      <c r="AD43" s="33"/>
      <c r="AE43" s="33"/>
      <c r="AF43" s="33"/>
      <c r="AG43" s="33"/>
      <c r="AH43" s="33"/>
      <c r="AI43" s="33"/>
      <c r="AJ43" s="33"/>
      <c r="AK43" s="33"/>
      <c r="AL43" s="33"/>
      <c r="AM43" s="23"/>
      <c r="AN43" s="23"/>
      <c r="AO43" s="23"/>
      <c r="AP43" s="33"/>
      <c r="AQ43" s="33"/>
      <c r="AR43" s="33"/>
      <c r="AS43" s="33"/>
      <c r="AT43" s="33"/>
      <c r="AU43" s="33"/>
      <c r="AV43" s="33"/>
      <c r="AW43" s="23"/>
      <c r="AX43" s="22"/>
      <c r="AY43" s="23"/>
      <c r="AZ43" s="23"/>
      <c r="BA43" s="23"/>
      <c r="BB43" s="33"/>
      <c r="BC43" s="33"/>
      <c r="BD43" s="33"/>
      <c r="BE43" s="33"/>
      <c r="BF43" s="33"/>
      <c r="BG43" s="33"/>
      <c r="BH43" s="33"/>
      <c r="BI43" s="33"/>
      <c r="BJ43" s="33"/>
      <c r="BK43" s="23"/>
      <c r="BL43" s="23"/>
      <c r="BM43" s="23"/>
      <c r="BN43" s="33"/>
      <c r="BO43" s="33"/>
      <c r="BP43" s="33"/>
      <c r="BQ43" s="33"/>
      <c r="BR43" s="33"/>
      <c r="BS43" s="33"/>
      <c r="BT43" s="33"/>
      <c r="BU43" s="33"/>
      <c r="BV43" s="22"/>
      <c r="BW43" s="23"/>
      <c r="BX43" s="23"/>
      <c r="BY43" s="23"/>
      <c r="BZ43" s="33"/>
      <c r="CA43" s="33"/>
      <c r="CB43" s="33"/>
      <c r="CC43" s="33"/>
      <c r="CD43" s="33"/>
      <c r="CE43" s="33"/>
      <c r="CF43" s="33"/>
      <c r="CG43" s="33"/>
      <c r="CH43" s="33"/>
      <c r="CI43" s="23"/>
      <c r="CJ43" s="23"/>
      <c r="CK43" s="23"/>
      <c r="CL43" s="33"/>
      <c r="CM43" s="33"/>
      <c r="CN43" s="33"/>
      <c r="CO43" s="33"/>
      <c r="CP43" s="33"/>
      <c r="CQ43" s="33"/>
    </row>
    <row r="44" spans="1:95" s="2" customFormat="1" x14ac:dyDescent="0.25">
      <c r="A44" s="23"/>
      <c r="B44" s="22"/>
      <c r="C44" s="23"/>
      <c r="D44" s="23"/>
      <c r="E44" s="23"/>
      <c r="F44" s="33"/>
      <c r="G44" s="33"/>
      <c r="H44" s="33"/>
      <c r="I44" s="33"/>
      <c r="J44" s="33"/>
      <c r="K44" s="33"/>
      <c r="L44" s="33"/>
      <c r="M44" s="33"/>
      <c r="N44" s="22"/>
      <c r="O44" s="23"/>
      <c r="P44" s="23"/>
      <c r="Q44" s="23"/>
      <c r="R44" s="33"/>
      <c r="S44" s="33"/>
      <c r="T44" s="33"/>
      <c r="U44" s="33"/>
      <c r="V44" s="33"/>
      <c r="W44" s="33"/>
      <c r="X44" s="33"/>
      <c r="Y44" s="33"/>
      <c r="Z44" s="22"/>
      <c r="AA44" s="23"/>
      <c r="AB44" s="23"/>
      <c r="AC44" s="23"/>
      <c r="AD44" s="33"/>
      <c r="AE44" s="33"/>
      <c r="AF44" s="33"/>
      <c r="AG44" s="33"/>
      <c r="AH44" s="33"/>
      <c r="AI44" s="33"/>
      <c r="AJ44" s="33"/>
      <c r="AK44" s="23"/>
      <c r="AL44" s="22"/>
      <c r="AM44" s="23"/>
      <c r="AN44" s="23"/>
      <c r="AO44" s="23"/>
      <c r="AP44" s="33"/>
      <c r="AQ44" s="33"/>
      <c r="AR44" s="33"/>
      <c r="AS44" s="33"/>
      <c r="AT44" s="33"/>
      <c r="AU44" s="33"/>
      <c r="AV44" s="33"/>
      <c r="AW44" s="23"/>
      <c r="AX44" s="22"/>
      <c r="AY44" s="23"/>
      <c r="AZ44" s="23"/>
      <c r="BA44" s="23"/>
      <c r="BB44" s="33"/>
      <c r="BC44" s="33"/>
      <c r="BD44" s="33"/>
      <c r="BE44" s="33"/>
      <c r="BF44" s="33"/>
      <c r="BG44" s="33"/>
      <c r="BH44" s="33"/>
      <c r="BI44" s="33"/>
      <c r="BJ44" s="22"/>
      <c r="BK44" s="23"/>
      <c r="BL44" s="23"/>
      <c r="BM44" s="23"/>
      <c r="BN44" s="33"/>
      <c r="BO44" s="33"/>
      <c r="BP44" s="33"/>
      <c r="BQ44" s="33"/>
      <c r="BR44" s="33"/>
      <c r="BS44" s="33"/>
      <c r="BT44" s="33"/>
      <c r="BU44" s="33"/>
      <c r="BV44" s="22"/>
      <c r="BW44" s="23"/>
      <c r="BX44" s="23"/>
      <c r="BY44" s="23"/>
      <c r="BZ44" s="33"/>
      <c r="CA44" s="33"/>
      <c r="CB44" s="33"/>
      <c r="CC44" s="33"/>
      <c r="CD44" s="33"/>
      <c r="CE44" s="33"/>
      <c r="CF44" s="33"/>
      <c r="CG44" s="23"/>
      <c r="CH44" s="22"/>
      <c r="CI44" s="23"/>
      <c r="CJ44" s="23"/>
      <c r="CK44" s="23"/>
      <c r="CL44" s="33"/>
      <c r="CM44" s="33"/>
      <c r="CN44" s="33"/>
      <c r="CO44" s="33"/>
      <c r="CP44" s="33"/>
      <c r="CQ44" s="33"/>
    </row>
    <row r="45" spans="1:95" s="2" customFormat="1" x14ac:dyDescent="0.25">
      <c r="A45" s="23"/>
      <c r="B45" s="22"/>
      <c r="C45" s="23"/>
      <c r="D45" s="23"/>
      <c r="E45" s="23"/>
      <c r="F45" s="33"/>
      <c r="G45" s="33"/>
      <c r="H45" s="33"/>
      <c r="I45" s="33"/>
      <c r="J45" s="33"/>
      <c r="K45" s="33"/>
      <c r="L45" s="33"/>
      <c r="M45" s="33"/>
      <c r="N45" s="22"/>
      <c r="O45" s="23"/>
      <c r="P45" s="23"/>
      <c r="Q45" s="23"/>
      <c r="R45" s="33"/>
      <c r="S45" s="33"/>
      <c r="T45" s="33"/>
      <c r="U45" s="33"/>
      <c r="V45" s="33"/>
      <c r="W45" s="33"/>
      <c r="X45" s="33"/>
      <c r="Y45" s="33"/>
      <c r="Z45" s="22"/>
      <c r="AA45" s="23"/>
      <c r="AB45" s="23"/>
      <c r="AC45" s="23"/>
      <c r="AD45" s="33"/>
      <c r="AE45" s="33"/>
      <c r="AF45" s="33"/>
      <c r="AG45" s="33"/>
      <c r="AH45" s="33"/>
      <c r="AI45" s="33"/>
      <c r="AJ45" s="33"/>
      <c r="AK45" s="23"/>
      <c r="AL45" s="22"/>
      <c r="AM45" s="23"/>
      <c r="AN45" s="23"/>
      <c r="AO45" s="23"/>
      <c r="AP45" s="33"/>
      <c r="AQ45" s="33"/>
      <c r="AR45" s="33"/>
      <c r="AS45" s="33"/>
      <c r="AT45" s="33"/>
      <c r="AU45" s="33"/>
      <c r="AV45" s="33"/>
      <c r="AW45" s="23"/>
      <c r="AX45" s="22"/>
      <c r="AY45" s="23"/>
      <c r="AZ45" s="23"/>
      <c r="BA45" s="23"/>
      <c r="BB45" s="33"/>
      <c r="BC45" s="33"/>
      <c r="BD45" s="33"/>
      <c r="BE45" s="33"/>
      <c r="BF45" s="33"/>
      <c r="BG45" s="33"/>
      <c r="BH45" s="33"/>
      <c r="BI45" s="33"/>
      <c r="BJ45" s="22"/>
      <c r="BK45" s="23"/>
      <c r="BL45" s="23"/>
      <c r="BM45" s="23"/>
      <c r="BN45" s="33"/>
      <c r="BO45" s="33"/>
      <c r="BP45" s="33"/>
      <c r="BQ45" s="33"/>
      <c r="BR45" s="33"/>
      <c r="BS45" s="33"/>
      <c r="BT45" s="33"/>
      <c r="BU45" s="33"/>
      <c r="BV45" s="22"/>
      <c r="BW45" s="23"/>
      <c r="BX45" s="23"/>
      <c r="BY45" s="23"/>
      <c r="BZ45" s="33"/>
      <c r="CA45" s="33"/>
      <c r="CB45" s="33"/>
      <c r="CC45" s="33"/>
      <c r="CD45" s="33"/>
      <c r="CE45" s="33"/>
      <c r="CF45" s="33"/>
      <c r="CG45" s="23"/>
      <c r="CH45" s="22"/>
      <c r="CI45" s="23"/>
      <c r="CJ45" s="23"/>
      <c r="CK45" s="23"/>
      <c r="CL45" s="33"/>
      <c r="CM45" s="33"/>
      <c r="CN45" s="33"/>
      <c r="CO45" s="33"/>
      <c r="CP45" s="33"/>
      <c r="CQ45" s="33"/>
    </row>
    <row r="46" spans="1:95" s="2" customFormat="1" x14ac:dyDescent="0.25">
      <c r="A46" s="23"/>
      <c r="B46" s="22"/>
      <c r="C46" s="23"/>
      <c r="D46" s="23"/>
      <c r="E46" s="23"/>
      <c r="F46" s="33"/>
      <c r="G46" s="33"/>
      <c r="H46" s="33"/>
      <c r="I46" s="33"/>
      <c r="J46" s="33"/>
      <c r="K46" s="33"/>
      <c r="L46" s="33"/>
      <c r="M46" s="33"/>
      <c r="N46" s="22"/>
      <c r="O46" s="23"/>
      <c r="P46" s="23"/>
      <c r="Q46" s="23"/>
      <c r="R46" s="33"/>
      <c r="S46" s="33"/>
      <c r="T46" s="33"/>
      <c r="U46" s="33"/>
      <c r="V46" s="33"/>
      <c r="W46" s="33"/>
      <c r="X46" s="33"/>
      <c r="Y46" s="33"/>
      <c r="Z46" s="22"/>
      <c r="AA46" s="23"/>
      <c r="AB46" s="23"/>
      <c r="AC46" s="23"/>
      <c r="AD46" s="33"/>
      <c r="AE46" s="33"/>
      <c r="AF46" s="33"/>
      <c r="AG46" s="33"/>
      <c r="AH46" s="33"/>
      <c r="AI46" s="33"/>
      <c r="AJ46" s="33"/>
      <c r="AK46" s="23"/>
      <c r="AL46" s="22"/>
      <c r="AM46" s="23"/>
      <c r="AN46" s="23"/>
      <c r="AO46" s="23"/>
      <c r="AP46" s="33"/>
      <c r="AQ46" s="33"/>
      <c r="AR46" s="33"/>
      <c r="AS46" s="33"/>
      <c r="AT46" s="33"/>
      <c r="AU46" s="33"/>
      <c r="AV46" s="33"/>
      <c r="AW46" s="23"/>
      <c r="AX46" s="22"/>
      <c r="AY46" s="23"/>
      <c r="AZ46" s="23"/>
      <c r="BA46" s="23"/>
      <c r="BB46" s="33"/>
      <c r="BC46" s="33"/>
      <c r="BD46" s="33"/>
      <c r="BE46" s="33"/>
      <c r="BF46" s="33"/>
      <c r="BG46" s="33"/>
      <c r="BH46" s="33"/>
      <c r="BI46" s="33"/>
      <c r="BJ46" s="22"/>
      <c r="BK46" s="23"/>
      <c r="BL46" s="23"/>
      <c r="BM46" s="23"/>
      <c r="BN46" s="33"/>
      <c r="BO46" s="33"/>
      <c r="BP46" s="33"/>
      <c r="BQ46" s="33"/>
      <c r="BR46" s="33"/>
      <c r="BS46" s="33"/>
      <c r="BT46" s="33"/>
      <c r="BU46" s="33"/>
      <c r="BV46" s="22"/>
      <c r="BW46" s="23"/>
      <c r="BX46" s="23"/>
      <c r="BY46" s="23"/>
      <c r="BZ46" s="33"/>
      <c r="CA46" s="33"/>
      <c r="CB46" s="33"/>
      <c r="CC46" s="33"/>
      <c r="CD46" s="33"/>
      <c r="CE46" s="33"/>
      <c r="CF46" s="33"/>
      <c r="CG46" s="23"/>
      <c r="CH46" s="22"/>
      <c r="CI46" s="23"/>
      <c r="CJ46" s="23"/>
      <c r="CK46" s="23"/>
      <c r="CL46" s="33"/>
      <c r="CM46" s="33"/>
      <c r="CN46" s="33"/>
      <c r="CO46" s="33"/>
      <c r="CP46" s="33"/>
      <c r="CQ46" s="33"/>
    </row>
    <row r="47" spans="1:95" s="2" customFormat="1" x14ac:dyDescent="0.25">
      <c r="A47" s="23"/>
      <c r="B47" s="22"/>
      <c r="C47" s="23"/>
      <c r="D47" s="22"/>
      <c r="E47" s="23"/>
      <c r="F47" s="33"/>
      <c r="G47" s="33"/>
      <c r="H47" s="33"/>
      <c r="I47" s="33"/>
      <c r="J47" s="33"/>
      <c r="K47" s="33"/>
      <c r="L47" s="33"/>
      <c r="M47" s="33"/>
      <c r="N47" s="22"/>
      <c r="O47" s="23"/>
      <c r="P47" s="22"/>
      <c r="Q47" s="23"/>
      <c r="R47" s="33"/>
      <c r="S47" s="33"/>
      <c r="T47" s="33"/>
      <c r="U47" s="33"/>
      <c r="V47" s="33"/>
      <c r="W47" s="33"/>
      <c r="X47" s="33"/>
      <c r="Y47" s="33"/>
      <c r="Z47" s="22"/>
      <c r="AA47" s="23"/>
      <c r="AB47" s="22"/>
      <c r="AC47" s="23"/>
      <c r="AD47" s="33"/>
      <c r="AE47" s="33"/>
      <c r="AF47" s="33"/>
      <c r="AG47" s="33"/>
      <c r="AH47" s="33"/>
      <c r="AI47" s="33"/>
      <c r="AJ47" s="33"/>
      <c r="AK47" s="23"/>
      <c r="AL47" s="22"/>
      <c r="AM47" s="23"/>
      <c r="AN47" s="22"/>
      <c r="AO47" s="23"/>
      <c r="AP47" s="33"/>
      <c r="AQ47" s="33"/>
      <c r="AR47" s="33"/>
      <c r="AS47" s="33"/>
      <c r="AT47" s="33"/>
      <c r="AU47" s="33"/>
      <c r="AV47" s="33"/>
      <c r="AW47" s="23"/>
      <c r="AX47" s="22"/>
      <c r="AY47" s="23"/>
      <c r="AZ47" s="22"/>
      <c r="BA47" s="23"/>
      <c r="BB47" s="33"/>
      <c r="BC47" s="33"/>
      <c r="BD47" s="33"/>
      <c r="BE47" s="33"/>
      <c r="BF47" s="33"/>
      <c r="BG47" s="33"/>
      <c r="BH47" s="33"/>
      <c r="BI47" s="33"/>
      <c r="BJ47" s="22"/>
      <c r="BK47" s="23"/>
      <c r="BL47" s="22"/>
      <c r="BM47" s="23"/>
      <c r="BN47" s="33"/>
      <c r="BO47" s="33"/>
      <c r="BP47" s="33"/>
      <c r="BQ47" s="33"/>
      <c r="BR47" s="33"/>
      <c r="BS47" s="33"/>
      <c r="BT47" s="33"/>
      <c r="BU47" s="33"/>
      <c r="BV47" s="22"/>
      <c r="BW47" s="23"/>
      <c r="BX47" s="22"/>
      <c r="BY47" s="23"/>
      <c r="BZ47" s="33"/>
      <c r="CA47" s="33"/>
      <c r="CB47" s="33"/>
      <c r="CC47" s="33"/>
      <c r="CD47" s="33"/>
      <c r="CE47" s="33"/>
      <c r="CF47" s="33"/>
      <c r="CG47" s="23"/>
      <c r="CH47" s="22"/>
      <c r="CI47" s="23"/>
      <c r="CJ47" s="22"/>
      <c r="CK47" s="23"/>
      <c r="CL47" s="33"/>
      <c r="CM47" s="33"/>
      <c r="CN47" s="33"/>
      <c r="CO47" s="33"/>
      <c r="CP47" s="33"/>
      <c r="CQ47" s="33"/>
    </row>
    <row r="48" spans="1:95" s="2" customFormat="1" x14ac:dyDescent="0.25">
      <c r="A48" s="33"/>
      <c r="B48" s="33"/>
      <c r="C48" s="23"/>
      <c r="D48" s="23"/>
      <c r="E48" s="23"/>
      <c r="F48" s="33"/>
      <c r="G48" s="33"/>
      <c r="H48" s="33"/>
      <c r="I48" s="33"/>
      <c r="J48" s="33"/>
      <c r="K48" s="33"/>
      <c r="L48" s="33"/>
      <c r="M48" s="33"/>
      <c r="N48" s="33"/>
      <c r="O48" s="23"/>
      <c r="P48" s="23"/>
      <c r="Q48" s="23"/>
      <c r="R48" s="33"/>
      <c r="S48" s="33"/>
      <c r="T48" s="33"/>
      <c r="U48" s="33"/>
      <c r="V48" s="33"/>
      <c r="W48" s="33"/>
      <c r="X48" s="33"/>
      <c r="Y48" s="33"/>
      <c r="Z48" s="33"/>
      <c r="AA48" s="23"/>
      <c r="AB48" s="23"/>
      <c r="AC48" s="23"/>
      <c r="AD48" s="33"/>
      <c r="AE48" s="33"/>
      <c r="AF48" s="33"/>
      <c r="AG48" s="33"/>
      <c r="AH48" s="33"/>
      <c r="AI48" s="33"/>
      <c r="AJ48" s="33"/>
      <c r="AK48" s="23"/>
      <c r="AL48" s="22"/>
      <c r="AM48" s="23"/>
      <c r="AN48" s="23"/>
      <c r="AO48" s="23"/>
      <c r="AP48" s="33"/>
      <c r="AQ48" s="33"/>
      <c r="AR48" s="33"/>
      <c r="AS48" s="33"/>
      <c r="AT48" s="33"/>
      <c r="AU48" s="33"/>
      <c r="AV48" s="33"/>
      <c r="AW48" s="33"/>
      <c r="AX48" s="33"/>
      <c r="AY48" s="23"/>
      <c r="AZ48" s="23"/>
      <c r="BA48" s="23"/>
      <c r="BB48" s="33"/>
      <c r="BC48" s="33"/>
      <c r="BD48" s="33"/>
      <c r="BE48" s="33"/>
      <c r="BF48" s="33"/>
      <c r="BG48" s="33"/>
      <c r="BH48" s="33"/>
      <c r="BI48" s="33"/>
      <c r="BJ48" s="33"/>
      <c r="BK48" s="23"/>
      <c r="BL48" s="23"/>
      <c r="BM48" s="23"/>
      <c r="BN48" s="33"/>
      <c r="BO48" s="33"/>
      <c r="BP48" s="33"/>
      <c r="BQ48" s="33"/>
      <c r="BR48" s="33"/>
      <c r="BS48" s="33"/>
      <c r="BT48" s="33"/>
      <c r="BU48" s="33"/>
      <c r="BV48" s="33"/>
      <c r="BW48" s="23"/>
      <c r="BX48" s="23"/>
      <c r="BY48" s="23"/>
      <c r="BZ48" s="33"/>
      <c r="CA48" s="33"/>
      <c r="CB48" s="33"/>
      <c r="CC48" s="33"/>
      <c r="CD48" s="33"/>
      <c r="CE48" s="33"/>
      <c r="CF48" s="33"/>
      <c r="CG48" s="23"/>
      <c r="CH48" s="22"/>
      <c r="CI48" s="23"/>
      <c r="CJ48" s="23"/>
      <c r="CK48" s="23"/>
      <c r="CL48" s="33"/>
      <c r="CM48" s="33"/>
      <c r="CN48" s="33"/>
      <c r="CO48" s="33"/>
      <c r="CP48" s="33"/>
      <c r="CQ48" s="33"/>
    </row>
    <row r="49" spans="1:95" s="2" customFormat="1" x14ac:dyDescent="0.25">
      <c r="A49" s="23"/>
      <c r="B49" s="22"/>
      <c r="C49" s="23"/>
      <c r="D49" s="23"/>
      <c r="E49" s="23"/>
      <c r="F49" s="33"/>
      <c r="G49" s="33"/>
      <c r="H49" s="33"/>
      <c r="I49" s="33"/>
      <c r="J49" s="33"/>
      <c r="K49" s="33"/>
      <c r="L49" s="33"/>
      <c r="M49" s="33"/>
      <c r="N49" s="22"/>
      <c r="O49" s="23"/>
      <c r="P49" s="23"/>
      <c r="Q49" s="23"/>
      <c r="R49" s="33"/>
      <c r="S49" s="33"/>
      <c r="T49" s="33"/>
      <c r="U49" s="33"/>
      <c r="V49" s="33"/>
      <c r="W49" s="33"/>
      <c r="X49" s="33"/>
      <c r="Y49" s="33"/>
      <c r="Z49" s="22"/>
      <c r="AA49" s="23"/>
      <c r="AB49" s="23"/>
      <c r="AC49" s="23"/>
      <c r="AD49" s="33"/>
      <c r="AE49" s="33"/>
      <c r="AF49" s="33"/>
      <c r="AG49" s="33"/>
      <c r="AH49" s="33"/>
      <c r="AI49" s="33"/>
      <c r="AJ49" s="33"/>
      <c r="AK49" s="23"/>
      <c r="AL49" s="22"/>
      <c r="AM49" s="23"/>
      <c r="AN49" s="23"/>
      <c r="AO49" s="23"/>
      <c r="AP49" s="33"/>
      <c r="AQ49" s="33"/>
      <c r="AR49" s="33"/>
      <c r="AS49" s="33"/>
      <c r="AT49" s="33"/>
      <c r="AU49" s="33"/>
      <c r="AV49" s="33"/>
      <c r="AW49" s="23"/>
      <c r="AX49" s="22"/>
      <c r="AY49" s="23"/>
      <c r="AZ49" s="23"/>
      <c r="BA49" s="23"/>
      <c r="BB49" s="33"/>
      <c r="BC49" s="33"/>
      <c r="BD49" s="33"/>
      <c r="BE49" s="33"/>
      <c r="BF49" s="33"/>
      <c r="BG49" s="33"/>
      <c r="BH49" s="33"/>
      <c r="BI49" s="33"/>
      <c r="BJ49" s="22"/>
      <c r="BK49" s="23"/>
      <c r="BL49" s="23"/>
      <c r="BM49" s="23"/>
      <c r="BN49" s="33"/>
      <c r="BO49" s="33"/>
      <c r="BP49" s="33"/>
      <c r="BQ49" s="33"/>
      <c r="BR49" s="33"/>
      <c r="BS49" s="33"/>
      <c r="BT49" s="33"/>
      <c r="BU49" s="33"/>
      <c r="BV49" s="22"/>
      <c r="BW49" s="23"/>
      <c r="BX49" s="23"/>
      <c r="BY49" s="23"/>
      <c r="BZ49" s="33"/>
      <c r="CA49" s="33"/>
      <c r="CB49" s="33"/>
      <c r="CC49" s="33"/>
      <c r="CD49" s="33"/>
      <c r="CE49" s="33"/>
      <c r="CF49" s="33"/>
      <c r="CG49" s="23"/>
      <c r="CH49" s="22"/>
      <c r="CI49" s="23"/>
      <c r="CJ49" s="23"/>
      <c r="CK49" s="23"/>
      <c r="CL49" s="33"/>
      <c r="CM49" s="33"/>
      <c r="CN49" s="33"/>
      <c r="CO49" s="33"/>
      <c r="CP49" s="33"/>
      <c r="CQ49" s="33"/>
    </row>
    <row r="50" spans="1:95" s="2" customFormat="1" x14ac:dyDescent="0.25">
      <c r="A50" s="23"/>
      <c r="B50" s="22"/>
      <c r="C50" s="23"/>
      <c r="D50" s="23"/>
      <c r="E50" s="23"/>
      <c r="F50" s="33"/>
      <c r="G50" s="33"/>
      <c r="H50" s="33"/>
      <c r="I50" s="33"/>
      <c r="J50" s="33"/>
      <c r="K50" s="33"/>
      <c r="L50" s="33"/>
      <c r="M50" s="33"/>
      <c r="N50" s="22"/>
      <c r="O50" s="23"/>
      <c r="P50" s="23"/>
      <c r="Q50" s="23"/>
      <c r="R50" s="33"/>
      <c r="S50" s="33"/>
      <c r="T50" s="33"/>
      <c r="U50" s="33"/>
      <c r="V50" s="33"/>
      <c r="W50" s="33"/>
      <c r="X50" s="33"/>
      <c r="Y50" s="33"/>
      <c r="Z50" s="22"/>
      <c r="AA50" s="23"/>
      <c r="AB50" s="23"/>
      <c r="AC50" s="23"/>
      <c r="AD50" s="33"/>
      <c r="AE50" s="33"/>
      <c r="AF50" s="33"/>
      <c r="AG50" s="33"/>
      <c r="AH50" s="33"/>
      <c r="AI50" s="33"/>
      <c r="AJ50" s="33"/>
      <c r="AK50" s="23"/>
      <c r="AL50" s="22"/>
      <c r="AM50" s="23"/>
      <c r="AN50" s="23"/>
      <c r="AO50" s="23"/>
      <c r="AP50" s="33"/>
      <c r="AQ50" s="33"/>
      <c r="AR50" s="33"/>
      <c r="AS50" s="33"/>
      <c r="AT50" s="33"/>
      <c r="AU50" s="33"/>
      <c r="AV50" s="33"/>
      <c r="AW50" s="23"/>
      <c r="AX50" s="22"/>
      <c r="AY50" s="23"/>
      <c r="AZ50" s="23"/>
      <c r="BA50" s="23"/>
      <c r="BB50" s="33"/>
      <c r="BC50" s="33"/>
      <c r="BD50" s="33"/>
      <c r="BE50" s="33"/>
      <c r="BF50" s="33"/>
      <c r="BG50" s="33"/>
      <c r="BH50" s="33"/>
      <c r="BI50" s="33"/>
      <c r="BJ50" s="22"/>
      <c r="BK50" s="23"/>
      <c r="BL50" s="23"/>
      <c r="BM50" s="23"/>
      <c r="BN50" s="33"/>
      <c r="BO50" s="33"/>
      <c r="BP50" s="33"/>
      <c r="BQ50" s="33"/>
      <c r="BR50" s="33"/>
      <c r="BS50" s="33"/>
      <c r="BT50" s="33"/>
      <c r="BU50" s="33"/>
      <c r="BV50" s="22"/>
      <c r="BW50" s="23"/>
      <c r="BX50" s="23"/>
      <c r="BY50" s="23"/>
      <c r="BZ50" s="33"/>
      <c r="CA50" s="33"/>
      <c r="CB50" s="33"/>
      <c r="CC50" s="33"/>
      <c r="CD50" s="33"/>
      <c r="CE50" s="33"/>
      <c r="CF50" s="33"/>
      <c r="CG50" s="23"/>
      <c r="CH50" s="22"/>
      <c r="CI50" s="23"/>
      <c r="CJ50" s="23"/>
      <c r="CK50" s="23"/>
      <c r="CL50" s="33"/>
      <c r="CM50" s="33"/>
      <c r="CN50" s="33"/>
      <c r="CO50" s="33"/>
      <c r="CP50" s="33"/>
      <c r="CQ50" s="33"/>
    </row>
    <row r="51" spans="1:95" s="2" customFormat="1" x14ac:dyDescent="0.25">
      <c r="A51" s="23"/>
      <c r="B51" s="22"/>
      <c r="C51" s="23"/>
      <c r="D51" s="23"/>
      <c r="E51" s="23"/>
      <c r="F51" s="33"/>
      <c r="G51" s="33"/>
      <c r="H51" s="33"/>
      <c r="I51" s="33"/>
      <c r="J51" s="33"/>
      <c r="K51" s="33"/>
      <c r="L51" s="33"/>
      <c r="M51" s="33"/>
      <c r="N51" s="22"/>
      <c r="O51" s="23"/>
      <c r="P51" s="23"/>
      <c r="Q51" s="23"/>
      <c r="R51" s="33"/>
      <c r="S51" s="33"/>
      <c r="T51" s="33"/>
      <c r="U51" s="33"/>
      <c r="V51" s="33"/>
      <c r="W51" s="33"/>
      <c r="X51" s="33"/>
      <c r="Y51" s="33"/>
      <c r="Z51" s="22"/>
      <c r="AA51" s="23"/>
      <c r="AB51" s="23"/>
      <c r="AC51" s="23"/>
      <c r="AD51" s="33"/>
      <c r="AE51" s="33"/>
      <c r="AF51" s="33"/>
      <c r="AG51" s="33"/>
      <c r="AH51" s="33"/>
      <c r="AI51" s="33"/>
      <c r="AJ51" s="33"/>
      <c r="AK51" s="23"/>
      <c r="AL51" s="22"/>
      <c r="AM51" s="23"/>
      <c r="AN51" s="23"/>
      <c r="AO51" s="23"/>
      <c r="AP51" s="33"/>
      <c r="AQ51" s="33"/>
      <c r="AR51" s="33"/>
      <c r="AS51" s="33"/>
      <c r="AT51" s="33"/>
      <c r="AU51" s="33"/>
      <c r="AV51" s="33"/>
      <c r="AW51" s="23"/>
      <c r="AX51" s="22"/>
      <c r="AY51" s="23"/>
      <c r="AZ51" s="23"/>
      <c r="BA51" s="23"/>
      <c r="BB51" s="33"/>
      <c r="BC51" s="33"/>
      <c r="BD51" s="33"/>
      <c r="BE51" s="33"/>
      <c r="BF51" s="33"/>
      <c r="BG51" s="33"/>
      <c r="BH51" s="33"/>
      <c r="BI51" s="33"/>
      <c r="BJ51" s="22"/>
      <c r="BK51" s="23"/>
      <c r="BL51" s="23"/>
      <c r="BM51" s="23"/>
      <c r="BN51" s="33"/>
      <c r="BO51" s="33"/>
      <c r="BP51" s="33"/>
      <c r="BQ51" s="33"/>
      <c r="BR51" s="33"/>
      <c r="BS51" s="33"/>
      <c r="BT51" s="33"/>
      <c r="BU51" s="33"/>
      <c r="BV51" s="22"/>
      <c r="BW51" s="23"/>
      <c r="BX51" s="23"/>
      <c r="BY51" s="23"/>
      <c r="BZ51" s="33"/>
      <c r="CA51" s="33"/>
      <c r="CB51" s="33"/>
      <c r="CC51" s="33"/>
      <c r="CD51" s="33"/>
      <c r="CE51" s="33"/>
      <c r="CF51" s="33"/>
      <c r="CG51" s="23"/>
      <c r="CH51" s="22"/>
      <c r="CI51" s="23"/>
      <c r="CJ51" s="23"/>
      <c r="CK51" s="23"/>
      <c r="CL51" s="33"/>
      <c r="CM51" s="33"/>
      <c r="CN51" s="33"/>
      <c r="CO51" s="33"/>
      <c r="CP51" s="33"/>
      <c r="CQ51" s="33"/>
    </row>
    <row r="52" spans="1:95" s="2" customFormat="1" x14ac:dyDescent="0.25">
      <c r="A52" s="23"/>
      <c r="B52" s="22"/>
      <c r="C52" s="23"/>
      <c r="D52" s="22"/>
      <c r="E52" s="23"/>
      <c r="F52" s="33"/>
      <c r="G52" s="33"/>
      <c r="H52" s="33"/>
      <c r="I52" s="33"/>
      <c r="J52" s="33"/>
      <c r="K52" s="33"/>
      <c r="L52" s="33"/>
      <c r="M52" s="33"/>
      <c r="N52" s="22"/>
      <c r="O52" s="23"/>
      <c r="P52" s="22"/>
      <c r="Q52" s="23"/>
      <c r="R52" s="33"/>
      <c r="S52" s="33"/>
      <c r="T52" s="33"/>
      <c r="U52" s="33"/>
      <c r="V52" s="33"/>
      <c r="W52" s="33"/>
      <c r="X52" s="33"/>
      <c r="Y52" s="33"/>
      <c r="Z52" s="22"/>
      <c r="AA52" s="23"/>
      <c r="AB52" s="22"/>
      <c r="AC52" s="23"/>
      <c r="AD52" s="33"/>
      <c r="AE52" s="33"/>
      <c r="AF52" s="33"/>
      <c r="AG52" s="33"/>
      <c r="AH52" s="33"/>
      <c r="AI52" s="33"/>
      <c r="AJ52" s="33"/>
      <c r="AK52" s="23"/>
      <c r="AL52" s="22"/>
      <c r="AM52" s="23"/>
      <c r="AN52" s="22"/>
      <c r="AO52" s="23"/>
      <c r="AP52" s="33"/>
      <c r="AQ52" s="33"/>
      <c r="AR52" s="33"/>
      <c r="AS52" s="33"/>
      <c r="AT52" s="33"/>
      <c r="AU52" s="33"/>
      <c r="AV52" s="33"/>
      <c r="AW52" s="23"/>
      <c r="AX52" s="22"/>
      <c r="AY52" s="23"/>
      <c r="AZ52" s="22"/>
      <c r="BA52" s="23"/>
      <c r="BB52" s="33"/>
      <c r="BC52" s="33"/>
      <c r="BD52" s="33"/>
      <c r="BE52" s="33"/>
      <c r="BF52" s="33"/>
      <c r="BG52" s="33"/>
      <c r="BH52" s="33"/>
      <c r="BI52" s="33"/>
      <c r="BJ52" s="22"/>
      <c r="BK52" s="23"/>
      <c r="BL52" s="22"/>
      <c r="BM52" s="23"/>
      <c r="BN52" s="33"/>
      <c r="BO52" s="33"/>
      <c r="BP52" s="33"/>
      <c r="BQ52" s="33"/>
      <c r="BR52" s="33"/>
      <c r="BS52" s="33"/>
      <c r="BT52" s="33"/>
      <c r="BU52" s="33"/>
      <c r="BV52" s="22"/>
      <c r="BW52" s="23"/>
      <c r="BX52" s="22"/>
      <c r="BY52" s="23"/>
      <c r="BZ52" s="33"/>
      <c r="CA52" s="33"/>
      <c r="CB52" s="33"/>
      <c r="CC52" s="33"/>
      <c r="CD52" s="33"/>
      <c r="CE52" s="33"/>
      <c r="CF52" s="33"/>
      <c r="CG52" s="23"/>
      <c r="CH52" s="22"/>
      <c r="CI52" s="23"/>
      <c r="CJ52" s="22"/>
      <c r="CK52" s="23"/>
      <c r="CL52" s="33"/>
      <c r="CM52" s="33"/>
      <c r="CN52" s="33"/>
      <c r="CO52" s="33"/>
      <c r="CP52" s="33"/>
      <c r="CQ52" s="33"/>
    </row>
    <row r="53" spans="1:95" s="2" customFormat="1" x14ac:dyDescent="0.25">
      <c r="A53" s="33"/>
      <c r="B53" s="33"/>
      <c r="C53" s="23"/>
      <c r="D53" s="23"/>
      <c r="E53" s="23"/>
      <c r="F53" s="33"/>
      <c r="G53" s="33"/>
      <c r="H53" s="33"/>
      <c r="I53" s="33"/>
      <c r="J53" s="33"/>
      <c r="K53" s="33"/>
      <c r="L53" s="33"/>
      <c r="M53" s="33"/>
      <c r="N53" s="33"/>
      <c r="O53" s="23"/>
      <c r="P53" s="23"/>
      <c r="Q53" s="23"/>
      <c r="R53" s="33"/>
      <c r="S53" s="33"/>
      <c r="T53" s="33"/>
      <c r="U53" s="33"/>
      <c r="V53" s="33"/>
      <c r="W53" s="33"/>
      <c r="X53" s="33"/>
      <c r="Y53" s="33"/>
      <c r="Z53" s="33"/>
      <c r="AA53" s="23"/>
      <c r="AB53" s="23"/>
      <c r="AC53" s="23"/>
      <c r="AD53" s="33"/>
      <c r="AE53" s="33"/>
      <c r="AF53" s="33"/>
      <c r="AG53" s="33"/>
      <c r="AH53" s="33"/>
      <c r="AI53" s="33"/>
      <c r="AJ53" s="33"/>
      <c r="AK53" s="23"/>
      <c r="AL53" s="22"/>
      <c r="AM53" s="23"/>
      <c r="AN53" s="23"/>
      <c r="AO53" s="23"/>
      <c r="AP53" s="33"/>
      <c r="AQ53" s="33"/>
      <c r="AR53" s="33"/>
      <c r="AS53" s="33"/>
      <c r="AT53" s="33"/>
      <c r="AU53" s="33"/>
      <c r="AV53" s="33"/>
      <c r="AW53" s="33"/>
      <c r="AX53" s="33"/>
      <c r="AY53" s="23"/>
      <c r="AZ53" s="23"/>
      <c r="BA53" s="23"/>
      <c r="BB53" s="33"/>
      <c r="BC53" s="33"/>
      <c r="BD53" s="33"/>
      <c r="BE53" s="33"/>
      <c r="BF53" s="33"/>
      <c r="BG53" s="33"/>
      <c r="BH53" s="33"/>
      <c r="BI53" s="33"/>
      <c r="BJ53" s="33"/>
      <c r="BK53" s="23"/>
      <c r="BL53" s="23"/>
      <c r="BM53" s="23"/>
      <c r="BN53" s="33"/>
      <c r="BO53" s="33"/>
      <c r="BP53" s="33"/>
      <c r="BQ53" s="33"/>
      <c r="BR53" s="33"/>
      <c r="BS53" s="33"/>
      <c r="BT53" s="33"/>
      <c r="BU53" s="33"/>
      <c r="BV53" s="33"/>
      <c r="BW53" s="23"/>
      <c r="BX53" s="23"/>
      <c r="BY53" s="23"/>
      <c r="BZ53" s="33"/>
      <c r="CA53" s="33"/>
      <c r="CB53" s="33"/>
      <c r="CC53" s="33"/>
      <c r="CD53" s="33"/>
      <c r="CE53" s="33"/>
      <c r="CF53" s="33"/>
      <c r="CG53" s="23"/>
      <c r="CH53" s="22"/>
      <c r="CI53" s="23"/>
      <c r="CJ53" s="23"/>
      <c r="CK53" s="23"/>
      <c r="CL53" s="33"/>
      <c r="CM53" s="33"/>
      <c r="CN53" s="33"/>
      <c r="CO53" s="33"/>
      <c r="CP53" s="33"/>
      <c r="CQ53" s="33"/>
    </row>
    <row r="54" spans="1:95" s="2" customFormat="1" x14ac:dyDescent="0.25">
      <c r="A54" s="23"/>
      <c r="B54" s="22"/>
      <c r="C54" s="23"/>
      <c r="D54" s="23"/>
      <c r="E54" s="23"/>
      <c r="F54" s="33"/>
      <c r="G54" s="33"/>
      <c r="H54" s="33"/>
      <c r="I54" s="33"/>
      <c r="J54" s="33"/>
      <c r="K54" s="33"/>
      <c r="L54" s="33"/>
      <c r="M54" s="33"/>
      <c r="N54" s="22"/>
      <c r="O54" s="23"/>
      <c r="P54" s="23"/>
      <c r="Q54" s="23"/>
      <c r="R54" s="33"/>
      <c r="S54" s="33"/>
      <c r="T54" s="33"/>
      <c r="U54" s="33"/>
      <c r="V54" s="33"/>
      <c r="W54" s="33"/>
      <c r="X54" s="33"/>
      <c r="Y54" s="33"/>
      <c r="Z54" s="22"/>
      <c r="AA54" s="23"/>
      <c r="AB54" s="23"/>
      <c r="AC54" s="23"/>
      <c r="AD54" s="33"/>
      <c r="AE54" s="33"/>
      <c r="AF54" s="33"/>
      <c r="AG54" s="33"/>
      <c r="AH54" s="33"/>
      <c r="AI54" s="33"/>
      <c r="AJ54" s="33"/>
      <c r="AK54" s="23"/>
      <c r="AL54" s="22"/>
      <c r="AM54" s="23"/>
      <c r="AN54" s="23"/>
      <c r="AO54" s="23"/>
      <c r="AP54" s="33"/>
      <c r="AQ54" s="33"/>
      <c r="AR54" s="33"/>
      <c r="AS54" s="33"/>
      <c r="AT54" s="33"/>
      <c r="AU54" s="33"/>
      <c r="AV54" s="33"/>
      <c r="AW54" s="23"/>
      <c r="AX54" s="22"/>
      <c r="AY54" s="23"/>
      <c r="AZ54" s="23"/>
      <c r="BA54" s="23"/>
      <c r="BB54" s="33"/>
      <c r="BC54" s="33"/>
      <c r="BD54" s="33"/>
      <c r="BE54" s="33"/>
      <c r="BF54" s="33"/>
      <c r="BG54" s="33"/>
      <c r="BH54" s="33"/>
      <c r="BI54" s="33"/>
      <c r="BJ54" s="22"/>
      <c r="BK54" s="23"/>
      <c r="BL54" s="23"/>
      <c r="BM54" s="23"/>
      <c r="BN54" s="33"/>
      <c r="BO54" s="33"/>
      <c r="BP54" s="33"/>
      <c r="BQ54" s="33"/>
      <c r="BR54" s="33"/>
      <c r="BS54" s="33"/>
      <c r="BT54" s="33"/>
      <c r="BU54" s="33"/>
      <c r="BV54" s="22"/>
      <c r="BW54" s="23"/>
      <c r="BX54" s="23"/>
      <c r="BY54" s="23"/>
      <c r="BZ54" s="33"/>
      <c r="CA54" s="33"/>
      <c r="CB54" s="33"/>
      <c r="CC54" s="33"/>
      <c r="CD54" s="33"/>
      <c r="CE54" s="33"/>
      <c r="CF54" s="33"/>
      <c r="CG54" s="23"/>
      <c r="CH54" s="22"/>
      <c r="CI54" s="23"/>
      <c r="CJ54" s="23"/>
      <c r="CK54" s="23"/>
      <c r="CL54" s="33"/>
      <c r="CM54" s="33"/>
      <c r="CN54" s="33"/>
      <c r="CO54" s="33"/>
      <c r="CP54" s="33"/>
      <c r="CQ54" s="33"/>
    </row>
    <row r="55" spans="1:95" s="2" customFormat="1" x14ac:dyDescent="0.25">
      <c r="A55" s="23"/>
      <c r="B55" s="22"/>
      <c r="C55" s="23"/>
      <c r="D55" s="23"/>
      <c r="E55" s="23"/>
      <c r="F55" s="33"/>
      <c r="G55" s="33"/>
      <c r="H55" s="33"/>
      <c r="I55" s="33"/>
      <c r="J55" s="33"/>
      <c r="K55" s="33"/>
      <c r="L55" s="33"/>
      <c r="M55" s="33"/>
      <c r="N55" s="22"/>
      <c r="O55" s="23"/>
      <c r="P55" s="23"/>
      <c r="Q55" s="23"/>
      <c r="R55" s="33"/>
      <c r="S55" s="33"/>
      <c r="T55" s="33"/>
      <c r="U55" s="33"/>
      <c r="V55" s="33"/>
      <c r="W55" s="33"/>
      <c r="X55" s="33"/>
      <c r="Y55" s="33"/>
      <c r="Z55" s="22"/>
      <c r="AA55" s="23"/>
      <c r="AB55" s="23"/>
      <c r="AC55" s="23"/>
      <c r="AD55" s="33"/>
      <c r="AE55" s="33"/>
      <c r="AF55" s="33"/>
      <c r="AG55" s="33"/>
      <c r="AH55" s="33"/>
      <c r="AI55" s="33"/>
      <c r="AJ55" s="33"/>
      <c r="AK55" s="23"/>
      <c r="AL55" s="22"/>
      <c r="AM55" s="23"/>
      <c r="AN55" s="23"/>
      <c r="AO55" s="23"/>
      <c r="AP55" s="33"/>
      <c r="AQ55" s="33"/>
      <c r="AR55" s="33"/>
      <c r="AS55" s="33"/>
      <c r="AT55" s="33"/>
      <c r="AU55" s="33"/>
      <c r="AV55" s="33"/>
      <c r="AW55" s="23"/>
      <c r="AX55" s="22"/>
      <c r="AY55" s="23"/>
      <c r="AZ55" s="23"/>
      <c r="BA55" s="23"/>
      <c r="BB55" s="33"/>
      <c r="BC55" s="33"/>
      <c r="BD55" s="33"/>
      <c r="BE55" s="33"/>
      <c r="BF55" s="33"/>
      <c r="BG55" s="33"/>
      <c r="BH55" s="33"/>
      <c r="BI55" s="33"/>
      <c r="BJ55" s="22"/>
      <c r="BK55" s="23"/>
      <c r="BL55" s="23"/>
      <c r="BM55" s="23"/>
      <c r="BN55" s="33"/>
      <c r="BO55" s="33"/>
      <c r="BP55" s="33"/>
      <c r="BQ55" s="33"/>
      <c r="BR55" s="33"/>
      <c r="BS55" s="33"/>
      <c r="BT55" s="33"/>
      <c r="BU55" s="33"/>
      <c r="BV55" s="22"/>
      <c r="BW55" s="23"/>
      <c r="BX55" s="23"/>
      <c r="BY55" s="23"/>
      <c r="BZ55" s="33"/>
      <c r="CA55" s="33"/>
      <c r="CB55" s="33"/>
      <c r="CC55" s="33"/>
      <c r="CD55" s="33"/>
      <c r="CE55" s="33"/>
      <c r="CF55" s="33"/>
      <c r="CG55" s="23"/>
      <c r="CH55" s="22"/>
      <c r="CI55" s="23"/>
      <c r="CJ55" s="23"/>
      <c r="CK55" s="23"/>
      <c r="CL55" s="33"/>
      <c r="CM55" s="33"/>
      <c r="CN55" s="33"/>
      <c r="CO55" s="33"/>
      <c r="CP55" s="33"/>
      <c r="CQ55" s="33"/>
    </row>
    <row r="56" spans="1:95" s="2" customFormat="1" x14ac:dyDescent="0.25">
      <c r="A56" s="23"/>
      <c r="B56" s="22"/>
      <c r="C56" s="23"/>
      <c r="D56" s="23"/>
      <c r="E56" s="23"/>
      <c r="F56" s="33"/>
      <c r="G56" s="33"/>
      <c r="H56" s="33"/>
      <c r="I56" s="33"/>
      <c r="J56" s="33"/>
      <c r="K56" s="33"/>
      <c r="L56" s="33"/>
      <c r="M56" s="33"/>
      <c r="N56" s="22"/>
      <c r="O56" s="23"/>
      <c r="P56" s="23"/>
      <c r="Q56" s="23"/>
      <c r="R56" s="33"/>
      <c r="S56" s="33"/>
      <c r="T56" s="33"/>
      <c r="U56" s="33"/>
      <c r="V56" s="33"/>
      <c r="W56" s="33"/>
      <c r="X56" s="33"/>
      <c r="Y56" s="33"/>
      <c r="Z56" s="22"/>
      <c r="AA56" s="23"/>
      <c r="AB56" s="23"/>
      <c r="AC56" s="23"/>
      <c r="AD56" s="33"/>
      <c r="AE56" s="33"/>
      <c r="AF56" s="33"/>
      <c r="AG56" s="33"/>
      <c r="AH56" s="33"/>
      <c r="AI56" s="33"/>
      <c r="AJ56" s="33"/>
      <c r="AK56" s="23"/>
      <c r="AL56" s="22"/>
      <c r="AM56" s="23"/>
      <c r="AN56" s="23"/>
      <c r="AO56" s="23"/>
      <c r="AP56" s="33"/>
      <c r="AQ56" s="33"/>
      <c r="AR56" s="33"/>
      <c r="AS56" s="33"/>
      <c r="AT56" s="33"/>
      <c r="AU56" s="33"/>
      <c r="AV56" s="33"/>
      <c r="AW56" s="23"/>
      <c r="AX56" s="22"/>
      <c r="AY56" s="23"/>
      <c r="AZ56" s="23"/>
      <c r="BA56" s="23"/>
      <c r="BB56" s="33"/>
      <c r="BC56" s="33"/>
      <c r="BD56" s="33"/>
      <c r="BE56" s="33"/>
      <c r="BF56" s="33"/>
      <c r="BG56" s="33"/>
      <c r="BH56" s="33"/>
      <c r="BI56" s="33"/>
      <c r="BJ56" s="22"/>
      <c r="BK56" s="23"/>
      <c r="BL56" s="23"/>
      <c r="BM56" s="23"/>
      <c r="BN56" s="33"/>
      <c r="BO56" s="33"/>
      <c r="BP56" s="33"/>
      <c r="BQ56" s="33"/>
      <c r="BR56" s="33"/>
      <c r="BS56" s="33"/>
      <c r="BT56" s="33"/>
      <c r="BU56" s="33"/>
      <c r="BV56" s="22"/>
      <c r="BW56" s="23"/>
      <c r="BX56" s="23"/>
      <c r="BY56" s="23"/>
      <c r="BZ56" s="33"/>
      <c r="CA56" s="33"/>
      <c r="CB56" s="33"/>
      <c r="CC56" s="33"/>
      <c r="CD56" s="33"/>
      <c r="CE56" s="33"/>
      <c r="CF56" s="33"/>
      <c r="CG56" s="23"/>
      <c r="CH56" s="22"/>
      <c r="CI56" s="23"/>
      <c r="CJ56" s="23"/>
      <c r="CK56" s="23"/>
      <c r="CL56" s="33"/>
      <c r="CM56" s="33"/>
      <c r="CN56" s="33"/>
      <c r="CO56" s="33"/>
      <c r="CP56" s="33"/>
      <c r="CQ56" s="33"/>
    </row>
    <row r="57" spans="1:95" s="2" customFormat="1" ht="19.5" customHeight="1" x14ac:dyDescent="0.25">
      <c r="A57" s="23"/>
      <c r="B57" s="22"/>
      <c r="C57" s="23"/>
      <c r="D57" s="22"/>
      <c r="E57" s="23"/>
      <c r="F57" s="33"/>
      <c r="G57" s="33"/>
      <c r="H57" s="33"/>
      <c r="I57" s="53" t="s">
        <v>73</v>
      </c>
      <c r="J57" s="33"/>
      <c r="K57" s="33"/>
      <c r="L57" s="33"/>
      <c r="M57" s="33"/>
      <c r="N57" s="22"/>
      <c r="O57" s="23"/>
      <c r="P57" s="22"/>
      <c r="Q57" s="23"/>
      <c r="R57" s="33"/>
      <c r="S57" s="33"/>
      <c r="T57" s="33"/>
      <c r="U57" s="33"/>
      <c r="V57" s="33"/>
      <c r="W57" s="33"/>
      <c r="X57" s="33"/>
      <c r="Y57" s="33"/>
      <c r="Z57" s="22"/>
      <c r="AA57" s="23"/>
      <c r="AB57" s="22"/>
      <c r="AC57" s="23"/>
      <c r="AD57" s="33"/>
      <c r="AE57" s="33"/>
      <c r="AF57" s="33"/>
      <c r="AG57" s="33"/>
      <c r="AH57" s="33"/>
      <c r="AI57" s="33"/>
      <c r="AJ57" s="33"/>
      <c r="AK57" s="23"/>
      <c r="AL57" s="22"/>
      <c r="AM57" s="23"/>
      <c r="AN57" s="22"/>
      <c r="AO57" s="23"/>
      <c r="AP57" s="33"/>
      <c r="AQ57" s="33"/>
      <c r="AR57" s="33"/>
      <c r="AS57" s="33"/>
      <c r="AT57" s="33"/>
      <c r="AU57" s="33"/>
      <c r="AV57" s="33"/>
      <c r="AW57" s="23"/>
      <c r="AX57" s="22"/>
      <c r="AY57" s="23"/>
      <c r="AZ57" s="22"/>
      <c r="BA57" s="23"/>
      <c r="BB57" s="33"/>
      <c r="BC57" s="33"/>
      <c r="BD57" s="33"/>
      <c r="BE57" s="33"/>
      <c r="BF57" s="33"/>
      <c r="BG57" s="33"/>
      <c r="BH57" s="33"/>
      <c r="BI57" s="33"/>
      <c r="BJ57" s="22"/>
      <c r="BK57" s="23"/>
      <c r="BL57" s="22"/>
      <c r="BM57" s="23"/>
      <c r="BN57" s="33"/>
      <c r="BO57" s="33"/>
      <c r="BP57" s="33"/>
      <c r="BQ57" s="33"/>
      <c r="BR57" s="33"/>
      <c r="BS57" s="33"/>
      <c r="BT57" s="33"/>
      <c r="BU57" s="33"/>
      <c r="BV57" s="22"/>
      <c r="BW57" s="23"/>
      <c r="BX57" s="22"/>
      <c r="BY57" s="23"/>
      <c r="BZ57" s="33"/>
      <c r="CA57" s="33"/>
      <c r="CB57" s="33"/>
      <c r="CC57" s="33"/>
      <c r="CD57" s="33"/>
      <c r="CE57" s="33"/>
      <c r="CF57" s="33"/>
      <c r="CG57" s="23"/>
      <c r="CH57" s="22"/>
      <c r="CI57" s="23"/>
      <c r="CJ57" s="22"/>
      <c r="CK57" s="23"/>
      <c r="CL57" s="33"/>
      <c r="CM57" s="33"/>
      <c r="CN57" s="33"/>
      <c r="CO57" s="33"/>
      <c r="CP57" s="33"/>
      <c r="CQ57" s="33"/>
    </row>
    <row r="58" spans="1:95" s="2" customFormat="1" x14ac:dyDescent="0.25">
      <c r="A58" s="33"/>
      <c r="B58" s="33"/>
      <c r="C58" s="23"/>
      <c r="D58" s="23"/>
      <c r="E58" s="23"/>
      <c r="F58" s="33"/>
      <c r="G58" s="33"/>
      <c r="H58" s="33"/>
      <c r="I58" s="33"/>
      <c r="J58" s="33"/>
      <c r="K58" s="33"/>
      <c r="L58" s="33"/>
      <c r="M58" s="33"/>
      <c r="N58" s="33"/>
      <c r="O58" s="23"/>
      <c r="P58" s="23"/>
      <c r="Q58" s="23"/>
      <c r="R58" s="33"/>
      <c r="S58" s="33"/>
      <c r="T58" s="33"/>
      <c r="U58" s="33"/>
      <c r="V58" s="33"/>
      <c r="W58" s="33"/>
      <c r="X58" s="33"/>
      <c r="Y58" s="33"/>
      <c r="Z58" s="33"/>
      <c r="AA58" s="23"/>
      <c r="AB58" s="23"/>
      <c r="AC58" s="23"/>
      <c r="AD58" s="33"/>
      <c r="AE58" s="33"/>
      <c r="AF58" s="33"/>
      <c r="AG58" s="33"/>
      <c r="AH58" s="33"/>
      <c r="AI58" s="33"/>
      <c r="AJ58" s="33"/>
      <c r="AK58" s="33"/>
      <c r="AL58" s="33"/>
      <c r="AM58" s="23"/>
      <c r="AN58" s="23"/>
      <c r="AO58" s="23"/>
      <c r="AP58" s="33"/>
      <c r="AQ58" s="33"/>
      <c r="AR58" s="33"/>
      <c r="AS58" s="33"/>
      <c r="AT58" s="33"/>
      <c r="AU58" s="33"/>
      <c r="AV58" s="33"/>
      <c r="AW58" s="33"/>
      <c r="AX58" s="33"/>
      <c r="AY58" s="23"/>
      <c r="AZ58" s="23"/>
      <c r="BA58" s="23"/>
      <c r="BB58" s="33"/>
      <c r="BC58" s="33"/>
      <c r="BD58" s="33"/>
      <c r="BE58" s="33"/>
      <c r="BF58" s="33"/>
      <c r="BG58" s="33"/>
      <c r="BH58" s="33"/>
      <c r="BI58" s="33"/>
      <c r="BJ58" s="33"/>
      <c r="BK58" s="23"/>
      <c r="BL58" s="23"/>
      <c r="BM58" s="23"/>
      <c r="BN58" s="33"/>
      <c r="BO58" s="33"/>
      <c r="BP58" s="33"/>
      <c r="BQ58" s="33"/>
      <c r="BR58" s="33"/>
      <c r="BS58" s="33"/>
      <c r="BT58" s="33"/>
      <c r="BU58" s="33"/>
      <c r="BV58" s="33"/>
      <c r="BW58" s="23"/>
      <c r="BX58" s="23"/>
      <c r="BY58" s="23"/>
      <c r="BZ58" s="33"/>
      <c r="CA58" s="33"/>
      <c r="CB58" s="33"/>
      <c r="CC58" s="33"/>
      <c r="CD58" s="33"/>
      <c r="CE58" s="33"/>
      <c r="CF58" s="33"/>
      <c r="CG58" s="33"/>
      <c r="CH58" s="33"/>
      <c r="CI58" s="23"/>
      <c r="CJ58" s="23"/>
      <c r="CK58" s="23"/>
      <c r="CL58" s="33"/>
      <c r="CM58" s="33"/>
      <c r="CN58" s="33"/>
      <c r="CO58" s="33"/>
      <c r="CP58" s="33"/>
      <c r="CQ58" s="33"/>
    </row>
    <row r="59" spans="1:95" s="2" customFormat="1" x14ac:dyDescent="0.25">
      <c r="A59" s="23"/>
      <c r="B59" s="22"/>
      <c r="C59" s="23"/>
      <c r="D59" s="23"/>
      <c r="E59" s="23"/>
      <c r="F59" s="33"/>
      <c r="G59" s="33"/>
      <c r="H59" s="33"/>
      <c r="I59" s="33"/>
      <c r="J59" s="33"/>
      <c r="K59" s="33"/>
      <c r="L59" s="33"/>
      <c r="M59" s="33"/>
      <c r="N59" s="22"/>
      <c r="O59" s="23"/>
      <c r="P59" s="23"/>
      <c r="Q59" s="23"/>
      <c r="R59" s="33"/>
      <c r="S59" s="33"/>
      <c r="T59" s="33"/>
      <c r="U59" s="33"/>
      <c r="V59" s="33"/>
      <c r="W59" s="33"/>
      <c r="X59" s="33"/>
      <c r="Y59" s="33"/>
      <c r="Z59" s="22"/>
      <c r="AA59" s="23"/>
      <c r="AB59" s="23"/>
      <c r="AC59" s="23"/>
      <c r="AD59" s="33"/>
      <c r="AE59" s="33"/>
      <c r="AF59" s="33"/>
      <c r="AG59" s="33"/>
      <c r="AH59" s="33"/>
      <c r="AI59" s="33"/>
      <c r="AJ59" s="33"/>
      <c r="AK59" s="23"/>
      <c r="AL59" s="22"/>
      <c r="AM59" s="23"/>
      <c r="AN59" s="23"/>
      <c r="AO59" s="23"/>
      <c r="AP59" s="33"/>
      <c r="AQ59" s="33"/>
      <c r="AR59" s="33"/>
      <c r="AS59" s="33"/>
      <c r="AT59" s="33"/>
      <c r="AU59" s="33"/>
      <c r="AV59" s="33"/>
      <c r="AW59" s="23"/>
      <c r="AX59" s="22"/>
      <c r="AY59" s="23"/>
      <c r="AZ59" s="23"/>
      <c r="BA59" s="23"/>
      <c r="BB59" s="33"/>
      <c r="BC59" s="33"/>
      <c r="BD59" s="33"/>
      <c r="BE59" s="33"/>
      <c r="BF59" s="33"/>
      <c r="BG59" s="33"/>
      <c r="BH59" s="33"/>
      <c r="BI59" s="33"/>
      <c r="BJ59" s="22"/>
      <c r="BK59" s="23"/>
      <c r="BL59" s="23"/>
      <c r="BM59" s="23"/>
      <c r="BN59" s="33"/>
      <c r="BO59" s="33"/>
      <c r="BP59" s="33"/>
      <c r="BQ59" s="33"/>
      <c r="BR59" s="33"/>
      <c r="BS59" s="33"/>
      <c r="BT59" s="33"/>
      <c r="BU59" s="33"/>
      <c r="BV59" s="22"/>
      <c r="BW59" s="23"/>
      <c r="BX59" s="23"/>
      <c r="BY59" s="23"/>
      <c r="BZ59" s="33"/>
      <c r="CA59" s="33"/>
      <c r="CB59" s="33"/>
      <c r="CC59" s="33"/>
      <c r="CD59" s="33"/>
      <c r="CE59" s="33"/>
      <c r="CF59" s="33"/>
      <c r="CG59" s="23"/>
      <c r="CH59" s="22"/>
      <c r="CI59" s="23"/>
      <c r="CJ59" s="23"/>
      <c r="CK59" s="23"/>
      <c r="CL59" s="33"/>
      <c r="CM59" s="33"/>
      <c r="CN59" s="33"/>
      <c r="CO59" s="33"/>
      <c r="CP59" s="33"/>
      <c r="CQ59" s="33"/>
    </row>
    <row r="60" spans="1:95" s="2" customFormat="1" x14ac:dyDescent="0.25">
      <c r="A60" s="23"/>
      <c r="B60" s="22"/>
      <c r="C60" s="23"/>
      <c r="D60" s="23"/>
      <c r="E60" s="23"/>
      <c r="F60" s="33"/>
      <c r="G60" s="33"/>
      <c r="H60" s="33"/>
      <c r="I60" s="33"/>
      <c r="J60" s="33"/>
      <c r="K60" s="33"/>
      <c r="L60" s="33"/>
      <c r="M60" s="33"/>
      <c r="N60" s="22"/>
      <c r="O60" s="23"/>
      <c r="P60" s="23"/>
      <c r="Q60" s="23"/>
      <c r="R60" s="33"/>
      <c r="S60" s="33"/>
      <c r="T60" s="33"/>
      <c r="U60" s="33"/>
      <c r="V60" s="33"/>
      <c r="W60" s="33"/>
      <c r="X60" s="33"/>
      <c r="Y60" s="33"/>
      <c r="Z60" s="22"/>
      <c r="AA60" s="23"/>
      <c r="AB60" s="23"/>
      <c r="AC60" s="23"/>
      <c r="AD60" s="33"/>
      <c r="AE60" s="33"/>
      <c r="AF60" s="33"/>
      <c r="AG60" s="33"/>
      <c r="AH60" s="33"/>
      <c r="AI60" s="33"/>
      <c r="AJ60" s="33"/>
      <c r="AK60" s="23"/>
      <c r="AL60" s="22"/>
      <c r="AM60" s="23"/>
      <c r="AN60" s="23"/>
      <c r="AO60" s="23"/>
      <c r="AP60" s="33"/>
      <c r="AQ60" s="33"/>
      <c r="AR60" s="33"/>
      <c r="AS60" s="33"/>
      <c r="AT60" s="33"/>
      <c r="AU60" s="33"/>
      <c r="AV60" s="33"/>
      <c r="AW60" s="23"/>
      <c r="AX60" s="22"/>
      <c r="AY60" s="23"/>
      <c r="AZ60" s="23"/>
      <c r="BA60" s="23"/>
      <c r="BB60" s="33"/>
      <c r="BC60" s="33"/>
      <c r="BD60" s="33"/>
      <c r="BE60" s="33"/>
      <c r="BF60" s="33"/>
      <c r="BG60" s="33"/>
      <c r="BH60" s="33"/>
      <c r="BI60" s="33"/>
      <c r="BJ60" s="22"/>
      <c r="BK60" s="23"/>
      <c r="BL60" s="23"/>
      <c r="BM60" s="23"/>
      <c r="BN60" s="33"/>
      <c r="BO60" s="33"/>
      <c r="BP60" s="33"/>
      <c r="BQ60" s="33"/>
      <c r="BR60" s="33"/>
      <c r="BS60" s="33"/>
      <c r="BT60" s="33"/>
      <c r="BU60" s="33"/>
      <c r="BV60" s="22"/>
      <c r="BW60" s="23"/>
      <c r="BX60" s="23"/>
      <c r="BY60" s="23"/>
      <c r="BZ60" s="33"/>
      <c r="CA60" s="33"/>
      <c r="CB60" s="33"/>
      <c r="CC60" s="33"/>
      <c r="CD60" s="33"/>
      <c r="CE60" s="33"/>
      <c r="CF60" s="33"/>
      <c r="CG60" s="23"/>
      <c r="CH60" s="22"/>
      <c r="CI60" s="23"/>
      <c r="CJ60" s="23"/>
      <c r="CK60" s="23"/>
      <c r="CL60" s="33"/>
      <c r="CM60" s="33"/>
      <c r="CN60" s="33"/>
      <c r="CO60" s="33"/>
      <c r="CP60" s="33"/>
      <c r="CQ60" s="33"/>
    </row>
    <row r="61" spans="1:95" s="2" customFormat="1" x14ac:dyDescent="0.25">
      <c r="A61" s="23"/>
      <c r="B61" s="22"/>
      <c r="C61" s="23"/>
      <c r="D61" s="23"/>
      <c r="E61" s="23"/>
      <c r="F61" s="33"/>
      <c r="G61" s="33"/>
      <c r="H61" s="33"/>
      <c r="I61" s="33"/>
      <c r="J61" s="33"/>
      <c r="K61" s="33"/>
      <c r="L61" s="33"/>
      <c r="M61" s="33"/>
      <c r="N61" s="22"/>
      <c r="O61" s="23"/>
      <c r="P61" s="23"/>
      <c r="Q61" s="23"/>
      <c r="R61" s="33"/>
      <c r="S61" s="33"/>
      <c r="T61" s="33"/>
      <c r="U61" s="33"/>
      <c r="V61" s="33"/>
      <c r="W61" s="33"/>
      <c r="X61" s="33"/>
      <c r="Y61" s="33"/>
      <c r="Z61" s="22"/>
      <c r="AA61" s="23"/>
      <c r="AB61" s="23"/>
      <c r="AC61" s="23"/>
      <c r="AD61" s="33"/>
      <c r="AE61" s="33"/>
      <c r="AF61" s="33"/>
      <c r="AG61" s="33"/>
      <c r="AH61" s="33"/>
      <c r="AI61" s="33"/>
      <c r="AJ61" s="33"/>
      <c r="AK61" s="23"/>
      <c r="AL61" s="22"/>
      <c r="AM61" s="23"/>
      <c r="AN61" s="23"/>
      <c r="AO61" s="23"/>
      <c r="AP61" s="33"/>
      <c r="AQ61" s="33"/>
      <c r="AR61" s="33"/>
      <c r="AS61" s="33"/>
      <c r="AT61" s="33"/>
      <c r="AU61" s="33"/>
      <c r="AV61" s="33"/>
      <c r="AW61" s="23"/>
      <c r="AX61" s="22"/>
      <c r="AY61" s="23"/>
      <c r="AZ61" s="23"/>
      <c r="BA61" s="23"/>
      <c r="BB61" s="33"/>
      <c r="BC61" s="33"/>
      <c r="BD61" s="33"/>
      <c r="BE61" s="33"/>
      <c r="BF61" s="33"/>
      <c r="BG61" s="33"/>
      <c r="BH61" s="33"/>
      <c r="BI61" s="33"/>
      <c r="BJ61" s="22"/>
      <c r="BK61" s="23"/>
      <c r="BL61" s="23"/>
      <c r="BM61" s="23"/>
      <c r="BN61" s="33"/>
      <c r="BO61" s="33"/>
      <c r="BP61" s="33"/>
      <c r="BQ61" s="33"/>
      <c r="BR61" s="33"/>
      <c r="BS61" s="33"/>
      <c r="BT61" s="33"/>
      <c r="BU61" s="33"/>
      <c r="BV61" s="22"/>
      <c r="BW61" s="23"/>
      <c r="BX61" s="23"/>
      <c r="BY61" s="23"/>
      <c r="BZ61" s="33"/>
      <c r="CA61" s="33"/>
      <c r="CB61" s="33"/>
      <c r="CC61" s="33"/>
      <c r="CD61" s="33"/>
      <c r="CE61" s="33"/>
      <c r="CF61" s="33"/>
      <c r="CG61" s="23"/>
      <c r="CH61" s="22"/>
      <c r="CI61" s="23"/>
      <c r="CJ61" s="23"/>
      <c r="CK61" s="23"/>
      <c r="CL61" s="33"/>
      <c r="CM61" s="33"/>
      <c r="CN61" s="33"/>
      <c r="CO61" s="33"/>
      <c r="CP61" s="33"/>
      <c r="CQ61" s="33"/>
    </row>
    <row r="62" spans="1:95" s="2" customFormat="1" x14ac:dyDescent="0.25">
      <c r="A62" s="23"/>
      <c r="B62" s="22"/>
      <c r="C62" s="23"/>
      <c r="D62" s="22"/>
      <c r="E62" s="23"/>
      <c r="F62" s="33"/>
      <c r="G62" s="33"/>
      <c r="H62" s="33"/>
      <c r="I62" s="33"/>
      <c r="J62" s="33"/>
      <c r="K62" s="33"/>
      <c r="L62" s="33"/>
      <c r="M62" s="33"/>
      <c r="N62" s="22"/>
      <c r="O62" s="23"/>
      <c r="P62" s="22"/>
      <c r="Q62" s="23"/>
      <c r="R62" s="33"/>
      <c r="S62" s="33"/>
      <c r="T62" s="33"/>
      <c r="U62" s="33"/>
      <c r="V62" s="33"/>
      <c r="W62" s="33"/>
      <c r="X62" s="33"/>
      <c r="Y62" s="33"/>
      <c r="Z62" s="22"/>
      <c r="AA62" s="23"/>
      <c r="AB62" s="22"/>
      <c r="AC62" s="23"/>
      <c r="AD62" s="33"/>
      <c r="AE62" s="33"/>
      <c r="AF62" s="33"/>
      <c r="AG62" s="33"/>
      <c r="AH62" s="33"/>
      <c r="AI62" s="33"/>
      <c r="AJ62" s="33"/>
      <c r="AK62" s="23"/>
      <c r="AL62" s="22"/>
      <c r="AM62" s="23"/>
      <c r="AN62" s="22"/>
      <c r="AO62" s="23"/>
      <c r="AP62" s="33"/>
      <c r="AQ62" s="33"/>
      <c r="AR62" s="33"/>
      <c r="AS62" s="33"/>
      <c r="AT62" s="33"/>
      <c r="AU62" s="33"/>
      <c r="AV62" s="33"/>
      <c r="AW62" s="23"/>
      <c r="AX62" s="22"/>
      <c r="AY62" s="23"/>
      <c r="AZ62" s="22"/>
      <c r="BA62" s="23"/>
      <c r="BB62" s="33"/>
      <c r="BC62" s="33"/>
      <c r="BD62" s="33"/>
      <c r="BE62" s="33"/>
      <c r="BF62" s="33"/>
      <c r="BG62" s="33"/>
      <c r="BH62" s="33"/>
      <c r="BI62" s="33"/>
      <c r="BJ62" s="22"/>
      <c r="BK62" s="23"/>
      <c r="BL62" s="22"/>
      <c r="BM62" s="23"/>
      <c r="BN62" s="33"/>
      <c r="BO62" s="33"/>
      <c r="BP62" s="33"/>
      <c r="BQ62" s="33"/>
      <c r="BR62" s="33"/>
      <c r="BS62" s="33"/>
      <c r="BT62" s="33"/>
      <c r="BU62" s="33"/>
      <c r="BV62" s="22"/>
      <c r="BW62" s="23"/>
      <c r="BX62" s="22"/>
      <c r="BY62" s="23"/>
      <c r="BZ62" s="33"/>
      <c r="CA62" s="33"/>
      <c r="CB62" s="33"/>
      <c r="CC62" s="33"/>
      <c r="CD62" s="33"/>
      <c r="CE62" s="33"/>
      <c r="CF62" s="33"/>
      <c r="CG62" s="23"/>
      <c r="CH62" s="22"/>
      <c r="CI62" s="23"/>
      <c r="CJ62" s="22"/>
      <c r="CK62" s="23"/>
      <c r="CL62" s="33"/>
      <c r="CM62" s="33"/>
      <c r="CN62" s="33"/>
      <c r="CO62" s="33"/>
      <c r="CP62" s="33"/>
      <c r="CQ62" s="33"/>
    </row>
    <row r="63" spans="1:95" s="2" customFormat="1" x14ac:dyDescent="0.25">
      <c r="A63" s="33"/>
      <c r="B63" s="33"/>
      <c r="C63" s="33"/>
      <c r="D63" s="23"/>
      <c r="E63" s="23"/>
      <c r="F63" s="33"/>
      <c r="G63" s="33"/>
      <c r="H63" s="33"/>
      <c r="I63" s="33"/>
      <c r="J63" s="33"/>
      <c r="K63" s="33"/>
      <c r="L63" s="33"/>
      <c r="M63" s="33"/>
      <c r="N63" s="33"/>
      <c r="O63" s="23"/>
      <c r="P63" s="23"/>
      <c r="Q63" s="23"/>
      <c r="R63" s="33"/>
      <c r="S63" s="33"/>
      <c r="T63" s="33"/>
      <c r="U63" s="33"/>
      <c r="V63" s="33"/>
      <c r="W63" s="33"/>
      <c r="X63" s="33"/>
      <c r="Y63" s="33"/>
      <c r="Z63" s="22"/>
      <c r="AA63" s="23"/>
      <c r="AB63" s="23"/>
      <c r="AC63" s="23"/>
      <c r="AD63" s="33"/>
      <c r="AE63" s="33"/>
      <c r="AF63" s="33"/>
      <c r="AG63" s="33"/>
      <c r="AH63" s="33"/>
      <c r="AI63" s="33"/>
      <c r="AJ63" s="33"/>
      <c r="AK63" s="33"/>
      <c r="AL63" s="33"/>
      <c r="AM63" s="23"/>
      <c r="AN63" s="23"/>
      <c r="AO63" s="2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23"/>
      <c r="BA63" s="23"/>
      <c r="BB63" s="33"/>
      <c r="BC63" s="33"/>
      <c r="BD63" s="33"/>
      <c r="BE63" s="33"/>
      <c r="BF63" s="33"/>
      <c r="BG63" s="33"/>
      <c r="BH63" s="33"/>
      <c r="BI63" s="33"/>
      <c r="BJ63" s="33"/>
      <c r="BK63" s="23"/>
      <c r="BL63" s="23"/>
      <c r="BM63" s="23"/>
      <c r="BN63" s="33"/>
      <c r="BO63" s="33"/>
      <c r="BP63" s="33"/>
      <c r="BQ63" s="33"/>
      <c r="BR63" s="33"/>
      <c r="BS63" s="33"/>
      <c r="BT63" s="33"/>
      <c r="BU63" s="33"/>
      <c r="BV63" s="22"/>
      <c r="BW63" s="23"/>
      <c r="BX63" s="23"/>
      <c r="BY63" s="23"/>
      <c r="BZ63" s="33"/>
      <c r="CA63" s="33"/>
      <c r="CB63" s="33"/>
      <c r="CC63" s="33"/>
      <c r="CD63" s="33"/>
      <c r="CE63" s="33"/>
      <c r="CF63" s="33"/>
      <c r="CG63" s="33"/>
      <c r="CH63" s="33"/>
      <c r="CI63" s="23"/>
      <c r="CJ63" s="23"/>
      <c r="CK63" s="23"/>
      <c r="CL63" s="33"/>
      <c r="CM63" s="33"/>
      <c r="CN63" s="33"/>
      <c r="CO63" s="33"/>
      <c r="CP63" s="33"/>
      <c r="CQ63" s="33"/>
    </row>
    <row r="64" spans="1:95" s="2" customFormat="1" x14ac:dyDescent="0.25">
      <c r="A64" s="23"/>
      <c r="B64" s="22"/>
      <c r="C64" s="23"/>
      <c r="D64" s="23"/>
      <c r="E64" s="23"/>
      <c r="F64" s="33"/>
      <c r="G64" s="33"/>
      <c r="H64" s="33"/>
      <c r="I64" s="33"/>
      <c r="J64" s="33"/>
      <c r="K64" s="33"/>
      <c r="L64" s="33"/>
      <c r="M64" s="33"/>
      <c r="N64" s="22"/>
      <c r="O64" s="23"/>
      <c r="P64" s="23"/>
      <c r="Q64" s="23"/>
      <c r="R64" s="33"/>
      <c r="S64" s="33"/>
      <c r="T64" s="33"/>
      <c r="U64" s="33"/>
      <c r="V64" s="33"/>
      <c r="W64" s="33"/>
      <c r="X64" s="33"/>
      <c r="Y64" s="33"/>
      <c r="Z64" s="22"/>
      <c r="AA64" s="23"/>
      <c r="AB64" s="23"/>
      <c r="AC64" s="23"/>
      <c r="AD64" s="33"/>
      <c r="AE64" s="33"/>
      <c r="AF64" s="33"/>
      <c r="AG64" s="33"/>
      <c r="AH64" s="33"/>
      <c r="AI64" s="33"/>
      <c r="AJ64" s="33"/>
      <c r="AK64" s="23"/>
      <c r="AL64" s="22"/>
      <c r="AM64" s="23"/>
      <c r="AN64" s="23"/>
      <c r="AO64" s="23"/>
      <c r="AP64" s="33"/>
      <c r="AQ64" s="33"/>
      <c r="AR64" s="33"/>
      <c r="AS64" s="33"/>
      <c r="AT64" s="33"/>
      <c r="AU64" s="33"/>
      <c r="AV64" s="33"/>
      <c r="AW64" s="23"/>
      <c r="AX64" s="22"/>
      <c r="AY64" s="23"/>
      <c r="AZ64" s="23"/>
      <c r="BA64" s="23"/>
      <c r="BB64" s="33"/>
      <c r="BC64" s="33"/>
      <c r="BD64" s="33"/>
      <c r="BE64" s="33"/>
      <c r="BF64" s="33"/>
      <c r="BG64" s="33"/>
      <c r="BH64" s="33"/>
      <c r="BI64" s="33"/>
      <c r="BJ64" s="22"/>
      <c r="BK64" s="23"/>
      <c r="BL64" s="23"/>
      <c r="BM64" s="23"/>
      <c r="BN64" s="33"/>
      <c r="BO64" s="33"/>
      <c r="BP64" s="33"/>
      <c r="BQ64" s="33"/>
      <c r="BR64" s="33"/>
      <c r="BS64" s="33"/>
      <c r="BT64" s="33"/>
      <c r="BU64" s="33"/>
      <c r="BV64" s="22"/>
      <c r="BW64" s="23"/>
      <c r="BX64" s="23"/>
      <c r="BY64" s="23"/>
      <c r="BZ64" s="33"/>
      <c r="CA64" s="33"/>
      <c r="CB64" s="33"/>
      <c r="CC64" s="33"/>
      <c r="CD64" s="33"/>
      <c r="CE64" s="33"/>
      <c r="CF64" s="33"/>
      <c r="CG64" s="23"/>
      <c r="CH64" s="22"/>
      <c r="CI64" s="23"/>
      <c r="CJ64" s="23"/>
      <c r="CK64" s="23"/>
      <c r="CL64" s="33"/>
      <c r="CM64" s="33"/>
      <c r="CN64" s="33"/>
      <c r="CO64" s="33"/>
      <c r="CP64" s="33"/>
      <c r="CQ64" s="33"/>
    </row>
    <row r="65" spans="1:95" s="2" customFormat="1" x14ac:dyDescent="0.25">
      <c r="A65" s="23"/>
      <c r="B65" s="22"/>
      <c r="C65" s="23"/>
      <c r="D65" s="23"/>
      <c r="E65" s="23"/>
      <c r="F65" s="33"/>
      <c r="G65" s="33"/>
      <c r="H65" s="33"/>
      <c r="I65" s="33"/>
      <c r="J65" s="33"/>
      <c r="K65" s="33"/>
      <c r="L65" s="33"/>
      <c r="M65" s="33"/>
      <c r="N65" s="22"/>
      <c r="O65" s="23"/>
      <c r="P65" s="23"/>
      <c r="Q65" s="23"/>
      <c r="R65" s="33"/>
      <c r="S65" s="33"/>
      <c r="T65" s="33"/>
      <c r="U65" s="33"/>
      <c r="V65" s="33"/>
      <c r="W65" s="33"/>
      <c r="X65" s="33"/>
      <c r="Y65" s="33"/>
      <c r="Z65" s="22"/>
      <c r="AA65" s="23"/>
      <c r="AB65" s="23"/>
      <c r="AC65" s="23"/>
      <c r="AD65" s="33"/>
      <c r="AE65" s="33"/>
      <c r="AF65" s="33"/>
      <c r="AG65" s="33"/>
      <c r="AH65" s="33"/>
      <c r="AI65" s="33"/>
      <c r="AJ65" s="33"/>
      <c r="AK65" s="23"/>
      <c r="AL65" s="22"/>
      <c r="AM65" s="23"/>
      <c r="AN65" s="23"/>
      <c r="AO65" s="23"/>
      <c r="AP65" s="33"/>
      <c r="AQ65" s="33"/>
      <c r="AR65" s="33"/>
      <c r="AS65" s="33"/>
      <c r="AT65" s="33"/>
      <c r="AU65" s="33"/>
      <c r="AV65" s="33"/>
      <c r="AW65" s="23"/>
      <c r="AX65" s="22"/>
      <c r="AY65" s="23"/>
      <c r="AZ65" s="23"/>
      <c r="BA65" s="23"/>
      <c r="BB65" s="33"/>
      <c r="BC65" s="33"/>
      <c r="BD65" s="33"/>
      <c r="BE65" s="33"/>
      <c r="BF65" s="33"/>
      <c r="BG65" s="33"/>
      <c r="BH65" s="33"/>
      <c r="BI65" s="33"/>
      <c r="BJ65" s="22"/>
      <c r="BK65" s="23"/>
      <c r="BL65" s="23"/>
      <c r="BM65" s="23"/>
      <c r="BN65" s="33"/>
      <c r="BO65" s="33"/>
      <c r="BP65" s="33"/>
      <c r="BQ65" s="33"/>
      <c r="BR65" s="33"/>
      <c r="BS65" s="33"/>
      <c r="BT65" s="33"/>
      <c r="BU65" s="33"/>
      <c r="BV65" s="22"/>
      <c r="BW65" s="23"/>
      <c r="BX65" s="23"/>
      <c r="BY65" s="23"/>
      <c r="BZ65" s="33"/>
      <c r="CA65" s="33"/>
      <c r="CB65" s="33"/>
      <c r="CC65" s="33"/>
      <c r="CD65" s="33"/>
      <c r="CE65" s="33"/>
      <c r="CF65" s="33"/>
      <c r="CG65" s="23"/>
      <c r="CH65" s="22"/>
      <c r="CI65" s="23"/>
      <c r="CJ65" s="23"/>
      <c r="CK65" s="23"/>
      <c r="CL65" s="33"/>
      <c r="CM65" s="33"/>
      <c r="CN65" s="33"/>
      <c r="CO65" s="33"/>
      <c r="CP65" s="33"/>
      <c r="CQ65" s="33"/>
    </row>
    <row r="66" spans="1:95" s="2" customFormat="1" x14ac:dyDescent="0.25">
      <c r="A66" s="23"/>
      <c r="B66" s="22"/>
      <c r="C66" s="23"/>
      <c r="D66" s="23"/>
      <c r="E66" s="23"/>
      <c r="F66" s="33"/>
      <c r="G66" s="33"/>
      <c r="H66" s="33"/>
      <c r="I66" s="33"/>
      <c r="J66" s="33"/>
      <c r="K66" s="33"/>
      <c r="L66" s="33"/>
      <c r="M66" s="33"/>
      <c r="N66" s="22"/>
      <c r="O66" s="23"/>
      <c r="P66" s="23"/>
      <c r="Q66" s="23"/>
      <c r="R66" s="33"/>
      <c r="S66" s="33"/>
      <c r="T66" s="33"/>
      <c r="U66" s="33"/>
      <c r="V66" s="33"/>
      <c r="W66" s="33"/>
      <c r="X66" s="33"/>
      <c r="Y66" s="33"/>
      <c r="Z66" s="22"/>
      <c r="AA66" s="23"/>
      <c r="AB66" s="23"/>
      <c r="AC66" s="23"/>
      <c r="AD66" s="33"/>
      <c r="AE66" s="33"/>
      <c r="AF66" s="33"/>
      <c r="AG66" s="33"/>
      <c r="AH66" s="33"/>
      <c r="AI66" s="33"/>
      <c r="AJ66" s="33"/>
      <c r="AK66" s="23"/>
      <c r="AL66" s="22"/>
      <c r="AM66" s="23"/>
      <c r="AN66" s="23"/>
      <c r="AO66" s="23"/>
      <c r="AP66" s="33"/>
      <c r="AQ66" s="33"/>
      <c r="AR66" s="33"/>
      <c r="AS66" s="33"/>
      <c r="AT66" s="33"/>
      <c r="AU66" s="33"/>
      <c r="AV66" s="33"/>
      <c r="AW66" s="23"/>
      <c r="AX66" s="22"/>
      <c r="AY66" s="23"/>
      <c r="AZ66" s="23"/>
      <c r="BA66" s="23"/>
      <c r="BB66" s="33"/>
      <c r="BC66" s="33"/>
      <c r="BD66" s="33"/>
      <c r="BE66" s="33"/>
      <c r="BF66" s="33"/>
      <c r="BG66" s="33"/>
      <c r="BH66" s="33"/>
      <c r="BI66" s="33"/>
      <c r="BJ66" s="22"/>
      <c r="BK66" s="23"/>
      <c r="BL66" s="23"/>
      <c r="BM66" s="23"/>
      <c r="BN66" s="33"/>
      <c r="BO66" s="33"/>
      <c r="BP66" s="33"/>
      <c r="BQ66" s="33"/>
      <c r="BR66" s="33"/>
      <c r="BS66" s="33"/>
      <c r="BT66" s="33"/>
      <c r="BU66" s="33"/>
      <c r="BV66" s="22"/>
      <c r="BW66" s="23"/>
      <c r="BX66" s="23"/>
      <c r="BY66" s="23"/>
      <c r="BZ66" s="33"/>
      <c r="CA66" s="33"/>
      <c r="CB66" s="33"/>
      <c r="CC66" s="33"/>
      <c r="CD66" s="33"/>
      <c r="CE66" s="33"/>
      <c r="CF66" s="33"/>
      <c r="CG66" s="23"/>
      <c r="CH66" s="22"/>
      <c r="CI66" s="23"/>
      <c r="CJ66" s="23"/>
      <c r="CK66" s="23"/>
      <c r="CL66" s="33"/>
      <c r="CM66" s="33"/>
      <c r="CN66" s="33"/>
      <c r="CO66" s="33"/>
      <c r="CP66" s="33"/>
      <c r="CQ66" s="33"/>
    </row>
    <row r="67" spans="1:95" s="2" customFormat="1" x14ac:dyDescent="0.25">
      <c r="A67" s="23"/>
      <c r="B67" s="22"/>
      <c r="C67" s="23"/>
      <c r="D67" s="22"/>
      <c r="E67" s="23"/>
      <c r="F67" s="33"/>
      <c r="G67" s="33"/>
      <c r="H67" s="33"/>
      <c r="I67" s="33"/>
      <c r="J67" s="33"/>
      <c r="K67" s="33"/>
      <c r="L67" s="33"/>
      <c r="M67" s="33"/>
      <c r="N67" s="22"/>
      <c r="O67" s="23"/>
      <c r="P67" s="22"/>
      <c r="Q67" s="23"/>
      <c r="R67" s="33"/>
      <c r="S67" s="33"/>
      <c r="T67" s="33"/>
      <c r="U67" s="33"/>
      <c r="V67" s="33"/>
      <c r="W67" s="33"/>
      <c r="X67" s="33"/>
      <c r="Y67" s="33"/>
      <c r="Z67" s="22"/>
      <c r="AA67" s="23"/>
      <c r="AB67" s="22"/>
      <c r="AC67" s="23"/>
      <c r="AD67" s="33"/>
      <c r="AE67" s="33"/>
      <c r="AF67" s="33"/>
      <c r="AG67" s="33"/>
      <c r="AH67" s="33"/>
      <c r="AI67" s="33"/>
      <c r="AJ67" s="33"/>
      <c r="AK67" s="23"/>
      <c r="AL67" s="22"/>
      <c r="AM67" s="23"/>
      <c r="AN67" s="22"/>
      <c r="AO67" s="23"/>
      <c r="AP67" s="33"/>
      <c r="AQ67" s="33"/>
      <c r="AR67" s="33"/>
      <c r="AS67" s="33"/>
      <c r="AT67" s="33"/>
      <c r="AU67" s="33"/>
      <c r="AV67" s="33"/>
      <c r="AW67" s="23"/>
      <c r="AX67" s="22"/>
      <c r="AY67" s="23"/>
      <c r="AZ67" s="22"/>
      <c r="BA67" s="23"/>
      <c r="BB67" s="33"/>
      <c r="BC67" s="33"/>
      <c r="BD67" s="33"/>
      <c r="BE67" s="33"/>
      <c r="BF67" s="33"/>
      <c r="BG67" s="33"/>
      <c r="BH67" s="33"/>
      <c r="BI67" s="33"/>
      <c r="BJ67" s="22"/>
      <c r="BK67" s="23"/>
      <c r="BL67" s="22"/>
      <c r="BM67" s="23"/>
      <c r="BN67" s="33"/>
      <c r="BO67" s="33"/>
      <c r="BP67" s="33"/>
      <c r="BQ67" s="33"/>
      <c r="BR67" s="33"/>
      <c r="BS67" s="33"/>
      <c r="BT67" s="33"/>
      <c r="BU67" s="33"/>
      <c r="BV67" s="22"/>
      <c r="BW67" s="23"/>
      <c r="BX67" s="22"/>
      <c r="BY67" s="23"/>
      <c r="BZ67" s="33"/>
      <c r="CA67" s="33"/>
      <c r="CB67" s="33"/>
      <c r="CC67" s="33"/>
      <c r="CD67" s="33"/>
      <c r="CE67" s="33"/>
      <c r="CF67" s="33"/>
      <c r="CG67" s="23"/>
      <c r="CH67" s="22"/>
      <c r="CI67" s="23"/>
      <c r="CJ67" s="22"/>
      <c r="CK67" s="23"/>
      <c r="CL67" s="33"/>
      <c r="CM67" s="33"/>
      <c r="CN67" s="33"/>
      <c r="CO67" s="33"/>
      <c r="CP67" s="33"/>
      <c r="CQ67" s="33"/>
    </row>
    <row r="68" spans="1:95" s="2" customFormat="1" x14ac:dyDescent="0.25">
      <c r="A68" s="33"/>
      <c r="B68" s="33"/>
      <c r="C68" s="33"/>
      <c r="D68" s="23"/>
      <c r="E68" s="23"/>
      <c r="F68" s="33"/>
      <c r="G68" s="33"/>
      <c r="H68" s="33"/>
      <c r="I68" s="33"/>
      <c r="J68" s="33"/>
      <c r="K68" s="33"/>
      <c r="L68" s="33"/>
      <c r="M68" s="33"/>
      <c r="N68" s="33"/>
      <c r="O68" s="23"/>
      <c r="P68" s="23"/>
      <c r="Q68" s="23"/>
      <c r="R68" s="33"/>
      <c r="S68" s="33"/>
      <c r="T68" s="33"/>
      <c r="U68" s="33"/>
      <c r="V68" s="33"/>
      <c r="W68" s="33"/>
      <c r="X68" s="33"/>
      <c r="Y68" s="33"/>
      <c r="Z68" s="22"/>
      <c r="AA68" s="23"/>
      <c r="AB68" s="23"/>
      <c r="AC68" s="23"/>
      <c r="AD68" s="33"/>
      <c r="AE68" s="33"/>
      <c r="AF68" s="33"/>
      <c r="AG68" s="33"/>
      <c r="AH68" s="33"/>
      <c r="AI68" s="33"/>
      <c r="AJ68" s="33"/>
      <c r="AK68" s="33"/>
      <c r="AL68" s="33"/>
      <c r="AM68" s="23"/>
      <c r="AN68" s="23"/>
      <c r="AO68" s="2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23"/>
      <c r="BA68" s="23"/>
      <c r="BB68" s="33"/>
      <c r="BC68" s="33"/>
      <c r="BD68" s="33"/>
      <c r="BE68" s="33"/>
      <c r="BF68" s="33"/>
      <c r="BG68" s="33"/>
      <c r="BH68" s="33"/>
      <c r="BI68" s="33"/>
      <c r="BJ68" s="33"/>
      <c r="BK68" s="23"/>
      <c r="BL68" s="23"/>
      <c r="BM68" s="23"/>
      <c r="BN68" s="33"/>
      <c r="BO68" s="33"/>
      <c r="BP68" s="33"/>
      <c r="BQ68" s="33"/>
      <c r="BR68" s="33"/>
      <c r="BS68" s="33"/>
      <c r="BT68" s="33"/>
      <c r="BU68" s="33"/>
      <c r="BV68" s="22"/>
      <c r="BW68" s="23"/>
      <c r="BX68" s="23"/>
      <c r="BY68" s="23"/>
      <c r="BZ68" s="33"/>
      <c r="CA68" s="33"/>
      <c r="CB68" s="33"/>
      <c r="CC68" s="33"/>
      <c r="CD68" s="33"/>
      <c r="CE68" s="33"/>
      <c r="CF68" s="33"/>
      <c r="CG68" s="33"/>
      <c r="CH68" s="33"/>
      <c r="CI68" s="23"/>
      <c r="CJ68" s="23"/>
      <c r="CK68" s="23"/>
      <c r="CL68" s="33"/>
      <c r="CM68" s="33"/>
      <c r="CN68" s="33"/>
      <c r="CO68" s="33"/>
      <c r="CP68" s="33"/>
      <c r="CQ68" s="33"/>
    </row>
    <row r="69" spans="1:95" s="2" customFormat="1" x14ac:dyDescent="0.25">
      <c r="A69" s="23"/>
      <c r="B69" s="22"/>
      <c r="C69" s="23"/>
      <c r="D69" s="23"/>
      <c r="E69" s="23"/>
      <c r="F69" s="33"/>
      <c r="G69" s="33"/>
      <c r="H69" s="33"/>
      <c r="I69" s="33"/>
      <c r="J69" s="33"/>
      <c r="K69" s="33"/>
      <c r="L69" s="33"/>
      <c r="M69" s="33"/>
      <c r="N69" s="22"/>
      <c r="O69" s="23"/>
      <c r="P69" s="23"/>
      <c r="Q69" s="23"/>
      <c r="R69" s="33"/>
      <c r="S69" s="33"/>
      <c r="T69" s="33"/>
      <c r="U69" s="33"/>
      <c r="V69" s="33"/>
      <c r="W69" s="33"/>
      <c r="X69" s="33"/>
      <c r="Y69" s="33"/>
      <c r="Z69" s="22"/>
      <c r="AA69" s="23"/>
      <c r="AB69" s="23"/>
      <c r="AC69" s="23"/>
      <c r="AD69" s="33"/>
      <c r="AE69" s="33"/>
      <c r="AF69" s="33"/>
      <c r="AG69" s="33"/>
      <c r="AH69" s="33"/>
      <c r="AI69" s="33"/>
      <c r="AJ69" s="33"/>
      <c r="AK69" s="23"/>
      <c r="AL69" s="22"/>
      <c r="AM69" s="23"/>
      <c r="AN69" s="23"/>
      <c r="AO69" s="23"/>
      <c r="AP69" s="33"/>
      <c r="AQ69" s="33"/>
      <c r="AR69" s="33"/>
      <c r="AS69" s="33"/>
      <c r="AT69" s="33"/>
      <c r="AU69" s="33"/>
      <c r="AV69" s="33"/>
      <c r="AW69" s="23"/>
      <c r="AX69" s="22"/>
      <c r="AY69" s="23"/>
      <c r="AZ69" s="23"/>
      <c r="BA69" s="23"/>
      <c r="BB69" s="33"/>
      <c r="BC69" s="33"/>
      <c r="BD69" s="33"/>
      <c r="BE69" s="33"/>
      <c r="BF69" s="33"/>
      <c r="BG69" s="33"/>
      <c r="BH69" s="33"/>
      <c r="BI69" s="33"/>
      <c r="BJ69" s="22"/>
      <c r="BK69" s="23"/>
      <c r="BL69" s="23"/>
      <c r="BM69" s="23"/>
      <c r="BN69" s="33"/>
      <c r="BO69" s="33"/>
      <c r="BP69" s="33"/>
      <c r="BQ69" s="33"/>
      <c r="BR69" s="33"/>
      <c r="BS69" s="33"/>
      <c r="BT69" s="33"/>
      <c r="BU69" s="33"/>
      <c r="BV69" s="22"/>
      <c r="BW69" s="23"/>
      <c r="BX69" s="23"/>
      <c r="BY69" s="23"/>
      <c r="BZ69" s="33"/>
      <c r="CA69" s="33"/>
      <c r="CB69" s="33"/>
      <c r="CC69" s="33"/>
      <c r="CD69" s="33"/>
      <c r="CE69" s="33"/>
      <c r="CF69" s="33"/>
      <c r="CG69" s="23"/>
      <c r="CH69" s="22"/>
      <c r="CI69" s="23"/>
      <c r="CJ69" s="23"/>
      <c r="CK69" s="23"/>
      <c r="CL69" s="33"/>
      <c r="CM69" s="33"/>
      <c r="CN69" s="33"/>
      <c r="CO69" s="33"/>
      <c r="CP69" s="33"/>
      <c r="CQ69" s="33"/>
    </row>
    <row r="70" spans="1:95" s="2" customFormat="1" x14ac:dyDescent="0.25">
      <c r="A70" s="23"/>
      <c r="B70" s="22"/>
      <c r="C70" s="23"/>
      <c r="D70" s="23"/>
      <c r="E70" s="23"/>
      <c r="F70" s="33"/>
      <c r="G70" s="33"/>
      <c r="H70" s="33"/>
      <c r="I70" s="33"/>
      <c r="J70" s="33"/>
      <c r="K70" s="33"/>
      <c r="L70" s="33"/>
      <c r="M70" s="33"/>
      <c r="N70" s="22"/>
      <c r="O70" s="23"/>
      <c r="P70" s="23"/>
      <c r="Q70" s="23"/>
      <c r="R70" s="33"/>
      <c r="S70" s="33"/>
      <c r="T70" s="33"/>
      <c r="U70" s="33"/>
      <c r="V70" s="33"/>
      <c r="W70" s="33"/>
      <c r="X70" s="33"/>
      <c r="Y70" s="33"/>
      <c r="Z70" s="22"/>
      <c r="AA70" s="23"/>
      <c r="AB70" s="23"/>
      <c r="AC70" s="23"/>
      <c r="AD70" s="33"/>
      <c r="AE70" s="33"/>
      <c r="AF70" s="33"/>
      <c r="AG70" s="33"/>
      <c r="AH70" s="33"/>
      <c r="AI70" s="33"/>
      <c r="AJ70" s="33"/>
      <c r="AK70" s="23"/>
      <c r="AL70" s="22"/>
      <c r="AM70" s="23"/>
      <c r="AN70" s="23"/>
      <c r="AO70" s="23"/>
      <c r="AP70" s="33"/>
      <c r="AQ70" s="33"/>
      <c r="AR70" s="33"/>
      <c r="AS70" s="33"/>
      <c r="AT70" s="33"/>
      <c r="AU70" s="33"/>
      <c r="AV70" s="33"/>
      <c r="AW70" s="23"/>
      <c r="AX70" s="22"/>
      <c r="AY70" s="23"/>
      <c r="AZ70" s="23"/>
      <c r="BA70" s="23"/>
      <c r="BB70" s="33"/>
      <c r="BC70" s="33"/>
      <c r="BD70" s="33"/>
      <c r="BE70" s="33"/>
      <c r="BF70" s="33"/>
      <c r="BG70" s="33"/>
      <c r="BH70" s="33"/>
      <c r="BI70" s="33"/>
      <c r="BJ70" s="22"/>
      <c r="BK70" s="23"/>
      <c r="BL70" s="23"/>
      <c r="BM70" s="23"/>
      <c r="BN70" s="33"/>
      <c r="BO70" s="33"/>
      <c r="BP70" s="33"/>
      <c r="BQ70" s="33"/>
      <c r="BR70" s="33"/>
      <c r="BS70" s="33"/>
      <c r="BT70" s="33"/>
      <c r="BU70" s="33"/>
      <c r="BV70" s="22"/>
      <c r="BW70" s="23"/>
      <c r="BX70" s="23"/>
      <c r="BY70" s="23"/>
      <c r="BZ70" s="33"/>
      <c r="CA70" s="33"/>
      <c r="CB70" s="33"/>
      <c r="CC70" s="33"/>
      <c r="CD70" s="33"/>
      <c r="CE70" s="33"/>
      <c r="CF70" s="33"/>
      <c r="CG70" s="23"/>
      <c r="CH70" s="22"/>
      <c r="CI70" s="23"/>
      <c r="CJ70" s="23"/>
      <c r="CK70" s="23"/>
      <c r="CL70" s="33"/>
      <c r="CM70" s="33"/>
      <c r="CN70" s="33"/>
      <c r="CO70" s="33"/>
      <c r="CP70" s="33"/>
      <c r="CQ70" s="33"/>
    </row>
    <row r="71" spans="1:95" s="2" customFormat="1" x14ac:dyDescent="0.25">
      <c r="A71" s="23"/>
      <c r="B71" s="22"/>
      <c r="C71" s="23"/>
      <c r="D71" s="23"/>
      <c r="E71" s="23"/>
      <c r="F71" s="33"/>
      <c r="G71" s="33"/>
      <c r="H71" s="33"/>
      <c r="I71" s="33"/>
      <c r="J71" s="33"/>
      <c r="K71" s="33"/>
      <c r="L71" s="33"/>
      <c r="M71" s="33"/>
      <c r="N71" s="22"/>
      <c r="O71" s="23"/>
      <c r="P71" s="23"/>
      <c r="Q71" s="23"/>
      <c r="R71" s="33"/>
      <c r="S71" s="33"/>
      <c r="T71" s="33"/>
      <c r="U71" s="33"/>
      <c r="V71" s="33"/>
      <c r="W71" s="33"/>
      <c r="X71" s="33"/>
      <c r="Y71" s="33"/>
      <c r="Z71" s="22"/>
      <c r="AA71" s="23"/>
      <c r="AB71" s="23"/>
      <c r="AC71" s="23"/>
      <c r="AD71" s="33"/>
      <c r="AE71" s="33"/>
      <c r="AF71" s="33"/>
      <c r="AG71" s="33"/>
      <c r="AH71" s="33"/>
      <c r="AI71" s="33"/>
      <c r="AJ71" s="33"/>
      <c r="AK71" s="23"/>
      <c r="AL71" s="22"/>
      <c r="AM71" s="23"/>
      <c r="AN71" s="23"/>
      <c r="AO71" s="23"/>
      <c r="AP71" s="33"/>
      <c r="AQ71" s="33"/>
      <c r="AR71" s="33"/>
      <c r="AS71" s="33"/>
      <c r="AT71" s="33"/>
      <c r="AU71" s="33"/>
      <c r="AV71" s="33"/>
      <c r="AW71" s="23"/>
      <c r="AX71" s="22"/>
      <c r="AY71" s="23"/>
      <c r="AZ71" s="23"/>
      <c r="BA71" s="23"/>
      <c r="BB71" s="33"/>
      <c r="BC71" s="33"/>
      <c r="BD71" s="33"/>
      <c r="BE71" s="33"/>
      <c r="BF71" s="33"/>
      <c r="BG71" s="33"/>
      <c r="BH71" s="33"/>
      <c r="BI71" s="33"/>
      <c r="BJ71" s="22"/>
      <c r="BK71" s="23"/>
      <c r="BL71" s="23"/>
      <c r="BM71" s="23"/>
      <c r="BN71" s="33"/>
      <c r="BO71" s="33"/>
      <c r="BP71" s="33"/>
      <c r="BQ71" s="33"/>
      <c r="BR71" s="33"/>
      <c r="BS71" s="33"/>
      <c r="BT71" s="33"/>
      <c r="BU71" s="33"/>
      <c r="BV71" s="22"/>
      <c r="BW71" s="23"/>
      <c r="BX71" s="23"/>
      <c r="BY71" s="23"/>
      <c r="BZ71" s="33"/>
      <c r="CA71" s="33"/>
      <c r="CB71" s="33"/>
      <c r="CC71" s="33"/>
      <c r="CD71" s="33"/>
      <c r="CE71" s="33"/>
      <c r="CF71" s="33"/>
      <c r="CG71" s="23"/>
      <c r="CH71" s="22"/>
      <c r="CI71" s="23"/>
      <c r="CJ71" s="23"/>
      <c r="CK71" s="23"/>
      <c r="CL71" s="33"/>
      <c r="CM71" s="33"/>
      <c r="CN71" s="33"/>
      <c r="CO71" s="33"/>
      <c r="CP71" s="33"/>
      <c r="CQ71" s="33"/>
    </row>
    <row r="72" spans="1:95" s="2" customFormat="1" x14ac:dyDescent="0.25">
      <c r="A72" s="23"/>
      <c r="B72" s="22"/>
      <c r="C72" s="23"/>
      <c r="D72" s="22"/>
      <c r="E72" s="23"/>
      <c r="F72" s="33"/>
      <c r="G72" s="33"/>
      <c r="H72" s="33"/>
      <c r="I72" s="33"/>
      <c r="J72" s="33"/>
      <c r="K72" s="33"/>
      <c r="L72" s="33"/>
      <c r="M72" s="33"/>
      <c r="N72" s="22"/>
      <c r="O72" s="23"/>
      <c r="P72" s="22"/>
      <c r="Q72" s="23"/>
      <c r="R72" s="33"/>
      <c r="S72" s="33"/>
      <c r="T72" s="33"/>
      <c r="U72" s="33"/>
      <c r="V72" s="33"/>
      <c r="W72" s="33"/>
      <c r="X72" s="33"/>
      <c r="Y72" s="33"/>
      <c r="Z72" s="22"/>
      <c r="AA72" s="23"/>
      <c r="AB72" s="22"/>
      <c r="AC72" s="23"/>
      <c r="AD72" s="33"/>
      <c r="AE72" s="33"/>
      <c r="AF72" s="33"/>
      <c r="AG72" s="33"/>
      <c r="AH72" s="33"/>
      <c r="AI72" s="33"/>
      <c r="AJ72" s="33"/>
      <c r="AK72" s="23"/>
      <c r="AL72" s="22"/>
      <c r="AM72" s="23"/>
      <c r="AN72" s="22"/>
      <c r="AO72" s="23"/>
      <c r="AP72" s="33"/>
      <c r="AQ72" s="33"/>
      <c r="AR72" s="33"/>
      <c r="AS72" s="33"/>
      <c r="AT72" s="33"/>
      <c r="AU72" s="33"/>
      <c r="AV72" s="33"/>
      <c r="AW72" s="23"/>
      <c r="AX72" s="22"/>
      <c r="AY72" s="23"/>
      <c r="AZ72" s="22"/>
      <c r="BA72" s="23"/>
      <c r="BB72" s="33"/>
      <c r="BC72" s="33"/>
      <c r="BD72" s="33"/>
      <c r="BE72" s="33"/>
      <c r="BF72" s="33"/>
      <c r="BG72" s="33"/>
      <c r="BH72" s="33"/>
      <c r="BI72" s="33"/>
      <c r="BJ72" s="22"/>
      <c r="BK72" s="23"/>
      <c r="BL72" s="22"/>
      <c r="BM72" s="23"/>
      <c r="BN72" s="33"/>
      <c r="BO72" s="33"/>
      <c r="BP72" s="33"/>
      <c r="BQ72" s="33"/>
      <c r="BR72" s="33"/>
      <c r="BS72" s="33"/>
      <c r="BT72" s="33"/>
      <c r="BU72" s="33"/>
      <c r="BV72" s="22"/>
      <c r="BW72" s="23"/>
      <c r="BX72" s="22"/>
      <c r="BY72" s="23"/>
      <c r="BZ72" s="33"/>
      <c r="CA72" s="33"/>
      <c r="CB72" s="33"/>
      <c r="CC72" s="33"/>
      <c r="CD72" s="33"/>
      <c r="CE72" s="33"/>
      <c r="CF72" s="33"/>
      <c r="CG72" s="23"/>
      <c r="CH72" s="22"/>
      <c r="CI72" s="23"/>
      <c r="CJ72" s="22"/>
      <c r="CK72" s="23"/>
      <c r="CL72" s="33"/>
      <c r="CM72" s="33"/>
      <c r="CN72" s="33"/>
      <c r="CO72" s="33"/>
      <c r="CP72" s="33"/>
      <c r="CQ72" s="33"/>
    </row>
    <row r="73" spans="1:95" s="2" customFormat="1" x14ac:dyDescent="0.25">
      <c r="A73" s="33"/>
      <c r="B73" s="33"/>
      <c r="C73" s="33"/>
      <c r="D73" s="23"/>
      <c r="E73" s="23"/>
      <c r="F73" s="33"/>
      <c r="G73" s="33"/>
      <c r="H73" s="33"/>
      <c r="I73" s="33"/>
      <c r="J73" s="33"/>
      <c r="K73" s="33"/>
      <c r="L73" s="33"/>
      <c r="M73" s="33"/>
      <c r="N73" s="33"/>
      <c r="O73" s="23"/>
      <c r="P73" s="23"/>
      <c r="Q73" s="23"/>
      <c r="R73" s="33"/>
      <c r="S73" s="33"/>
      <c r="T73" s="33"/>
      <c r="U73" s="33"/>
      <c r="V73" s="33"/>
      <c r="W73" s="33"/>
      <c r="X73" s="33"/>
      <c r="Y73" s="33"/>
      <c r="Z73" s="33"/>
      <c r="AA73" s="23"/>
      <c r="AB73" s="23"/>
      <c r="AC73" s="23"/>
      <c r="AD73" s="33"/>
      <c r="AE73" s="33"/>
      <c r="AF73" s="33"/>
      <c r="AG73" s="33"/>
      <c r="AH73" s="33"/>
      <c r="AI73" s="33"/>
      <c r="AJ73" s="33"/>
      <c r="AK73" s="33"/>
      <c r="AL73" s="33"/>
      <c r="AM73" s="23"/>
      <c r="AN73" s="23"/>
      <c r="AO73" s="2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23"/>
      <c r="BA73" s="23"/>
      <c r="BB73" s="33"/>
      <c r="BC73" s="33"/>
      <c r="BD73" s="33"/>
      <c r="BE73" s="33"/>
      <c r="BF73" s="33"/>
      <c r="BG73" s="33"/>
      <c r="BH73" s="33"/>
      <c r="BI73" s="33"/>
      <c r="BJ73" s="33"/>
      <c r="BK73" s="23"/>
      <c r="BL73" s="23"/>
      <c r="BM73" s="23"/>
      <c r="BN73" s="33"/>
      <c r="BO73" s="33"/>
      <c r="BP73" s="33"/>
      <c r="BQ73" s="33"/>
      <c r="BR73" s="33"/>
      <c r="BS73" s="33"/>
      <c r="BT73" s="33"/>
      <c r="BU73" s="33"/>
      <c r="BV73" s="33"/>
      <c r="BW73" s="23"/>
      <c r="BX73" s="23"/>
      <c r="BY73" s="23"/>
      <c r="BZ73" s="33"/>
      <c r="CA73" s="33"/>
      <c r="CB73" s="33"/>
      <c r="CC73" s="33"/>
      <c r="CD73" s="33"/>
      <c r="CE73" s="33"/>
      <c r="CF73" s="33"/>
      <c r="CG73" s="33"/>
      <c r="CH73" s="33"/>
      <c r="CI73" s="23"/>
      <c r="CJ73" s="23"/>
      <c r="CK73" s="23"/>
      <c r="CL73" s="33"/>
      <c r="CM73" s="33"/>
      <c r="CN73" s="33"/>
      <c r="CO73" s="33"/>
      <c r="CP73" s="33"/>
      <c r="CQ73" s="33"/>
    </row>
    <row r="74" spans="1:95" s="2" customFormat="1" x14ac:dyDescent="0.25">
      <c r="A74" s="23"/>
      <c r="B74" s="22"/>
      <c r="C74" s="23"/>
      <c r="D74" s="23"/>
      <c r="E74" s="23"/>
      <c r="F74" s="33"/>
      <c r="G74" s="33"/>
      <c r="H74" s="33"/>
      <c r="I74" s="33"/>
      <c r="J74" s="33"/>
      <c r="K74" s="33"/>
      <c r="L74" s="33"/>
      <c r="M74" s="33"/>
      <c r="N74" s="22"/>
      <c r="O74" s="23"/>
      <c r="P74" s="23"/>
      <c r="Q74" s="23"/>
      <c r="R74" s="33"/>
      <c r="S74" s="33"/>
      <c r="T74" s="33"/>
      <c r="U74" s="33"/>
      <c r="V74" s="33"/>
      <c r="W74" s="33"/>
      <c r="X74" s="33"/>
      <c r="Y74" s="33"/>
      <c r="Z74" s="22"/>
      <c r="AA74" s="23"/>
      <c r="AB74" s="23"/>
      <c r="AC74" s="23"/>
      <c r="AD74" s="33"/>
      <c r="AE74" s="33"/>
      <c r="AF74" s="33"/>
      <c r="AG74" s="33"/>
      <c r="AH74" s="33"/>
      <c r="AI74" s="33"/>
      <c r="AJ74" s="33"/>
      <c r="AK74" s="23"/>
      <c r="AL74" s="22"/>
      <c r="AM74" s="23"/>
      <c r="AN74" s="23"/>
      <c r="AO74" s="23"/>
      <c r="AP74" s="33"/>
      <c r="AQ74" s="33"/>
      <c r="AR74" s="33"/>
      <c r="AS74" s="33"/>
      <c r="AT74" s="33"/>
      <c r="AU74" s="33"/>
      <c r="AV74" s="33"/>
      <c r="AW74" s="23"/>
      <c r="AX74" s="22"/>
      <c r="AY74" s="23"/>
      <c r="AZ74" s="23"/>
      <c r="BA74" s="23"/>
      <c r="BB74" s="33"/>
      <c r="BC74" s="33"/>
      <c r="BD74" s="33"/>
      <c r="BE74" s="33"/>
      <c r="BF74" s="33"/>
      <c r="BG74" s="33"/>
      <c r="BH74" s="33"/>
      <c r="BI74" s="33"/>
      <c r="BJ74" s="22"/>
      <c r="BK74" s="23"/>
      <c r="BL74" s="23"/>
      <c r="BM74" s="23"/>
      <c r="BN74" s="33"/>
      <c r="BO74" s="33"/>
      <c r="BP74" s="33"/>
      <c r="BQ74" s="33"/>
      <c r="BR74" s="33"/>
      <c r="BS74" s="33"/>
      <c r="BT74" s="33"/>
      <c r="BU74" s="33"/>
      <c r="BV74" s="22"/>
      <c r="BW74" s="23"/>
      <c r="BX74" s="23"/>
      <c r="BY74" s="23"/>
      <c r="BZ74" s="33"/>
      <c r="CA74" s="33"/>
      <c r="CB74" s="33"/>
      <c r="CC74" s="33"/>
      <c r="CD74" s="33"/>
      <c r="CE74" s="33"/>
      <c r="CF74" s="33"/>
      <c r="CG74" s="23"/>
      <c r="CH74" s="22"/>
      <c r="CI74" s="23"/>
      <c r="CJ74" s="23"/>
      <c r="CK74" s="23"/>
      <c r="CL74" s="33"/>
      <c r="CM74" s="33"/>
      <c r="CN74" s="33"/>
      <c r="CO74" s="33"/>
      <c r="CP74" s="33"/>
      <c r="CQ74" s="33"/>
    </row>
    <row r="75" spans="1:95" s="2" customFormat="1" x14ac:dyDescent="0.25">
      <c r="A75" s="23"/>
      <c r="B75" s="22"/>
      <c r="C75" s="23"/>
      <c r="D75" s="23"/>
      <c r="E75" s="23"/>
      <c r="F75" s="33"/>
      <c r="G75" s="33"/>
      <c r="H75" s="33"/>
      <c r="I75" s="33"/>
      <c r="J75" s="33"/>
      <c r="K75" s="33"/>
      <c r="L75" s="33"/>
      <c r="M75" s="33"/>
      <c r="N75" s="22"/>
      <c r="O75" s="23"/>
      <c r="P75" s="23"/>
      <c r="Q75" s="23"/>
      <c r="R75" s="33"/>
      <c r="S75" s="33"/>
      <c r="T75" s="33"/>
      <c r="U75" s="33"/>
      <c r="V75" s="33"/>
      <c r="W75" s="33"/>
      <c r="X75" s="33"/>
      <c r="Y75" s="33"/>
      <c r="Z75" s="22"/>
      <c r="AA75" s="23"/>
      <c r="AB75" s="23"/>
      <c r="AC75" s="23"/>
      <c r="AD75" s="33"/>
      <c r="AE75" s="33"/>
      <c r="AF75" s="33"/>
      <c r="AG75" s="33"/>
      <c r="AH75" s="33"/>
      <c r="AI75" s="33"/>
      <c r="AJ75" s="33"/>
      <c r="AK75" s="23"/>
      <c r="AL75" s="22"/>
      <c r="AM75" s="23"/>
      <c r="AN75" s="23"/>
      <c r="AO75" s="23"/>
      <c r="AP75" s="33"/>
      <c r="AQ75" s="33"/>
      <c r="AR75" s="33"/>
      <c r="AS75" s="33"/>
      <c r="AT75" s="33"/>
      <c r="AU75" s="33"/>
      <c r="AV75" s="33"/>
      <c r="AW75" s="23"/>
      <c r="AX75" s="22"/>
      <c r="AY75" s="23"/>
      <c r="AZ75" s="23"/>
      <c r="BA75" s="23"/>
      <c r="BB75" s="33"/>
      <c r="BC75" s="33"/>
      <c r="BD75" s="33"/>
      <c r="BE75" s="33"/>
      <c r="BF75" s="33"/>
      <c r="BG75" s="33"/>
      <c r="BH75" s="33"/>
      <c r="BI75" s="33"/>
      <c r="BJ75" s="22"/>
      <c r="BK75" s="23"/>
      <c r="BL75" s="23"/>
      <c r="BM75" s="23"/>
      <c r="BN75" s="33"/>
      <c r="BO75" s="33"/>
      <c r="BP75" s="33"/>
      <c r="BQ75" s="33"/>
      <c r="BR75" s="33"/>
      <c r="BS75" s="33"/>
      <c r="BT75" s="33"/>
      <c r="BU75" s="33"/>
      <c r="BV75" s="22"/>
      <c r="BW75" s="23"/>
      <c r="BX75" s="23"/>
      <c r="BY75" s="23"/>
      <c r="BZ75" s="33"/>
      <c r="CA75" s="33"/>
      <c r="CB75" s="33"/>
      <c r="CC75" s="33"/>
      <c r="CD75" s="33"/>
      <c r="CE75" s="33"/>
      <c r="CF75" s="33"/>
      <c r="CG75" s="23"/>
      <c r="CH75" s="22"/>
      <c r="CI75" s="23"/>
      <c r="CJ75" s="23"/>
      <c r="CK75" s="23"/>
      <c r="CL75" s="33"/>
      <c r="CM75" s="33"/>
      <c r="CN75" s="33"/>
      <c r="CO75" s="33"/>
      <c r="CP75" s="33"/>
      <c r="CQ75" s="33"/>
    </row>
    <row r="76" spans="1:95" s="2" customFormat="1" x14ac:dyDescent="0.25">
      <c r="A76" s="23"/>
      <c r="B76" s="22"/>
      <c r="C76" s="23"/>
      <c r="D76" s="23"/>
      <c r="E76" s="23"/>
      <c r="F76" s="33"/>
      <c r="G76" s="33"/>
      <c r="H76" s="33"/>
      <c r="I76" s="33"/>
      <c r="J76" s="33"/>
      <c r="K76" s="33"/>
      <c r="L76" s="33"/>
      <c r="M76" s="33"/>
      <c r="N76" s="22"/>
      <c r="O76" s="23"/>
      <c r="P76" s="23"/>
      <c r="Q76" s="23"/>
      <c r="R76" s="33"/>
      <c r="S76" s="33"/>
      <c r="T76" s="33"/>
      <c r="U76" s="33"/>
      <c r="V76" s="33"/>
      <c r="W76" s="33"/>
      <c r="X76" s="33"/>
      <c r="Y76" s="33"/>
      <c r="Z76" s="22"/>
      <c r="AA76" s="23"/>
      <c r="AB76" s="23"/>
      <c r="AC76" s="23"/>
      <c r="AD76" s="33"/>
      <c r="AE76" s="33"/>
      <c r="AF76" s="33"/>
      <c r="AG76" s="33"/>
      <c r="AH76" s="33"/>
      <c r="AI76" s="33"/>
      <c r="AJ76" s="33"/>
      <c r="AK76" s="23"/>
      <c r="AL76" s="22"/>
      <c r="AM76" s="23"/>
      <c r="AN76" s="23"/>
      <c r="AO76" s="23"/>
      <c r="AP76" s="33"/>
      <c r="AQ76" s="33"/>
      <c r="AR76" s="33"/>
      <c r="AS76" s="33"/>
      <c r="AT76" s="33"/>
      <c r="AU76" s="33"/>
      <c r="AV76" s="33"/>
      <c r="AW76" s="23"/>
      <c r="AX76" s="22"/>
      <c r="AY76" s="23"/>
      <c r="AZ76" s="23"/>
      <c r="BA76" s="23"/>
      <c r="BB76" s="33"/>
      <c r="BC76" s="33"/>
      <c r="BD76" s="33"/>
      <c r="BE76" s="33"/>
      <c r="BF76" s="33"/>
      <c r="BG76" s="33"/>
      <c r="BH76" s="33"/>
      <c r="BI76" s="33"/>
      <c r="BJ76" s="22"/>
      <c r="BK76" s="23"/>
      <c r="BL76" s="23"/>
      <c r="BM76" s="23"/>
      <c r="BN76" s="33"/>
      <c r="BO76" s="33"/>
      <c r="BP76" s="33"/>
      <c r="BQ76" s="33"/>
      <c r="BR76" s="33"/>
      <c r="BS76" s="33"/>
      <c r="BT76" s="33"/>
      <c r="BU76" s="33"/>
      <c r="BV76" s="22"/>
      <c r="BW76" s="23"/>
      <c r="BX76" s="23"/>
      <c r="BY76" s="23"/>
      <c r="BZ76" s="33"/>
      <c r="CA76" s="33"/>
      <c r="CB76" s="33"/>
      <c r="CC76" s="33"/>
      <c r="CD76" s="33"/>
      <c r="CE76" s="33"/>
      <c r="CF76" s="33"/>
      <c r="CG76" s="23"/>
      <c r="CH76" s="22"/>
      <c r="CI76" s="23"/>
      <c r="CJ76" s="23"/>
      <c r="CK76" s="23"/>
      <c r="CL76" s="33"/>
      <c r="CM76" s="33"/>
      <c r="CN76" s="33"/>
      <c r="CO76" s="33"/>
      <c r="CP76" s="33"/>
      <c r="CQ76" s="33"/>
    </row>
    <row r="77" spans="1:95" s="2" customFormat="1" x14ac:dyDescent="0.25">
      <c r="A77" s="23"/>
      <c r="B77" s="22"/>
      <c r="C77" s="23"/>
      <c r="D77" s="22"/>
      <c r="E77" s="23"/>
      <c r="F77" s="33"/>
      <c r="G77" s="33"/>
      <c r="H77" s="33"/>
      <c r="I77" s="33"/>
      <c r="J77" s="33"/>
      <c r="K77" s="33"/>
      <c r="L77" s="33"/>
      <c r="M77" s="33"/>
      <c r="N77" s="22"/>
      <c r="O77" s="23"/>
      <c r="P77" s="22"/>
      <c r="Q77" s="23"/>
      <c r="R77" s="33"/>
      <c r="S77" s="33"/>
      <c r="T77" s="33"/>
      <c r="U77" s="33"/>
      <c r="V77" s="33"/>
      <c r="W77" s="33"/>
      <c r="X77" s="33"/>
      <c r="Y77" s="33"/>
      <c r="Z77" s="22"/>
      <c r="AA77" s="23"/>
      <c r="AB77" s="22"/>
      <c r="AC77" s="23"/>
      <c r="AD77" s="33"/>
      <c r="AE77" s="33"/>
      <c r="AF77" s="33"/>
      <c r="AG77" s="33"/>
      <c r="AH77" s="33"/>
      <c r="AI77" s="33"/>
      <c r="AJ77" s="33"/>
      <c r="AK77" s="23"/>
      <c r="AL77" s="22"/>
      <c r="AM77" s="23"/>
      <c r="AN77" s="22"/>
      <c r="AO77" s="23"/>
      <c r="AP77" s="33"/>
      <c r="AQ77" s="33"/>
      <c r="AR77" s="33"/>
      <c r="AS77" s="33"/>
      <c r="AT77" s="33"/>
      <c r="AU77" s="33"/>
      <c r="AV77" s="33"/>
      <c r="AW77" s="23"/>
      <c r="AX77" s="22"/>
      <c r="AY77" s="23"/>
      <c r="AZ77" s="22"/>
      <c r="BA77" s="23"/>
      <c r="BB77" s="33"/>
      <c r="BC77" s="33"/>
      <c r="BD77" s="33"/>
      <c r="BE77" s="33"/>
      <c r="BF77" s="33"/>
      <c r="BG77" s="33"/>
      <c r="BH77" s="33"/>
      <c r="BI77" s="33"/>
      <c r="BJ77" s="22"/>
      <c r="BK77" s="23"/>
      <c r="BL77" s="22"/>
      <c r="BM77" s="23"/>
      <c r="BN77" s="33"/>
      <c r="BO77" s="33"/>
      <c r="BP77" s="33"/>
      <c r="BQ77" s="33"/>
      <c r="BR77" s="33"/>
      <c r="BS77" s="33"/>
      <c r="BT77" s="33"/>
      <c r="BU77" s="33"/>
      <c r="BV77" s="22"/>
      <c r="BW77" s="23"/>
      <c r="BX77" s="22"/>
      <c r="BY77" s="23"/>
      <c r="BZ77" s="33"/>
      <c r="CA77" s="33"/>
      <c r="CB77" s="33"/>
      <c r="CC77" s="33"/>
      <c r="CD77" s="33"/>
      <c r="CE77" s="33"/>
      <c r="CF77" s="33"/>
      <c r="CG77" s="23"/>
      <c r="CH77" s="22"/>
      <c r="CI77" s="23"/>
      <c r="CJ77" s="22"/>
      <c r="CK77" s="23"/>
      <c r="CL77" s="33"/>
      <c r="CM77" s="33"/>
      <c r="CN77" s="33"/>
      <c r="CO77" s="33"/>
      <c r="CP77" s="33"/>
      <c r="CQ77" s="33"/>
    </row>
    <row r="78" spans="1:95" s="2" customFormat="1" x14ac:dyDescent="0.25">
      <c r="A78" s="23"/>
      <c r="B78" s="22"/>
      <c r="C78" s="23"/>
      <c r="D78" s="23"/>
      <c r="E78" s="23"/>
      <c r="F78" s="33"/>
      <c r="G78" s="33"/>
      <c r="H78" s="33"/>
      <c r="I78" s="33"/>
      <c r="J78" s="33"/>
      <c r="K78" s="33"/>
      <c r="L78" s="33"/>
      <c r="M78" s="33"/>
      <c r="N78" s="22"/>
      <c r="O78" s="33"/>
      <c r="P78" s="23"/>
      <c r="Q78" s="23"/>
      <c r="R78" s="33"/>
      <c r="S78" s="33"/>
      <c r="T78" s="33"/>
      <c r="U78" s="33"/>
      <c r="V78" s="33"/>
      <c r="W78" s="33"/>
      <c r="X78" s="33"/>
      <c r="Y78" s="33"/>
      <c r="Z78" s="22"/>
      <c r="AA78" s="33"/>
      <c r="AB78" s="23"/>
      <c r="AC78" s="23"/>
      <c r="AD78" s="33"/>
      <c r="AE78" s="33"/>
      <c r="AF78" s="33"/>
      <c r="AG78" s="33"/>
      <c r="AH78" s="33"/>
      <c r="AI78" s="33"/>
      <c r="AJ78" s="33"/>
      <c r="AK78" s="23"/>
      <c r="AL78" s="22"/>
      <c r="AM78" s="33"/>
      <c r="AN78" s="23"/>
      <c r="AO78" s="23"/>
      <c r="AP78" s="33"/>
      <c r="AQ78" s="33"/>
      <c r="AR78" s="33"/>
      <c r="AS78" s="33"/>
      <c r="AT78" s="33"/>
      <c r="AU78" s="33"/>
      <c r="AV78" s="33"/>
      <c r="AW78" s="23"/>
      <c r="AX78" s="22"/>
      <c r="AY78" s="23"/>
      <c r="AZ78" s="23"/>
      <c r="BA78" s="23"/>
      <c r="BB78" s="33"/>
      <c r="BC78" s="33"/>
      <c r="BD78" s="33"/>
      <c r="BE78" s="33"/>
      <c r="BF78" s="33"/>
      <c r="BG78" s="33"/>
      <c r="BH78" s="33"/>
      <c r="BI78" s="33"/>
      <c r="BJ78" s="22"/>
      <c r="BK78" s="33"/>
      <c r="BL78" s="23"/>
      <c r="BM78" s="23"/>
      <c r="BN78" s="33"/>
      <c r="BO78" s="33"/>
      <c r="BP78" s="33"/>
      <c r="BQ78" s="33"/>
      <c r="BR78" s="33"/>
      <c r="BS78" s="33"/>
      <c r="BT78" s="33"/>
      <c r="BU78" s="33"/>
      <c r="BV78" s="22"/>
      <c r="BW78" s="33"/>
      <c r="BX78" s="23"/>
      <c r="BY78" s="23"/>
      <c r="BZ78" s="33"/>
      <c r="CA78" s="33"/>
      <c r="CB78" s="33"/>
      <c r="CC78" s="33"/>
      <c r="CD78" s="33"/>
      <c r="CE78" s="33"/>
      <c r="CF78" s="33"/>
      <c r="CG78" s="23"/>
      <c r="CH78" s="22"/>
      <c r="CI78" s="33"/>
      <c r="CJ78" s="23"/>
      <c r="CK78" s="23"/>
      <c r="CL78" s="33"/>
      <c r="CM78" s="33"/>
      <c r="CN78" s="33"/>
      <c r="CO78" s="33"/>
      <c r="CP78" s="33"/>
      <c r="CQ78" s="33"/>
    </row>
    <row r="79" spans="1:95" s="2" customFormat="1" x14ac:dyDescent="0.25">
      <c r="A79" s="23"/>
      <c r="B79" s="22"/>
      <c r="C79" s="23"/>
      <c r="D79" s="23"/>
      <c r="E79" s="23"/>
      <c r="F79" s="33"/>
      <c r="G79" s="33"/>
      <c r="H79" s="33"/>
      <c r="I79" s="33"/>
      <c r="J79" s="33"/>
      <c r="K79" s="33"/>
      <c r="L79" s="33"/>
      <c r="M79" s="33"/>
      <c r="N79" s="22"/>
      <c r="O79" s="33"/>
      <c r="P79" s="23"/>
      <c r="Q79" s="23"/>
      <c r="R79" s="33"/>
      <c r="S79" s="33"/>
      <c r="T79" s="33"/>
      <c r="U79" s="33"/>
      <c r="V79" s="33"/>
      <c r="W79" s="33"/>
      <c r="X79" s="33"/>
      <c r="Y79" s="33"/>
      <c r="Z79" s="22"/>
      <c r="AA79" s="33"/>
      <c r="AB79" s="23"/>
      <c r="AC79" s="23"/>
      <c r="AD79" s="33"/>
      <c r="AE79" s="33"/>
      <c r="AF79" s="33"/>
      <c r="AG79" s="33"/>
      <c r="AH79" s="33"/>
      <c r="AI79" s="33"/>
      <c r="AJ79" s="33"/>
      <c r="AK79" s="23"/>
      <c r="AL79" s="22"/>
      <c r="AM79" s="33"/>
      <c r="AN79" s="23"/>
      <c r="AO79" s="23"/>
      <c r="AP79" s="33"/>
      <c r="AQ79" s="33"/>
      <c r="AR79" s="33"/>
      <c r="AS79" s="33"/>
      <c r="AT79" s="33"/>
      <c r="AU79" s="33"/>
      <c r="AV79" s="33"/>
      <c r="AW79" s="23"/>
      <c r="AX79" s="22"/>
      <c r="AY79" s="23"/>
      <c r="AZ79" s="23"/>
      <c r="BA79" s="23"/>
      <c r="BB79" s="33"/>
      <c r="BC79" s="33"/>
      <c r="BD79" s="33"/>
      <c r="BE79" s="33"/>
      <c r="BF79" s="33"/>
      <c r="BG79" s="33"/>
      <c r="BH79" s="33"/>
      <c r="BI79" s="33"/>
      <c r="BJ79" s="22"/>
      <c r="BK79" s="33"/>
      <c r="BL79" s="23"/>
      <c r="BM79" s="23"/>
      <c r="BN79" s="33"/>
      <c r="BO79" s="33"/>
      <c r="BP79" s="33"/>
      <c r="BQ79" s="33"/>
      <c r="BR79" s="33"/>
      <c r="BS79" s="33"/>
      <c r="BT79" s="33"/>
      <c r="BU79" s="33"/>
      <c r="BV79" s="22"/>
      <c r="BW79" s="33"/>
      <c r="BX79" s="23"/>
      <c r="BY79" s="23"/>
      <c r="BZ79" s="33"/>
      <c r="CA79" s="33"/>
      <c r="CB79" s="33"/>
      <c r="CC79" s="33"/>
      <c r="CD79" s="33"/>
      <c r="CE79" s="33"/>
      <c r="CF79" s="33"/>
      <c r="CG79" s="23"/>
      <c r="CH79" s="22"/>
      <c r="CI79" s="33"/>
      <c r="CJ79" s="23"/>
      <c r="CK79" s="23"/>
      <c r="CL79" s="33"/>
      <c r="CM79" s="33"/>
      <c r="CN79" s="33"/>
      <c r="CO79" s="33"/>
      <c r="CP79" s="33"/>
      <c r="CQ79" s="33"/>
    </row>
    <row r="80" spans="1:95" s="2" customFormat="1" x14ac:dyDescent="0.25">
      <c r="A80" s="23"/>
      <c r="B80" s="22"/>
      <c r="C80" s="23"/>
      <c r="D80" s="23"/>
      <c r="E80" s="23"/>
      <c r="F80" s="33"/>
      <c r="G80" s="33"/>
      <c r="H80" s="33"/>
      <c r="I80" s="33"/>
      <c r="J80" s="33"/>
      <c r="K80" s="33"/>
      <c r="L80" s="33"/>
      <c r="M80" s="33"/>
      <c r="N80" s="22"/>
      <c r="O80" s="33"/>
      <c r="P80" s="23"/>
      <c r="Q80" s="23"/>
      <c r="R80" s="33"/>
      <c r="S80" s="33"/>
      <c r="T80" s="33"/>
      <c r="U80" s="33"/>
      <c r="V80" s="33"/>
      <c r="W80" s="33"/>
      <c r="X80" s="33"/>
      <c r="Y80" s="33"/>
      <c r="Z80" s="22"/>
      <c r="AA80" s="33"/>
      <c r="AB80" s="23"/>
      <c r="AC80" s="23"/>
      <c r="AD80" s="33"/>
      <c r="AE80" s="33"/>
      <c r="AF80" s="33"/>
      <c r="AG80" s="33"/>
      <c r="AH80" s="33"/>
      <c r="AI80" s="33"/>
      <c r="AJ80" s="33"/>
      <c r="AK80" s="23"/>
      <c r="AL80" s="22"/>
      <c r="AM80" s="33"/>
      <c r="AN80" s="23"/>
      <c r="AO80" s="23"/>
      <c r="AP80" s="33"/>
      <c r="AQ80" s="33"/>
      <c r="AR80" s="33"/>
      <c r="AS80" s="33"/>
      <c r="AT80" s="33"/>
      <c r="AU80" s="33"/>
      <c r="AV80" s="33"/>
      <c r="AW80" s="23"/>
      <c r="AX80" s="22"/>
      <c r="AY80" s="23"/>
      <c r="AZ80" s="23"/>
      <c r="BA80" s="23"/>
      <c r="BB80" s="33"/>
      <c r="BC80" s="33"/>
      <c r="BD80" s="33"/>
      <c r="BE80" s="33"/>
      <c r="BF80" s="33"/>
      <c r="BG80" s="33"/>
      <c r="BH80" s="33"/>
      <c r="BI80" s="33"/>
      <c r="BJ80" s="22"/>
      <c r="BK80" s="33"/>
      <c r="BL80" s="23"/>
      <c r="BM80" s="23"/>
      <c r="BN80" s="33"/>
      <c r="BO80" s="33"/>
      <c r="BP80" s="33"/>
      <c r="BQ80" s="33"/>
      <c r="BR80" s="33"/>
      <c r="BS80" s="33"/>
      <c r="BT80" s="33"/>
      <c r="BU80" s="33"/>
      <c r="BV80" s="22"/>
      <c r="BW80" s="33"/>
      <c r="BX80" s="23"/>
      <c r="BY80" s="23"/>
      <c r="BZ80" s="33"/>
      <c r="CA80" s="33"/>
      <c r="CB80" s="33"/>
      <c r="CC80" s="33"/>
      <c r="CD80" s="33"/>
      <c r="CE80" s="33"/>
      <c r="CF80" s="33"/>
      <c r="CG80" s="23"/>
      <c r="CH80" s="22"/>
      <c r="CI80" s="33"/>
      <c r="CJ80" s="23"/>
      <c r="CK80" s="23"/>
      <c r="CL80" s="33"/>
      <c r="CM80" s="33"/>
      <c r="CN80" s="33"/>
      <c r="CO80" s="33"/>
      <c r="CP80" s="33"/>
      <c r="CQ80" s="33"/>
    </row>
    <row r="81" spans="1:95" s="2" customFormat="1" x14ac:dyDescent="0.25">
      <c r="A81" s="23"/>
      <c r="B81" s="22"/>
      <c r="C81" s="23"/>
      <c r="D81" s="23"/>
      <c r="E81" s="23"/>
      <c r="F81" s="33"/>
      <c r="G81" s="33"/>
      <c r="H81" s="33"/>
      <c r="I81" s="33"/>
      <c r="J81" s="33"/>
      <c r="K81" s="33"/>
      <c r="L81" s="33"/>
      <c r="M81" s="33"/>
      <c r="N81" s="22"/>
      <c r="O81" s="33"/>
      <c r="P81" s="23"/>
      <c r="Q81" s="23"/>
      <c r="R81" s="33"/>
      <c r="S81" s="33"/>
      <c r="T81" s="33"/>
      <c r="U81" s="33"/>
      <c r="V81" s="33"/>
      <c r="W81" s="33"/>
      <c r="X81" s="33"/>
      <c r="Y81" s="33"/>
      <c r="Z81" s="22"/>
      <c r="AA81" s="33"/>
      <c r="AB81" s="23"/>
      <c r="AC81" s="23"/>
      <c r="AD81" s="33"/>
      <c r="AE81" s="33"/>
      <c r="AF81" s="33"/>
      <c r="AG81" s="33"/>
      <c r="AH81" s="33"/>
      <c r="AI81" s="33"/>
      <c r="AJ81" s="33"/>
      <c r="AK81" s="23"/>
      <c r="AL81" s="22"/>
      <c r="AM81" s="33"/>
      <c r="AN81" s="23"/>
      <c r="AO81" s="23"/>
      <c r="AP81" s="33"/>
      <c r="AQ81" s="33"/>
      <c r="AR81" s="33"/>
      <c r="AS81" s="33"/>
      <c r="AT81" s="33"/>
      <c r="AU81" s="33"/>
      <c r="AV81" s="33"/>
      <c r="AW81" s="23"/>
      <c r="AX81" s="22"/>
      <c r="AY81" s="23"/>
      <c r="AZ81" s="23"/>
      <c r="BA81" s="23"/>
      <c r="BB81" s="33"/>
      <c r="BC81" s="33"/>
      <c r="BD81" s="33"/>
      <c r="BE81" s="33"/>
      <c r="BF81" s="33"/>
      <c r="BG81" s="33"/>
      <c r="BH81" s="33"/>
      <c r="BI81" s="33"/>
      <c r="BJ81" s="22"/>
      <c r="BK81" s="33"/>
      <c r="BL81" s="23"/>
      <c r="BM81" s="23"/>
      <c r="BN81" s="33"/>
      <c r="BO81" s="33"/>
      <c r="BP81" s="33"/>
      <c r="BQ81" s="33"/>
      <c r="BR81" s="33"/>
      <c r="BS81" s="33"/>
      <c r="BT81" s="33"/>
      <c r="BU81" s="33"/>
      <c r="BV81" s="22"/>
      <c r="BW81" s="33"/>
      <c r="BX81" s="23"/>
      <c r="BY81" s="23"/>
      <c r="BZ81" s="33"/>
      <c r="CA81" s="33"/>
      <c r="CB81" s="33"/>
      <c r="CC81" s="33"/>
      <c r="CD81" s="33"/>
      <c r="CE81" s="33"/>
      <c r="CF81" s="33"/>
      <c r="CG81" s="23"/>
      <c r="CH81" s="22"/>
      <c r="CI81" s="33"/>
      <c r="CJ81" s="23"/>
      <c r="CK81" s="23"/>
      <c r="CL81" s="33"/>
      <c r="CM81" s="33"/>
      <c r="CN81" s="33"/>
      <c r="CO81" s="33"/>
      <c r="CP81" s="33"/>
      <c r="CQ81" s="33"/>
    </row>
    <row r="82" spans="1:95" s="2" customFormat="1" x14ac:dyDescent="0.25">
      <c r="A82" s="23"/>
      <c r="B82" s="22"/>
      <c r="C82" s="23"/>
      <c r="D82" s="23"/>
      <c r="E82" s="23"/>
      <c r="F82" s="33"/>
      <c r="G82" s="33"/>
      <c r="H82" s="33"/>
      <c r="I82" s="33"/>
      <c r="J82" s="33"/>
      <c r="K82" s="33"/>
      <c r="L82" s="33"/>
      <c r="M82" s="33"/>
      <c r="N82" s="22"/>
      <c r="O82" s="33"/>
      <c r="P82" s="23"/>
      <c r="Q82" s="23"/>
      <c r="R82" s="33"/>
      <c r="S82" s="33"/>
      <c r="T82" s="33"/>
      <c r="U82" s="33"/>
      <c r="V82" s="33"/>
      <c r="W82" s="33"/>
      <c r="X82" s="33"/>
      <c r="Y82" s="33"/>
      <c r="Z82" s="22"/>
      <c r="AA82" s="33"/>
      <c r="AB82" s="23"/>
      <c r="AC82" s="23"/>
      <c r="AD82" s="33"/>
      <c r="AE82" s="33"/>
      <c r="AF82" s="33"/>
      <c r="AG82" s="33"/>
      <c r="AH82" s="33"/>
      <c r="AI82" s="33"/>
      <c r="AJ82" s="33"/>
      <c r="AK82" s="23"/>
      <c r="AL82" s="22"/>
      <c r="AM82" s="33"/>
      <c r="AN82" s="23"/>
      <c r="AO82" s="23"/>
      <c r="AP82" s="33"/>
      <c r="AQ82" s="33"/>
      <c r="AR82" s="33"/>
      <c r="AS82" s="33"/>
      <c r="AT82" s="33"/>
      <c r="AU82" s="33"/>
      <c r="AV82" s="33"/>
      <c r="AW82" s="23"/>
      <c r="AX82" s="22"/>
      <c r="AY82" s="23"/>
      <c r="AZ82" s="23"/>
      <c r="BA82" s="23"/>
      <c r="BB82" s="33"/>
      <c r="BC82" s="33"/>
      <c r="BD82" s="33"/>
      <c r="BE82" s="33"/>
      <c r="BF82" s="33"/>
      <c r="BG82" s="33"/>
      <c r="BH82" s="33"/>
      <c r="BI82" s="33"/>
      <c r="BJ82" s="22"/>
      <c r="BK82" s="33"/>
      <c r="BL82" s="23"/>
      <c r="BM82" s="23"/>
      <c r="BN82" s="33"/>
      <c r="BO82" s="33"/>
      <c r="BP82" s="33"/>
      <c r="BQ82" s="33"/>
      <c r="BR82" s="33"/>
      <c r="BS82" s="33"/>
      <c r="BT82" s="33"/>
      <c r="BU82" s="33"/>
      <c r="BV82" s="22"/>
      <c r="BW82" s="33"/>
      <c r="BX82" s="23"/>
      <c r="BY82" s="23"/>
      <c r="BZ82" s="33"/>
      <c r="CA82" s="33"/>
      <c r="CB82" s="33"/>
      <c r="CC82" s="33"/>
      <c r="CD82" s="33"/>
      <c r="CE82" s="33"/>
      <c r="CF82" s="33"/>
      <c r="CG82" s="23"/>
      <c r="CH82" s="22"/>
      <c r="CI82" s="33"/>
      <c r="CJ82" s="23"/>
      <c r="CK82" s="23"/>
      <c r="CL82" s="33"/>
      <c r="CM82" s="33"/>
      <c r="CN82" s="33"/>
      <c r="CO82" s="33"/>
      <c r="CP82" s="33"/>
      <c r="CQ82" s="33"/>
    </row>
    <row r="83" spans="1:95" s="2" customFormat="1" x14ac:dyDescent="0.25">
      <c r="A83" s="23"/>
      <c r="B83" s="22"/>
      <c r="C83" s="23"/>
      <c r="D83" s="23"/>
      <c r="E83" s="23"/>
      <c r="F83" s="33"/>
      <c r="G83" s="33"/>
      <c r="H83" s="33"/>
      <c r="I83" s="33"/>
      <c r="J83" s="33"/>
      <c r="K83" s="33"/>
      <c r="L83" s="33"/>
      <c r="M83" s="33"/>
      <c r="N83" s="22"/>
      <c r="O83" s="33"/>
      <c r="P83" s="23"/>
      <c r="Q83" s="23"/>
      <c r="R83" s="33"/>
      <c r="S83" s="33"/>
      <c r="T83" s="33"/>
      <c r="U83" s="33"/>
      <c r="V83" s="33"/>
      <c r="W83" s="33"/>
      <c r="X83" s="33"/>
      <c r="Y83" s="33"/>
      <c r="Z83" s="22"/>
      <c r="AA83" s="33"/>
      <c r="AB83" s="23"/>
      <c r="AC83" s="23"/>
      <c r="AD83" s="33"/>
      <c r="AE83" s="33"/>
      <c r="AF83" s="33"/>
      <c r="AG83" s="33"/>
      <c r="AH83" s="33"/>
      <c r="AI83" s="33"/>
      <c r="AJ83" s="33"/>
      <c r="AK83" s="23"/>
      <c r="AL83" s="22"/>
      <c r="AM83" s="33"/>
      <c r="AN83" s="23"/>
      <c r="AO83" s="23"/>
      <c r="AP83" s="33"/>
      <c r="AQ83" s="33"/>
      <c r="AR83" s="33"/>
      <c r="AS83" s="33"/>
      <c r="AT83" s="33"/>
      <c r="AU83" s="33"/>
      <c r="AV83" s="33"/>
      <c r="AW83" s="23"/>
      <c r="AX83" s="22"/>
      <c r="AY83" s="23"/>
      <c r="AZ83" s="23"/>
      <c r="BA83" s="23"/>
      <c r="BB83" s="33"/>
      <c r="BC83" s="33"/>
      <c r="BD83" s="33"/>
      <c r="BE83" s="33"/>
      <c r="BF83" s="33"/>
      <c r="BG83" s="33"/>
      <c r="BH83" s="33"/>
      <c r="BI83" s="33"/>
      <c r="BJ83" s="22"/>
      <c r="BK83" s="33"/>
      <c r="BL83" s="23"/>
      <c r="BM83" s="23"/>
      <c r="BN83" s="33"/>
      <c r="BO83" s="33"/>
      <c r="BP83" s="33"/>
      <c r="BQ83" s="33"/>
      <c r="BR83" s="33"/>
      <c r="BS83" s="33"/>
      <c r="BT83" s="33"/>
      <c r="BU83" s="33"/>
      <c r="BV83" s="22"/>
      <c r="BW83" s="33"/>
      <c r="BX83" s="23"/>
      <c r="BY83" s="23"/>
      <c r="BZ83" s="33"/>
      <c r="CA83" s="33"/>
      <c r="CB83" s="33"/>
      <c r="CC83" s="33"/>
      <c r="CD83" s="33"/>
      <c r="CE83" s="33"/>
      <c r="CF83" s="33"/>
      <c r="CG83" s="23"/>
      <c r="CH83" s="22"/>
      <c r="CI83" s="33"/>
      <c r="CJ83" s="23"/>
      <c r="CK83" s="23"/>
      <c r="CL83" s="33"/>
      <c r="CM83" s="33"/>
      <c r="CN83" s="33"/>
      <c r="CO83" s="33"/>
      <c r="CP83" s="33"/>
      <c r="CQ83" s="33"/>
    </row>
    <row r="84" spans="1:95" s="2" customFormat="1" x14ac:dyDescent="0.25">
      <c r="A84" s="23"/>
      <c r="B84" s="22"/>
      <c r="C84" s="23"/>
      <c r="D84" s="23"/>
      <c r="E84" s="23"/>
      <c r="F84" s="33"/>
      <c r="G84" s="33"/>
      <c r="H84" s="33"/>
      <c r="I84" s="33"/>
      <c r="J84" s="33"/>
      <c r="K84" s="33"/>
      <c r="L84" s="33"/>
      <c r="M84" s="33"/>
      <c r="N84" s="22"/>
      <c r="O84" s="33"/>
      <c r="P84" s="23"/>
      <c r="Q84" s="23"/>
      <c r="R84" s="33"/>
      <c r="S84" s="33"/>
      <c r="T84" s="33"/>
      <c r="U84" s="33"/>
      <c r="V84" s="33"/>
      <c r="W84" s="33"/>
      <c r="X84" s="33"/>
      <c r="Y84" s="33"/>
      <c r="Z84" s="22"/>
      <c r="AA84" s="33"/>
      <c r="AB84" s="23"/>
      <c r="AC84" s="23"/>
      <c r="AD84" s="33"/>
      <c r="AE84" s="33"/>
      <c r="AF84" s="33"/>
      <c r="AG84" s="33"/>
      <c r="AH84" s="33"/>
      <c r="AI84" s="33"/>
      <c r="AJ84" s="33"/>
      <c r="AK84" s="23"/>
      <c r="AL84" s="22"/>
      <c r="AM84" s="33"/>
      <c r="AN84" s="23"/>
      <c r="AO84" s="23"/>
      <c r="AP84" s="33"/>
      <c r="AQ84" s="33"/>
      <c r="AR84" s="33"/>
      <c r="AS84" s="33"/>
      <c r="AT84" s="33"/>
      <c r="AU84" s="33"/>
      <c r="AV84" s="33"/>
      <c r="AW84" s="23"/>
      <c r="AX84" s="22"/>
      <c r="AY84" s="23"/>
      <c r="AZ84" s="23"/>
      <c r="BA84" s="23"/>
      <c r="BB84" s="33"/>
      <c r="BC84" s="33"/>
      <c r="BD84" s="33"/>
      <c r="BE84" s="33"/>
      <c r="BF84" s="33"/>
      <c r="BG84" s="33"/>
      <c r="BH84" s="33"/>
      <c r="BI84" s="33"/>
      <c r="BJ84" s="22"/>
      <c r="BK84" s="33"/>
      <c r="BL84" s="23"/>
      <c r="BM84" s="23"/>
      <c r="BN84" s="33"/>
      <c r="BO84" s="33"/>
      <c r="BP84" s="33"/>
      <c r="BQ84" s="33"/>
      <c r="BR84" s="33"/>
      <c r="BS84" s="33"/>
      <c r="BT84" s="33"/>
      <c r="BU84" s="33"/>
      <c r="BV84" s="22"/>
      <c r="BW84" s="33"/>
      <c r="BX84" s="23"/>
      <c r="BY84" s="23"/>
      <c r="BZ84" s="33"/>
      <c r="CA84" s="33"/>
      <c r="CB84" s="33"/>
      <c r="CC84" s="33"/>
      <c r="CD84" s="33"/>
      <c r="CE84" s="33"/>
      <c r="CF84" s="33"/>
      <c r="CG84" s="23"/>
      <c r="CH84" s="22"/>
      <c r="CI84" s="33"/>
      <c r="CJ84" s="23"/>
      <c r="CK84" s="23"/>
      <c r="CL84" s="33"/>
      <c r="CM84" s="33"/>
      <c r="CN84" s="33"/>
      <c r="CO84" s="33"/>
      <c r="CP84" s="33"/>
      <c r="CQ84" s="33"/>
    </row>
    <row r="85" spans="1:95" s="2" customFormat="1" x14ac:dyDescent="0.25">
      <c r="A85" s="23"/>
      <c r="B85" s="22"/>
      <c r="C85" s="23"/>
      <c r="D85" s="23"/>
      <c r="E85" s="23"/>
      <c r="F85" s="33"/>
      <c r="G85" s="33"/>
      <c r="H85" s="33"/>
      <c r="I85" s="33"/>
      <c r="J85" s="33"/>
      <c r="K85" s="33"/>
      <c r="L85" s="33"/>
      <c r="M85" s="33"/>
      <c r="N85" s="22"/>
      <c r="O85" s="33"/>
      <c r="P85" s="23"/>
      <c r="Q85" s="23"/>
      <c r="R85" s="33"/>
      <c r="S85" s="33"/>
      <c r="T85" s="33"/>
      <c r="U85" s="33"/>
      <c r="V85" s="33"/>
      <c r="W85" s="33"/>
      <c r="X85" s="33"/>
      <c r="Y85" s="33"/>
      <c r="Z85" s="22"/>
      <c r="AA85" s="33"/>
      <c r="AB85" s="23"/>
      <c r="AC85" s="23"/>
      <c r="AD85" s="33"/>
      <c r="AE85" s="33"/>
      <c r="AF85" s="33"/>
      <c r="AG85" s="33"/>
      <c r="AH85" s="33"/>
      <c r="AI85" s="33"/>
      <c r="AJ85" s="33"/>
      <c r="AK85" s="23"/>
      <c r="AL85" s="22"/>
      <c r="AM85" s="33"/>
      <c r="AN85" s="23"/>
      <c r="AO85" s="23"/>
      <c r="AP85" s="33"/>
      <c r="AQ85" s="33"/>
      <c r="AR85" s="33"/>
      <c r="AS85" s="33"/>
      <c r="AT85" s="33"/>
      <c r="AU85" s="33"/>
      <c r="AV85" s="33"/>
      <c r="AW85" s="23"/>
      <c r="AX85" s="22"/>
      <c r="AY85" s="23"/>
      <c r="AZ85" s="23"/>
      <c r="BA85" s="23"/>
      <c r="BB85" s="33"/>
      <c r="BC85" s="33"/>
      <c r="BD85" s="33"/>
      <c r="BE85" s="33"/>
      <c r="BF85" s="33"/>
      <c r="BG85" s="33"/>
      <c r="BH85" s="33"/>
      <c r="BI85" s="33"/>
      <c r="BJ85" s="22"/>
      <c r="BK85" s="33"/>
      <c r="BL85" s="23"/>
      <c r="BM85" s="23"/>
      <c r="BN85" s="33"/>
      <c r="BO85" s="33"/>
      <c r="BP85" s="33"/>
      <c r="BQ85" s="33"/>
      <c r="BR85" s="33"/>
      <c r="BS85" s="33"/>
      <c r="BT85" s="33"/>
      <c r="BU85" s="33"/>
      <c r="BV85" s="22"/>
      <c r="BW85" s="33"/>
      <c r="BX85" s="23"/>
      <c r="BY85" s="23"/>
      <c r="BZ85" s="33"/>
      <c r="CA85" s="33"/>
      <c r="CB85" s="33"/>
      <c r="CC85" s="33"/>
      <c r="CD85" s="33"/>
      <c r="CE85" s="33"/>
      <c r="CF85" s="33"/>
      <c r="CG85" s="23"/>
      <c r="CH85" s="22"/>
      <c r="CI85" s="33"/>
      <c r="CJ85" s="23"/>
      <c r="CK85" s="23"/>
      <c r="CL85" s="33"/>
      <c r="CM85" s="33"/>
      <c r="CN85" s="33"/>
      <c r="CO85" s="33"/>
      <c r="CP85" s="33"/>
      <c r="CQ85" s="33"/>
    </row>
  </sheetData>
  <mergeCells count="8">
    <mergeCell ref="CG1:CH1"/>
    <mergeCell ref="Y1:Z1"/>
    <mergeCell ref="AK1:AL1"/>
    <mergeCell ref="M1:N1"/>
    <mergeCell ref="A1:B1"/>
    <mergeCell ref="AW1:AX1"/>
    <mergeCell ref="BI1:BJ1"/>
    <mergeCell ref="BU1:BV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49"/>
  <sheetViews>
    <sheetView topLeftCell="A115" zoomScaleNormal="100" workbookViewId="0">
      <selection activeCell="A116" sqref="A116:X121"/>
    </sheetView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style="7" bestFit="1" customWidth="1"/>
    <col min="7" max="7" width="10.140625" style="7" customWidth="1"/>
    <col min="8" max="8" width="12.28515625" style="7" customWidth="1"/>
    <col min="9" max="9" width="10.85546875" style="7" customWidth="1"/>
    <col min="10" max="10" width="11" style="1" customWidth="1"/>
    <col min="11" max="11" width="15.85546875" style="1" customWidth="1"/>
    <col min="12" max="12" width="14.140625" style="7" customWidth="1"/>
    <col min="13" max="13" width="11.5703125" style="7" customWidth="1"/>
    <col min="14" max="14" width="15.5703125" style="7" customWidth="1"/>
    <col min="15" max="15" width="15.7109375" style="7" customWidth="1"/>
    <col min="16" max="16" width="12.28515625" style="7" customWidth="1"/>
    <col min="17" max="17" width="13.28515625" style="7" customWidth="1"/>
    <col min="18" max="18" width="11.5703125" style="7" customWidth="1"/>
    <col min="19" max="19" width="13.7109375" style="13" customWidth="1"/>
    <col min="20" max="20" width="14.140625" style="3" customWidth="1"/>
    <col min="21" max="21" width="14.85546875" style="11" customWidth="1"/>
    <col min="22" max="22" width="14.42578125" style="11" customWidth="1"/>
    <col min="23" max="23" width="14.28515625" style="7" customWidth="1"/>
    <col min="24" max="24" width="15" style="7" customWidth="1"/>
    <col min="26" max="26" width="23.42578125" customWidth="1"/>
    <col min="27" max="27" width="24.7109375" style="20" customWidth="1"/>
    <col min="28" max="28" width="12" style="21" customWidth="1"/>
    <col min="29" max="29" width="20.140625" style="20" customWidth="1"/>
  </cols>
  <sheetData>
    <row r="1" spans="1:11" x14ac:dyDescent="0.25">
      <c r="A1" t="s">
        <v>2</v>
      </c>
      <c r="B1" s="1" t="s">
        <v>84</v>
      </c>
    </row>
    <row r="2" spans="1:11" x14ac:dyDescent="0.25">
      <c r="A2" t="s">
        <v>3</v>
      </c>
      <c r="B2" s="3" t="s">
        <v>81</v>
      </c>
    </row>
    <row r="3" spans="1:11" x14ac:dyDescent="0.25">
      <c r="A3" t="s">
        <v>15</v>
      </c>
      <c r="B3" s="13" t="s">
        <v>82</v>
      </c>
    </row>
    <row r="4" spans="1:11" x14ac:dyDescent="0.25">
      <c r="A4" t="s">
        <v>16</v>
      </c>
      <c r="B4" s="13" t="s">
        <v>83</v>
      </c>
    </row>
    <row r="5" spans="1:11" x14ac:dyDescent="0.25">
      <c r="A5" t="s">
        <v>4</v>
      </c>
    </row>
    <row r="6" spans="1:11" x14ac:dyDescent="0.25">
      <c r="A6" s="8"/>
      <c r="B6" s="3"/>
      <c r="C6" s="3"/>
      <c r="D6" s="3"/>
      <c r="E6" s="3"/>
    </row>
    <row r="7" spans="1:11" x14ac:dyDescent="0.25">
      <c r="A7" s="10"/>
      <c r="B7" s="3"/>
      <c r="C7" s="3"/>
      <c r="D7" s="3"/>
      <c r="E7" s="3"/>
    </row>
    <row r="8" spans="1:11" x14ac:dyDescent="0.25">
      <c r="A8" s="10"/>
      <c r="B8" s="3"/>
      <c r="C8" s="3"/>
      <c r="D8" s="3"/>
      <c r="E8" s="3"/>
    </row>
    <row r="9" spans="1:11" x14ac:dyDescent="0.25">
      <c r="A9" s="10"/>
      <c r="B9" s="3"/>
      <c r="C9" s="3"/>
      <c r="D9" s="3"/>
      <c r="E9" s="3"/>
    </row>
    <row r="10" spans="1:11" x14ac:dyDescent="0.25">
      <c r="A10" s="8"/>
      <c r="B10" s="3"/>
      <c r="C10" s="3"/>
      <c r="D10" s="3"/>
      <c r="E10" s="3"/>
    </row>
    <row r="11" spans="1:11" x14ac:dyDescent="0.25">
      <c r="B11" s="3"/>
    </row>
    <row r="12" spans="1:11" x14ac:dyDescent="0.25">
      <c r="A12" s="17" t="s">
        <v>39</v>
      </c>
    </row>
    <row r="13" spans="1:11" x14ac:dyDescent="0.25">
      <c r="A13" s="12" t="s">
        <v>17</v>
      </c>
      <c r="B13" s="13" t="s">
        <v>19</v>
      </c>
      <c r="C13" s="13"/>
      <c r="D13" s="13"/>
      <c r="E13" s="13"/>
      <c r="F13" s="14"/>
      <c r="G13" s="14"/>
      <c r="H13" s="14"/>
      <c r="I13" s="14"/>
      <c r="J13" s="13"/>
      <c r="K13" s="13"/>
    </row>
    <row r="14" spans="1:11" x14ac:dyDescent="0.25">
      <c r="B14" s="13"/>
      <c r="C14" s="13"/>
      <c r="D14" s="13"/>
      <c r="E14" s="13"/>
      <c r="F14" s="14"/>
      <c r="G14" s="14"/>
      <c r="H14" s="14"/>
      <c r="I14" s="14"/>
      <c r="J14" s="13"/>
      <c r="K14" s="13"/>
    </row>
    <row r="15" spans="1:11" x14ac:dyDescent="0.25">
      <c r="A15" s="10" t="s">
        <v>38</v>
      </c>
      <c r="B15" s="13" t="s">
        <v>40</v>
      </c>
      <c r="C15" s="13"/>
      <c r="D15" s="13"/>
      <c r="E15" s="13"/>
      <c r="F15" s="14"/>
      <c r="G15" s="14"/>
      <c r="H15" s="14"/>
      <c r="I15" s="14"/>
      <c r="J15" s="13"/>
      <c r="K15" s="13"/>
    </row>
    <row r="16" spans="1:11" x14ac:dyDescent="0.25">
      <c r="A16" s="6" t="s">
        <v>18</v>
      </c>
      <c r="B16" s="16"/>
      <c r="C16" s="16"/>
      <c r="D16" s="16"/>
      <c r="E16" s="16"/>
    </row>
    <row r="17" spans="1:29" x14ac:dyDescent="0.25">
      <c r="A17" s="15" t="s">
        <v>85</v>
      </c>
      <c r="B17" s="1" t="s">
        <v>7</v>
      </c>
      <c r="C17" s="1" t="s">
        <v>8</v>
      </c>
      <c r="D17" s="1" t="s">
        <v>27</v>
      </c>
      <c r="E17" s="1" t="s">
        <v>28</v>
      </c>
      <c r="F17" s="7" t="s">
        <v>29</v>
      </c>
      <c r="G17" s="7" t="s">
        <v>9</v>
      </c>
      <c r="H17" s="7" t="s">
        <v>10</v>
      </c>
      <c r="I17" s="7" t="s">
        <v>11</v>
      </c>
      <c r="J17" s="1" t="s">
        <v>30</v>
      </c>
      <c r="K17" s="1" t="s">
        <v>31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12</v>
      </c>
      <c r="Q17" s="7" t="s">
        <v>13</v>
      </c>
      <c r="R17" s="7" t="s">
        <v>14</v>
      </c>
      <c r="S17" s="13" t="s">
        <v>26</v>
      </c>
      <c r="T17" s="3" t="s">
        <v>21</v>
      </c>
      <c r="U17" s="11" t="s">
        <v>22</v>
      </c>
      <c r="V17" s="7" t="s">
        <v>23</v>
      </c>
      <c r="W17" s="7" t="s">
        <v>24</v>
      </c>
      <c r="X17" s="7" t="s">
        <v>25</v>
      </c>
      <c r="Z17" s="34" t="s">
        <v>36</v>
      </c>
      <c r="AA17" s="26" t="s">
        <v>37</v>
      </c>
      <c r="AB17" s="25" t="s">
        <v>41</v>
      </c>
      <c r="AC17" s="26" t="s">
        <v>55</v>
      </c>
    </row>
    <row r="18" spans="1:29" x14ac:dyDescent="0.25">
      <c r="A18" s="4" t="s">
        <v>87</v>
      </c>
      <c r="B18" s="1">
        <v>6.1127999999999996E-4</v>
      </c>
      <c r="C18" s="1">
        <v>0.13020000000000001</v>
      </c>
      <c r="D18" s="1">
        <v>1.9948999999999999E-7</v>
      </c>
      <c r="E18" s="1">
        <v>2.1387000000000002E-8</v>
      </c>
      <c r="F18" s="7">
        <v>10.721</v>
      </c>
      <c r="G18" s="7">
        <v>-170.8</v>
      </c>
      <c r="H18" s="7">
        <v>13.574999999999999</v>
      </c>
      <c r="I18" s="7">
        <v>7.9478999999999997</v>
      </c>
      <c r="J18" s="1">
        <v>1.0149E-7</v>
      </c>
      <c r="K18" s="1">
        <v>4.9508999999999997E-8</v>
      </c>
      <c r="L18" s="7">
        <v>48.781999999999996</v>
      </c>
      <c r="M18" s="7">
        <v>0.93630000000000002</v>
      </c>
      <c r="N18" s="7">
        <v>4.4787E-2</v>
      </c>
      <c r="O18" s="7">
        <v>4.7834000000000003</v>
      </c>
      <c r="P18" s="7">
        <v>14936</v>
      </c>
      <c r="Q18" s="7">
        <v>21.808</v>
      </c>
      <c r="R18" s="7">
        <v>0.14601</v>
      </c>
      <c r="S18" s="13">
        <v>1.1947999999999999E-12</v>
      </c>
      <c r="T18" s="3">
        <v>3.2657E-14</v>
      </c>
      <c r="U18" s="11">
        <v>2.7332999999999998</v>
      </c>
      <c r="V18" s="7">
        <v>0.97165999999999997</v>
      </c>
      <c r="W18" s="7">
        <v>1.5518999999999999E-3</v>
      </c>
      <c r="X18" s="7">
        <v>0.15972</v>
      </c>
      <c r="Y18" s="1"/>
      <c r="Z18" s="7"/>
      <c r="AA18" s="20">
        <f>S18</f>
        <v>1.1947999999999999E-12</v>
      </c>
      <c r="AB18" s="41">
        <f>((AA18/AA$23)-1)*100</f>
        <v>-0.51126617482971648</v>
      </c>
      <c r="AC18" s="20">
        <f>STDEV(AA19:AA22)</f>
        <v>2.7777388886165997E-15</v>
      </c>
    </row>
    <row r="19" spans="1:29" x14ac:dyDescent="0.25">
      <c r="A19" s="4" t="s">
        <v>88</v>
      </c>
      <c r="B19" s="1">
        <v>6.0552000000000002E-4</v>
      </c>
      <c r="C19" s="1">
        <v>0.12898000000000001</v>
      </c>
      <c r="D19" s="1">
        <v>2.0020999999999999E-7</v>
      </c>
      <c r="E19" s="1">
        <v>2.1293000000000001E-8</v>
      </c>
      <c r="F19" s="7">
        <v>10.635</v>
      </c>
      <c r="G19" s="7">
        <v>-171.5</v>
      </c>
      <c r="H19" s="7">
        <v>13.507999999999999</v>
      </c>
      <c r="I19" s="7">
        <v>7.8764000000000003</v>
      </c>
      <c r="J19" s="1">
        <v>1.0317E-7</v>
      </c>
      <c r="K19" s="1">
        <v>5.0146999999999999E-8</v>
      </c>
      <c r="L19" s="7">
        <v>48.606000000000002</v>
      </c>
      <c r="M19" s="7">
        <v>0.93449000000000004</v>
      </c>
      <c r="N19" s="7">
        <v>4.4625999999999999E-2</v>
      </c>
      <c r="O19" s="7">
        <v>4.7754000000000003</v>
      </c>
      <c r="P19" s="7">
        <v>14978</v>
      </c>
      <c r="Q19" s="7">
        <v>21.756</v>
      </c>
      <c r="R19" s="7">
        <v>0.14524999999999999</v>
      </c>
      <c r="S19" s="13">
        <v>1.199E-12</v>
      </c>
      <c r="T19" s="3">
        <v>3.2611999999999999E-14</v>
      </c>
      <c r="U19" s="11">
        <v>2.7199</v>
      </c>
      <c r="V19" s="7">
        <v>0.97148000000000001</v>
      </c>
      <c r="W19" s="7">
        <v>1.5443E-3</v>
      </c>
      <c r="X19" s="7">
        <v>0.15895999999999999</v>
      </c>
      <c r="Y19" s="1"/>
      <c r="AA19" s="20">
        <f t="shared" ref="AA19:AA22" si="0">S19</f>
        <v>1.199E-12</v>
      </c>
      <c r="AB19" s="41">
        <f t="shared" ref="AB19:AB22" si="1">((AA19/AA$23)-1)*100</f>
        <v>-0.16154012690058339</v>
      </c>
      <c r="AC19" s="20">
        <f>STDEV(AA20:AA22,AA18)</f>
        <v>4.6750222815868335E-15</v>
      </c>
    </row>
    <row r="20" spans="1:29" x14ac:dyDescent="0.25">
      <c r="A20" s="4" t="s">
        <v>89</v>
      </c>
      <c r="B20" s="1">
        <v>6.0070999999999996E-4</v>
      </c>
      <c r="C20" s="1">
        <v>0.12795000000000001</v>
      </c>
      <c r="D20" s="1">
        <v>2.0295E-7</v>
      </c>
      <c r="E20" s="1">
        <v>2.1216E-8</v>
      </c>
      <c r="F20" s="7">
        <v>10.454000000000001</v>
      </c>
      <c r="G20" s="7">
        <v>-173.8</v>
      </c>
      <c r="H20" s="7">
        <v>13.462999999999999</v>
      </c>
      <c r="I20" s="7">
        <v>7.7462999999999997</v>
      </c>
      <c r="J20" s="1">
        <v>1.0206E-7</v>
      </c>
      <c r="K20" s="1">
        <v>4.9355000000000001E-8</v>
      </c>
      <c r="L20" s="7">
        <v>48.359000000000002</v>
      </c>
      <c r="M20" s="7">
        <v>0.93525999999999998</v>
      </c>
      <c r="N20" s="7">
        <v>4.4396999999999999E-2</v>
      </c>
      <c r="O20" s="7">
        <v>4.7469999999999999</v>
      </c>
      <c r="P20" s="7">
        <v>14993</v>
      </c>
      <c r="Q20" s="7">
        <v>21.690999999999999</v>
      </c>
      <c r="R20" s="7">
        <v>0.14466999999999999</v>
      </c>
      <c r="S20" s="13">
        <v>1.2052999999999999E-12</v>
      </c>
      <c r="T20" s="3">
        <v>3.2657999999999997E-14</v>
      </c>
      <c r="U20" s="11">
        <v>2.7094999999999998</v>
      </c>
      <c r="V20" s="7">
        <v>0.97119</v>
      </c>
      <c r="W20" s="7">
        <v>1.5384000000000001E-3</v>
      </c>
      <c r="X20" s="7">
        <v>0.15840000000000001</v>
      </c>
      <c r="Y20" s="1"/>
      <c r="AA20" s="20">
        <f t="shared" si="0"/>
        <v>1.2052999999999999E-12</v>
      </c>
      <c r="AB20" s="41">
        <f t="shared" si="1"/>
        <v>0.36304894499308293</v>
      </c>
      <c r="AC20" s="20">
        <f>STDEV(AA21:AA22,AA18:AA19)</f>
        <v>3.9374272480051517E-15</v>
      </c>
    </row>
    <row r="21" spans="1:29" x14ac:dyDescent="0.25">
      <c r="A21" s="4" t="s">
        <v>90</v>
      </c>
      <c r="B21" s="1">
        <v>5.9732000000000003E-4</v>
      </c>
      <c r="C21" s="1">
        <v>0.12723000000000001</v>
      </c>
      <c r="D21" s="1">
        <v>2.0286E-7</v>
      </c>
      <c r="E21" s="1">
        <v>2.1162000000000001E-8</v>
      </c>
      <c r="F21" s="7">
        <v>10.432</v>
      </c>
      <c r="G21" s="7">
        <v>-173.8</v>
      </c>
      <c r="H21" s="7">
        <v>13.433</v>
      </c>
      <c r="I21" s="7">
        <v>7.7290000000000001</v>
      </c>
      <c r="J21" s="1">
        <v>1.0382E-7</v>
      </c>
      <c r="K21" s="1">
        <v>4.9982999999999998E-8</v>
      </c>
      <c r="L21" s="7">
        <v>48.143999999999998</v>
      </c>
      <c r="M21" s="7">
        <v>0.93361000000000005</v>
      </c>
      <c r="N21" s="7">
        <v>4.4202999999999999E-2</v>
      </c>
      <c r="O21" s="7">
        <v>4.7346000000000004</v>
      </c>
      <c r="P21" s="7">
        <v>14974</v>
      </c>
      <c r="Q21" s="7">
        <v>21.632000000000001</v>
      </c>
      <c r="R21" s="7">
        <v>0.14446000000000001</v>
      </c>
      <c r="S21" s="13">
        <v>1.2039999999999999E-12</v>
      </c>
      <c r="T21" s="3">
        <v>3.2553999999999997E-14</v>
      </c>
      <c r="U21" s="11">
        <v>2.7038000000000002</v>
      </c>
      <c r="V21" s="7">
        <v>0.97124999999999995</v>
      </c>
      <c r="W21" s="7">
        <v>1.5352E-3</v>
      </c>
      <c r="X21" s="7">
        <v>0.15806000000000001</v>
      </c>
      <c r="AA21" s="20">
        <f t="shared" si="0"/>
        <v>1.2039999999999999E-12</v>
      </c>
      <c r="AB21" s="41">
        <f t="shared" si="1"/>
        <v>0.25480040634835444</v>
      </c>
      <c r="AC21" s="20">
        <f>STDEV(AA22,AA18:AA20)</f>
        <v>4.4184273220230803E-15</v>
      </c>
    </row>
    <row r="22" spans="1:29" x14ac:dyDescent="0.25">
      <c r="A22" s="4" t="s">
        <v>91</v>
      </c>
      <c r="B22" s="1">
        <v>5.9365999999999998E-4</v>
      </c>
      <c r="C22" s="1">
        <v>0.12645000000000001</v>
      </c>
      <c r="D22" s="1">
        <v>2.0298000000000001E-7</v>
      </c>
      <c r="E22" s="1">
        <v>2.1092999999999999E-8</v>
      </c>
      <c r="F22" s="7">
        <v>10.391999999999999</v>
      </c>
      <c r="G22" s="7">
        <v>-173.6</v>
      </c>
      <c r="H22" s="7">
        <v>13.391999999999999</v>
      </c>
      <c r="I22" s="7">
        <v>7.7142999999999997</v>
      </c>
      <c r="J22" s="1">
        <v>1.0613E-7</v>
      </c>
      <c r="K22" s="1">
        <v>5.0960000000000001E-8</v>
      </c>
      <c r="L22" s="7">
        <v>48.017000000000003</v>
      </c>
      <c r="M22" s="7">
        <v>0.93171000000000004</v>
      </c>
      <c r="N22" s="7">
        <v>4.4089000000000003E-2</v>
      </c>
      <c r="O22" s="7">
        <v>4.7321</v>
      </c>
      <c r="P22" s="7">
        <v>14954</v>
      </c>
      <c r="Q22" s="7">
        <v>21.56</v>
      </c>
      <c r="R22" s="7">
        <v>0.14418</v>
      </c>
      <c r="S22" s="13">
        <v>1.2016E-12</v>
      </c>
      <c r="T22" s="3">
        <v>3.2403999999999999E-14</v>
      </c>
      <c r="U22" s="11">
        <v>2.6966999999999999</v>
      </c>
      <c r="V22" s="7">
        <v>0.97136999999999996</v>
      </c>
      <c r="W22" s="7">
        <v>1.5311999999999999E-3</v>
      </c>
      <c r="X22" s="7">
        <v>0.15762999999999999</v>
      </c>
      <c r="AA22" s="20">
        <f t="shared" si="0"/>
        <v>1.2016E-12</v>
      </c>
      <c r="AB22" s="41">
        <f t="shared" si="1"/>
        <v>5.4956950388862502E-2</v>
      </c>
      <c r="AC22" s="20">
        <f>STDEV(AA18:AA21)</f>
        <v>4.821047603996446E-15</v>
      </c>
    </row>
    <row r="23" spans="1:29" x14ac:dyDescent="0.25">
      <c r="A23" s="4" t="s">
        <v>44</v>
      </c>
      <c r="B23" s="13">
        <f>AVERAGE(B18:B22)</f>
        <v>6.0169800000000001E-4</v>
      </c>
      <c r="C23" s="13">
        <f t="shared" ref="C23:X23" si="2">AVERAGE(C18:C22)</f>
        <v>0.12816200000000003</v>
      </c>
      <c r="D23" s="13">
        <f t="shared" si="2"/>
        <v>2.0169800000000001E-7</v>
      </c>
      <c r="E23" s="13">
        <f t="shared" si="2"/>
        <v>2.1230200000000003E-8</v>
      </c>
      <c r="F23" s="13">
        <f t="shared" si="2"/>
        <v>10.5268</v>
      </c>
      <c r="G23" s="13">
        <f t="shared" si="2"/>
        <v>-172.70000000000002</v>
      </c>
      <c r="H23" s="13">
        <f t="shared" si="2"/>
        <v>13.4742</v>
      </c>
      <c r="I23" s="13">
        <f t="shared" si="2"/>
        <v>7.8027800000000003</v>
      </c>
      <c r="J23" s="13">
        <f t="shared" si="2"/>
        <v>1.0333399999999999E-7</v>
      </c>
      <c r="K23" s="13">
        <f t="shared" si="2"/>
        <v>4.999080000000001E-8</v>
      </c>
      <c r="L23" s="13">
        <f t="shared" si="2"/>
        <v>48.381600000000006</v>
      </c>
      <c r="M23" s="13">
        <f t="shared" si="2"/>
        <v>0.93427399999999994</v>
      </c>
      <c r="N23" s="13">
        <f t="shared" si="2"/>
        <v>4.4420399999999992E-2</v>
      </c>
      <c r="O23" s="13">
        <f t="shared" si="2"/>
        <v>4.7545000000000002</v>
      </c>
      <c r="P23" s="13">
        <f t="shared" si="2"/>
        <v>14967</v>
      </c>
      <c r="Q23" s="13">
        <f t="shared" si="2"/>
        <v>21.689399999999999</v>
      </c>
      <c r="R23" s="13">
        <f t="shared" si="2"/>
        <v>0.14491399999999999</v>
      </c>
      <c r="S23" s="13">
        <f t="shared" si="2"/>
        <v>1.2009399999999999E-12</v>
      </c>
      <c r="T23" s="13">
        <f t="shared" si="2"/>
        <v>3.2576999999999996E-14</v>
      </c>
      <c r="U23" s="13">
        <f t="shared" si="2"/>
        <v>2.7126399999999995</v>
      </c>
      <c r="V23" s="13">
        <f t="shared" si="2"/>
        <v>0.97139000000000009</v>
      </c>
      <c r="W23" s="13">
        <f t="shared" si="2"/>
        <v>1.5401999999999998E-3</v>
      </c>
      <c r="X23" s="13">
        <f t="shared" si="2"/>
        <v>0.158554</v>
      </c>
      <c r="Z23" s="10" t="s">
        <v>43</v>
      </c>
      <c r="AA23" s="20">
        <f>AVERAGE(AA18:AA22)</f>
        <v>1.2009399999999999E-12</v>
      </c>
      <c r="AB23" s="41"/>
    </row>
    <row r="24" spans="1:29" x14ac:dyDescent="0.25">
      <c r="A24" s="4"/>
      <c r="V24" s="7"/>
      <c r="AB24" s="41"/>
      <c r="AC24" s="24"/>
    </row>
    <row r="25" spans="1:29" x14ac:dyDescent="0.25">
      <c r="A25" s="4"/>
      <c r="V25" s="7"/>
      <c r="Z25" s="2"/>
      <c r="AB25" s="41"/>
      <c r="AC25" s="24"/>
    </row>
    <row r="26" spans="1:29" x14ac:dyDescent="0.25">
      <c r="A26" s="15" t="s">
        <v>85</v>
      </c>
      <c r="B26" s="1" t="s">
        <v>7</v>
      </c>
      <c r="C26" s="1" t="s">
        <v>8</v>
      </c>
      <c r="D26" s="1" t="s">
        <v>27</v>
      </c>
      <c r="E26" s="1" t="s">
        <v>28</v>
      </c>
      <c r="F26" s="7" t="s">
        <v>29</v>
      </c>
      <c r="G26" s="7" t="s">
        <v>9</v>
      </c>
      <c r="H26" s="7" t="s">
        <v>10</v>
      </c>
      <c r="I26" s="7" t="s">
        <v>11</v>
      </c>
      <c r="J26" s="1" t="s">
        <v>30</v>
      </c>
      <c r="K26" s="1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12</v>
      </c>
      <c r="Q26" s="7" t="s">
        <v>13</v>
      </c>
      <c r="R26" s="7" t="s">
        <v>14</v>
      </c>
      <c r="S26" s="13" t="s">
        <v>26</v>
      </c>
      <c r="T26" s="3" t="s">
        <v>21</v>
      </c>
      <c r="U26" s="11" t="s">
        <v>22</v>
      </c>
      <c r="V26" s="7" t="s">
        <v>23</v>
      </c>
      <c r="W26" s="7" t="s">
        <v>24</v>
      </c>
      <c r="X26" s="7" t="s">
        <v>25</v>
      </c>
      <c r="Z26" s="34" t="s">
        <v>36</v>
      </c>
      <c r="AA26" s="26" t="s">
        <v>37</v>
      </c>
      <c r="AB26" s="25" t="s">
        <v>41</v>
      </c>
      <c r="AC26" s="26" t="s">
        <v>55</v>
      </c>
    </row>
    <row r="27" spans="1:29" x14ac:dyDescent="0.25">
      <c r="A27" s="4" t="s">
        <v>92</v>
      </c>
      <c r="B27" s="1">
        <v>5.8730999999999996E-4</v>
      </c>
      <c r="C27" s="1">
        <v>0.12509999999999999</v>
      </c>
      <c r="D27" s="1">
        <v>2.0195999999999999E-7</v>
      </c>
      <c r="E27" s="1">
        <v>2.0981999999999999E-8</v>
      </c>
      <c r="F27" s="7">
        <v>10.388999999999999</v>
      </c>
      <c r="G27" s="7">
        <v>-173.4</v>
      </c>
      <c r="H27" s="7">
        <v>13.308</v>
      </c>
      <c r="I27" s="7">
        <v>7.6746999999999996</v>
      </c>
      <c r="J27" s="1">
        <v>9.9188000000000001E-8</v>
      </c>
      <c r="K27" s="1">
        <v>4.7155000000000001E-8</v>
      </c>
      <c r="L27" s="7">
        <v>47.540999999999997</v>
      </c>
      <c r="M27" s="7">
        <v>0.93740000000000001</v>
      </c>
      <c r="N27" s="7">
        <v>4.3644000000000002E-2</v>
      </c>
      <c r="O27" s="7">
        <v>4.6558999999999999</v>
      </c>
      <c r="P27" s="7">
        <v>14992</v>
      </c>
      <c r="Q27" s="7">
        <v>21.433</v>
      </c>
      <c r="R27" s="7">
        <v>0.14296</v>
      </c>
      <c r="S27" s="13">
        <v>1.2021000000000001E-12</v>
      </c>
      <c r="T27" s="3">
        <v>3.2203999999999997E-14</v>
      </c>
      <c r="U27" s="11">
        <v>2.6789999999999998</v>
      </c>
      <c r="V27" s="7">
        <v>0.97133999999999998</v>
      </c>
      <c r="W27" s="7">
        <v>1.521E-3</v>
      </c>
      <c r="X27" s="7">
        <v>0.15659000000000001</v>
      </c>
      <c r="Y27" s="1"/>
      <c r="Z27" s="7"/>
      <c r="AA27" s="20">
        <f>S27</f>
        <v>1.2021000000000001E-12</v>
      </c>
      <c r="AB27" s="41">
        <f>((AA27/AA$32)-1)*100</f>
        <v>-0.17273165141423741</v>
      </c>
      <c r="AC27" s="20">
        <f>STDEV(AA28:AA31)</f>
        <v>3.62123367560468E-15</v>
      </c>
    </row>
    <row r="28" spans="1:29" x14ac:dyDescent="0.25">
      <c r="A28" s="4" t="s">
        <v>93</v>
      </c>
      <c r="B28" s="1">
        <v>5.8520000000000002E-4</v>
      </c>
      <c r="C28" s="1">
        <v>0.12465</v>
      </c>
      <c r="D28" s="1">
        <v>2.0361999999999999E-7</v>
      </c>
      <c r="E28" s="1">
        <v>2.0937000000000001E-8</v>
      </c>
      <c r="F28" s="7">
        <v>10.282</v>
      </c>
      <c r="G28" s="7">
        <v>-174.6</v>
      </c>
      <c r="H28" s="7">
        <v>13.275</v>
      </c>
      <c r="I28" s="7">
        <v>7.6031000000000004</v>
      </c>
      <c r="J28" s="1">
        <v>1.0159E-7</v>
      </c>
      <c r="K28" s="1">
        <v>4.8464000000000003E-8</v>
      </c>
      <c r="L28" s="7">
        <v>47.704999999999998</v>
      </c>
      <c r="M28" s="7">
        <v>0.93542999999999998</v>
      </c>
      <c r="N28" s="7">
        <v>4.3798999999999998E-2</v>
      </c>
      <c r="O28" s="7">
        <v>4.6821999999999999</v>
      </c>
      <c r="P28" s="7">
        <v>15023</v>
      </c>
      <c r="Q28" s="7">
        <v>21.422999999999998</v>
      </c>
      <c r="R28" s="7">
        <v>0.1426</v>
      </c>
      <c r="S28" s="13">
        <v>1.2054000000000001E-12</v>
      </c>
      <c r="T28" s="3">
        <v>3.2212999999999999E-14</v>
      </c>
      <c r="U28" s="11">
        <v>2.6724000000000001</v>
      </c>
      <c r="V28" s="7">
        <v>0.97119999999999995</v>
      </c>
      <c r="W28" s="7">
        <v>1.5172E-3</v>
      </c>
      <c r="X28" s="7">
        <v>0.15622</v>
      </c>
      <c r="Y28" s="1"/>
      <c r="AA28" s="20">
        <f t="shared" ref="AA28:AA31" si="3">S28</f>
        <v>1.2054000000000001E-12</v>
      </c>
      <c r="AB28" s="41">
        <f t="shared" ref="AB28:AB31" si="4">((AA28/AA$32)-1)*100</f>
        <v>0.10131375707951307</v>
      </c>
      <c r="AC28" s="20">
        <f>STDEV(AA29:AA31,AA27)</f>
        <v>3.7809831173033654E-15</v>
      </c>
    </row>
    <row r="29" spans="1:29" x14ac:dyDescent="0.25">
      <c r="A29" s="4" t="s">
        <v>94</v>
      </c>
      <c r="B29" s="1">
        <v>5.8053E-4</v>
      </c>
      <c r="C29" s="1">
        <v>0.12365</v>
      </c>
      <c r="D29" s="1">
        <v>2.0181000000000001E-7</v>
      </c>
      <c r="E29" s="1">
        <v>2.0858000000000001E-8</v>
      </c>
      <c r="F29" s="7">
        <v>10.335000000000001</v>
      </c>
      <c r="G29" s="7">
        <v>-173.4</v>
      </c>
      <c r="H29" s="7">
        <v>13.222</v>
      </c>
      <c r="I29" s="7">
        <v>7.6250999999999998</v>
      </c>
      <c r="J29" s="1">
        <v>1.0209E-7</v>
      </c>
      <c r="K29" s="1">
        <v>4.8448999999999999E-8</v>
      </c>
      <c r="L29" s="7">
        <v>47.457000000000001</v>
      </c>
      <c r="M29" s="7">
        <v>0.93488000000000004</v>
      </c>
      <c r="N29" s="7">
        <v>4.3572E-2</v>
      </c>
      <c r="O29" s="7">
        <v>4.6607000000000003</v>
      </c>
      <c r="P29" s="7">
        <v>15016</v>
      </c>
      <c r="Q29" s="7">
        <v>21.337</v>
      </c>
      <c r="R29" s="7">
        <v>0.1421</v>
      </c>
      <c r="S29" s="13">
        <v>1.2033999999999999E-12</v>
      </c>
      <c r="T29" s="3">
        <v>3.2038999999999999E-14</v>
      </c>
      <c r="U29" s="11">
        <v>2.6623999999999999</v>
      </c>
      <c r="V29" s="7">
        <v>0.97130000000000005</v>
      </c>
      <c r="W29" s="7">
        <v>1.5116000000000001E-3</v>
      </c>
      <c r="X29" s="7">
        <v>0.15562999999999999</v>
      </c>
      <c r="Y29" s="1"/>
      <c r="AA29" s="20">
        <f t="shared" si="3"/>
        <v>1.2033999999999999E-12</v>
      </c>
      <c r="AB29" s="41">
        <f t="shared" si="4"/>
        <v>-6.4774369280351518E-2</v>
      </c>
      <c r="AC29" s="20">
        <f>STDEV(AA30:AA31,AA27:AA28)</f>
        <v>3.8291643997091321E-15</v>
      </c>
    </row>
    <row r="30" spans="1:29" s="2" customFormat="1" x14ac:dyDescent="0.25">
      <c r="A30" s="4" t="s">
        <v>95</v>
      </c>
      <c r="B30" s="1">
        <v>5.7806000000000003E-4</v>
      </c>
      <c r="C30" s="1">
        <v>0.12313</v>
      </c>
      <c r="D30" s="1">
        <v>2.0174999999999999E-7</v>
      </c>
      <c r="E30" s="1">
        <v>2.0809999999999999E-8</v>
      </c>
      <c r="F30" s="7">
        <v>10.315</v>
      </c>
      <c r="G30" s="7">
        <v>-172.9</v>
      </c>
      <c r="H30" s="7">
        <v>13.19</v>
      </c>
      <c r="I30" s="7">
        <v>7.6287000000000003</v>
      </c>
      <c r="J30" s="1">
        <v>1.0424E-7</v>
      </c>
      <c r="K30" s="1">
        <v>4.9368000000000002E-8</v>
      </c>
      <c r="L30" s="7">
        <v>47.36</v>
      </c>
      <c r="M30" s="7">
        <v>0.93289</v>
      </c>
      <c r="N30" s="7">
        <v>4.3483000000000001E-2</v>
      </c>
      <c r="O30" s="7">
        <v>4.6611000000000002</v>
      </c>
      <c r="P30" s="7">
        <v>15015</v>
      </c>
      <c r="Q30" s="7">
        <v>21.3</v>
      </c>
      <c r="R30" s="7">
        <v>0.14186000000000001</v>
      </c>
      <c r="S30" s="13">
        <v>1.2006999999999999E-12</v>
      </c>
      <c r="T30" s="3">
        <v>3.1906999999999997E-14</v>
      </c>
      <c r="U30" s="11">
        <v>2.6574</v>
      </c>
      <c r="V30" s="7">
        <v>0.97141999999999995</v>
      </c>
      <c r="W30" s="7">
        <v>1.5085999999999999E-3</v>
      </c>
      <c r="X30" s="7">
        <v>0.15529999999999999</v>
      </c>
      <c r="Y30"/>
      <c r="Z30"/>
      <c r="AA30" s="20">
        <f t="shared" si="3"/>
        <v>1.2006999999999999E-12</v>
      </c>
      <c r="AB30" s="41">
        <f t="shared" si="4"/>
        <v>-0.28899333986613929</v>
      </c>
      <c r="AC30" s="20">
        <f>STDEV(AA31,AA27:AA29)</f>
        <v>3.1416556144809491E-15</v>
      </c>
    </row>
    <row r="31" spans="1:29" s="2" customFormat="1" x14ac:dyDescent="0.25">
      <c r="A31" s="4" t="s">
        <v>96</v>
      </c>
      <c r="B31" s="1">
        <v>5.7673999999999996E-4</v>
      </c>
      <c r="C31" s="1">
        <v>0.12285</v>
      </c>
      <c r="D31" s="1">
        <v>2.044E-7</v>
      </c>
      <c r="E31" s="1">
        <v>2.0797000000000001E-8</v>
      </c>
      <c r="F31" s="7">
        <v>10.175000000000001</v>
      </c>
      <c r="G31" s="7">
        <v>-175.1</v>
      </c>
      <c r="H31" s="7">
        <v>13.191000000000001</v>
      </c>
      <c r="I31" s="7">
        <v>7.5334000000000003</v>
      </c>
      <c r="J31" s="1">
        <v>1.0351000000000001E-7</v>
      </c>
      <c r="K31" s="1">
        <v>4.9027E-8</v>
      </c>
      <c r="L31" s="7">
        <v>47.365000000000002</v>
      </c>
      <c r="M31" s="7">
        <v>0.93361000000000005</v>
      </c>
      <c r="N31" s="7">
        <v>4.3486999999999998E-2</v>
      </c>
      <c r="O31" s="7">
        <v>4.6578999999999997</v>
      </c>
      <c r="P31" s="7">
        <v>15023</v>
      </c>
      <c r="Q31" s="7">
        <v>21.295000000000002</v>
      </c>
      <c r="R31" s="7">
        <v>0.14174999999999999</v>
      </c>
      <c r="S31" s="13">
        <v>1.2092999999999999E-12</v>
      </c>
      <c r="T31" s="3">
        <v>3.2108000000000002E-14</v>
      </c>
      <c r="U31" s="11">
        <v>2.6551</v>
      </c>
      <c r="V31" s="7">
        <v>0.97102999999999995</v>
      </c>
      <c r="W31" s="7">
        <v>1.5074000000000001E-3</v>
      </c>
      <c r="X31" s="7">
        <v>0.15523999999999999</v>
      </c>
      <c r="Y31"/>
      <c r="Z31"/>
      <c r="AA31" s="20">
        <f t="shared" si="3"/>
        <v>1.2092999999999999E-12</v>
      </c>
      <c r="AB31" s="41">
        <f t="shared" si="4"/>
        <v>0.42518560348119294</v>
      </c>
      <c r="AC31" s="20">
        <f>STDEV(AA27:AA30)</f>
        <v>1.9983326383096279E-15</v>
      </c>
    </row>
    <row r="32" spans="1:29" s="2" customFormat="1" x14ac:dyDescent="0.25">
      <c r="A32" s="4" t="str">
        <f>A31</f>
        <v>D:\Google Drive\Research\data\2020-TB\control-SA+PA\control-SA+PA-C1-06282020\1-2-5.TXT</v>
      </c>
      <c r="B32" s="13">
        <f>AVERAGE(B27:B31)</f>
        <v>5.8156799999999997E-4</v>
      </c>
      <c r="C32" s="13">
        <f t="shared" ref="C32:X32" si="5">AVERAGE(C27:C31)</f>
        <v>0.12387599999999999</v>
      </c>
      <c r="D32" s="13">
        <f t="shared" si="5"/>
        <v>2.0270799999999999E-7</v>
      </c>
      <c r="E32" s="13">
        <f t="shared" si="5"/>
        <v>2.0876800000000001E-8</v>
      </c>
      <c r="F32" s="13">
        <f t="shared" si="5"/>
        <v>10.299199999999999</v>
      </c>
      <c r="G32" s="13">
        <f t="shared" si="5"/>
        <v>-173.88</v>
      </c>
      <c r="H32" s="13">
        <f t="shared" si="5"/>
        <v>13.237199999999998</v>
      </c>
      <c r="I32" s="13">
        <f t="shared" si="5"/>
        <v>7.6129999999999995</v>
      </c>
      <c r="J32" s="13">
        <f t="shared" si="5"/>
        <v>1.021236E-7</v>
      </c>
      <c r="K32" s="13">
        <f t="shared" si="5"/>
        <v>4.8492600000000001E-8</v>
      </c>
      <c r="L32" s="13">
        <f t="shared" si="5"/>
        <v>47.485599999999998</v>
      </c>
      <c r="M32" s="13">
        <f t="shared" si="5"/>
        <v>0.93484200000000006</v>
      </c>
      <c r="N32" s="13">
        <f t="shared" si="5"/>
        <v>4.3596999999999997E-2</v>
      </c>
      <c r="O32" s="13">
        <f t="shared" si="5"/>
        <v>4.6635599999999995</v>
      </c>
      <c r="P32" s="13">
        <f t="shared" si="5"/>
        <v>15013.8</v>
      </c>
      <c r="Q32" s="13">
        <f t="shared" si="5"/>
        <v>21.357599999999998</v>
      </c>
      <c r="R32" s="13">
        <f t="shared" si="5"/>
        <v>0.14225400000000002</v>
      </c>
      <c r="S32" s="13">
        <f t="shared" si="5"/>
        <v>1.20418E-12</v>
      </c>
      <c r="T32" s="13">
        <f t="shared" si="5"/>
        <v>3.20942E-14</v>
      </c>
      <c r="U32" s="13">
        <f t="shared" si="5"/>
        <v>2.66526</v>
      </c>
      <c r="V32" s="13">
        <f t="shared" si="5"/>
        <v>0.97125799999999995</v>
      </c>
      <c r="W32" s="13">
        <f t="shared" si="5"/>
        <v>1.5131599999999999E-3</v>
      </c>
      <c r="X32" s="13">
        <f t="shared" si="5"/>
        <v>0.15579599999999999</v>
      </c>
      <c r="Y32"/>
      <c r="Z32" s="10" t="s">
        <v>43</v>
      </c>
      <c r="AA32" s="20">
        <f>AVERAGE(AA27:AA31)</f>
        <v>1.20418E-12</v>
      </c>
      <c r="AB32" s="41"/>
      <c r="AC32" s="20"/>
    </row>
    <row r="33" spans="1:39" s="2" customFormat="1" x14ac:dyDescent="0.25">
      <c r="A33" s="4"/>
      <c r="B33" s="1"/>
      <c r="C33" s="1"/>
      <c r="D33" s="1"/>
      <c r="E33" s="1"/>
      <c r="F33" s="7"/>
      <c r="G33" s="7"/>
      <c r="H33" s="7"/>
      <c r="I33" s="7"/>
      <c r="J33" s="1"/>
      <c r="K33" s="1"/>
      <c r="L33" s="7"/>
      <c r="M33" s="7"/>
      <c r="N33" s="7"/>
      <c r="O33" s="7"/>
      <c r="P33" s="7"/>
      <c r="Q33" s="7"/>
      <c r="R33" s="7"/>
      <c r="S33" s="13"/>
      <c r="T33" s="3"/>
      <c r="U33" s="11"/>
      <c r="V33" s="7"/>
      <c r="W33" s="7"/>
      <c r="X33" s="7"/>
      <c r="Y33"/>
      <c r="AA33" s="22"/>
      <c r="AB33" s="41"/>
      <c r="AC33" s="24"/>
    </row>
    <row r="34" spans="1:39" x14ac:dyDescent="0.25">
      <c r="A34" s="4"/>
      <c r="V34" s="7"/>
      <c r="Z34" s="2"/>
      <c r="AB34" s="41"/>
      <c r="AC34" s="24"/>
    </row>
    <row r="35" spans="1:39" x14ac:dyDescent="0.25">
      <c r="A35" s="15" t="s">
        <v>85</v>
      </c>
      <c r="B35" s="1" t="s">
        <v>7</v>
      </c>
      <c r="C35" s="1" t="s">
        <v>8</v>
      </c>
      <c r="D35" s="1" t="s">
        <v>27</v>
      </c>
      <c r="E35" s="1" t="s">
        <v>28</v>
      </c>
      <c r="F35" s="7" t="s">
        <v>29</v>
      </c>
      <c r="G35" s="7" t="s">
        <v>9</v>
      </c>
      <c r="H35" s="7" t="s">
        <v>10</v>
      </c>
      <c r="I35" s="7" t="s">
        <v>11</v>
      </c>
      <c r="J35" s="1" t="s">
        <v>30</v>
      </c>
      <c r="K35" s="1" t="s">
        <v>31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12</v>
      </c>
      <c r="Q35" s="7" t="s">
        <v>13</v>
      </c>
      <c r="R35" s="7" t="s">
        <v>14</v>
      </c>
      <c r="S35" s="13" t="s">
        <v>26</v>
      </c>
      <c r="T35" s="3" t="s">
        <v>21</v>
      </c>
      <c r="U35" s="11" t="s">
        <v>22</v>
      </c>
      <c r="V35" s="7" t="s">
        <v>23</v>
      </c>
      <c r="W35" s="7" t="s">
        <v>24</v>
      </c>
      <c r="X35" s="7" t="s">
        <v>25</v>
      </c>
      <c r="Z35" s="34" t="s">
        <v>36</v>
      </c>
      <c r="AA35" s="26" t="s">
        <v>37</v>
      </c>
      <c r="AB35" s="25" t="s">
        <v>41</v>
      </c>
      <c r="AC35" s="26" t="s">
        <v>55</v>
      </c>
    </row>
    <row r="36" spans="1:39" x14ac:dyDescent="0.25">
      <c r="A36" s="4" t="s">
        <v>97</v>
      </c>
      <c r="B36" s="1">
        <v>5.9546999999999996E-4</v>
      </c>
      <c r="C36" s="1">
        <v>0.12684000000000001</v>
      </c>
      <c r="D36" s="1">
        <v>2.0057999999999999E-7</v>
      </c>
      <c r="E36" s="1">
        <v>2.1142000000000002E-8</v>
      </c>
      <c r="F36" s="7">
        <v>10.54</v>
      </c>
      <c r="G36" s="7">
        <v>-172.4</v>
      </c>
      <c r="H36" s="7">
        <v>13.422000000000001</v>
      </c>
      <c r="I36" s="7">
        <v>7.7854000000000001</v>
      </c>
      <c r="J36" s="1">
        <v>9.7959999999999998E-8</v>
      </c>
      <c r="K36" s="1">
        <v>4.6684000000000003E-8</v>
      </c>
      <c r="L36" s="7">
        <v>47.655999999999999</v>
      </c>
      <c r="M36" s="7">
        <v>0.93833999999999995</v>
      </c>
      <c r="N36" s="7">
        <v>4.3749000000000003E-2</v>
      </c>
      <c r="O36" s="7">
        <v>4.6623999999999999</v>
      </c>
      <c r="P36" s="7">
        <v>14958</v>
      </c>
      <c r="Q36" s="7">
        <v>21.574000000000002</v>
      </c>
      <c r="R36" s="7">
        <v>0.14423</v>
      </c>
      <c r="S36" s="13">
        <v>1.2051E-12</v>
      </c>
      <c r="T36" s="3">
        <v>3.2553999999999997E-14</v>
      </c>
      <c r="U36" s="11">
        <v>2.7014</v>
      </c>
      <c r="V36" s="7">
        <v>0.97123000000000004</v>
      </c>
      <c r="W36" s="7">
        <v>1.5338999999999999E-3</v>
      </c>
      <c r="X36" s="7">
        <v>0.15792999999999999</v>
      </c>
      <c r="Y36" s="1"/>
      <c r="Z36" s="7"/>
      <c r="AA36" s="20">
        <f>S36</f>
        <v>1.2051E-12</v>
      </c>
      <c r="AB36" s="41">
        <f>((AA36/AA$41)-1)*100</f>
        <v>0.18955454681499617</v>
      </c>
      <c r="AC36" s="20">
        <f>STDEV(AA37:AA40)</f>
        <v>5.5764385289059144E-15</v>
      </c>
    </row>
    <row r="37" spans="1:39" x14ac:dyDescent="0.25">
      <c r="A37" s="4" t="s">
        <v>98</v>
      </c>
      <c r="B37" s="1">
        <v>5.9767000000000002E-4</v>
      </c>
      <c r="C37" s="1">
        <v>0.1273</v>
      </c>
      <c r="D37" s="1">
        <v>1.9858E-7</v>
      </c>
      <c r="E37" s="1">
        <v>2.1168000000000001E-8</v>
      </c>
      <c r="F37" s="7">
        <v>10.66</v>
      </c>
      <c r="G37" s="7">
        <v>-170.3</v>
      </c>
      <c r="H37" s="7">
        <v>13.419</v>
      </c>
      <c r="I37" s="7">
        <v>7.8795999999999999</v>
      </c>
      <c r="J37" s="1">
        <v>1.001E-7</v>
      </c>
      <c r="K37" s="1">
        <v>4.7858999999999999E-8</v>
      </c>
      <c r="L37" s="7">
        <v>47.811</v>
      </c>
      <c r="M37" s="7">
        <v>0.93623000000000001</v>
      </c>
      <c r="N37" s="7">
        <v>4.3894000000000002E-2</v>
      </c>
      <c r="O37" s="7">
        <v>4.6883999999999997</v>
      </c>
      <c r="P37" s="7">
        <v>14986</v>
      </c>
      <c r="Q37" s="7">
        <v>21.620999999999999</v>
      </c>
      <c r="R37" s="7">
        <v>0.14427000000000001</v>
      </c>
      <c r="S37" s="13">
        <v>1.1965E-12</v>
      </c>
      <c r="T37" s="3">
        <v>3.2348999999999999E-14</v>
      </c>
      <c r="U37" s="11">
        <v>2.7035999999999998</v>
      </c>
      <c r="V37" s="7">
        <v>0.97162000000000004</v>
      </c>
      <c r="W37" s="7">
        <v>1.5349999999999999E-3</v>
      </c>
      <c r="X37" s="7">
        <v>0.15798000000000001</v>
      </c>
      <c r="Y37" s="1"/>
      <c r="AA37" s="20">
        <f t="shared" ref="AA37:AA40" si="6">S37</f>
        <v>1.1965E-12</v>
      </c>
      <c r="AB37" s="41">
        <f t="shared" ref="AB37:AB40" si="7">((AA37/AA$41)-1)*100</f>
        <v>-0.52543190169767051</v>
      </c>
      <c r="AC37" s="20">
        <f>STDEV(AA38:AA40,AA36)</f>
        <v>4.0767634221278976E-15</v>
      </c>
    </row>
    <row r="38" spans="1:39" x14ac:dyDescent="0.25">
      <c r="A38" s="4" t="s">
        <v>99</v>
      </c>
      <c r="B38" s="1">
        <v>5.8861000000000004E-4</v>
      </c>
      <c r="C38" s="1">
        <v>0.12537000000000001</v>
      </c>
      <c r="D38" s="1">
        <v>1.9899000000000001E-7</v>
      </c>
      <c r="E38" s="1">
        <v>2.1010000000000001E-8</v>
      </c>
      <c r="F38" s="7">
        <v>10.558</v>
      </c>
      <c r="G38" s="7">
        <v>-170.7</v>
      </c>
      <c r="H38" s="7">
        <v>13.311999999999999</v>
      </c>
      <c r="I38" s="7">
        <v>7.7984999999999998</v>
      </c>
      <c r="J38" s="1">
        <v>1.0111E-7</v>
      </c>
      <c r="K38" s="1">
        <v>4.8021999999999998E-8</v>
      </c>
      <c r="L38" s="7">
        <v>47.494999999999997</v>
      </c>
      <c r="M38" s="7">
        <v>0.93513000000000002</v>
      </c>
      <c r="N38" s="7">
        <v>4.3604999999999998E-2</v>
      </c>
      <c r="O38" s="7">
        <v>4.6630000000000003</v>
      </c>
      <c r="P38" s="7">
        <v>15014</v>
      </c>
      <c r="Q38" s="7">
        <v>21.488</v>
      </c>
      <c r="R38" s="7">
        <v>0.14312</v>
      </c>
      <c r="S38" s="13">
        <v>1.1993999999999999E-12</v>
      </c>
      <c r="T38" s="3">
        <v>3.2174999999999999E-14</v>
      </c>
      <c r="U38" s="11">
        <v>2.6825999999999999</v>
      </c>
      <c r="V38" s="7">
        <v>0.97150000000000003</v>
      </c>
      <c r="W38" s="7">
        <v>1.5229E-3</v>
      </c>
      <c r="X38" s="7">
        <v>0.15676000000000001</v>
      </c>
      <c r="Y38" s="1"/>
      <c r="AA38" s="20">
        <f t="shared" si="6"/>
        <v>1.1993999999999999E-12</v>
      </c>
      <c r="AB38" s="41">
        <f t="shared" si="7"/>
        <v>-0.28433182022247205</v>
      </c>
      <c r="AC38" s="20">
        <f>STDEV(AA39:AA40,AA36:AA37)</f>
        <v>5.3281485214534225E-15</v>
      </c>
    </row>
    <row r="39" spans="1:39" x14ac:dyDescent="0.25">
      <c r="A39" s="4" t="s">
        <v>100</v>
      </c>
      <c r="B39" s="1">
        <v>5.8500000000000002E-4</v>
      </c>
      <c r="C39" s="1">
        <v>0.1246</v>
      </c>
      <c r="D39" s="1">
        <v>2.0240000000000001E-7</v>
      </c>
      <c r="E39" s="1">
        <v>2.0969000000000001E-8</v>
      </c>
      <c r="F39" s="7">
        <v>10.36</v>
      </c>
      <c r="G39" s="7">
        <v>-172.8</v>
      </c>
      <c r="H39" s="7">
        <v>13.292999999999999</v>
      </c>
      <c r="I39" s="7">
        <v>7.6927000000000003</v>
      </c>
      <c r="J39" s="1">
        <v>1.0705999999999999E-7</v>
      </c>
      <c r="K39" s="1">
        <v>5.0733000000000002E-8</v>
      </c>
      <c r="L39" s="7">
        <v>47.387</v>
      </c>
      <c r="M39" s="7">
        <v>0.92964999999999998</v>
      </c>
      <c r="N39" s="7">
        <v>4.3517E-2</v>
      </c>
      <c r="O39" s="7">
        <v>4.681</v>
      </c>
      <c r="P39" s="7">
        <v>15027</v>
      </c>
      <c r="Q39" s="7">
        <v>21.492999999999999</v>
      </c>
      <c r="R39" s="7">
        <v>0.14302999999999999</v>
      </c>
      <c r="S39" s="13">
        <v>1.2038E-12</v>
      </c>
      <c r="T39" s="3">
        <v>3.2235000000000001E-14</v>
      </c>
      <c r="U39" s="11">
        <v>2.6778</v>
      </c>
      <c r="V39" s="7">
        <v>0.97128000000000003</v>
      </c>
      <c r="W39" s="7">
        <v>1.5202E-3</v>
      </c>
      <c r="X39" s="7">
        <v>0.15651999999999999</v>
      </c>
      <c r="AA39" s="20">
        <f t="shared" si="6"/>
        <v>1.2038E-12</v>
      </c>
      <c r="AB39" s="41">
        <f t="shared" si="7"/>
        <v>8.1475199946789978E-2</v>
      </c>
      <c r="AC39" s="20">
        <f>STDEV(AA40,AA36:AA38)</f>
        <v>5.7325823151525453E-15</v>
      </c>
    </row>
    <row r="40" spans="1:39" x14ac:dyDescent="0.25">
      <c r="A40" s="4" t="s">
        <v>101</v>
      </c>
      <c r="B40" s="1">
        <v>5.8462E-4</v>
      </c>
      <c r="C40" s="1">
        <v>0.12452000000000001</v>
      </c>
      <c r="D40" s="1">
        <v>2.0370999999999999E-7</v>
      </c>
      <c r="E40" s="1">
        <v>2.0974E-8</v>
      </c>
      <c r="F40" s="7">
        <v>10.295999999999999</v>
      </c>
      <c r="G40" s="7">
        <v>-174.5</v>
      </c>
      <c r="H40" s="7">
        <v>13.303000000000001</v>
      </c>
      <c r="I40" s="7">
        <v>7.6234999999999999</v>
      </c>
      <c r="J40" s="1">
        <v>1.0844E-7</v>
      </c>
      <c r="K40" s="1">
        <v>5.142E-8</v>
      </c>
      <c r="L40" s="7">
        <v>47.417999999999999</v>
      </c>
      <c r="M40" s="7">
        <v>0.92849000000000004</v>
      </c>
      <c r="N40" s="7">
        <v>4.3543999999999999E-2</v>
      </c>
      <c r="O40" s="7">
        <v>4.6898</v>
      </c>
      <c r="P40" s="7">
        <v>15027</v>
      </c>
      <c r="Q40" s="7">
        <v>21.51</v>
      </c>
      <c r="R40" s="7">
        <v>0.14313999999999999</v>
      </c>
      <c r="S40" s="13">
        <v>1.2092999999999999E-12</v>
      </c>
      <c r="T40" s="3">
        <v>3.2390000000000001E-14</v>
      </c>
      <c r="U40" s="11">
        <v>2.6783999999999999</v>
      </c>
      <c r="V40" s="7">
        <v>0.97102999999999995</v>
      </c>
      <c r="W40" s="7">
        <v>1.5207E-3</v>
      </c>
      <c r="X40" s="7">
        <v>0.15661</v>
      </c>
      <c r="AA40" s="20">
        <f t="shared" si="6"/>
        <v>1.2092999999999999E-12</v>
      </c>
      <c r="AB40" s="41">
        <f t="shared" si="7"/>
        <v>0.53873397515837862</v>
      </c>
      <c r="AC40" s="20">
        <f>STDEV(AA36:AA39)</f>
        <v>3.9707262140150997E-15</v>
      </c>
    </row>
    <row r="41" spans="1:39" x14ac:dyDescent="0.25">
      <c r="A41" s="4" t="str">
        <f>A40</f>
        <v>D:\Google Drive\Research\data\2020-TB\control-SA+PA\control-SA+PA-C1-06282020\1-3-5.TXT</v>
      </c>
      <c r="B41" s="13">
        <f>AVERAGE(B36:B40)</f>
        <v>5.9027400000000001E-4</v>
      </c>
      <c r="C41" s="13">
        <f t="shared" ref="C41:X41" si="8">AVERAGE(C36:C40)</f>
        <v>0.125726</v>
      </c>
      <c r="D41" s="13">
        <f t="shared" si="8"/>
        <v>2.0085199999999995E-7</v>
      </c>
      <c r="E41" s="13">
        <f t="shared" si="8"/>
        <v>2.1052599999999998E-8</v>
      </c>
      <c r="F41" s="13">
        <f t="shared" si="8"/>
        <v>10.482799999999999</v>
      </c>
      <c r="G41" s="13">
        <f t="shared" si="8"/>
        <v>-172.14000000000001</v>
      </c>
      <c r="H41" s="13">
        <f t="shared" si="8"/>
        <v>13.349799999999998</v>
      </c>
      <c r="I41" s="13">
        <f t="shared" si="8"/>
        <v>7.7559399999999998</v>
      </c>
      <c r="J41" s="13">
        <f t="shared" si="8"/>
        <v>1.0293400000000001E-7</v>
      </c>
      <c r="K41" s="13">
        <f t="shared" si="8"/>
        <v>4.894360000000001E-8</v>
      </c>
      <c r="L41" s="13">
        <f t="shared" si="8"/>
        <v>47.553399999999996</v>
      </c>
      <c r="M41" s="13">
        <f t="shared" si="8"/>
        <v>0.93356799999999995</v>
      </c>
      <c r="N41" s="13">
        <f t="shared" si="8"/>
        <v>4.3661800000000001E-2</v>
      </c>
      <c r="O41" s="13">
        <f t="shared" si="8"/>
        <v>4.67692</v>
      </c>
      <c r="P41" s="13">
        <f t="shared" si="8"/>
        <v>15002.4</v>
      </c>
      <c r="Q41" s="13">
        <f t="shared" si="8"/>
        <v>21.537199999999999</v>
      </c>
      <c r="R41" s="13">
        <f t="shared" si="8"/>
        <v>0.14355799999999999</v>
      </c>
      <c r="S41" s="13">
        <f t="shared" si="8"/>
        <v>1.2028199999999999E-12</v>
      </c>
      <c r="T41" s="13">
        <f t="shared" si="8"/>
        <v>3.2340599999999997E-14</v>
      </c>
      <c r="U41" s="13">
        <f t="shared" si="8"/>
        <v>2.6887599999999994</v>
      </c>
      <c r="V41" s="13">
        <f t="shared" si="8"/>
        <v>0.97133199999999997</v>
      </c>
      <c r="W41" s="13">
        <f t="shared" si="8"/>
        <v>1.5265400000000001E-3</v>
      </c>
      <c r="X41" s="13">
        <f t="shared" si="8"/>
        <v>0.15716000000000002</v>
      </c>
      <c r="Z41" s="10" t="s">
        <v>43</v>
      </c>
      <c r="AA41" s="20">
        <f>AVERAGE(AA36:AA40)</f>
        <v>1.2028199999999999E-12</v>
      </c>
      <c r="AB41" s="41"/>
    </row>
    <row r="42" spans="1:39" s="5" customFormat="1" x14ac:dyDescent="0.25">
      <c r="A42" s="4"/>
      <c r="B42" s="1"/>
      <c r="C42" s="1"/>
      <c r="D42" s="1"/>
      <c r="E42" s="1"/>
      <c r="F42" s="7"/>
      <c r="G42" s="7"/>
      <c r="H42" s="7"/>
      <c r="I42" s="7"/>
      <c r="J42" s="1"/>
      <c r="K42" s="1"/>
      <c r="L42" s="7"/>
      <c r="M42" s="7"/>
      <c r="N42" s="7"/>
      <c r="O42" s="7"/>
      <c r="P42" s="7"/>
      <c r="Q42" s="7"/>
      <c r="R42" s="7"/>
      <c r="S42" s="13"/>
      <c r="T42" s="3"/>
      <c r="U42" s="11"/>
      <c r="V42" s="7"/>
      <c r="W42" s="7"/>
      <c r="X42" s="7"/>
      <c r="Y42"/>
      <c r="AA42" s="24"/>
      <c r="AB42" s="41"/>
      <c r="AC42" s="24"/>
    </row>
    <row r="43" spans="1:39" s="5" customFormat="1" x14ac:dyDescent="0.25">
      <c r="A43" s="4"/>
      <c r="B43" s="1"/>
      <c r="C43" s="1"/>
      <c r="D43" s="1"/>
      <c r="E43" s="1"/>
      <c r="F43" s="7"/>
      <c r="G43" s="7"/>
      <c r="H43" s="7"/>
      <c r="I43" s="7"/>
      <c r="J43" s="1"/>
      <c r="K43" s="1"/>
      <c r="L43" s="7"/>
      <c r="M43" s="7"/>
      <c r="N43" s="7"/>
      <c r="O43" s="7"/>
      <c r="P43" s="7"/>
      <c r="Q43" s="7"/>
      <c r="R43" s="7"/>
      <c r="S43" s="13"/>
      <c r="T43" s="3"/>
      <c r="U43" s="11"/>
      <c r="V43" s="7"/>
      <c r="W43" s="7"/>
      <c r="X43" s="7"/>
      <c r="Y43"/>
      <c r="Z43" s="2"/>
      <c r="AA43" s="20"/>
      <c r="AB43" s="41"/>
      <c r="AC43" s="24"/>
    </row>
    <row r="44" spans="1:39" s="5" customFormat="1" x14ac:dyDescent="0.25">
      <c r="A44" s="15" t="s">
        <v>85</v>
      </c>
      <c r="B44" s="1" t="s">
        <v>7</v>
      </c>
      <c r="C44" s="1" t="s">
        <v>8</v>
      </c>
      <c r="D44" s="1" t="s">
        <v>27</v>
      </c>
      <c r="E44" s="1" t="s">
        <v>28</v>
      </c>
      <c r="F44" s="7" t="s">
        <v>29</v>
      </c>
      <c r="G44" s="7" t="s">
        <v>9</v>
      </c>
      <c r="H44" s="7" t="s">
        <v>10</v>
      </c>
      <c r="I44" s="7" t="s">
        <v>11</v>
      </c>
      <c r="J44" s="1" t="s">
        <v>30</v>
      </c>
      <c r="K44" s="1" t="s">
        <v>31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12</v>
      </c>
      <c r="Q44" s="7" t="s">
        <v>13</v>
      </c>
      <c r="R44" s="7" t="s">
        <v>14</v>
      </c>
      <c r="S44" s="13" t="s">
        <v>26</v>
      </c>
      <c r="T44" s="3" t="s">
        <v>21</v>
      </c>
      <c r="U44" s="11" t="s">
        <v>22</v>
      </c>
      <c r="V44" s="7" t="s">
        <v>23</v>
      </c>
      <c r="W44" s="7" t="s">
        <v>24</v>
      </c>
      <c r="X44" s="7" t="s">
        <v>25</v>
      </c>
      <c r="Y44"/>
      <c r="Z44" s="34" t="s">
        <v>36</v>
      </c>
      <c r="AA44" s="26" t="s">
        <v>37</v>
      </c>
      <c r="AB44" s="25" t="s">
        <v>41</v>
      </c>
      <c r="AC44" s="26" t="s">
        <v>55</v>
      </c>
    </row>
    <row r="45" spans="1:39" s="9" customFormat="1" x14ac:dyDescent="0.25">
      <c r="A45" s="4" t="s">
        <v>102</v>
      </c>
      <c r="B45" s="1">
        <v>5.8242999999999999E-4</v>
      </c>
      <c r="C45" s="1">
        <v>0.12406</v>
      </c>
      <c r="D45" s="1">
        <v>2.0041999999999999E-7</v>
      </c>
      <c r="E45" s="1">
        <v>2.0899999999999999E-8</v>
      </c>
      <c r="F45" s="7">
        <v>10.428000000000001</v>
      </c>
      <c r="G45" s="7">
        <v>-171.6</v>
      </c>
      <c r="H45" s="7">
        <v>13.247</v>
      </c>
      <c r="I45" s="7">
        <v>7.7196999999999996</v>
      </c>
      <c r="J45" s="1">
        <v>9.8632000000000006E-8</v>
      </c>
      <c r="K45" s="1">
        <v>4.6524E-8</v>
      </c>
      <c r="L45" s="7">
        <v>47.168999999999997</v>
      </c>
      <c r="M45" s="7">
        <v>0.93740000000000001</v>
      </c>
      <c r="N45" s="7">
        <v>4.3303000000000001E-2</v>
      </c>
      <c r="O45" s="7">
        <v>4.6195000000000004</v>
      </c>
      <c r="P45" s="7">
        <v>15007</v>
      </c>
      <c r="Q45" s="7">
        <v>21.358000000000001</v>
      </c>
      <c r="R45" s="7">
        <v>0.14232</v>
      </c>
      <c r="S45" s="13">
        <v>1.2000999999999999E-12</v>
      </c>
      <c r="T45" s="3">
        <v>3.2019000000000002E-14</v>
      </c>
      <c r="U45" s="11">
        <v>2.6680000000000001</v>
      </c>
      <c r="V45" s="7">
        <v>0.97145999999999999</v>
      </c>
      <c r="W45" s="7">
        <v>1.5146999999999999E-3</v>
      </c>
      <c r="X45" s="7">
        <v>0.15592</v>
      </c>
      <c r="Y45" s="1"/>
      <c r="Z45" s="7"/>
      <c r="AA45" s="20">
        <f>S45</f>
        <v>1.2000999999999999E-12</v>
      </c>
      <c r="AB45" s="41">
        <f>((AA45/AA$50)-1)*100</f>
        <v>-0.38514534256354205</v>
      </c>
      <c r="AC45" s="20">
        <f>STDEV(AA46:AA49)</f>
        <v>2.9799328851502742E-15</v>
      </c>
      <c r="AD45"/>
      <c r="AE45"/>
      <c r="AF45"/>
      <c r="AG45"/>
      <c r="AH45"/>
      <c r="AI45"/>
      <c r="AJ45"/>
      <c r="AK45"/>
      <c r="AL45"/>
      <c r="AM45"/>
    </row>
    <row r="46" spans="1:39" s="9" customFormat="1" x14ac:dyDescent="0.25">
      <c r="A46" s="4" t="s">
        <v>103</v>
      </c>
      <c r="B46" s="1">
        <v>5.7755999999999997E-4</v>
      </c>
      <c r="C46" s="1">
        <v>0.12302</v>
      </c>
      <c r="D46" s="1">
        <v>2.0202999999999999E-7</v>
      </c>
      <c r="E46" s="1">
        <v>2.0835999999999999E-8</v>
      </c>
      <c r="F46" s="7">
        <v>10.313000000000001</v>
      </c>
      <c r="G46" s="7">
        <v>-173.4</v>
      </c>
      <c r="H46" s="7">
        <v>13.209</v>
      </c>
      <c r="I46" s="7">
        <v>7.6176000000000004</v>
      </c>
      <c r="J46" s="1">
        <v>1.0302000000000001E-7</v>
      </c>
      <c r="K46" s="1">
        <v>4.8446999999999997E-8</v>
      </c>
      <c r="L46" s="7">
        <v>47.027000000000001</v>
      </c>
      <c r="M46" s="7">
        <v>0.93315999999999999</v>
      </c>
      <c r="N46" s="7">
        <v>4.3178000000000001E-2</v>
      </c>
      <c r="O46" s="7">
        <v>4.6271000000000004</v>
      </c>
      <c r="P46" s="7">
        <v>15029</v>
      </c>
      <c r="Q46" s="7">
        <v>21.335999999999999</v>
      </c>
      <c r="R46" s="7">
        <v>0.14197000000000001</v>
      </c>
      <c r="S46" s="13">
        <v>1.2061000000000001E-12</v>
      </c>
      <c r="T46" s="3">
        <v>3.2074999999999998E-14</v>
      </c>
      <c r="U46" s="11">
        <v>2.6594000000000002</v>
      </c>
      <c r="V46" s="7">
        <v>0.97118000000000004</v>
      </c>
      <c r="W46" s="7">
        <v>1.5099E-3</v>
      </c>
      <c r="X46" s="7">
        <v>0.15547</v>
      </c>
      <c r="Y46" s="1"/>
      <c r="Z46"/>
      <c r="AA46" s="20">
        <f t="shared" ref="AA46:AA49" si="9">S46</f>
        <v>1.2061000000000001E-12</v>
      </c>
      <c r="AB46" s="41">
        <f t="shared" ref="AB46:AB49" si="10">((AA46/AA$50)-1)*100</f>
        <v>0.11288742799278051</v>
      </c>
      <c r="AC46" s="20">
        <f>STDEV(AA47:AA49,AA45)</f>
        <v>4.1327956639543874E-15</v>
      </c>
      <c r="AD46"/>
      <c r="AE46"/>
      <c r="AF46"/>
      <c r="AG46"/>
      <c r="AH46"/>
      <c r="AI46"/>
      <c r="AJ46"/>
      <c r="AK46"/>
      <c r="AL46"/>
      <c r="AM46"/>
    </row>
    <row r="47" spans="1:39" s="2" customFormat="1" x14ac:dyDescent="0.25">
      <c r="A47" s="4" t="s">
        <v>104</v>
      </c>
      <c r="B47" s="1">
        <v>5.7514999999999997E-4</v>
      </c>
      <c r="C47" s="1">
        <v>0.12250999999999999</v>
      </c>
      <c r="D47" s="1">
        <v>2.0123000000000001E-7</v>
      </c>
      <c r="E47" s="1">
        <v>2.0788000000000001E-8</v>
      </c>
      <c r="F47" s="7">
        <v>10.33</v>
      </c>
      <c r="G47" s="7">
        <v>-172.7</v>
      </c>
      <c r="H47" s="7">
        <v>13.173</v>
      </c>
      <c r="I47" s="7">
        <v>7.6276999999999999</v>
      </c>
      <c r="J47" s="1">
        <v>1.0370999999999999E-7</v>
      </c>
      <c r="K47" s="1">
        <v>4.8645000000000003E-8</v>
      </c>
      <c r="L47" s="7">
        <v>46.905000000000001</v>
      </c>
      <c r="M47" s="7">
        <v>0.93247000000000002</v>
      </c>
      <c r="N47" s="7">
        <v>4.3066E-2</v>
      </c>
      <c r="O47" s="7">
        <v>4.6185</v>
      </c>
      <c r="P47" s="7">
        <v>15031</v>
      </c>
      <c r="Q47" s="7">
        <v>21.289000000000001</v>
      </c>
      <c r="R47" s="7">
        <v>0.14163000000000001</v>
      </c>
      <c r="S47" s="13">
        <v>1.2019E-12</v>
      </c>
      <c r="T47" s="3">
        <v>3.1891E-14</v>
      </c>
      <c r="U47" s="11">
        <v>2.6534</v>
      </c>
      <c r="V47" s="7">
        <v>0.97136999999999996</v>
      </c>
      <c r="W47" s="7">
        <v>1.5062999999999999E-3</v>
      </c>
      <c r="X47" s="7">
        <v>0.15507000000000001</v>
      </c>
      <c r="Y47" s="1"/>
      <c r="Z47"/>
      <c r="AA47" s="20">
        <f t="shared" si="9"/>
        <v>1.2019E-12</v>
      </c>
      <c r="AB47" s="41">
        <f t="shared" si="10"/>
        <v>-0.23573551139665083</v>
      </c>
      <c r="AC47" s="20">
        <f>STDEV(AA48:AA49,AA45:AA46)</f>
        <v>3.8065732621348912E-15</v>
      </c>
      <c r="AD47"/>
      <c r="AE47"/>
      <c r="AF47"/>
      <c r="AG47"/>
      <c r="AH47"/>
      <c r="AI47"/>
      <c r="AJ47"/>
      <c r="AK47"/>
      <c r="AL47"/>
      <c r="AM47"/>
    </row>
    <row r="48" spans="1:39" s="2" customFormat="1" x14ac:dyDescent="0.25">
      <c r="A48" s="4" t="s">
        <v>105</v>
      </c>
      <c r="B48" s="1">
        <v>5.7541000000000005E-4</v>
      </c>
      <c r="C48" s="1">
        <v>0.12256</v>
      </c>
      <c r="D48" s="1">
        <v>2.0214000000000001E-7</v>
      </c>
      <c r="E48" s="1">
        <v>2.0797000000000001E-8</v>
      </c>
      <c r="F48" s="7">
        <v>10.288</v>
      </c>
      <c r="G48" s="7">
        <v>-173.7</v>
      </c>
      <c r="H48" s="7">
        <v>13.18</v>
      </c>
      <c r="I48" s="7">
        <v>7.5877999999999997</v>
      </c>
      <c r="J48" s="1">
        <v>1.0254E-7</v>
      </c>
      <c r="K48" s="1">
        <v>4.8113000000000002E-8</v>
      </c>
      <c r="L48" s="7">
        <v>46.920999999999999</v>
      </c>
      <c r="M48" s="7">
        <v>0.93349000000000004</v>
      </c>
      <c r="N48" s="7">
        <v>4.3083999999999997E-2</v>
      </c>
      <c r="O48" s="7">
        <v>4.6154000000000002</v>
      </c>
      <c r="P48" s="7">
        <v>15041</v>
      </c>
      <c r="Q48" s="7">
        <v>21.302</v>
      </c>
      <c r="R48" s="7">
        <v>0.14163000000000001</v>
      </c>
      <c r="S48" s="13">
        <v>1.2065E-12</v>
      </c>
      <c r="T48" s="3">
        <v>3.2016E-14</v>
      </c>
      <c r="U48" s="11">
        <v>2.6536</v>
      </c>
      <c r="V48" s="7">
        <v>0.97116000000000002</v>
      </c>
      <c r="W48" s="7">
        <v>1.5065E-3</v>
      </c>
      <c r="X48" s="7">
        <v>0.15512000000000001</v>
      </c>
      <c r="Y48"/>
      <c r="Z48"/>
      <c r="AA48" s="20">
        <f t="shared" si="9"/>
        <v>1.2065E-12</v>
      </c>
      <c r="AB48" s="41">
        <f t="shared" si="10"/>
        <v>0.14608961269650944</v>
      </c>
      <c r="AC48" s="20">
        <f>STDEV(AA49,AA45:AA47)</f>
        <v>4.0693979898752012E-15</v>
      </c>
      <c r="AD48"/>
      <c r="AE48"/>
      <c r="AF48"/>
      <c r="AG48"/>
      <c r="AH48"/>
      <c r="AI48"/>
      <c r="AJ48"/>
      <c r="AK48"/>
      <c r="AL48"/>
      <c r="AM48"/>
    </row>
    <row r="49" spans="1:39" s="2" customFormat="1" x14ac:dyDescent="0.25">
      <c r="A49" s="4" t="s">
        <v>106</v>
      </c>
      <c r="B49" s="1">
        <v>5.7065999999999996E-4</v>
      </c>
      <c r="C49" s="1">
        <v>0.12155000000000001</v>
      </c>
      <c r="D49" s="1">
        <v>2.0269E-7</v>
      </c>
      <c r="E49" s="1">
        <v>2.0709E-8</v>
      </c>
      <c r="F49" s="7">
        <v>10.217000000000001</v>
      </c>
      <c r="G49" s="7">
        <v>-174.2</v>
      </c>
      <c r="H49" s="7">
        <v>13.124000000000001</v>
      </c>
      <c r="I49" s="7">
        <v>7.5339</v>
      </c>
      <c r="J49" s="1">
        <v>1.0509999999999999E-7</v>
      </c>
      <c r="K49" s="1">
        <v>4.9253999999999999E-8</v>
      </c>
      <c r="L49" s="7">
        <v>46.863999999999997</v>
      </c>
      <c r="M49" s="7">
        <v>0.93130999999999997</v>
      </c>
      <c r="N49" s="7">
        <v>4.3034000000000003E-2</v>
      </c>
      <c r="O49" s="7">
        <v>4.6208</v>
      </c>
      <c r="P49" s="7">
        <v>15055</v>
      </c>
      <c r="Q49" s="7">
        <v>21.239000000000001</v>
      </c>
      <c r="R49" s="7">
        <v>0.14108000000000001</v>
      </c>
      <c r="S49" s="13">
        <v>1.2091E-12</v>
      </c>
      <c r="T49" s="3">
        <v>3.1955000000000001E-14</v>
      </c>
      <c r="U49" s="11">
        <v>2.6429</v>
      </c>
      <c r="V49" s="7">
        <v>0.97106000000000003</v>
      </c>
      <c r="W49" s="7">
        <v>1.5004E-3</v>
      </c>
      <c r="X49" s="7">
        <v>0.15451000000000001</v>
      </c>
      <c r="Y49"/>
      <c r="Z49"/>
      <c r="AA49" s="20">
        <f t="shared" si="9"/>
        <v>1.2091E-12</v>
      </c>
      <c r="AB49" s="41">
        <f t="shared" si="10"/>
        <v>0.36190381327090293</v>
      </c>
      <c r="AC49" s="20">
        <f>STDEV(AA45:AA48)</f>
        <v>3.1511902513177982E-15</v>
      </c>
      <c r="AD49"/>
      <c r="AE49"/>
      <c r="AF49"/>
      <c r="AG49"/>
      <c r="AH49"/>
      <c r="AI49"/>
      <c r="AJ49"/>
      <c r="AK49"/>
      <c r="AL49"/>
      <c r="AM49"/>
    </row>
    <row r="50" spans="1:39" s="2" customFormat="1" x14ac:dyDescent="0.25">
      <c r="A50" s="4" t="str">
        <f>A49</f>
        <v>D:\Google Drive\Research\data\2020-TB\control-SA+PA\control-SA+PA-C1-06282020\1-4-5.TXT</v>
      </c>
      <c r="B50" s="13">
        <f>AVERAGE(B45:B49)</f>
        <v>5.7624200000000003E-4</v>
      </c>
      <c r="C50" s="13">
        <f t="shared" ref="C50:X50" si="11">AVERAGE(C45:C49)</f>
        <v>0.12274</v>
      </c>
      <c r="D50" s="13">
        <f t="shared" si="11"/>
        <v>2.0170199999999996E-7</v>
      </c>
      <c r="E50" s="13">
        <f t="shared" si="11"/>
        <v>2.0806000000000001E-8</v>
      </c>
      <c r="F50" s="13">
        <f t="shared" si="11"/>
        <v>10.315199999999999</v>
      </c>
      <c r="G50" s="13">
        <f t="shared" si="11"/>
        <v>-173.12000000000003</v>
      </c>
      <c r="H50" s="13">
        <f t="shared" si="11"/>
        <v>13.186599999999999</v>
      </c>
      <c r="I50" s="13">
        <f t="shared" si="11"/>
        <v>7.6173400000000004</v>
      </c>
      <c r="J50" s="13">
        <f t="shared" si="11"/>
        <v>1.0260039999999999E-7</v>
      </c>
      <c r="K50" s="13">
        <f t="shared" si="11"/>
        <v>4.8196600000000003E-8</v>
      </c>
      <c r="L50" s="13">
        <f t="shared" si="11"/>
        <v>46.977199999999996</v>
      </c>
      <c r="M50" s="13">
        <f t="shared" si="11"/>
        <v>0.93356600000000012</v>
      </c>
      <c r="N50" s="13">
        <f t="shared" si="11"/>
        <v>4.3132999999999998E-2</v>
      </c>
      <c r="O50" s="13">
        <f t="shared" si="11"/>
        <v>4.62026</v>
      </c>
      <c r="P50" s="13">
        <f t="shared" si="11"/>
        <v>15032.6</v>
      </c>
      <c r="Q50" s="13">
        <f t="shared" si="11"/>
        <v>21.3048</v>
      </c>
      <c r="R50" s="13">
        <f t="shared" si="11"/>
        <v>0.14172600000000002</v>
      </c>
      <c r="S50" s="13">
        <f t="shared" si="11"/>
        <v>1.20474E-12</v>
      </c>
      <c r="T50" s="13">
        <f t="shared" si="11"/>
        <v>3.1991199999999997E-14</v>
      </c>
      <c r="U50" s="13">
        <f t="shared" si="11"/>
        <v>2.6554600000000002</v>
      </c>
      <c r="V50" s="13">
        <f t="shared" si="11"/>
        <v>0.97124600000000005</v>
      </c>
      <c r="W50" s="13">
        <f t="shared" si="11"/>
        <v>1.5075599999999998E-3</v>
      </c>
      <c r="X50" s="13">
        <f t="shared" si="11"/>
        <v>0.15521800000000002</v>
      </c>
      <c r="Y50"/>
      <c r="Z50" s="10" t="s">
        <v>43</v>
      </c>
      <c r="AA50" s="20">
        <f>AVERAGE(AA45:AA49)</f>
        <v>1.20474E-12</v>
      </c>
      <c r="AB50" s="41"/>
      <c r="AC50" s="20"/>
      <c r="AD50"/>
      <c r="AE50"/>
      <c r="AF50"/>
      <c r="AG50"/>
      <c r="AH50"/>
      <c r="AI50"/>
      <c r="AJ50"/>
      <c r="AK50"/>
      <c r="AL50"/>
      <c r="AM50"/>
    </row>
    <row r="51" spans="1:39" s="2" customFormat="1" x14ac:dyDescent="0.25">
      <c r="A51" s="4"/>
      <c r="B51" s="1"/>
      <c r="C51" s="1"/>
      <c r="D51" s="1"/>
      <c r="E51" s="1"/>
      <c r="F51" s="7"/>
      <c r="G51" s="7"/>
      <c r="H51" s="7"/>
      <c r="I51" s="7"/>
      <c r="J51" s="1"/>
      <c r="K51" s="1"/>
      <c r="L51" s="7"/>
      <c r="M51" s="7"/>
      <c r="N51" s="7"/>
      <c r="O51" s="7"/>
      <c r="P51" s="7"/>
      <c r="Q51" s="7"/>
      <c r="R51" s="7"/>
      <c r="S51" s="13"/>
      <c r="T51" s="3"/>
      <c r="U51" s="11"/>
      <c r="V51" s="7"/>
      <c r="W51" s="7"/>
      <c r="X51" s="7"/>
      <c r="Y51"/>
      <c r="AA51" s="22"/>
      <c r="AB51" s="41"/>
      <c r="AC51" s="24"/>
      <c r="AD51"/>
      <c r="AE51"/>
      <c r="AF51"/>
      <c r="AG51"/>
      <c r="AH51"/>
      <c r="AI51"/>
      <c r="AJ51"/>
      <c r="AK51"/>
      <c r="AL51"/>
      <c r="AM51"/>
    </row>
    <row r="52" spans="1:39" s="2" customFormat="1" x14ac:dyDescent="0.25">
      <c r="A52" s="4"/>
      <c r="B52" s="1"/>
      <c r="C52" s="1"/>
      <c r="D52" s="1"/>
      <c r="E52" s="1"/>
      <c r="F52" s="7"/>
      <c r="G52" s="7"/>
      <c r="H52" s="7"/>
      <c r="I52" s="7"/>
      <c r="J52" s="1"/>
      <c r="K52" s="1"/>
      <c r="L52" s="7"/>
      <c r="M52" s="7"/>
      <c r="N52" s="7"/>
      <c r="O52" s="7"/>
      <c r="P52" s="7"/>
      <c r="Q52" s="7"/>
      <c r="R52" s="7"/>
      <c r="S52" s="13"/>
      <c r="T52" s="3"/>
      <c r="U52" s="11"/>
      <c r="V52" s="7"/>
      <c r="W52" s="7"/>
      <c r="X52" s="7"/>
      <c r="Y52"/>
      <c r="AA52" s="20"/>
      <c r="AB52" s="41"/>
      <c r="AC52" s="24"/>
      <c r="AD52"/>
      <c r="AE52"/>
      <c r="AF52"/>
      <c r="AG52"/>
      <c r="AH52"/>
      <c r="AI52"/>
      <c r="AJ52"/>
      <c r="AK52"/>
      <c r="AL52"/>
      <c r="AM52"/>
    </row>
    <row r="53" spans="1:39" s="2" customFormat="1" x14ac:dyDescent="0.25">
      <c r="A53" s="15" t="s">
        <v>85</v>
      </c>
      <c r="B53" s="1" t="s">
        <v>7</v>
      </c>
      <c r="C53" s="1" t="s">
        <v>8</v>
      </c>
      <c r="D53" s="1" t="s">
        <v>27</v>
      </c>
      <c r="E53" s="1" t="s">
        <v>28</v>
      </c>
      <c r="F53" s="7" t="s">
        <v>29</v>
      </c>
      <c r="G53" s="7" t="s">
        <v>9</v>
      </c>
      <c r="H53" s="7" t="s">
        <v>10</v>
      </c>
      <c r="I53" s="7" t="s">
        <v>11</v>
      </c>
      <c r="J53" s="1" t="s">
        <v>30</v>
      </c>
      <c r="K53" s="1" t="s">
        <v>31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12</v>
      </c>
      <c r="Q53" s="7" t="s">
        <v>13</v>
      </c>
      <c r="R53" s="7" t="s">
        <v>14</v>
      </c>
      <c r="S53" s="13" t="s">
        <v>26</v>
      </c>
      <c r="T53" s="3" t="s">
        <v>21</v>
      </c>
      <c r="U53" s="11" t="s">
        <v>22</v>
      </c>
      <c r="V53" s="7" t="s">
        <v>23</v>
      </c>
      <c r="W53" s="7" t="s">
        <v>24</v>
      </c>
      <c r="X53" s="7" t="s">
        <v>25</v>
      </c>
      <c r="Y53"/>
      <c r="Z53" s="34" t="s">
        <v>36</v>
      </c>
      <c r="AA53" s="26" t="s">
        <v>37</v>
      </c>
      <c r="AB53" s="25" t="s">
        <v>41</v>
      </c>
      <c r="AC53" s="26" t="s">
        <v>55</v>
      </c>
      <c r="AD53"/>
      <c r="AE53"/>
      <c r="AF53"/>
      <c r="AG53"/>
      <c r="AH53"/>
      <c r="AI53"/>
      <c r="AJ53"/>
      <c r="AK53"/>
      <c r="AL53"/>
      <c r="AM53"/>
    </row>
    <row r="54" spans="1:39" s="2" customFormat="1" x14ac:dyDescent="0.25">
      <c r="A54" s="4" t="s">
        <v>107</v>
      </c>
      <c r="B54" s="1">
        <v>5.7936999999999995E-4</v>
      </c>
      <c r="C54" s="1">
        <v>0.12341000000000001</v>
      </c>
      <c r="D54" s="1">
        <v>1.9726000000000001E-7</v>
      </c>
      <c r="E54" s="1">
        <v>2.0866E-8</v>
      </c>
      <c r="F54" s="7">
        <v>10.577999999999999</v>
      </c>
      <c r="G54" s="7">
        <v>-169.9</v>
      </c>
      <c r="H54" s="7">
        <v>13.227</v>
      </c>
      <c r="I54" s="7">
        <v>7.7851999999999997</v>
      </c>
      <c r="J54" s="1">
        <v>9.8117000000000004E-8</v>
      </c>
      <c r="K54" s="1">
        <v>4.5802000000000002E-8</v>
      </c>
      <c r="L54" s="7">
        <v>46.680999999999997</v>
      </c>
      <c r="M54" s="7">
        <v>0.93732000000000004</v>
      </c>
      <c r="N54" s="7">
        <v>4.2854000000000003E-2</v>
      </c>
      <c r="O54" s="7">
        <v>4.5720000000000001</v>
      </c>
      <c r="P54" s="7">
        <v>14975</v>
      </c>
      <c r="Q54" s="7">
        <v>21.295000000000002</v>
      </c>
      <c r="R54" s="7">
        <v>0.14219999999999999</v>
      </c>
      <c r="S54" s="13">
        <v>1.1953999999999999E-12</v>
      </c>
      <c r="T54" s="3">
        <v>3.1853999999999997E-14</v>
      </c>
      <c r="U54" s="11">
        <v>2.6646999999999998</v>
      </c>
      <c r="V54" s="7">
        <v>0.97167000000000003</v>
      </c>
      <c r="W54" s="7">
        <v>1.5129E-3</v>
      </c>
      <c r="X54" s="7">
        <v>0.15570000000000001</v>
      </c>
      <c r="Y54" s="1"/>
      <c r="Z54" s="7"/>
      <c r="AA54" s="20">
        <f>S54</f>
        <v>1.1953999999999999E-12</v>
      </c>
      <c r="AB54" s="41">
        <f>((AA54/AA$59)-1)*100</f>
        <v>-0.71923326080094441</v>
      </c>
      <c r="AC54" s="20">
        <f>STDEV(AA55:AA58)</f>
        <v>3.3270357176722416E-15</v>
      </c>
      <c r="AD54"/>
      <c r="AE54"/>
      <c r="AF54"/>
      <c r="AG54"/>
      <c r="AH54"/>
      <c r="AI54"/>
      <c r="AJ54"/>
      <c r="AK54"/>
      <c r="AL54"/>
      <c r="AM54"/>
    </row>
    <row r="55" spans="1:39" s="2" customFormat="1" x14ac:dyDescent="0.25">
      <c r="A55" s="4" t="s">
        <v>108</v>
      </c>
      <c r="B55" s="1">
        <v>5.7894000000000001E-4</v>
      </c>
      <c r="C55" s="1">
        <v>0.12331</v>
      </c>
      <c r="D55" s="1">
        <v>2.0149000000000001E-7</v>
      </c>
      <c r="E55" s="1">
        <v>2.0850999999999999E-8</v>
      </c>
      <c r="F55" s="7">
        <v>10.348000000000001</v>
      </c>
      <c r="G55" s="7">
        <v>-172.9</v>
      </c>
      <c r="H55" s="7">
        <v>13.215999999999999</v>
      </c>
      <c r="I55" s="7">
        <v>7.6436999999999999</v>
      </c>
      <c r="J55" s="1">
        <v>9.9468000000000001E-8</v>
      </c>
      <c r="K55" s="1">
        <v>4.6812000000000003E-8</v>
      </c>
      <c r="L55" s="7">
        <v>47.061999999999998</v>
      </c>
      <c r="M55" s="7">
        <v>0.93645999999999996</v>
      </c>
      <c r="N55" s="7">
        <v>4.3207000000000002E-2</v>
      </c>
      <c r="O55" s="7">
        <v>4.6139000000000001</v>
      </c>
      <c r="P55" s="7">
        <v>15032</v>
      </c>
      <c r="Q55" s="7">
        <v>21.334</v>
      </c>
      <c r="R55" s="7">
        <v>0.14191999999999999</v>
      </c>
      <c r="S55" s="13">
        <v>1.2059999999999999E-12</v>
      </c>
      <c r="T55" s="3">
        <v>3.2087999999999999E-14</v>
      </c>
      <c r="U55" s="11">
        <v>2.6606999999999998</v>
      </c>
      <c r="V55" s="7">
        <v>0.97119</v>
      </c>
      <c r="W55" s="7">
        <v>1.5104999999999999E-3</v>
      </c>
      <c r="X55" s="7">
        <v>0.15553</v>
      </c>
      <c r="Y55" s="1"/>
      <c r="Z55"/>
      <c r="AA55" s="20">
        <f t="shared" ref="AA55:AA58" si="12">S55</f>
        <v>1.2059999999999999E-12</v>
      </c>
      <c r="AB55" s="41">
        <f t="shared" ref="AB55:AB58" si="13">((AA55/AA$59)-1)*100</f>
        <v>0.16112153879375146</v>
      </c>
      <c r="AC55" s="20">
        <f>STDEV(AA56:AA58,AA54)</f>
        <v>6.383507395364004E-15</v>
      </c>
      <c r="AD55"/>
      <c r="AE55"/>
      <c r="AF55"/>
      <c r="AG55"/>
      <c r="AH55"/>
      <c r="AI55"/>
      <c r="AJ55"/>
      <c r="AK55"/>
      <c r="AL55"/>
      <c r="AM55"/>
    </row>
    <row r="56" spans="1:39" s="2" customFormat="1" x14ac:dyDescent="0.25">
      <c r="A56" s="4" t="s">
        <v>109</v>
      </c>
      <c r="B56" s="1">
        <v>5.7583000000000005E-4</v>
      </c>
      <c r="C56" s="1">
        <v>0.12265</v>
      </c>
      <c r="D56" s="1">
        <v>1.9999999999999999E-7</v>
      </c>
      <c r="E56" s="1">
        <v>2.0802E-8</v>
      </c>
      <c r="F56" s="7">
        <v>10.401</v>
      </c>
      <c r="G56" s="7">
        <v>-172.1</v>
      </c>
      <c r="H56" s="7">
        <v>13.178000000000001</v>
      </c>
      <c r="I56" s="7">
        <v>7.6571999999999996</v>
      </c>
      <c r="J56" s="1">
        <v>1.0174E-7</v>
      </c>
      <c r="K56" s="1">
        <v>4.7691E-8</v>
      </c>
      <c r="L56" s="7">
        <v>46.875</v>
      </c>
      <c r="M56" s="7">
        <v>0.93406999999999996</v>
      </c>
      <c r="N56" s="7">
        <v>4.3040000000000002E-2</v>
      </c>
      <c r="O56" s="7">
        <v>4.6078000000000001</v>
      </c>
      <c r="P56" s="7">
        <v>15042</v>
      </c>
      <c r="Q56" s="7">
        <v>21.302</v>
      </c>
      <c r="R56" s="7">
        <v>0.14162</v>
      </c>
      <c r="S56" s="13">
        <v>1.2039999999999999E-12</v>
      </c>
      <c r="T56" s="3">
        <v>3.1959999999999997E-14</v>
      </c>
      <c r="U56" s="11">
        <v>2.6545000000000001</v>
      </c>
      <c r="V56" s="7">
        <v>0.97128999999999999</v>
      </c>
      <c r="W56" s="7">
        <v>1.5069E-3</v>
      </c>
      <c r="X56" s="7">
        <v>0.15514</v>
      </c>
      <c r="Y56" s="1"/>
      <c r="Z56"/>
      <c r="AA56" s="20">
        <f t="shared" si="12"/>
        <v>1.2039999999999999E-12</v>
      </c>
      <c r="AB56" s="41">
        <f t="shared" si="13"/>
        <v>-4.9831403750588699E-3</v>
      </c>
      <c r="AC56" s="20">
        <f>STDEV(AA57:AA58,AA54:AA55)</f>
        <v>6.5050621313968672E-15</v>
      </c>
    </row>
    <row r="57" spans="1:39" s="2" customFormat="1" x14ac:dyDescent="0.25">
      <c r="A57" s="4" t="s">
        <v>110</v>
      </c>
      <c r="B57" s="1">
        <v>5.6798999999999999E-4</v>
      </c>
      <c r="C57" s="1">
        <v>0.12098</v>
      </c>
      <c r="D57" s="1">
        <v>2.0192E-7</v>
      </c>
      <c r="E57" s="1">
        <v>2.0674E-8</v>
      </c>
      <c r="F57" s="7">
        <v>10.239000000000001</v>
      </c>
      <c r="G57" s="7">
        <v>-173.9</v>
      </c>
      <c r="H57" s="7">
        <v>13.103999999999999</v>
      </c>
      <c r="I57" s="7">
        <v>7.5354000000000001</v>
      </c>
      <c r="J57" s="1">
        <v>1.0174999999999999E-7</v>
      </c>
      <c r="K57" s="1">
        <v>4.7180000000000003E-8</v>
      </c>
      <c r="L57" s="7">
        <v>46.369</v>
      </c>
      <c r="M57" s="7">
        <v>0.93369999999999997</v>
      </c>
      <c r="N57" s="7">
        <v>4.2575000000000002E-2</v>
      </c>
      <c r="O57" s="7">
        <v>4.5598000000000001</v>
      </c>
      <c r="P57" s="7">
        <v>15036</v>
      </c>
      <c r="Q57" s="7">
        <v>21.169</v>
      </c>
      <c r="R57" s="7">
        <v>0.14079</v>
      </c>
      <c r="S57" s="13">
        <v>1.2038999999999999E-12</v>
      </c>
      <c r="T57" s="3">
        <v>3.1760000000000002E-14</v>
      </c>
      <c r="U57" s="11">
        <v>2.6381000000000001</v>
      </c>
      <c r="V57" s="7">
        <v>0.97126000000000001</v>
      </c>
      <c r="W57" s="7">
        <v>1.4977E-3</v>
      </c>
      <c r="X57" s="7">
        <v>0.1542</v>
      </c>
      <c r="Y57"/>
      <c r="Z57"/>
      <c r="AA57" s="20">
        <f t="shared" si="12"/>
        <v>1.2038999999999999E-12</v>
      </c>
      <c r="AB57" s="41">
        <f t="shared" si="13"/>
        <v>-1.3288374333497721E-2</v>
      </c>
      <c r="AC57" s="20">
        <f>STDEV(AA58,AA54:AA56)</f>
        <v>6.5043575137492929E-15</v>
      </c>
    </row>
    <row r="58" spans="1:39" s="2" customFormat="1" x14ac:dyDescent="0.25">
      <c r="A58" s="4" t="s">
        <v>111</v>
      </c>
      <c r="B58" s="1">
        <v>5.7092999999999998E-4</v>
      </c>
      <c r="C58" s="1">
        <v>0.12161</v>
      </c>
      <c r="D58" s="1">
        <v>2.0405999999999999E-7</v>
      </c>
      <c r="E58" s="1">
        <v>2.0733999999999999E-8</v>
      </c>
      <c r="F58" s="7">
        <v>10.161</v>
      </c>
      <c r="G58" s="7">
        <v>-174.8</v>
      </c>
      <c r="H58" s="7">
        <v>13.146000000000001</v>
      </c>
      <c r="I58" s="7">
        <v>7.5206</v>
      </c>
      <c r="J58" s="1">
        <v>1.0511000000000001E-7</v>
      </c>
      <c r="K58" s="1">
        <v>4.9053000000000003E-8</v>
      </c>
      <c r="L58" s="7">
        <v>46.667999999999999</v>
      </c>
      <c r="M58" s="7">
        <v>0.93084999999999996</v>
      </c>
      <c r="N58" s="7">
        <v>4.2853000000000002E-2</v>
      </c>
      <c r="O58" s="7">
        <v>4.6036000000000001</v>
      </c>
      <c r="P58" s="7">
        <v>15049</v>
      </c>
      <c r="Q58" s="7">
        <v>21.265000000000001</v>
      </c>
      <c r="R58" s="7">
        <v>0.14130999999999999</v>
      </c>
      <c r="S58" s="13">
        <v>1.211E-12</v>
      </c>
      <c r="T58" s="3">
        <v>3.2046E-14</v>
      </c>
      <c r="U58" s="11">
        <v>2.6461999999999999</v>
      </c>
      <c r="V58" s="7">
        <v>0.97096000000000005</v>
      </c>
      <c r="W58" s="7">
        <v>1.5023E-3</v>
      </c>
      <c r="X58" s="7">
        <v>0.15472</v>
      </c>
      <c r="Y58"/>
      <c r="Z58"/>
      <c r="AA58" s="20">
        <f t="shared" si="12"/>
        <v>1.211E-12</v>
      </c>
      <c r="AB58" s="41">
        <f t="shared" si="13"/>
        <v>0.57638323671578284</v>
      </c>
      <c r="AC58" s="20">
        <f>STDEV(AA54:AA57)</f>
        <v>4.7169022320445225E-15</v>
      </c>
    </row>
    <row r="59" spans="1:39" s="2" customFormat="1" x14ac:dyDescent="0.25">
      <c r="A59" s="4" t="str">
        <f>A58</f>
        <v>D:\Google Drive\Research\data\2020-TB\control-SA+PA\control-SA+PA-C1-06282020\1-5-5.TXT</v>
      </c>
      <c r="B59" s="13">
        <f>AVERAGE(B54:B58)</f>
        <v>5.7461200000000006E-4</v>
      </c>
      <c r="C59" s="13">
        <f t="shared" ref="C59:X59" si="14">AVERAGE(C54:C58)</f>
        <v>0.12239199999999999</v>
      </c>
      <c r="D59" s="13">
        <f t="shared" si="14"/>
        <v>2.00946E-7</v>
      </c>
      <c r="E59" s="13">
        <f t="shared" si="14"/>
        <v>2.0785399999999999E-8</v>
      </c>
      <c r="F59" s="13">
        <f t="shared" si="14"/>
        <v>10.345400000000001</v>
      </c>
      <c r="G59" s="13">
        <f t="shared" si="14"/>
        <v>-172.71999999999997</v>
      </c>
      <c r="H59" s="13">
        <f t="shared" si="14"/>
        <v>13.174199999999999</v>
      </c>
      <c r="I59" s="13">
        <f t="shared" si="14"/>
        <v>7.6284200000000002</v>
      </c>
      <c r="J59" s="13">
        <f t="shared" si="14"/>
        <v>1.0123700000000001E-7</v>
      </c>
      <c r="K59" s="13">
        <f t="shared" si="14"/>
        <v>4.7307600000000007E-8</v>
      </c>
      <c r="L59" s="13">
        <f t="shared" si="14"/>
        <v>46.731000000000002</v>
      </c>
      <c r="M59" s="13">
        <f t="shared" si="14"/>
        <v>0.93447999999999998</v>
      </c>
      <c r="N59" s="13">
        <f t="shared" si="14"/>
        <v>4.2905800000000001E-2</v>
      </c>
      <c r="O59" s="13">
        <f t="shared" si="14"/>
        <v>4.5914200000000003</v>
      </c>
      <c r="P59" s="13">
        <f t="shared" si="14"/>
        <v>15026.8</v>
      </c>
      <c r="Q59" s="13">
        <f t="shared" si="14"/>
        <v>21.273000000000003</v>
      </c>
      <c r="R59" s="13">
        <f t="shared" si="14"/>
        <v>0.141568</v>
      </c>
      <c r="S59" s="13">
        <f t="shared" si="14"/>
        <v>1.2040599999999998E-12</v>
      </c>
      <c r="T59" s="13">
        <f t="shared" si="14"/>
        <v>3.1941599999999997E-14</v>
      </c>
      <c r="U59" s="13">
        <f t="shared" si="14"/>
        <v>2.6528400000000003</v>
      </c>
      <c r="V59" s="13">
        <f t="shared" si="14"/>
        <v>0.97127399999999997</v>
      </c>
      <c r="W59" s="13">
        <f t="shared" si="14"/>
        <v>1.50606E-3</v>
      </c>
      <c r="X59" s="13">
        <f t="shared" si="14"/>
        <v>0.155058</v>
      </c>
      <c r="Y59"/>
      <c r="Z59" s="10" t="s">
        <v>43</v>
      </c>
      <c r="AA59" s="20">
        <f>AVERAGE(AA54:AA58)</f>
        <v>1.2040599999999998E-12</v>
      </c>
      <c r="AB59" s="41"/>
      <c r="AC59" s="20"/>
    </row>
    <row r="60" spans="1:39" s="2" customFormat="1" x14ac:dyDescent="0.25">
      <c r="A60" s="4"/>
      <c r="B60" s="1"/>
      <c r="C60" s="1"/>
      <c r="D60" s="1"/>
      <c r="E60" s="1"/>
      <c r="F60" s="7"/>
      <c r="G60" s="7"/>
      <c r="H60" s="7"/>
      <c r="I60" s="7"/>
      <c r="J60" s="1"/>
      <c r="K60" s="1"/>
      <c r="L60" s="7"/>
      <c r="M60" s="7"/>
      <c r="N60" s="7"/>
      <c r="O60" s="7"/>
      <c r="P60" s="7"/>
      <c r="Q60" s="7"/>
      <c r="R60" s="7"/>
      <c r="S60" s="13"/>
      <c r="T60" s="3"/>
      <c r="U60" s="11"/>
      <c r="V60" s="7"/>
      <c r="W60" s="7"/>
      <c r="X60" s="7"/>
      <c r="Y60"/>
      <c r="AA60" s="22"/>
      <c r="AB60" s="41"/>
      <c r="AC60" s="24"/>
      <c r="AD60"/>
      <c r="AE60"/>
      <c r="AF60"/>
      <c r="AG60"/>
      <c r="AH60"/>
      <c r="AI60"/>
      <c r="AJ60"/>
      <c r="AK60"/>
      <c r="AL60"/>
      <c r="AM60"/>
    </row>
    <row r="61" spans="1:39" s="2" customFormat="1" x14ac:dyDescent="0.25">
      <c r="A61" s="4"/>
      <c r="B61" s="1"/>
      <c r="C61" s="1"/>
      <c r="D61" s="1"/>
      <c r="E61" s="1"/>
      <c r="F61" s="7"/>
      <c r="G61" s="7"/>
      <c r="H61" s="7"/>
      <c r="I61" s="7"/>
      <c r="J61" s="1"/>
      <c r="K61" s="1"/>
      <c r="L61" s="7"/>
      <c r="M61" s="7"/>
      <c r="N61" s="7"/>
      <c r="O61" s="7"/>
      <c r="P61" s="7"/>
      <c r="Q61" s="7"/>
      <c r="R61" s="7"/>
      <c r="S61" s="13"/>
      <c r="T61" s="3"/>
      <c r="U61" s="11"/>
      <c r="V61" s="7"/>
      <c r="W61" s="7"/>
      <c r="X61" s="7"/>
      <c r="Y61"/>
      <c r="AA61" s="20"/>
      <c r="AB61" s="41"/>
      <c r="AC61" s="24"/>
      <c r="AD61"/>
      <c r="AE61"/>
      <c r="AF61"/>
      <c r="AG61"/>
      <c r="AH61"/>
      <c r="AI61"/>
      <c r="AJ61"/>
      <c r="AK61"/>
      <c r="AL61"/>
      <c r="AM61"/>
    </row>
    <row r="62" spans="1:39" s="2" customFormat="1" x14ac:dyDescent="0.25">
      <c r="A62" s="15" t="s">
        <v>85</v>
      </c>
      <c r="B62" s="1" t="s">
        <v>7</v>
      </c>
      <c r="C62" s="1" t="s">
        <v>8</v>
      </c>
      <c r="D62" s="1" t="s">
        <v>27</v>
      </c>
      <c r="E62" s="1" t="s">
        <v>28</v>
      </c>
      <c r="F62" s="7" t="s">
        <v>29</v>
      </c>
      <c r="G62" s="7" t="s">
        <v>9</v>
      </c>
      <c r="H62" s="7" t="s">
        <v>10</v>
      </c>
      <c r="I62" s="7" t="s">
        <v>11</v>
      </c>
      <c r="J62" s="1" t="s">
        <v>30</v>
      </c>
      <c r="K62" s="1" t="s">
        <v>31</v>
      </c>
      <c r="L62" s="7" t="s">
        <v>32</v>
      </c>
      <c r="M62" s="7" t="s">
        <v>33</v>
      </c>
      <c r="N62" s="7" t="s">
        <v>34</v>
      </c>
      <c r="O62" s="7" t="s">
        <v>35</v>
      </c>
      <c r="P62" s="7" t="s">
        <v>12</v>
      </c>
      <c r="Q62" s="7" t="s">
        <v>13</v>
      </c>
      <c r="R62" s="7" t="s">
        <v>14</v>
      </c>
      <c r="S62" s="13" t="s">
        <v>26</v>
      </c>
      <c r="T62" s="3" t="s">
        <v>21</v>
      </c>
      <c r="U62" s="11" t="s">
        <v>22</v>
      </c>
      <c r="V62" s="7" t="s">
        <v>23</v>
      </c>
      <c r="W62" s="7" t="s">
        <v>24</v>
      </c>
      <c r="X62" s="7" t="s">
        <v>25</v>
      </c>
      <c r="Y62"/>
      <c r="Z62" s="34" t="s">
        <v>36</v>
      </c>
      <c r="AA62" s="26" t="s">
        <v>37</v>
      </c>
      <c r="AB62" s="25" t="s">
        <v>41</v>
      </c>
      <c r="AC62" s="26" t="s">
        <v>55</v>
      </c>
      <c r="AD62"/>
      <c r="AE62"/>
      <c r="AF62"/>
      <c r="AG62"/>
      <c r="AH62"/>
      <c r="AI62"/>
      <c r="AJ62"/>
      <c r="AK62"/>
      <c r="AL62"/>
      <c r="AM62"/>
    </row>
    <row r="63" spans="1:39" s="2" customFormat="1" x14ac:dyDescent="0.25">
      <c r="A63" s="4" t="s">
        <v>112</v>
      </c>
      <c r="B63" s="1">
        <v>5.7757999999999996E-4</v>
      </c>
      <c r="C63" s="1">
        <v>0.12303</v>
      </c>
      <c r="D63" s="1">
        <v>2.0006000000000001E-7</v>
      </c>
      <c r="E63" s="1">
        <v>2.0835999999999999E-8</v>
      </c>
      <c r="F63" s="7">
        <v>10.414999999999999</v>
      </c>
      <c r="G63" s="7">
        <v>-171.8</v>
      </c>
      <c r="H63" s="7">
        <v>13.208</v>
      </c>
      <c r="I63" s="7">
        <v>7.6879999999999997</v>
      </c>
      <c r="J63" s="1">
        <v>9.837E-8</v>
      </c>
      <c r="K63" s="1">
        <v>4.5948999999999997E-8</v>
      </c>
      <c r="L63" s="7">
        <v>46.71</v>
      </c>
      <c r="M63" s="7">
        <v>0.93706999999999996</v>
      </c>
      <c r="N63" s="7">
        <v>4.2882000000000003E-2</v>
      </c>
      <c r="O63" s="7">
        <v>4.5762</v>
      </c>
      <c r="P63" s="7">
        <v>15004</v>
      </c>
      <c r="Q63" s="7">
        <v>21.29</v>
      </c>
      <c r="R63" s="7">
        <v>0.1419</v>
      </c>
      <c r="S63" s="13">
        <v>1.2006E-12</v>
      </c>
      <c r="T63" s="3">
        <v>3.1930000000000003E-14</v>
      </c>
      <c r="U63" s="11">
        <v>2.6595</v>
      </c>
      <c r="V63" s="7">
        <v>0.97143000000000002</v>
      </c>
      <c r="W63" s="7">
        <v>1.5100000000000001E-3</v>
      </c>
      <c r="X63" s="7">
        <v>0.15543999999999999</v>
      </c>
      <c r="Y63" s="1"/>
      <c r="Z63" s="7"/>
      <c r="AA63" s="20">
        <f>S63</f>
        <v>1.2006E-12</v>
      </c>
      <c r="AB63" s="41">
        <f>((AA63/AA$68)-1)*100</f>
        <v>-0.83750433619108611</v>
      </c>
      <c r="AC63" s="20">
        <f>STDEV(AA64:AA67)</f>
        <v>2.4074537032585054E-15</v>
      </c>
      <c r="AD63"/>
      <c r="AE63"/>
      <c r="AF63"/>
      <c r="AG63"/>
      <c r="AH63"/>
      <c r="AI63"/>
      <c r="AJ63"/>
      <c r="AK63"/>
      <c r="AL63"/>
      <c r="AM63"/>
    </row>
    <row r="64" spans="1:39" s="2" customFormat="1" x14ac:dyDescent="0.25">
      <c r="A64" s="4" t="s">
        <v>113</v>
      </c>
      <c r="B64" s="1">
        <v>5.6806999999999995E-4</v>
      </c>
      <c r="C64" s="1">
        <v>0.121</v>
      </c>
      <c r="D64" s="1">
        <v>2.0300999999999999E-7</v>
      </c>
      <c r="E64" s="1">
        <v>2.0686000000000001E-8</v>
      </c>
      <c r="F64" s="7">
        <v>10.19</v>
      </c>
      <c r="G64" s="7">
        <v>-175</v>
      </c>
      <c r="H64" s="7">
        <v>13.116</v>
      </c>
      <c r="I64" s="7">
        <v>7.4949000000000003</v>
      </c>
      <c r="J64" s="1">
        <v>1.0267000000000001E-7</v>
      </c>
      <c r="K64" s="1">
        <v>4.7675000000000002E-8</v>
      </c>
      <c r="L64" s="7">
        <v>46.435000000000002</v>
      </c>
      <c r="M64" s="7">
        <v>0.93289999999999995</v>
      </c>
      <c r="N64" s="7">
        <v>4.2638000000000002E-2</v>
      </c>
      <c r="O64" s="7">
        <v>4.5705</v>
      </c>
      <c r="P64" s="7">
        <v>15043</v>
      </c>
      <c r="Q64" s="7">
        <v>21.196000000000002</v>
      </c>
      <c r="R64" s="7">
        <v>0.1409</v>
      </c>
      <c r="S64" s="13">
        <v>1.2101000000000001E-12</v>
      </c>
      <c r="T64" s="3">
        <v>3.1938000000000001E-14</v>
      </c>
      <c r="U64" s="11">
        <v>2.6393</v>
      </c>
      <c r="V64" s="7">
        <v>0.97099000000000002</v>
      </c>
      <c r="W64" s="7">
        <v>1.4985E-3</v>
      </c>
      <c r="X64" s="7">
        <v>0.15432999999999999</v>
      </c>
      <c r="Y64" s="1"/>
      <c r="Z64"/>
      <c r="AA64" s="20">
        <f t="shared" ref="AA64:AA67" si="15">S64</f>
        <v>1.2101000000000001E-12</v>
      </c>
      <c r="AB64" s="41">
        <f t="shared" ref="AB64:AB67" si="16">((AA64/AA$68)-1)*100</f>
        <v>-5.2860234236906667E-2</v>
      </c>
      <c r="AC64" s="20">
        <f>STDEV(AA65:AA67,AA63)</f>
        <v>6.9618005333869454E-15</v>
      </c>
      <c r="AD64"/>
      <c r="AE64"/>
      <c r="AF64"/>
      <c r="AG64"/>
      <c r="AH64"/>
      <c r="AI64"/>
      <c r="AJ64"/>
      <c r="AK64"/>
      <c r="AL64"/>
      <c r="AM64"/>
    </row>
    <row r="65" spans="1:39" s="2" customFormat="1" x14ac:dyDescent="0.25">
      <c r="A65" s="4" t="s">
        <v>114</v>
      </c>
      <c r="B65" s="1">
        <v>5.6966000000000004E-4</v>
      </c>
      <c r="C65" s="1">
        <v>0.12134</v>
      </c>
      <c r="D65" s="1">
        <v>2.0503E-7</v>
      </c>
      <c r="E65" s="1">
        <v>2.0723E-8</v>
      </c>
      <c r="F65" s="7">
        <v>10.106999999999999</v>
      </c>
      <c r="G65" s="7">
        <v>-175.8</v>
      </c>
      <c r="H65" s="7">
        <v>13.14</v>
      </c>
      <c r="I65" s="7">
        <v>7.4744000000000002</v>
      </c>
      <c r="J65" s="1">
        <v>1.0711E-7</v>
      </c>
      <c r="K65" s="1">
        <v>4.9929000000000003E-8</v>
      </c>
      <c r="L65" s="7">
        <v>46.615000000000002</v>
      </c>
      <c r="M65" s="7">
        <v>0.92898000000000003</v>
      </c>
      <c r="N65" s="7">
        <v>4.2809E-2</v>
      </c>
      <c r="O65" s="7">
        <v>4.6082000000000001</v>
      </c>
      <c r="P65" s="7">
        <v>15059</v>
      </c>
      <c r="Q65" s="7">
        <v>21.273</v>
      </c>
      <c r="R65" s="7">
        <v>0.14126</v>
      </c>
      <c r="S65" s="13">
        <v>1.213E-12</v>
      </c>
      <c r="T65" s="3">
        <v>3.2078999999999998E-14</v>
      </c>
      <c r="U65" s="11">
        <v>2.6446000000000001</v>
      </c>
      <c r="V65" s="7">
        <v>0.97084999999999999</v>
      </c>
      <c r="W65" s="7">
        <v>1.5014E-3</v>
      </c>
      <c r="X65" s="7">
        <v>0.15465000000000001</v>
      </c>
      <c r="Y65" s="1"/>
      <c r="Z65"/>
      <c r="AA65" s="20">
        <f t="shared" si="15"/>
        <v>1.213E-12</v>
      </c>
      <c r="AB65" s="41">
        <f t="shared" si="16"/>
        <v>0.18666270214910963</v>
      </c>
      <c r="AC65" s="20">
        <f>STDEV(AA66:AA67,AA63:AA64)</f>
        <v>6.8197629479818978E-15</v>
      </c>
      <c r="AD65"/>
      <c r="AE65"/>
      <c r="AF65"/>
      <c r="AG65"/>
      <c r="AH65"/>
      <c r="AI65"/>
      <c r="AJ65"/>
      <c r="AK65"/>
      <c r="AL65"/>
      <c r="AM65"/>
    </row>
    <row r="66" spans="1:39" s="2" customFormat="1" x14ac:dyDescent="0.25">
      <c r="A66" s="4" t="s">
        <v>115</v>
      </c>
      <c r="B66" s="1">
        <v>5.6680999999999995E-4</v>
      </c>
      <c r="C66" s="1">
        <v>0.12073</v>
      </c>
      <c r="D66" s="1">
        <v>2.0499000000000001E-7</v>
      </c>
      <c r="E66" s="1">
        <v>2.0669999999999999E-8</v>
      </c>
      <c r="F66" s="7">
        <v>10.083</v>
      </c>
      <c r="G66" s="7">
        <v>-176.4</v>
      </c>
      <c r="H66" s="7">
        <v>13.103</v>
      </c>
      <c r="I66" s="7">
        <v>7.4279999999999999</v>
      </c>
      <c r="J66" s="1">
        <v>1.0627E-7</v>
      </c>
      <c r="K66" s="1">
        <v>4.9472000000000001E-8</v>
      </c>
      <c r="L66" s="7">
        <v>46.552999999999997</v>
      </c>
      <c r="M66" s="7">
        <v>0.92969000000000002</v>
      </c>
      <c r="N66" s="7">
        <v>4.2749000000000002E-2</v>
      </c>
      <c r="O66" s="7">
        <v>4.5982000000000003</v>
      </c>
      <c r="P66" s="7">
        <v>15077</v>
      </c>
      <c r="Q66" s="7">
        <v>21.227</v>
      </c>
      <c r="R66" s="7">
        <v>0.14079</v>
      </c>
      <c r="S66" s="13">
        <v>1.2157999999999999E-12</v>
      </c>
      <c r="T66" s="3">
        <v>3.2055000000000002E-14</v>
      </c>
      <c r="U66" s="11">
        <v>2.6364999999999998</v>
      </c>
      <c r="V66" s="7">
        <v>0.97074000000000005</v>
      </c>
      <c r="W66" s="7">
        <v>1.4968E-3</v>
      </c>
      <c r="X66" s="7">
        <v>0.15418999999999999</v>
      </c>
      <c r="Y66"/>
      <c r="Z66"/>
      <c r="AA66" s="20">
        <f t="shared" si="15"/>
        <v>1.2157999999999999E-12</v>
      </c>
      <c r="AB66" s="41">
        <f t="shared" si="16"/>
        <v>0.41792622693559434</v>
      </c>
      <c r="AC66" s="20">
        <f>STDEV(AA67,AA63:AA65)</f>
        <v>6.1619125818748016E-15</v>
      </c>
      <c r="AD66"/>
      <c r="AE66"/>
      <c r="AF66"/>
      <c r="AG66"/>
      <c r="AH66"/>
      <c r="AI66"/>
      <c r="AJ66"/>
      <c r="AK66"/>
      <c r="AL66"/>
      <c r="AM66"/>
    </row>
    <row r="67" spans="1:39" s="2" customFormat="1" x14ac:dyDescent="0.25">
      <c r="A67" s="4" t="s">
        <v>116</v>
      </c>
      <c r="B67" s="1">
        <v>5.7030000000000004E-4</v>
      </c>
      <c r="C67" s="1">
        <v>0.12146999999999999</v>
      </c>
      <c r="D67" s="1">
        <v>2.0395E-7</v>
      </c>
      <c r="E67" s="1">
        <v>2.0729E-8</v>
      </c>
      <c r="F67" s="7">
        <v>10.164</v>
      </c>
      <c r="G67" s="7">
        <v>-175.7</v>
      </c>
      <c r="H67" s="7">
        <v>13.137</v>
      </c>
      <c r="I67" s="7">
        <v>7.4768999999999997</v>
      </c>
      <c r="J67" s="1">
        <v>1.0598E-7</v>
      </c>
      <c r="K67" s="1">
        <v>4.95E-8</v>
      </c>
      <c r="L67" s="7">
        <v>46.707000000000001</v>
      </c>
      <c r="M67" s="7">
        <v>0.93</v>
      </c>
      <c r="N67" s="7">
        <v>4.2890999999999999E-2</v>
      </c>
      <c r="O67" s="7">
        <v>4.6119000000000003</v>
      </c>
      <c r="P67" s="7">
        <v>15076</v>
      </c>
      <c r="Q67" s="7">
        <v>21.283000000000001</v>
      </c>
      <c r="R67" s="7">
        <v>0.14116999999999999</v>
      </c>
      <c r="S67" s="13">
        <v>1.2142E-12</v>
      </c>
      <c r="T67" s="3">
        <v>3.2106000000000002E-14</v>
      </c>
      <c r="U67" s="11">
        <v>2.6442000000000001</v>
      </c>
      <c r="V67" s="7">
        <v>0.97082000000000002</v>
      </c>
      <c r="W67" s="7">
        <v>1.5011E-3</v>
      </c>
      <c r="X67" s="7">
        <v>0.15462000000000001</v>
      </c>
      <c r="Y67"/>
      <c r="Z67"/>
      <c r="AA67" s="20">
        <f t="shared" si="15"/>
        <v>1.2142E-12</v>
      </c>
      <c r="AB67" s="41">
        <f t="shared" si="16"/>
        <v>0.28577564134331102</v>
      </c>
      <c r="AC67" s="20">
        <f>STDEV(AA63:AA66)</f>
        <v>6.606751597166844E-15</v>
      </c>
      <c r="AD67"/>
      <c r="AE67"/>
      <c r="AF67"/>
      <c r="AG67"/>
      <c r="AH67"/>
      <c r="AI67"/>
      <c r="AJ67"/>
      <c r="AK67"/>
      <c r="AL67"/>
      <c r="AM67"/>
    </row>
    <row r="68" spans="1:39" s="2" customFormat="1" x14ac:dyDescent="0.25">
      <c r="A68" s="4" t="str">
        <f>A67</f>
        <v>D:\Google Drive\Research\data\2020-TB\control-SA+PA\control-SA+PA-C1-06282020\1-6-5.TXT</v>
      </c>
      <c r="B68" s="13">
        <f>AVERAGE(B63:B67)</f>
        <v>5.7048400000000001E-4</v>
      </c>
      <c r="C68" s="13">
        <f t="shared" ref="C68:X68" si="17">AVERAGE(C63:C67)</f>
        <v>0.12151399999999998</v>
      </c>
      <c r="D68" s="13">
        <f t="shared" si="17"/>
        <v>2.0340799999999999E-7</v>
      </c>
      <c r="E68" s="13">
        <f t="shared" si="17"/>
        <v>2.0728799999999999E-8</v>
      </c>
      <c r="F68" s="13">
        <f t="shared" si="17"/>
        <v>10.191799999999999</v>
      </c>
      <c r="G68" s="13">
        <f t="shared" si="17"/>
        <v>-174.94</v>
      </c>
      <c r="H68" s="13">
        <f t="shared" si="17"/>
        <v>13.140800000000002</v>
      </c>
      <c r="I68" s="13">
        <f t="shared" si="17"/>
        <v>7.5124399999999998</v>
      </c>
      <c r="J68" s="13">
        <f t="shared" si="17"/>
        <v>1.0408E-7</v>
      </c>
      <c r="K68" s="13">
        <f t="shared" si="17"/>
        <v>4.8505000000000003E-8</v>
      </c>
      <c r="L68" s="13">
        <f t="shared" si="17"/>
        <v>46.603999999999999</v>
      </c>
      <c r="M68" s="13">
        <f t="shared" si="17"/>
        <v>0.931728</v>
      </c>
      <c r="N68" s="13">
        <f t="shared" si="17"/>
        <v>4.2793800000000007E-2</v>
      </c>
      <c r="O68" s="13">
        <f t="shared" si="17"/>
        <v>4.5929999999999991</v>
      </c>
      <c r="P68" s="13">
        <f t="shared" si="17"/>
        <v>15051.8</v>
      </c>
      <c r="Q68" s="13">
        <f t="shared" si="17"/>
        <v>21.253800000000002</v>
      </c>
      <c r="R68" s="13">
        <f t="shared" si="17"/>
        <v>0.141204</v>
      </c>
      <c r="S68" s="13">
        <f t="shared" si="17"/>
        <v>1.2107399999999999E-12</v>
      </c>
      <c r="T68" s="13">
        <f t="shared" si="17"/>
        <v>3.2021600000000001E-14</v>
      </c>
      <c r="U68" s="13">
        <f t="shared" si="17"/>
        <v>2.6448200000000002</v>
      </c>
      <c r="V68" s="13">
        <f t="shared" si="17"/>
        <v>0.970966</v>
      </c>
      <c r="W68" s="13">
        <f t="shared" si="17"/>
        <v>1.5015600000000001E-3</v>
      </c>
      <c r="X68" s="13">
        <f t="shared" si="17"/>
        <v>0.15464600000000001</v>
      </c>
      <c r="Y68"/>
      <c r="Z68" s="10" t="s">
        <v>43</v>
      </c>
      <c r="AA68" s="20">
        <f>AVERAGE(AA63:AA67)</f>
        <v>1.2107399999999999E-12</v>
      </c>
      <c r="AB68" s="41"/>
      <c r="AC68" s="20"/>
    </row>
    <row r="69" spans="1:39" s="2" customFormat="1" x14ac:dyDescent="0.25">
      <c r="A69" s="4"/>
      <c r="B69" s="1"/>
      <c r="C69" s="1"/>
      <c r="D69" s="1"/>
      <c r="E69" s="1"/>
      <c r="F69" s="7"/>
      <c r="G69" s="7"/>
      <c r="H69" s="7"/>
      <c r="I69" s="7"/>
      <c r="J69" s="1"/>
      <c r="K69" s="1"/>
      <c r="L69" s="7"/>
      <c r="M69" s="7"/>
      <c r="N69" s="7"/>
      <c r="O69" s="7"/>
      <c r="P69" s="7"/>
      <c r="Q69" s="7"/>
      <c r="R69" s="7"/>
      <c r="S69" s="13"/>
      <c r="T69" s="3"/>
      <c r="U69" s="11"/>
      <c r="V69" s="7"/>
      <c r="W69" s="7"/>
      <c r="X69" s="7"/>
      <c r="Y69"/>
      <c r="AA69" s="22"/>
      <c r="AB69" s="41"/>
      <c r="AC69" s="24"/>
    </row>
    <row r="70" spans="1:39" s="2" customFormat="1" x14ac:dyDescent="0.25">
      <c r="J70" s="3"/>
      <c r="K70" s="3"/>
      <c r="L70" s="11"/>
      <c r="M70" s="11"/>
      <c r="N70" s="11"/>
      <c r="O70" s="11"/>
      <c r="P70" s="11"/>
      <c r="Q70" s="11"/>
      <c r="R70" s="11"/>
      <c r="S70" s="13"/>
      <c r="T70" s="3"/>
      <c r="U70" s="11"/>
      <c r="V70" s="11"/>
      <c r="W70" s="11"/>
      <c r="X70" s="11"/>
      <c r="AA70" s="22"/>
      <c r="AB70" s="23"/>
      <c r="AC70" s="22"/>
    </row>
    <row r="71" spans="1:39" s="2" customFormat="1" x14ac:dyDescent="0.25">
      <c r="A71" s="15" t="s">
        <v>85</v>
      </c>
      <c r="B71" s="1" t="s">
        <v>7</v>
      </c>
      <c r="C71" s="1" t="s">
        <v>8</v>
      </c>
      <c r="D71" s="1" t="s">
        <v>27</v>
      </c>
      <c r="E71" s="1" t="s">
        <v>28</v>
      </c>
      <c r="F71" s="7" t="s">
        <v>29</v>
      </c>
      <c r="G71" s="7" t="s">
        <v>9</v>
      </c>
      <c r="H71" s="7" t="s">
        <v>10</v>
      </c>
      <c r="I71" s="7" t="s">
        <v>11</v>
      </c>
      <c r="J71" s="1" t="s">
        <v>30</v>
      </c>
      <c r="K71" s="1" t="s">
        <v>31</v>
      </c>
      <c r="L71" s="7" t="s">
        <v>32</v>
      </c>
      <c r="M71" s="7" t="s">
        <v>33</v>
      </c>
      <c r="N71" s="7" t="s">
        <v>34</v>
      </c>
      <c r="O71" s="7" t="s">
        <v>35</v>
      </c>
      <c r="P71" s="7" t="s">
        <v>12</v>
      </c>
      <c r="Q71" s="7" t="s">
        <v>13</v>
      </c>
      <c r="R71" s="7" t="s">
        <v>14</v>
      </c>
      <c r="S71" s="13" t="s">
        <v>26</v>
      </c>
      <c r="T71" s="3" t="s">
        <v>21</v>
      </c>
      <c r="U71" s="11" t="s">
        <v>22</v>
      </c>
      <c r="V71" s="7" t="s">
        <v>23</v>
      </c>
      <c r="W71" s="7" t="s">
        <v>24</v>
      </c>
      <c r="X71" s="7" t="s">
        <v>25</v>
      </c>
      <c r="Y71"/>
      <c r="Z71" s="34" t="s">
        <v>36</v>
      </c>
      <c r="AA71" s="26" t="s">
        <v>37</v>
      </c>
      <c r="AB71" s="25" t="s">
        <v>41</v>
      </c>
      <c r="AC71" s="26" t="s">
        <v>55</v>
      </c>
    </row>
    <row r="72" spans="1:39" s="2" customFormat="1" x14ac:dyDescent="0.25">
      <c r="A72" s="4" t="s">
        <v>117</v>
      </c>
      <c r="B72" s="1">
        <v>5.886E-4</v>
      </c>
      <c r="C72" s="1">
        <v>0.12537000000000001</v>
      </c>
      <c r="D72" s="1">
        <v>1.9721E-7</v>
      </c>
      <c r="E72" s="1">
        <v>2.1036999999999998E-8</v>
      </c>
      <c r="F72" s="7">
        <v>10.667</v>
      </c>
      <c r="G72" s="7">
        <v>-169.3</v>
      </c>
      <c r="H72" s="7">
        <v>13.355</v>
      </c>
      <c r="I72" s="7">
        <v>7.8883999999999999</v>
      </c>
      <c r="J72" s="1">
        <v>9.5612999999999997E-8</v>
      </c>
      <c r="K72" s="1">
        <v>4.4781999999999997E-8</v>
      </c>
      <c r="L72" s="7">
        <v>46.837000000000003</v>
      </c>
      <c r="M72" s="7">
        <v>0.93984999999999996</v>
      </c>
      <c r="N72" s="7">
        <v>4.2993999999999997E-2</v>
      </c>
      <c r="O72" s="7">
        <v>4.5746000000000002</v>
      </c>
      <c r="P72" s="7">
        <v>14908</v>
      </c>
      <c r="Q72" s="7">
        <v>21.41</v>
      </c>
      <c r="R72" s="7">
        <v>0.14360999999999999</v>
      </c>
      <c r="S72" s="13">
        <v>1.1934999999999999E-12</v>
      </c>
      <c r="T72" s="3">
        <v>3.2095999999999998E-14</v>
      </c>
      <c r="U72" s="11">
        <v>2.6892</v>
      </c>
      <c r="V72" s="7">
        <v>0.97174000000000005</v>
      </c>
      <c r="W72" s="7">
        <v>1.5269999999999999E-3</v>
      </c>
      <c r="X72" s="7">
        <v>0.15714</v>
      </c>
      <c r="Y72" s="1"/>
      <c r="Z72" s="7"/>
      <c r="AA72" s="20">
        <f>S72</f>
        <v>1.1934999999999999E-12</v>
      </c>
      <c r="AB72" s="41">
        <f>((AA72/AA$77)-1)*100</f>
        <v>-0.59468283582092551</v>
      </c>
      <c r="AC72" s="20">
        <f>STDEV(AA73:AA76)</f>
        <v>2.988171124060159E-15</v>
      </c>
    </row>
    <row r="73" spans="1:39" s="2" customFormat="1" x14ac:dyDescent="0.25">
      <c r="A73" s="4" t="s">
        <v>118</v>
      </c>
      <c r="B73" s="1">
        <v>5.8564999999999995E-4</v>
      </c>
      <c r="C73" s="1">
        <v>0.12474</v>
      </c>
      <c r="D73" s="1">
        <v>1.9941000000000001E-7</v>
      </c>
      <c r="E73" s="1">
        <v>2.1006E-8</v>
      </c>
      <c r="F73" s="7">
        <v>10.534000000000001</v>
      </c>
      <c r="G73" s="7">
        <v>-171.2</v>
      </c>
      <c r="H73" s="7">
        <v>13.321</v>
      </c>
      <c r="I73" s="7">
        <v>7.7809999999999997</v>
      </c>
      <c r="J73" s="1">
        <v>9.9946E-8</v>
      </c>
      <c r="K73" s="1">
        <v>4.6766999999999998E-8</v>
      </c>
      <c r="L73" s="7">
        <v>46.792000000000002</v>
      </c>
      <c r="M73" s="7">
        <v>0.93511</v>
      </c>
      <c r="N73" s="7">
        <v>4.2959999999999998E-2</v>
      </c>
      <c r="O73" s="7">
        <v>4.5941000000000001</v>
      </c>
      <c r="P73" s="7">
        <v>14988</v>
      </c>
      <c r="Q73" s="7">
        <v>21.463999999999999</v>
      </c>
      <c r="R73" s="7">
        <v>0.14321</v>
      </c>
      <c r="S73" s="13">
        <v>1.1999E-12</v>
      </c>
      <c r="T73" s="3">
        <v>3.2184000000000001E-14</v>
      </c>
      <c r="U73" s="11">
        <v>2.6821999999999999</v>
      </c>
      <c r="V73" s="7">
        <v>0.97145000000000004</v>
      </c>
      <c r="W73" s="7">
        <v>1.5229E-3</v>
      </c>
      <c r="X73" s="7">
        <v>0.15676999999999999</v>
      </c>
      <c r="Y73" s="1"/>
      <c r="Z73"/>
      <c r="AA73" s="20">
        <f t="shared" ref="AA73:AA76" si="18">S73</f>
        <v>1.1999E-12</v>
      </c>
      <c r="AB73" s="41">
        <f t="shared" ref="AB73:AB76" si="19">((AA73/AA$77)-1)*100</f>
        <v>-6.1633795309190553E-2</v>
      </c>
      <c r="AC73" s="20">
        <f>STDEV(AA74:AA76,AA72)</f>
        <v>5.4719740496461514E-15</v>
      </c>
    </row>
    <row r="74" spans="1:39" s="2" customFormat="1" x14ac:dyDescent="0.25">
      <c r="A74" s="4" t="s">
        <v>119</v>
      </c>
      <c r="B74" s="1">
        <v>5.8863999999999997E-4</v>
      </c>
      <c r="C74" s="1">
        <v>0.12537999999999999</v>
      </c>
      <c r="D74" s="1">
        <v>1.9973999999999999E-7</v>
      </c>
      <c r="E74" s="1">
        <v>2.1048000000000001E-8</v>
      </c>
      <c r="F74" s="7">
        <v>10.538</v>
      </c>
      <c r="G74" s="7">
        <v>-171.6</v>
      </c>
      <c r="H74" s="7">
        <v>13.35</v>
      </c>
      <c r="I74" s="7">
        <v>7.7797000000000001</v>
      </c>
      <c r="J74" s="1">
        <v>9.7690999999999998E-8</v>
      </c>
      <c r="K74" s="1">
        <v>4.5908999999999998E-8</v>
      </c>
      <c r="L74" s="7">
        <v>46.994</v>
      </c>
      <c r="M74" s="7">
        <v>0.93752000000000002</v>
      </c>
      <c r="N74" s="7">
        <v>4.3142E-2</v>
      </c>
      <c r="O74" s="7">
        <v>4.6017000000000001</v>
      </c>
      <c r="P74" s="7">
        <v>14984</v>
      </c>
      <c r="Q74" s="7">
        <v>21.491</v>
      </c>
      <c r="R74" s="7">
        <v>0.14343</v>
      </c>
      <c r="S74" s="13">
        <v>1.201E-12</v>
      </c>
      <c r="T74" s="3">
        <v>3.2276000000000003E-14</v>
      </c>
      <c r="U74" s="11">
        <v>2.6873999999999998</v>
      </c>
      <c r="V74" s="7">
        <v>0.97140000000000004</v>
      </c>
      <c r="W74" s="7">
        <v>1.5257999999999999E-3</v>
      </c>
      <c r="X74" s="7">
        <v>0.15706999999999999</v>
      </c>
      <c r="Y74" s="1"/>
      <c r="Z74"/>
      <c r="AA74" s="20">
        <f t="shared" si="18"/>
        <v>1.201E-12</v>
      </c>
      <c r="AB74" s="41">
        <f t="shared" si="19"/>
        <v>2.9984008528760597E-2</v>
      </c>
      <c r="AC74" s="20">
        <f>STDEV(AA75:AA76,AA72:AA73)</f>
        <v>5.4878654016536881E-15</v>
      </c>
    </row>
    <row r="75" spans="1:39" s="2" customFormat="1" x14ac:dyDescent="0.25">
      <c r="A75" s="4" t="s">
        <v>120</v>
      </c>
      <c r="B75" s="1">
        <v>5.9020000000000003E-4</v>
      </c>
      <c r="C75" s="1">
        <v>0.12570999999999999</v>
      </c>
      <c r="D75" s="1">
        <v>2.0025999999999999E-7</v>
      </c>
      <c r="E75" s="1">
        <v>2.1077000000000001E-8</v>
      </c>
      <c r="F75" s="7">
        <v>10.525</v>
      </c>
      <c r="G75" s="7">
        <v>-172</v>
      </c>
      <c r="H75" s="7">
        <v>13.371</v>
      </c>
      <c r="I75" s="7">
        <v>7.7737999999999996</v>
      </c>
      <c r="J75" s="1">
        <v>9.7408999999999996E-8</v>
      </c>
      <c r="K75" s="1">
        <v>4.5809999999999998E-8</v>
      </c>
      <c r="L75" s="7">
        <v>47.029000000000003</v>
      </c>
      <c r="M75" s="7">
        <v>0.93776999999999999</v>
      </c>
      <c r="N75" s="7">
        <v>4.3172000000000002E-2</v>
      </c>
      <c r="O75" s="7">
        <v>4.6036999999999999</v>
      </c>
      <c r="P75" s="7">
        <v>14978</v>
      </c>
      <c r="Q75" s="7">
        <v>21.516999999999999</v>
      </c>
      <c r="R75" s="7">
        <v>0.14366000000000001</v>
      </c>
      <c r="S75" s="13">
        <v>1.2021000000000001E-12</v>
      </c>
      <c r="T75" s="3">
        <v>3.2352999999999999E-14</v>
      </c>
      <c r="U75" s="11">
        <v>2.6913999999999998</v>
      </c>
      <c r="V75" s="7">
        <v>0.97135000000000005</v>
      </c>
      <c r="W75" s="7">
        <v>1.5280999999999999E-3</v>
      </c>
      <c r="X75" s="7">
        <v>0.15731999999999999</v>
      </c>
      <c r="Y75"/>
      <c r="Z75"/>
      <c r="AA75" s="20">
        <f t="shared" si="18"/>
        <v>1.2021000000000001E-12</v>
      </c>
      <c r="AB75" s="41">
        <f t="shared" si="19"/>
        <v>0.12160181236673395</v>
      </c>
      <c r="AC75" s="20">
        <f>STDEV(AA76,AA72:AA74)</f>
        <v>5.4113307051039523E-15</v>
      </c>
    </row>
    <row r="76" spans="1:39" s="2" customFormat="1" x14ac:dyDescent="0.25">
      <c r="A76" s="4" t="s">
        <v>121</v>
      </c>
      <c r="B76" s="1">
        <v>5.7823E-4</v>
      </c>
      <c r="C76" s="1">
        <v>0.12316000000000001</v>
      </c>
      <c r="D76" s="1">
        <v>2.0251E-7</v>
      </c>
      <c r="E76" s="1">
        <v>2.0888999999999999E-8</v>
      </c>
      <c r="F76" s="7">
        <v>10.315</v>
      </c>
      <c r="G76" s="7">
        <v>-174.1</v>
      </c>
      <c r="H76" s="7">
        <v>13.256</v>
      </c>
      <c r="I76" s="7">
        <v>7.6139999999999999</v>
      </c>
      <c r="J76" s="1">
        <v>1.0209999999999999E-7</v>
      </c>
      <c r="K76" s="1">
        <v>4.7512999999999997E-8</v>
      </c>
      <c r="L76" s="7">
        <v>46.536000000000001</v>
      </c>
      <c r="M76" s="7">
        <v>0.93308999999999997</v>
      </c>
      <c r="N76" s="7">
        <v>4.2728000000000002E-2</v>
      </c>
      <c r="O76" s="7">
        <v>4.5792000000000002</v>
      </c>
      <c r="P76" s="7">
        <v>14995</v>
      </c>
      <c r="Q76" s="7">
        <v>21.367000000000001</v>
      </c>
      <c r="R76" s="7">
        <v>0.14249000000000001</v>
      </c>
      <c r="S76" s="13">
        <v>1.2067000000000001E-12</v>
      </c>
      <c r="T76" s="3">
        <v>3.2184000000000001E-14</v>
      </c>
      <c r="U76" s="11">
        <v>2.6671</v>
      </c>
      <c r="V76" s="7">
        <v>0.97113000000000005</v>
      </c>
      <c r="W76" s="7">
        <v>1.5143999999999999E-3</v>
      </c>
      <c r="X76" s="7">
        <v>0.15594</v>
      </c>
      <c r="Y76"/>
      <c r="Z76"/>
      <c r="AA76" s="20">
        <f t="shared" si="18"/>
        <v>1.2067000000000001E-12</v>
      </c>
      <c r="AB76" s="41">
        <f t="shared" si="19"/>
        <v>0.5047308102345216</v>
      </c>
      <c r="AC76" s="20">
        <f>STDEV(AA72:AA75)</f>
        <v>3.8560558433024815E-15</v>
      </c>
    </row>
    <row r="77" spans="1:39" s="2" customFormat="1" x14ac:dyDescent="0.25">
      <c r="A77" s="4" t="str">
        <f>A76</f>
        <v>D:\Google Drive\Research\data\2020-TB\control-SA+PA\control-SA+PA-C1-06282020\1-7-5.TXT</v>
      </c>
      <c r="B77" s="13">
        <f>AVERAGE(B72:B76)</f>
        <v>5.8626399999999997E-4</v>
      </c>
      <c r="C77" s="13">
        <f t="shared" ref="C77:X77" si="20">AVERAGE(C72:C76)</f>
        <v>0.12487200000000001</v>
      </c>
      <c r="D77" s="13">
        <f t="shared" si="20"/>
        <v>1.9982599999999998E-7</v>
      </c>
      <c r="E77" s="13">
        <f t="shared" si="20"/>
        <v>2.10114E-8</v>
      </c>
      <c r="F77" s="13">
        <f t="shared" si="20"/>
        <v>10.5158</v>
      </c>
      <c r="G77" s="13">
        <f t="shared" si="20"/>
        <v>-171.64000000000001</v>
      </c>
      <c r="H77" s="13">
        <f t="shared" si="20"/>
        <v>13.3306</v>
      </c>
      <c r="I77" s="13">
        <f t="shared" si="20"/>
        <v>7.7673800000000002</v>
      </c>
      <c r="J77" s="13">
        <f t="shared" si="20"/>
        <v>9.8551799999999997E-8</v>
      </c>
      <c r="K77" s="13">
        <f t="shared" si="20"/>
        <v>4.6156199999999997E-8</v>
      </c>
      <c r="L77" s="13">
        <f t="shared" si="20"/>
        <v>46.837599999999995</v>
      </c>
      <c r="M77" s="13">
        <f t="shared" si="20"/>
        <v>0.93666799999999983</v>
      </c>
      <c r="N77" s="13">
        <f t="shared" si="20"/>
        <v>4.2999199999999994E-2</v>
      </c>
      <c r="O77" s="13">
        <f t="shared" si="20"/>
        <v>4.5906600000000006</v>
      </c>
      <c r="P77" s="13">
        <f t="shared" si="20"/>
        <v>14970.6</v>
      </c>
      <c r="Q77" s="13">
        <f t="shared" si="20"/>
        <v>21.4498</v>
      </c>
      <c r="R77" s="13">
        <f t="shared" si="20"/>
        <v>0.14327999999999999</v>
      </c>
      <c r="S77" s="13">
        <f t="shared" si="20"/>
        <v>1.2006400000000002E-12</v>
      </c>
      <c r="T77" s="13">
        <f t="shared" si="20"/>
        <v>3.22186E-14</v>
      </c>
      <c r="U77" s="13">
        <f t="shared" si="20"/>
        <v>2.6834599999999997</v>
      </c>
      <c r="V77" s="13">
        <f t="shared" si="20"/>
        <v>0.971414</v>
      </c>
      <c r="W77" s="13">
        <f t="shared" si="20"/>
        <v>1.5236400000000002E-3</v>
      </c>
      <c r="X77" s="13">
        <f t="shared" si="20"/>
        <v>0.15684799999999999</v>
      </c>
      <c r="Y77"/>
      <c r="Z77" s="10" t="s">
        <v>43</v>
      </c>
      <c r="AA77" s="20">
        <f>AVERAGE(AA72:AA76)</f>
        <v>1.2006400000000002E-12</v>
      </c>
      <c r="AB77" s="41"/>
      <c r="AC77" s="20"/>
    </row>
    <row r="78" spans="1:39" s="2" customFormat="1" x14ac:dyDescent="0.25">
      <c r="A78" s="4"/>
      <c r="B78" s="1"/>
      <c r="C78" s="1"/>
      <c r="D78" s="1"/>
      <c r="E78" s="1"/>
      <c r="F78" s="7"/>
      <c r="G78" s="7"/>
      <c r="H78" s="7"/>
      <c r="I78" s="7"/>
      <c r="J78" s="1"/>
      <c r="K78" s="1"/>
      <c r="L78" s="7"/>
      <c r="M78" s="7"/>
      <c r="N78" s="7"/>
      <c r="O78" s="7"/>
      <c r="P78" s="7"/>
      <c r="Q78" s="7"/>
      <c r="R78" s="7"/>
      <c r="S78" s="13"/>
      <c r="T78" s="3"/>
      <c r="U78" s="11"/>
      <c r="V78" s="7"/>
      <c r="W78" s="7"/>
      <c r="X78" s="7"/>
      <c r="Y78"/>
      <c r="AA78" s="22"/>
      <c r="AB78" s="41"/>
      <c r="AC78" s="24"/>
    </row>
    <row r="79" spans="1:39" s="2" customFormat="1" x14ac:dyDescent="0.25">
      <c r="A79" s="4"/>
      <c r="B79" s="1"/>
      <c r="C79" s="1"/>
      <c r="D79" s="1"/>
      <c r="E79" s="1"/>
      <c r="F79" s="7"/>
      <c r="G79" s="7"/>
      <c r="H79" s="7"/>
      <c r="I79" s="7"/>
      <c r="J79" s="1"/>
      <c r="K79" s="1"/>
      <c r="L79" s="7"/>
      <c r="M79" s="7"/>
      <c r="N79" s="7"/>
      <c r="O79" s="7"/>
      <c r="P79" s="7"/>
      <c r="Q79" s="7"/>
      <c r="R79" s="7"/>
      <c r="S79" s="13"/>
      <c r="T79" s="3"/>
      <c r="U79" s="11"/>
      <c r="V79" s="7"/>
      <c r="W79" s="7"/>
      <c r="X79" s="7"/>
      <c r="Y79"/>
      <c r="AA79" s="20"/>
      <c r="AB79" s="41"/>
      <c r="AC79" s="24"/>
    </row>
    <row r="80" spans="1:39" s="2" customFormat="1" x14ac:dyDescent="0.25">
      <c r="A80" s="15" t="s">
        <v>85</v>
      </c>
      <c r="B80" s="1" t="s">
        <v>7</v>
      </c>
      <c r="C80" s="1" t="s">
        <v>8</v>
      </c>
      <c r="D80" s="1" t="s">
        <v>27</v>
      </c>
      <c r="E80" s="1" t="s">
        <v>28</v>
      </c>
      <c r="F80" s="7" t="s">
        <v>29</v>
      </c>
      <c r="G80" s="7" t="s">
        <v>9</v>
      </c>
      <c r="H80" s="7" t="s">
        <v>10</v>
      </c>
      <c r="I80" s="7" t="s">
        <v>11</v>
      </c>
      <c r="J80" s="1" t="s">
        <v>30</v>
      </c>
      <c r="K80" s="1" t="s">
        <v>31</v>
      </c>
      <c r="L80" s="7" t="s">
        <v>32</v>
      </c>
      <c r="M80" s="7" t="s">
        <v>33</v>
      </c>
      <c r="N80" s="7" t="s">
        <v>34</v>
      </c>
      <c r="O80" s="7" t="s">
        <v>35</v>
      </c>
      <c r="P80" s="7" t="s">
        <v>12</v>
      </c>
      <c r="Q80" s="7" t="s">
        <v>13</v>
      </c>
      <c r="R80" s="7" t="s">
        <v>14</v>
      </c>
      <c r="S80" s="13" t="s">
        <v>26</v>
      </c>
      <c r="T80" s="3" t="s">
        <v>21</v>
      </c>
      <c r="U80" s="11" t="s">
        <v>22</v>
      </c>
      <c r="V80" s="7" t="s">
        <v>23</v>
      </c>
      <c r="W80" s="7" t="s">
        <v>24</v>
      </c>
      <c r="X80" s="7" t="s">
        <v>25</v>
      </c>
      <c r="Y80"/>
      <c r="Z80" s="34" t="s">
        <v>36</v>
      </c>
      <c r="AA80" s="26" t="s">
        <v>37</v>
      </c>
      <c r="AB80" s="25" t="s">
        <v>41</v>
      </c>
      <c r="AC80" s="26" t="s">
        <v>55</v>
      </c>
    </row>
    <row r="81" spans="1:29" s="2" customFormat="1" x14ac:dyDescent="0.25">
      <c r="A81" s="4" t="s">
        <v>122</v>
      </c>
      <c r="B81" s="1">
        <v>5.6705000000000004E-4</v>
      </c>
      <c r="C81" s="1">
        <v>0.12078</v>
      </c>
      <c r="D81" s="1">
        <v>2.0200999999999999E-7</v>
      </c>
      <c r="E81" s="1">
        <v>2.0678999999999999E-8</v>
      </c>
      <c r="F81" s="7">
        <v>10.237</v>
      </c>
      <c r="G81" s="7">
        <v>-174</v>
      </c>
      <c r="H81" s="7">
        <v>13.111000000000001</v>
      </c>
      <c r="I81" s="7">
        <v>7.5350999999999999</v>
      </c>
      <c r="J81" s="1">
        <v>1.0233E-7</v>
      </c>
      <c r="K81" s="1">
        <v>4.7213000000000001E-8</v>
      </c>
      <c r="L81" s="7">
        <v>46.137999999999998</v>
      </c>
      <c r="M81" s="7">
        <v>0.93279000000000001</v>
      </c>
      <c r="N81" s="7">
        <v>4.2363999999999999E-2</v>
      </c>
      <c r="O81" s="7">
        <v>4.5415999999999999</v>
      </c>
      <c r="P81" s="7">
        <v>15024</v>
      </c>
      <c r="Q81" s="7">
        <v>21.169</v>
      </c>
      <c r="R81" s="7">
        <v>0.1409</v>
      </c>
      <c r="S81" s="13">
        <v>1.2043E-12</v>
      </c>
      <c r="T81" s="3">
        <v>3.1779000000000001E-14</v>
      </c>
      <c r="U81" s="11">
        <v>2.6387999999999998</v>
      </c>
      <c r="V81" s="7">
        <v>0.97123000000000004</v>
      </c>
      <c r="W81" s="7">
        <v>1.4982000000000001E-3</v>
      </c>
      <c r="X81" s="7">
        <v>0.15426000000000001</v>
      </c>
      <c r="Y81" s="1"/>
      <c r="Z81" s="7"/>
      <c r="AA81" s="20">
        <f>S81</f>
        <v>1.2043E-12</v>
      </c>
      <c r="AB81" s="41">
        <f>((AA81/AA$86)-1)*100</f>
        <v>-0.41510931763305559</v>
      </c>
      <c r="AC81" s="20">
        <f>STDEV(AA82:AA85)</f>
        <v>4.0177730149922416E-15</v>
      </c>
    </row>
    <row r="82" spans="1:29" s="2" customFormat="1" x14ac:dyDescent="0.25">
      <c r="A82" s="4" t="s">
        <v>123</v>
      </c>
      <c r="B82" s="1">
        <v>5.6466999999999997E-4</v>
      </c>
      <c r="C82" s="1">
        <v>0.12028</v>
      </c>
      <c r="D82" s="1">
        <v>2.0293999999999999E-7</v>
      </c>
      <c r="E82" s="1">
        <v>2.0634000000000001E-8</v>
      </c>
      <c r="F82" s="7">
        <v>10.167999999999999</v>
      </c>
      <c r="G82" s="7">
        <v>-174.4</v>
      </c>
      <c r="H82" s="7">
        <v>13.079000000000001</v>
      </c>
      <c r="I82" s="7">
        <v>7.4993999999999996</v>
      </c>
      <c r="J82" s="1">
        <v>1.0269E-7</v>
      </c>
      <c r="K82" s="1">
        <v>4.7418000000000001E-8</v>
      </c>
      <c r="L82" s="7">
        <v>46.176000000000002</v>
      </c>
      <c r="M82" s="7">
        <v>0.93255999999999994</v>
      </c>
      <c r="N82" s="7">
        <v>4.2396999999999997E-2</v>
      </c>
      <c r="O82" s="7">
        <v>4.5462999999999996</v>
      </c>
      <c r="P82" s="7">
        <v>15048</v>
      </c>
      <c r="Q82" s="7">
        <v>21.143000000000001</v>
      </c>
      <c r="R82" s="7">
        <v>0.14050000000000001</v>
      </c>
      <c r="S82" s="13">
        <v>1.2069E-12</v>
      </c>
      <c r="T82" s="3">
        <v>3.1764999999999998E-14</v>
      </c>
      <c r="U82" s="11">
        <v>2.6318999999999999</v>
      </c>
      <c r="V82" s="7">
        <v>0.97111000000000003</v>
      </c>
      <c r="W82" s="7">
        <v>1.4942E-3</v>
      </c>
      <c r="X82" s="7">
        <v>0.15387000000000001</v>
      </c>
      <c r="Y82" s="1"/>
      <c r="Z82"/>
      <c r="AA82" s="20">
        <f t="shared" ref="AA82:AA85" si="21">S82</f>
        <v>1.2069E-12</v>
      </c>
      <c r="AB82" s="41">
        <f t="shared" ref="AB82:AB85" si="22">((AA82/AA$86)-1)*100</f>
        <v>-0.20011245989483006</v>
      </c>
      <c r="AC82" s="20">
        <f>STDEV(AA83:AA85,AA81)</f>
        <v>4.9196036425711949E-15</v>
      </c>
    </row>
    <row r="83" spans="1:29" s="2" customFormat="1" x14ac:dyDescent="0.25">
      <c r="A83" s="4" t="s">
        <v>124</v>
      </c>
      <c r="B83" s="1">
        <v>5.7041999999999998E-4</v>
      </c>
      <c r="C83" s="1">
        <v>0.1215</v>
      </c>
      <c r="D83" s="1">
        <v>2.0263999999999999E-7</v>
      </c>
      <c r="E83" s="1">
        <v>2.0736999999999999E-8</v>
      </c>
      <c r="F83" s="7">
        <v>10.233000000000001</v>
      </c>
      <c r="G83" s="7">
        <v>-173.8</v>
      </c>
      <c r="H83" s="7">
        <v>13.141</v>
      </c>
      <c r="I83" s="7">
        <v>7.5609999999999999</v>
      </c>
      <c r="J83" s="1">
        <v>1.0169000000000001E-7</v>
      </c>
      <c r="K83" s="1">
        <v>4.7174000000000003E-8</v>
      </c>
      <c r="L83" s="7">
        <v>46.39</v>
      </c>
      <c r="M83" s="7">
        <v>0.93333999999999995</v>
      </c>
      <c r="N83" s="7">
        <v>4.2592999999999999E-2</v>
      </c>
      <c r="O83" s="7">
        <v>4.5635000000000003</v>
      </c>
      <c r="P83" s="7">
        <v>15060</v>
      </c>
      <c r="Q83" s="7">
        <v>21.253</v>
      </c>
      <c r="R83" s="7">
        <v>0.14112</v>
      </c>
      <c r="S83" s="13">
        <v>1.2078999999999999E-12</v>
      </c>
      <c r="T83" s="3">
        <v>3.1945000000000003E-14</v>
      </c>
      <c r="U83" s="11">
        <v>2.6446999999999998</v>
      </c>
      <c r="V83" s="7">
        <v>0.97108000000000005</v>
      </c>
      <c r="W83" s="7">
        <v>1.5014E-3</v>
      </c>
      <c r="X83" s="7">
        <v>0.15461</v>
      </c>
      <c r="Y83" s="1"/>
      <c r="Z83"/>
      <c r="AA83" s="20">
        <f t="shared" si="21"/>
        <v>1.2078999999999999E-12</v>
      </c>
      <c r="AB83" s="41">
        <f t="shared" si="22"/>
        <v>-0.11742136076474674</v>
      </c>
      <c r="AC83" s="20">
        <f>STDEV(AA84:AA85,AA81:AA82)</f>
        <v>5.0796161272284731E-15</v>
      </c>
    </row>
    <row r="84" spans="1:29" s="2" customFormat="1" x14ac:dyDescent="0.25">
      <c r="A84" s="4" t="s">
        <v>125</v>
      </c>
      <c r="B84" s="1">
        <v>5.6324999999999995E-4</v>
      </c>
      <c r="C84" s="1">
        <v>0.11996999999999999</v>
      </c>
      <c r="D84" s="1">
        <v>2.0221000000000001E-7</v>
      </c>
      <c r="E84" s="1">
        <v>2.0613000000000001E-8</v>
      </c>
      <c r="F84" s="7">
        <v>10.194000000000001</v>
      </c>
      <c r="G84" s="7">
        <v>-174.7</v>
      </c>
      <c r="H84" s="7">
        <v>13.066000000000001</v>
      </c>
      <c r="I84" s="7">
        <v>7.4790999999999999</v>
      </c>
      <c r="J84" s="1">
        <v>1.0303E-7</v>
      </c>
      <c r="K84" s="1">
        <v>4.7534000000000001E-8</v>
      </c>
      <c r="L84" s="7">
        <v>46.136000000000003</v>
      </c>
      <c r="M84" s="7">
        <v>0.93218999999999996</v>
      </c>
      <c r="N84" s="7">
        <v>4.2363999999999999E-2</v>
      </c>
      <c r="O84" s="7">
        <v>4.5446</v>
      </c>
      <c r="P84" s="7">
        <v>15057</v>
      </c>
      <c r="Q84" s="7">
        <v>21.134</v>
      </c>
      <c r="R84" s="7">
        <v>0.14036000000000001</v>
      </c>
      <c r="S84" s="13">
        <v>1.2117999999999999E-12</v>
      </c>
      <c r="T84" s="3">
        <v>3.1860000000000003E-14</v>
      </c>
      <c r="U84" s="11">
        <v>2.6291000000000002</v>
      </c>
      <c r="V84" s="7">
        <v>0.97092000000000001</v>
      </c>
      <c r="W84" s="7">
        <v>1.4927E-3</v>
      </c>
      <c r="X84" s="7">
        <v>0.15373999999999999</v>
      </c>
      <c r="Y84"/>
      <c r="Z84"/>
      <c r="AA84" s="20">
        <f t="shared" si="21"/>
        <v>1.2117999999999999E-12</v>
      </c>
      <c r="AB84" s="41">
        <f t="shared" si="22"/>
        <v>0.20507392584261375</v>
      </c>
      <c r="AC84" s="20">
        <f>STDEV(AA85,AA81:AA83)</f>
        <v>4.9071376585540897E-15</v>
      </c>
    </row>
    <row r="85" spans="1:29" s="2" customFormat="1" x14ac:dyDescent="0.25">
      <c r="A85" s="4" t="s">
        <v>126</v>
      </c>
      <c r="B85" s="1">
        <v>5.6596999999999995E-4</v>
      </c>
      <c r="C85" s="1">
        <v>0.12055</v>
      </c>
      <c r="D85" s="1">
        <v>2.0515000000000001E-7</v>
      </c>
      <c r="E85" s="1">
        <v>2.0663999999999999E-8</v>
      </c>
      <c r="F85" s="7">
        <v>10.073</v>
      </c>
      <c r="G85" s="7">
        <v>-176.9</v>
      </c>
      <c r="H85" s="7">
        <v>13.108000000000001</v>
      </c>
      <c r="I85" s="7">
        <v>7.4097999999999997</v>
      </c>
      <c r="J85" s="1">
        <v>1.0205E-7</v>
      </c>
      <c r="K85" s="1">
        <v>4.7244000000000003E-8</v>
      </c>
      <c r="L85" s="7">
        <v>46.295000000000002</v>
      </c>
      <c r="M85" s="7">
        <v>0.93330999999999997</v>
      </c>
      <c r="N85" s="7">
        <v>4.2507999999999997E-2</v>
      </c>
      <c r="O85" s="7">
        <v>4.5545</v>
      </c>
      <c r="P85" s="7">
        <v>15046</v>
      </c>
      <c r="Q85" s="7">
        <v>21.175999999999998</v>
      </c>
      <c r="R85" s="7">
        <v>0.14074</v>
      </c>
      <c r="S85" s="13">
        <v>1.2157E-12</v>
      </c>
      <c r="T85" s="3">
        <v>3.2044000000000001E-14</v>
      </c>
      <c r="U85" s="11">
        <v>2.6358000000000001</v>
      </c>
      <c r="V85" s="7">
        <v>0.97072000000000003</v>
      </c>
      <c r="W85" s="7">
        <v>1.4965E-3</v>
      </c>
      <c r="X85" s="7">
        <v>0.15415999999999999</v>
      </c>
      <c r="Y85"/>
      <c r="Z85"/>
      <c r="AA85" s="20">
        <f t="shared" si="21"/>
        <v>1.2157E-12</v>
      </c>
      <c r="AB85" s="41">
        <f t="shared" si="22"/>
        <v>0.52756921244996313</v>
      </c>
      <c r="AC85" s="20">
        <f>STDEV(AA81:AA84)</f>
        <v>3.1116715765002837E-15</v>
      </c>
    </row>
    <row r="86" spans="1:29" s="2" customFormat="1" x14ac:dyDescent="0.25">
      <c r="A86" s="4" t="str">
        <f>A85</f>
        <v>D:\Google Drive\Research\data\2020-TB\control-SA+PA\control-SA+PA-C1-06282020\1-8-5.TXT</v>
      </c>
      <c r="B86" s="13">
        <f>AVERAGE(B81:B85)</f>
        <v>5.6627199999999993E-4</v>
      </c>
      <c r="C86" s="13">
        <f t="shared" ref="C86:X86" si="23">AVERAGE(C81:C85)</f>
        <v>0.12061600000000001</v>
      </c>
      <c r="D86" s="13">
        <f t="shared" si="23"/>
        <v>2.0298999999999999E-7</v>
      </c>
      <c r="E86" s="13">
        <f t="shared" si="23"/>
        <v>2.0665400000000002E-8</v>
      </c>
      <c r="F86" s="13">
        <f t="shared" si="23"/>
        <v>10.181000000000001</v>
      </c>
      <c r="G86" s="13">
        <f t="shared" si="23"/>
        <v>-174.76000000000002</v>
      </c>
      <c r="H86" s="13">
        <f t="shared" si="23"/>
        <v>13.101000000000003</v>
      </c>
      <c r="I86" s="13">
        <f t="shared" si="23"/>
        <v>7.49688</v>
      </c>
      <c r="J86" s="13">
        <f t="shared" si="23"/>
        <v>1.0235800000000001E-7</v>
      </c>
      <c r="K86" s="13">
        <f t="shared" si="23"/>
        <v>4.7316599999999998E-8</v>
      </c>
      <c r="L86" s="13">
        <f t="shared" si="23"/>
        <v>46.226999999999997</v>
      </c>
      <c r="M86" s="13">
        <f t="shared" si="23"/>
        <v>0.93283799999999995</v>
      </c>
      <c r="N86" s="13">
        <f t="shared" si="23"/>
        <v>4.2445199999999995E-2</v>
      </c>
      <c r="O86" s="13">
        <f t="shared" si="23"/>
        <v>4.5500999999999996</v>
      </c>
      <c r="P86" s="13">
        <f t="shared" si="23"/>
        <v>15047</v>
      </c>
      <c r="Q86" s="13">
        <f t="shared" si="23"/>
        <v>21.175000000000001</v>
      </c>
      <c r="R86" s="13">
        <f t="shared" si="23"/>
        <v>0.14072400000000002</v>
      </c>
      <c r="S86" s="13">
        <f t="shared" si="23"/>
        <v>1.2093200000000001E-12</v>
      </c>
      <c r="T86" s="13">
        <f t="shared" si="23"/>
        <v>3.1878599999999999E-14</v>
      </c>
      <c r="U86" s="13">
        <f t="shared" si="23"/>
        <v>2.6360599999999996</v>
      </c>
      <c r="V86" s="13">
        <f t="shared" si="23"/>
        <v>0.97101199999999999</v>
      </c>
      <c r="W86" s="13">
        <f t="shared" si="23"/>
        <v>1.4966000000000001E-3</v>
      </c>
      <c r="X86" s="13">
        <f t="shared" si="23"/>
        <v>0.15412799999999999</v>
      </c>
      <c r="Y86"/>
      <c r="Z86" s="10" t="s">
        <v>43</v>
      </c>
      <c r="AA86" s="20">
        <f>AVERAGE(AA81:AA85)</f>
        <v>1.2093200000000001E-12</v>
      </c>
      <c r="AB86" s="41"/>
      <c r="AC86" s="20"/>
    </row>
    <row r="87" spans="1:29" s="2" customFormat="1" x14ac:dyDescent="0.25">
      <c r="B87" s="3"/>
      <c r="C87" s="3"/>
      <c r="D87" s="3"/>
      <c r="E87" s="3"/>
      <c r="F87" s="11"/>
      <c r="G87" s="11"/>
      <c r="H87" s="11"/>
      <c r="I87" s="11"/>
      <c r="J87" s="3"/>
      <c r="K87" s="3"/>
      <c r="L87" s="11"/>
      <c r="M87" s="11"/>
      <c r="N87" s="11"/>
      <c r="O87" s="11"/>
      <c r="P87" s="11"/>
      <c r="Q87" s="11"/>
      <c r="R87" s="11"/>
      <c r="S87" s="13"/>
      <c r="T87" s="3"/>
      <c r="U87" s="11"/>
      <c r="V87" s="11"/>
      <c r="W87" s="11"/>
      <c r="X87" s="11"/>
      <c r="AA87" s="22"/>
      <c r="AB87" s="23"/>
      <c r="AC87" s="22"/>
    </row>
    <row r="88" spans="1:29" s="2" customFormat="1" x14ac:dyDescent="0.25">
      <c r="A88" s="10"/>
      <c r="B88" s="3"/>
      <c r="C88" s="3"/>
      <c r="D88" s="3"/>
      <c r="E88" s="3"/>
      <c r="F88" s="11"/>
      <c r="G88" s="11"/>
      <c r="H88" s="11"/>
      <c r="I88" s="11"/>
      <c r="J88" s="3"/>
      <c r="K88" s="3"/>
      <c r="L88" s="11"/>
      <c r="M88" s="11"/>
      <c r="N88" s="11"/>
      <c r="O88" s="11"/>
      <c r="P88" s="11"/>
      <c r="Q88" s="11"/>
      <c r="R88" s="11"/>
      <c r="S88" s="13"/>
      <c r="T88" s="3"/>
      <c r="U88" s="11"/>
      <c r="V88" s="11"/>
      <c r="W88" s="11"/>
      <c r="X88" s="11"/>
      <c r="AA88" s="22"/>
      <c r="AB88" s="23"/>
      <c r="AC88" s="22"/>
    </row>
    <row r="89" spans="1:29" s="2" customFormat="1" x14ac:dyDescent="0.25">
      <c r="A89" s="15" t="s">
        <v>85</v>
      </c>
      <c r="B89" s="1" t="s">
        <v>7</v>
      </c>
      <c r="C89" s="1" t="s">
        <v>8</v>
      </c>
      <c r="D89" s="1" t="s">
        <v>27</v>
      </c>
      <c r="E89" s="1" t="s">
        <v>28</v>
      </c>
      <c r="F89" s="7" t="s">
        <v>29</v>
      </c>
      <c r="G89" s="7" t="s">
        <v>9</v>
      </c>
      <c r="H89" s="7" t="s">
        <v>10</v>
      </c>
      <c r="I89" s="7" t="s">
        <v>11</v>
      </c>
      <c r="J89" s="1" t="s">
        <v>30</v>
      </c>
      <c r="K89" s="1" t="s">
        <v>31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12</v>
      </c>
      <c r="Q89" s="7" t="s">
        <v>13</v>
      </c>
      <c r="R89" s="7" t="s">
        <v>14</v>
      </c>
      <c r="S89" s="13" t="s">
        <v>26</v>
      </c>
      <c r="T89" s="3" t="s">
        <v>21</v>
      </c>
      <c r="U89" s="11" t="s">
        <v>22</v>
      </c>
      <c r="V89" s="7" t="s">
        <v>23</v>
      </c>
      <c r="W89" s="7" t="s">
        <v>24</v>
      </c>
      <c r="X89" s="7" t="s">
        <v>25</v>
      </c>
      <c r="Y89"/>
      <c r="Z89" s="34" t="s">
        <v>36</v>
      </c>
      <c r="AA89" s="26" t="s">
        <v>37</v>
      </c>
      <c r="AB89" s="25" t="s">
        <v>41</v>
      </c>
      <c r="AC89" s="26" t="s">
        <v>55</v>
      </c>
    </row>
    <row r="90" spans="1:29" s="2" customFormat="1" x14ac:dyDescent="0.25">
      <c r="A90" s="4" t="s">
        <v>127</v>
      </c>
      <c r="B90" s="1">
        <v>6.0472E-4</v>
      </c>
      <c r="C90" s="1">
        <v>0.1288</v>
      </c>
      <c r="D90" s="1">
        <v>2.0104999999999999E-7</v>
      </c>
      <c r="E90" s="1">
        <v>2.1343000000000001E-8</v>
      </c>
      <c r="F90" s="7">
        <v>10.616</v>
      </c>
      <c r="G90" s="7">
        <v>-171.4</v>
      </c>
      <c r="H90" s="7">
        <v>13.555999999999999</v>
      </c>
      <c r="I90" s="7">
        <v>7.9089999999999998</v>
      </c>
      <c r="J90" s="1">
        <v>9.6634000000000004E-8</v>
      </c>
      <c r="K90" s="1">
        <v>4.5709000000000003E-8</v>
      </c>
      <c r="L90" s="7">
        <v>47.301000000000002</v>
      </c>
      <c r="M90" s="7">
        <v>0.93842000000000003</v>
      </c>
      <c r="N90" s="7">
        <v>4.3422000000000002E-2</v>
      </c>
      <c r="O90" s="7">
        <v>4.6271000000000004</v>
      </c>
      <c r="P90" s="7">
        <v>14912</v>
      </c>
      <c r="Q90" s="7">
        <v>21.736000000000001</v>
      </c>
      <c r="R90" s="7">
        <v>0.14576</v>
      </c>
      <c r="S90" s="13">
        <v>1.196E-12</v>
      </c>
      <c r="T90" s="3">
        <v>3.2628000000000002E-14</v>
      </c>
      <c r="U90" s="11">
        <v>2.7281</v>
      </c>
      <c r="V90" s="7">
        <v>0.97160000000000002</v>
      </c>
      <c r="W90" s="7">
        <v>1.5491999999999999E-3</v>
      </c>
      <c r="X90" s="7">
        <v>0.15945000000000001</v>
      </c>
      <c r="Y90" s="1"/>
      <c r="Z90" s="7"/>
      <c r="AA90" s="20">
        <f>S90</f>
        <v>1.196E-12</v>
      </c>
      <c r="AB90" s="41">
        <f>((AA90/AA$95)-1)*100</f>
        <v>-0.82918739635157168</v>
      </c>
      <c r="AC90" s="20">
        <f>STDEV(AA91:AA94)</f>
        <v>3.4009802508493214E-15</v>
      </c>
    </row>
    <row r="91" spans="1:29" s="2" customFormat="1" x14ac:dyDescent="0.25">
      <c r="A91" s="4" t="s">
        <v>128</v>
      </c>
      <c r="B91" s="1">
        <v>5.9783000000000004E-4</v>
      </c>
      <c r="C91" s="1">
        <v>0.12734000000000001</v>
      </c>
      <c r="D91" s="1">
        <v>2.0214999999999999E-7</v>
      </c>
      <c r="E91" s="1">
        <v>2.1238999999999999E-8</v>
      </c>
      <c r="F91" s="7">
        <v>10.507</v>
      </c>
      <c r="G91" s="7">
        <v>-173.3</v>
      </c>
      <c r="H91" s="7">
        <v>13.497</v>
      </c>
      <c r="I91" s="7">
        <v>7.7881999999999998</v>
      </c>
      <c r="J91" s="1">
        <v>9.9171999999999996E-8</v>
      </c>
      <c r="K91" s="1">
        <v>4.6728E-8</v>
      </c>
      <c r="L91" s="7">
        <v>47.118000000000002</v>
      </c>
      <c r="M91" s="7">
        <v>0.93598999999999999</v>
      </c>
      <c r="N91" s="7">
        <v>4.3257999999999998E-2</v>
      </c>
      <c r="O91" s="7">
        <v>4.6215999999999999</v>
      </c>
      <c r="P91" s="7">
        <v>14925</v>
      </c>
      <c r="Q91" s="7">
        <v>21.661000000000001</v>
      </c>
      <c r="R91" s="7">
        <v>0.14513000000000001</v>
      </c>
      <c r="S91" s="13">
        <v>1.2033999999999999E-12</v>
      </c>
      <c r="T91" s="3">
        <v>3.2668000000000002E-14</v>
      </c>
      <c r="U91" s="11">
        <v>2.7145999999999999</v>
      </c>
      <c r="V91" s="7">
        <v>0.97126000000000001</v>
      </c>
      <c r="W91" s="7">
        <v>1.5416E-3</v>
      </c>
      <c r="X91" s="7">
        <v>0.15872</v>
      </c>
      <c r="Y91" s="1"/>
      <c r="Z91"/>
      <c r="AA91" s="20">
        <f t="shared" ref="AA91:AA94" si="24">S91</f>
        <v>1.2033999999999999E-12</v>
      </c>
      <c r="AB91" s="41">
        <f t="shared" ref="AB91:AB94" si="25">((AA91/AA$95)-1)*100</f>
        <v>-0.21558872305140753</v>
      </c>
      <c r="AC91" s="20">
        <f>STDEV(AA92:AA94,AA90)</f>
        <v>7.1004694680469714E-15</v>
      </c>
    </row>
    <row r="92" spans="1:29" s="2" customFormat="1" x14ac:dyDescent="0.25">
      <c r="A92" s="4" t="s">
        <v>129</v>
      </c>
      <c r="B92" s="1">
        <v>5.8971999999999996E-4</v>
      </c>
      <c r="C92" s="1">
        <v>0.12561</v>
      </c>
      <c r="D92" s="1">
        <v>2.0629999999999999E-7</v>
      </c>
      <c r="E92" s="1">
        <v>2.1117E-8</v>
      </c>
      <c r="F92" s="7">
        <v>10.236000000000001</v>
      </c>
      <c r="G92" s="7">
        <v>-176.2</v>
      </c>
      <c r="H92" s="7">
        <v>13.419</v>
      </c>
      <c r="I92" s="7">
        <v>7.6158000000000001</v>
      </c>
      <c r="J92" s="1">
        <v>1.0292E-7</v>
      </c>
      <c r="K92" s="1">
        <v>4.8184000000000003E-8</v>
      </c>
      <c r="L92" s="7">
        <v>46.817</v>
      </c>
      <c r="M92" s="7">
        <v>0.93213000000000001</v>
      </c>
      <c r="N92" s="7">
        <v>4.2988999999999999E-2</v>
      </c>
      <c r="O92" s="7">
        <v>4.6119000000000003</v>
      </c>
      <c r="P92" s="7">
        <v>14968</v>
      </c>
      <c r="Q92" s="7">
        <v>21.594999999999999</v>
      </c>
      <c r="R92" s="7">
        <v>0.14427000000000001</v>
      </c>
      <c r="S92" s="13">
        <v>1.2101000000000001E-12</v>
      </c>
      <c r="T92" s="3">
        <v>3.2644E-14</v>
      </c>
      <c r="U92" s="11">
        <v>2.6976</v>
      </c>
      <c r="V92" s="7">
        <v>0.97094000000000003</v>
      </c>
      <c r="W92" s="7">
        <v>1.5319000000000001E-3</v>
      </c>
      <c r="X92" s="7">
        <v>0.15776999999999999</v>
      </c>
      <c r="Y92" s="1"/>
      <c r="Z92"/>
      <c r="AA92" s="20">
        <f t="shared" si="24"/>
        <v>1.2101000000000001E-12</v>
      </c>
      <c r="AB92" s="41">
        <f t="shared" si="25"/>
        <v>0.33996683250416826</v>
      </c>
      <c r="AC92" s="20">
        <f>STDEV(AA93:AA94,AA90:AA91)</f>
        <v>6.7992033847111222E-15</v>
      </c>
    </row>
    <row r="93" spans="1:29" s="2" customFormat="1" x14ac:dyDescent="0.25">
      <c r="A93" s="4" t="s">
        <v>130</v>
      </c>
      <c r="B93" s="1">
        <v>5.9223000000000001E-4</v>
      </c>
      <c r="C93" s="1">
        <v>0.12614</v>
      </c>
      <c r="D93" s="1">
        <v>2.0452999999999999E-7</v>
      </c>
      <c r="E93" s="1">
        <v>2.1159999999999999E-8</v>
      </c>
      <c r="F93" s="7">
        <v>10.346</v>
      </c>
      <c r="G93" s="7">
        <v>-175.6</v>
      </c>
      <c r="H93" s="7">
        <v>13.441000000000001</v>
      </c>
      <c r="I93" s="7">
        <v>7.6543000000000001</v>
      </c>
      <c r="J93" s="1">
        <v>1.0558E-7</v>
      </c>
      <c r="K93" s="1">
        <v>4.9720999999999999E-8</v>
      </c>
      <c r="L93" s="7">
        <v>47.093000000000004</v>
      </c>
      <c r="M93" s="7">
        <v>0.92998000000000003</v>
      </c>
      <c r="N93" s="7">
        <v>4.3243999999999998E-2</v>
      </c>
      <c r="O93" s="7">
        <v>4.6500000000000004</v>
      </c>
      <c r="P93" s="7">
        <v>14981</v>
      </c>
      <c r="Q93" s="7">
        <v>21.658000000000001</v>
      </c>
      <c r="R93" s="7">
        <v>0.14457</v>
      </c>
      <c r="S93" s="13">
        <v>1.2103E-12</v>
      </c>
      <c r="T93" s="3">
        <v>3.2713000000000003E-14</v>
      </c>
      <c r="U93" s="11">
        <v>2.7029000000000001</v>
      </c>
      <c r="V93" s="7">
        <v>0.97094000000000003</v>
      </c>
      <c r="W93" s="7">
        <v>1.5348E-3</v>
      </c>
      <c r="X93" s="7">
        <v>0.15806999999999999</v>
      </c>
      <c r="Y93"/>
      <c r="Z93"/>
      <c r="AA93" s="20">
        <f t="shared" si="24"/>
        <v>1.2103E-12</v>
      </c>
      <c r="AB93" s="41">
        <f t="shared" si="25"/>
        <v>0.35655058043118082</v>
      </c>
      <c r="AC93" s="20">
        <f>STDEV(AA94,AA90:AA92)</f>
        <v>6.7475304124299726E-15</v>
      </c>
    </row>
    <row r="94" spans="1:29" s="2" customFormat="1" x14ac:dyDescent="0.25">
      <c r="A94" s="4" t="s">
        <v>131</v>
      </c>
      <c r="B94" s="1">
        <v>5.8589999999999998E-4</v>
      </c>
      <c r="C94" s="1">
        <v>0.12479999999999999</v>
      </c>
      <c r="D94" s="1">
        <v>2.0473999999999999E-7</v>
      </c>
      <c r="E94" s="1">
        <v>2.1048999999999999E-8</v>
      </c>
      <c r="F94" s="7">
        <v>10.281000000000001</v>
      </c>
      <c r="G94" s="7">
        <v>-175.8</v>
      </c>
      <c r="H94" s="7">
        <v>13.37</v>
      </c>
      <c r="I94" s="7">
        <v>7.6052</v>
      </c>
      <c r="J94" s="1">
        <v>1.0744E-7</v>
      </c>
      <c r="K94" s="1">
        <v>5.0336000000000002E-8</v>
      </c>
      <c r="L94" s="7">
        <v>46.85</v>
      </c>
      <c r="M94" s="7">
        <v>0.92830999999999997</v>
      </c>
      <c r="N94" s="7">
        <v>4.3026000000000002E-2</v>
      </c>
      <c r="O94" s="7">
        <v>4.6349</v>
      </c>
      <c r="P94" s="7">
        <v>14984</v>
      </c>
      <c r="Q94" s="7">
        <v>21.558</v>
      </c>
      <c r="R94" s="7">
        <v>0.14387</v>
      </c>
      <c r="S94" s="13">
        <v>1.2102E-12</v>
      </c>
      <c r="T94" s="3">
        <v>3.2543999999999999E-14</v>
      </c>
      <c r="U94" s="11">
        <v>2.6890999999999998</v>
      </c>
      <c r="V94" s="7">
        <v>0.97094999999999998</v>
      </c>
      <c r="W94" s="7">
        <v>1.5269000000000001E-3</v>
      </c>
      <c r="X94" s="7">
        <v>0.15726000000000001</v>
      </c>
      <c r="Y94"/>
      <c r="Z94"/>
      <c r="AA94" s="20">
        <f t="shared" si="24"/>
        <v>1.2102E-12</v>
      </c>
      <c r="AB94" s="41">
        <f t="shared" si="25"/>
        <v>0.34825870646766344</v>
      </c>
      <c r="AC94" s="20">
        <f>STDEV(AA90:AA93)</f>
        <v>6.773723742029486E-15</v>
      </c>
    </row>
    <row r="95" spans="1:29" s="2" customFormat="1" x14ac:dyDescent="0.25">
      <c r="A95" s="4" t="str">
        <f>A94</f>
        <v>D:\Google Drive\Research\data\2020-TB\control-SA+PA\control-SA+PA-C1-06282020\1-9-5.TXT</v>
      </c>
      <c r="B95" s="13">
        <f>AVERAGE(B90:B94)</f>
        <v>5.9408000000000009E-4</v>
      </c>
      <c r="C95" s="13">
        <f t="shared" ref="C95:X95" si="26">AVERAGE(C90:C94)</f>
        <v>0.12653800000000001</v>
      </c>
      <c r="D95" s="13">
        <f t="shared" si="26"/>
        <v>2.0375400000000001E-7</v>
      </c>
      <c r="E95" s="13">
        <f t="shared" si="26"/>
        <v>2.1181599999999999E-8</v>
      </c>
      <c r="F95" s="13">
        <f t="shared" si="26"/>
        <v>10.3972</v>
      </c>
      <c r="G95" s="13">
        <f t="shared" si="26"/>
        <v>-174.46000000000004</v>
      </c>
      <c r="H95" s="13">
        <f t="shared" si="26"/>
        <v>13.4566</v>
      </c>
      <c r="I95" s="13">
        <f t="shared" si="26"/>
        <v>7.7144999999999992</v>
      </c>
      <c r="J95" s="13">
        <f t="shared" si="26"/>
        <v>1.0234919999999998E-7</v>
      </c>
      <c r="K95" s="13">
        <f t="shared" si="26"/>
        <v>4.81356E-8</v>
      </c>
      <c r="L95" s="13">
        <f t="shared" si="26"/>
        <v>47.035800000000002</v>
      </c>
      <c r="M95" s="13">
        <f t="shared" si="26"/>
        <v>0.93296600000000007</v>
      </c>
      <c r="N95" s="13">
        <f t="shared" si="26"/>
        <v>4.3187800000000005E-2</v>
      </c>
      <c r="O95" s="13">
        <f t="shared" si="26"/>
        <v>4.6290999999999993</v>
      </c>
      <c r="P95" s="13">
        <f t="shared" si="26"/>
        <v>14954</v>
      </c>
      <c r="Q95" s="13">
        <f t="shared" si="26"/>
        <v>21.6416</v>
      </c>
      <c r="R95" s="13">
        <f t="shared" si="26"/>
        <v>0.14472000000000002</v>
      </c>
      <c r="S95" s="13">
        <f t="shared" si="26"/>
        <v>1.2059999999999999E-12</v>
      </c>
      <c r="T95" s="13">
        <f t="shared" si="26"/>
        <v>3.2639399999999995E-14</v>
      </c>
      <c r="U95" s="13">
        <f t="shared" si="26"/>
        <v>2.7064599999999999</v>
      </c>
      <c r="V95" s="13">
        <f t="shared" si="26"/>
        <v>0.97113800000000006</v>
      </c>
      <c r="W95" s="13">
        <f t="shared" si="26"/>
        <v>1.5368800000000002E-3</v>
      </c>
      <c r="X95" s="13">
        <f t="shared" si="26"/>
        <v>0.15825399999999998</v>
      </c>
      <c r="Y95"/>
      <c r="Z95" s="10" t="s">
        <v>43</v>
      </c>
      <c r="AA95" s="20">
        <f>AVERAGE(AA90:AA94)</f>
        <v>1.2059999999999999E-12</v>
      </c>
      <c r="AB95" s="41"/>
      <c r="AC95" s="20"/>
    </row>
    <row r="96" spans="1:29" s="2" customFormat="1" x14ac:dyDescent="0.25">
      <c r="B96" s="3"/>
      <c r="C96" s="3"/>
      <c r="D96" s="3"/>
      <c r="E96" s="3"/>
      <c r="F96" s="11"/>
      <c r="G96" s="11"/>
      <c r="H96" s="11"/>
      <c r="I96" s="11"/>
      <c r="J96" s="3"/>
      <c r="K96" s="3"/>
      <c r="L96" s="11"/>
      <c r="M96" s="11"/>
      <c r="N96" s="11"/>
      <c r="O96" s="11"/>
      <c r="P96" s="11"/>
      <c r="Q96" s="11"/>
      <c r="R96" s="11"/>
      <c r="S96" s="13"/>
      <c r="T96" s="3"/>
      <c r="U96" s="11"/>
      <c r="V96" s="11"/>
      <c r="W96" s="11"/>
      <c r="X96" s="11"/>
      <c r="AA96" s="22"/>
      <c r="AB96" s="23"/>
      <c r="AC96" s="22"/>
    </row>
    <row r="97" spans="1:29" s="2" customFormat="1" x14ac:dyDescent="0.25">
      <c r="B97" s="3"/>
      <c r="C97" s="3"/>
      <c r="D97" s="3"/>
      <c r="E97" s="3"/>
      <c r="F97" s="11"/>
      <c r="G97" s="11"/>
      <c r="H97" s="11"/>
      <c r="I97" s="11"/>
      <c r="J97" s="3"/>
      <c r="K97" s="3"/>
      <c r="L97" s="11"/>
      <c r="M97" s="11"/>
      <c r="N97" s="11"/>
      <c r="O97" s="11"/>
      <c r="P97" s="11"/>
      <c r="Q97" s="11"/>
      <c r="R97" s="11"/>
      <c r="S97" s="13"/>
      <c r="T97" s="3"/>
      <c r="U97" s="11"/>
      <c r="V97" s="11"/>
      <c r="W97" s="11"/>
      <c r="X97" s="11"/>
      <c r="AA97" s="22"/>
      <c r="AB97" s="23"/>
      <c r="AC97" s="22"/>
    </row>
    <row r="98" spans="1:29" s="2" customFormat="1" x14ac:dyDescent="0.25">
      <c r="A98" s="15" t="s">
        <v>85</v>
      </c>
      <c r="B98" s="1" t="s">
        <v>7</v>
      </c>
      <c r="C98" s="1" t="s">
        <v>8</v>
      </c>
      <c r="D98" s="1" t="s">
        <v>27</v>
      </c>
      <c r="E98" s="1" t="s">
        <v>28</v>
      </c>
      <c r="F98" s="7" t="s">
        <v>29</v>
      </c>
      <c r="G98" s="7" t="s">
        <v>9</v>
      </c>
      <c r="H98" s="7" t="s">
        <v>10</v>
      </c>
      <c r="I98" s="7" t="s">
        <v>11</v>
      </c>
      <c r="J98" s="1" t="s">
        <v>30</v>
      </c>
      <c r="K98" s="1" t="s">
        <v>31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12</v>
      </c>
      <c r="Q98" s="7" t="s">
        <v>13</v>
      </c>
      <c r="R98" s="7" t="s">
        <v>14</v>
      </c>
      <c r="S98" s="13" t="s">
        <v>26</v>
      </c>
      <c r="T98" s="3" t="s">
        <v>21</v>
      </c>
      <c r="U98" s="11" t="s">
        <v>22</v>
      </c>
      <c r="V98" s="7" t="s">
        <v>23</v>
      </c>
      <c r="W98" s="7" t="s">
        <v>24</v>
      </c>
      <c r="X98" s="7" t="s">
        <v>25</v>
      </c>
      <c r="Y98"/>
      <c r="Z98" s="34" t="s">
        <v>36</v>
      </c>
      <c r="AA98" s="26" t="s">
        <v>37</v>
      </c>
      <c r="AB98" s="25" t="s">
        <v>41</v>
      </c>
      <c r="AC98" s="26" t="s">
        <v>55</v>
      </c>
    </row>
    <row r="99" spans="1:29" s="2" customFormat="1" x14ac:dyDescent="0.25">
      <c r="A99" s="4" t="s">
        <v>132</v>
      </c>
      <c r="B99" s="1">
        <v>5.8792000000000002E-4</v>
      </c>
      <c r="C99" s="1">
        <v>0.12523000000000001</v>
      </c>
      <c r="D99" s="1">
        <v>2.0048000000000001E-7</v>
      </c>
      <c r="E99" s="1">
        <v>2.1039000000000001E-8</v>
      </c>
      <c r="F99" s="7">
        <v>10.494</v>
      </c>
      <c r="G99" s="7">
        <v>-172.1</v>
      </c>
      <c r="H99" s="7">
        <v>13.340999999999999</v>
      </c>
      <c r="I99" s="7">
        <v>7.7519</v>
      </c>
      <c r="J99" s="1">
        <v>9.5910000000000003E-8</v>
      </c>
      <c r="K99" s="1">
        <v>4.4939000000000003E-8</v>
      </c>
      <c r="L99" s="7">
        <v>46.854999999999997</v>
      </c>
      <c r="M99" s="7">
        <v>0.93893000000000004</v>
      </c>
      <c r="N99" s="7">
        <v>4.3013000000000003E-2</v>
      </c>
      <c r="O99" s="7">
        <v>4.5811000000000002</v>
      </c>
      <c r="P99" s="7">
        <v>14998</v>
      </c>
      <c r="Q99" s="7">
        <v>21.481000000000002</v>
      </c>
      <c r="R99" s="7">
        <v>0.14323</v>
      </c>
      <c r="S99" s="13">
        <v>1.2006999999999999E-12</v>
      </c>
      <c r="T99" s="3">
        <v>3.2237999999999997E-14</v>
      </c>
      <c r="U99" s="11">
        <v>2.6848999999999998</v>
      </c>
      <c r="V99" s="7">
        <v>0.97140000000000004</v>
      </c>
      <c r="W99" s="7">
        <v>1.5244E-3</v>
      </c>
      <c r="X99" s="7">
        <v>0.15692999999999999</v>
      </c>
      <c r="Y99" s="1"/>
      <c r="Z99" s="7"/>
      <c r="AA99" s="20">
        <f>S99</f>
        <v>1.2006999999999999E-12</v>
      </c>
      <c r="AB99" s="41">
        <f>((AA99/AA$104)-1)*100</f>
        <v>-0.30555140404193715</v>
      </c>
      <c r="AC99" s="20">
        <f>STDEV(AA100:AA103)</f>
        <v>3.1443070248731111E-15</v>
      </c>
    </row>
    <row r="100" spans="1:29" s="2" customFormat="1" x14ac:dyDescent="0.25">
      <c r="A100" s="4" t="s">
        <v>133</v>
      </c>
      <c r="B100" s="1">
        <v>5.8622000000000004E-4</v>
      </c>
      <c r="C100" s="1">
        <v>0.12486999999999999</v>
      </c>
      <c r="D100" s="1">
        <v>2.0193000000000001E-7</v>
      </c>
      <c r="E100" s="1">
        <v>2.1016000000000001E-8</v>
      </c>
      <c r="F100" s="7">
        <v>10.407999999999999</v>
      </c>
      <c r="G100" s="7">
        <v>-173.1</v>
      </c>
      <c r="H100" s="7">
        <v>13.333</v>
      </c>
      <c r="I100" s="7">
        <v>7.7024999999999997</v>
      </c>
      <c r="J100" s="1">
        <v>9.9242999999999997E-8</v>
      </c>
      <c r="K100" s="1">
        <v>4.6498999999999998E-8</v>
      </c>
      <c r="L100" s="7">
        <v>46.853999999999999</v>
      </c>
      <c r="M100" s="7">
        <v>0.93586999999999998</v>
      </c>
      <c r="N100" s="7">
        <v>4.3015999999999999E-2</v>
      </c>
      <c r="O100" s="7">
        <v>4.5964</v>
      </c>
      <c r="P100" s="7">
        <v>14989</v>
      </c>
      <c r="Q100" s="7">
        <v>21.472999999999999</v>
      </c>
      <c r="R100" s="7">
        <v>0.14326</v>
      </c>
      <c r="S100" s="13">
        <v>1.2029000000000001E-12</v>
      </c>
      <c r="T100" s="3">
        <v>3.2276000000000003E-14</v>
      </c>
      <c r="U100" s="11">
        <v>2.6831999999999998</v>
      </c>
      <c r="V100" s="7">
        <v>0.97130000000000005</v>
      </c>
      <c r="W100" s="7">
        <v>1.5234000000000001E-3</v>
      </c>
      <c r="X100" s="7">
        <v>0.15684000000000001</v>
      </c>
      <c r="Y100" s="1"/>
      <c r="Z100"/>
      <c r="AA100" s="20">
        <f t="shared" ref="AA100:AA103" si="27">S100</f>
        <v>1.2029000000000001E-12</v>
      </c>
      <c r="AB100" s="41">
        <f t="shared" ref="AB100:AB103" si="28">((AA100/AA$95)-1)*100</f>
        <v>-0.25704809286897223</v>
      </c>
      <c r="AC100" s="20">
        <f>STDEV(AA101:AA103,AA99)</f>
        <v>3.8231749458619639E-15</v>
      </c>
    </row>
    <row r="101" spans="1:29" s="2" customFormat="1" x14ac:dyDescent="0.25">
      <c r="A101" s="4" t="s">
        <v>134</v>
      </c>
      <c r="B101" s="1">
        <v>5.8148E-4</v>
      </c>
      <c r="C101" s="1">
        <v>0.12385</v>
      </c>
      <c r="D101" s="1">
        <v>2.0172999999999999E-7</v>
      </c>
      <c r="E101" s="1">
        <v>2.0940000000000001E-8</v>
      </c>
      <c r="F101" s="7">
        <v>10.38</v>
      </c>
      <c r="G101" s="7">
        <v>-173.2</v>
      </c>
      <c r="H101" s="7">
        <v>13.285</v>
      </c>
      <c r="I101" s="7">
        <v>7.6703000000000001</v>
      </c>
      <c r="J101" s="1">
        <v>9.9949000000000004E-8</v>
      </c>
      <c r="K101" s="1">
        <v>4.6598999999999999E-8</v>
      </c>
      <c r="L101" s="7">
        <v>46.622999999999998</v>
      </c>
      <c r="M101" s="7">
        <v>0.93506</v>
      </c>
      <c r="N101" s="7">
        <v>4.2805000000000003E-2</v>
      </c>
      <c r="O101" s="7">
        <v>4.5777999999999999</v>
      </c>
      <c r="P101" s="7">
        <v>14992</v>
      </c>
      <c r="Q101" s="7">
        <v>21.402999999999999</v>
      </c>
      <c r="R101" s="7">
        <v>0.14276</v>
      </c>
      <c r="S101" s="13">
        <v>1.2038E-12</v>
      </c>
      <c r="T101" s="3">
        <v>3.2180999999999998E-14</v>
      </c>
      <c r="U101" s="11">
        <v>2.6732999999999998</v>
      </c>
      <c r="V101" s="7">
        <v>0.97124999999999995</v>
      </c>
      <c r="W101" s="7">
        <v>1.5177999999999999E-3</v>
      </c>
      <c r="X101" s="7">
        <v>0.15626999999999999</v>
      </c>
      <c r="Y101" s="1"/>
      <c r="Z101"/>
      <c r="AA101" s="20">
        <f t="shared" si="27"/>
        <v>1.2038E-12</v>
      </c>
      <c r="AB101" s="41">
        <f t="shared" si="28"/>
        <v>-0.182421227197338</v>
      </c>
      <c r="AC101" s="20">
        <f>STDEV(AA102:AA103,AA99:AA100)</f>
        <v>3.9229028367608766E-15</v>
      </c>
    </row>
    <row r="102" spans="1:29" s="2" customFormat="1" x14ac:dyDescent="0.25">
      <c r="A102" s="4" t="s">
        <v>135</v>
      </c>
      <c r="B102" s="1">
        <v>5.6333999999999996E-4</v>
      </c>
      <c r="C102" s="1">
        <v>0.11999</v>
      </c>
      <c r="D102" s="1">
        <v>2.026E-7</v>
      </c>
      <c r="E102" s="1">
        <v>2.0625999999999999E-8</v>
      </c>
      <c r="F102" s="7">
        <v>10.180999999999999</v>
      </c>
      <c r="G102" s="7">
        <v>-173.8</v>
      </c>
      <c r="H102" s="7">
        <v>13.087999999999999</v>
      </c>
      <c r="I102" s="7">
        <v>7.5305</v>
      </c>
      <c r="J102" s="1">
        <v>1.0369E-7</v>
      </c>
      <c r="K102" s="1">
        <v>4.7537999999999999E-8</v>
      </c>
      <c r="L102" s="7">
        <v>45.845999999999997</v>
      </c>
      <c r="M102" s="7">
        <v>0.93142000000000003</v>
      </c>
      <c r="N102" s="7">
        <v>4.2096000000000001E-2</v>
      </c>
      <c r="O102" s="7">
        <v>4.5195999999999996</v>
      </c>
      <c r="P102" s="7">
        <v>14994</v>
      </c>
      <c r="Q102" s="7">
        <v>21.105</v>
      </c>
      <c r="R102" s="7">
        <v>0.14076</v>
      </c>
      <c r="S102" s="13">
        <v>1.2045999999999999E-12</v>
      </c>
      <c r="T102" s="3">
        <v>3.1728000000000001E-14</v>
      </c>
      <c r="U102" s="11">
        <v>2.6339000000000001</v>
      </c>
      <c r="V102" s="7">
        <v>0.97121000000000002</v>
      </c>
      <c r="W102" s="7">
        <v>1.4955000000000001E-3</v>
      </c>
      <c r="X102" s="7">
        <v>0.15398000000000001</v>
      </c>
      <c r="Y102"/>
      <c r="Z102"/>
      <c r="AA102" s="20">
        <f t="shared" si="27"/>
        <v>1.2045999999999999E-12</v>
      </c>
      <c r="AB102" s="41">
        <f t="shared" si="28"/>
        <v>-0.11608623548922115</v>
      </c>
      <c r="AC102" s="20">
        <f>STDEV(AA103,AA99:AA101)</f>
        <v>3.9381679327660124E-15</v>
      </c>
    </row>
    <row r="103" spans="1:29" s="2" customFormat="1" x14ac:dyDescent="0.25">
      <c r="A103" s="4" t="s">
        <v>136</v>
      </c>
      <c r="B103" s="1">
        <v>5.7216000000000005E-4</v>
      </c>
      <c r="C103" s="1">
        <v>0.12187000000000001</v>
      </c>
      <c r="D103" s="1">
        <v>2.0353E-7</v>
      </c>
      <c r="E103" s="1">
        <v>2.0788000000000001E-8</v>
      </c>
      <c r="F103" s="7">
        <v>10.214</v>
      </c>
      <c r="G103" s="7">
        <v>-174.6</v>
      </c>
      <c r="H103" s="7">
        <v>13.196999999999999</v>
      </c>
      <c r="I103" s="7">
        <v>7.5583999999999998</v>
      </c>
      <c r="J103" s="1">
        <v>1.018E-7</v>
      </c>
      <c r="K103" s="1">
        <v>4.7076999999999999E-8</v>
      </c>
      <c r="L103" s="7">
        <v>46.244999999999997</v>
      </c>
      <c r="M103" s="7">
        <v>0.93328999999999995</v>
      </c>
      <c r="N103" s="7">
        <v>4.2458999999999997E-2</v>
      </c>
      <c r="O103" s="7">
        <v>4.5494000000000003</v>
      </c>
      <c r="P103" s="7">
        <v>14989</v>
      </c>
      <c r="Q103" s="7">
        <v>21.262</v>
      </c>
      <c r="R103" s="7">
        <v>0.14185</v>
      </c>
      <c r="S103" s="13">
        <v>1.2098999999999999E-12</v>
      </c>
      <c r="T103" s="3">
        <v>3.2116999999999997E-14</v>
      </c>
      <c r="U103" s="11">
        <v>2.6545000000000001</v>
      </c>
      <c r="V103" s="7">
        <v>0.97097999999999995</v>
      </c>
      <c r="W103" s="7">
        <v>1.5072E-3</v>
      </c>
      <c r="X103" s="7">
        <v>0.15522</v>
      </c>
      <c r="Y103"/>
      <c r="Z103"/>
      <c r="AA103" s="20">
        <f t="shared" si="27"/>
        <v>1.2098999999999999E-12</v>
      </c>
      <c r="AB103" s="41">
        <f t="shared" si="28"/>
        <v>0.32338308457711129</v>
      </c>
      <c r="AC103" s="20">
        <f>STDEV(AA99:AA102)</f>
        <v>1.6832508230603572E-15</v>
      </c>
    </row>
    <row r="104" spans="1:29" s="2" customFormat="1" x14ac:dyDescent="0.25">
      <c r="A104" s="4" t="str">
        <f>A103</f>
        <v>D:\Google Drive\Research\data\2020-TB\control-SA+PA\control-SA+PA-C1-06282020\1-10-5.TXT</v>
      </c>
      <c r="B104" s="13">
        <f>AVERAGE(B99:B103)</f>
        <v>5.7822400000000001E-4</v>
      </c>
      <c r="C104" s="13">
        <f t="shared" ref="C104:X104" si="29">AVERAGE(C99:C103)</f>
        <v>0.12316199999999999</v>
      </c>
      <c r="D104" s="13">
        <f t="shared" si="29"/>
        <v>2.0205399999999999E-7</v>
      </c>
      <c r="E104" s="13">
        <f t="shared" si="29"/>
        <v>2.08818E-8</v>
      </c>
      <c r="F104" s="13">
        <f t="shared" si="29"/>
        <v>10.3354</v>
      </c>
      <c r="G104" s="13">
        <f t="shared" si="29"/>
        <v>-173.36</v>
      </c>
      <c r="H104" s="13">
        <f t="shared" si="29"/>
        <v>13.248799999999999</v>
      </c>
      <c r="I104" s="13">
        <f t="shared" si="29"/>
        <v>7.6427199999999997</v>
      </c>
      <c r="J104" s="13">
        <f t="shared" si="29"/>
        <v>1.0011840000000001E-7</v>
      </c>
      <c r="K104" s="13">
        <f t="shared" si="29"/>
        <v>4.6530400000000002E-8</v>
      </c>
      <c r="L104" s="13">
        <f t="shared" si="29"/>
        <v>46.4846</v>
      </c>
      <c r="M104" s="13">
        <f t="shared" si="29"/>
        <v>0.93491400000000002</v>
      </c>
      <c r="N104" s="13">
        <f t="shared" si="29"/>
        <v>4.2677800000000002E-2</v>
      </c>
      <c r="O104" s="13">
        <f t="shared" si="29"/>
        <v>4.5648600000000004</v>
      </c>
      <c r="P104" s="13">
        <f t="shared" si="29"/>
        <v>14992.4</v>
      </c>
      <c r="Q104" s="13">
        <f t="shared" si="29"/>
        <v>21.344799999999999</v>
      </c>
      <c r="R104" s="13">
        <f t="shared" si="29"/>
        <v>0.142372</v>
      </c>
      <c r="S104" s="13">
        <f t="shared" si="29"/>
        <v>1.2043800000000002E-12</v>
      </c>
      <c r="T104" s="13">
        <f t="shared" si="29"/>
        <v>3.2107999999999996E-14</v>
      </c>
      <c r="U104" s="13">
        <f t="shared" si="29"/>
        <v>2.6659600000000001</v>
      </c>
      <c r="V104" s="13">
        <f t="shared" si="29"/>
        <v>0.97122799999999998</v>
      </c>
      <c r="W104" s="13">
        <f t="shared" si="29"/>
        <v>1.51366E-3</v>
      </c>
      <c r="X104" s="13">
        <f t="shared" si="29"/>
        <v>0.15584800000000001</v>
      </c>
      <c r="Y104"/>
      <c r="Z104" s="10" t="s">
        <v>43</v>
      </c>
      <c r="AA104" s="20">
        <f>AVERAGE(AA99:AA103)</f>
        <v>1.2043800000000002E-12</v>
      </c>
      <c r="AB104" s="41"/>
      <c r="AC104" s="20"/>
    </row>
    <row r="105" spans="1:29" s="2" customFormat="1" x14ac:dyDescent="0.25">
      <c r="B105" s="3"/>
      <c r="C105" s="3"/>
      <c r="D105" s="3"/>
      <c r="E105" s="3"/>
      <c r="F105" s="11"/>
      <c r="G105" s="11"/>
      <c r="H105" s="11"/>
      <c r="I105" s="11"/>
      <c r="J105" s="3"/>
      <c r="K105" s="3"/>
      <c r="L105" s="11"/>
      <c r="M105" s="11"/>
      <c r="N105" s="11"/>
      <c r="O105" s="11"/>
      <c r="P105" s="11"/>
      <c r="Q105" s="11"/>
      <c r="R105" s="11"/>
      <c r="S105" s="13"/>
      <c r="T105" s="3"/>
      <c r="U105" s="11"/>
      <c r="V105" s="11"/>
      <c r="W105" s="11"/>
      <c r="X105" s="11"/>
      <c r="AA105" s="22"/>
      <c r="AB105" s="23"/>
      <c r="AC105" s="22"/>
    </row>
    <row r="106" spans="1:29" s="2" customFormat="1" x14ac:dyDescent="0.25">
      <c r="B106" s="3"/>
      <c r="C106" s="3"/>
      <c r="D106" s="3"/>
      <c r="E106" s="3"/>
      <c r="F106" s="11"/>
      <c r="G106" s="11"/>
      <c r="H106" s="11"/>
      <c r="I106" s="11"/>
      <c r="J106" s="3"/>
      <c r="K106" s="3"/>
      <c r="L106" s="11"/>
      <c r="M106" s="11"/>
      <c r="N106" s="11"/>
      <c r="O106" s="11"/>
      <c r="P106" s="11"/>
      <c r="Q106" s="11"/>
      <c r="R106" s="11"/>
      <c r="S106" s="13"/>
      <c r="T106" s="3"/>
      <c r="U106" s="11"/>
      <c r="V106" s="11"/>
      <c r="W106" s="11"/>
      <c r="X106" s="11"/>
      <c r="AA106" s="22"/>
      <c r="AB106" s="23"/>
      <c r="AC106" s="22"/>
    </row>
    <row r="107" spans="1:29" s="2" customFormat="1" x14ac:dyDescent="0.25">
      <c r="A107" s="15" t="s">
        <v>85</v>
      </c>
      <c r="B107" s="1" t="s">
        <v>7</v>
      </c>
      <c r="C107" s="1" t="s">
        <v>8</v>
      </c>
      <c r="D107" s="1" t="s">
        <v>27</v>
      </c>
      <c r="E107" s="1" t="s">
        <v>28</v>
      </c>
      <c r="F107" s="7" t="s">
        <v>29</v>
      </c>
      <c r="G107" s="7" t="s">
        <v>9</v>
      </c>
      <c r="H107" s="7" t="s">
        <v>10</v>
      </c>
      <c r="I107" s="7" t="s">
        <v>11</v>
      </c>
      <c r="J107" s="1" t="s">
        <v>30</v>
      </c>
      <c r="K107" s="1" t="s">
        <v>31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12</v>
      </c>
      <c r="Q107" s="7" t="s">
        <v>13</v>
      </c>
      <c r="R107" s="7" t="s">
        <v>14</v>
      </c>
      <c r="S107" s="13" t="s">
        <v>26</v>
      </c>
      <c r="T107" s="3" t="s">
        <v>21</v>
      </c>
      <c r="U107" s="11" t="s">
        <v>22</v>
      </c>
      <c r="V107" s="7" t="s">
        <v>23</v>
      </c>
      <c r="W107" s="7" t="s">
        <v>24</v>
      </c>
      <c r="X107" s="7" t="s">
        <v>25</v>
      </c>
      <c r="Y107"/>
      <c r="Z107" s="34" t="s">
        <v>36</v>
      </c>
      <c r="AA107" s="26" t="s">
        <v>37</v>
      </c>
      <c r="AB107" s="25" t="s">
        <v>41</v>
      </c>
      <c r="AC107" s="26" t="s">
        <v>55</v>
      </c>
    </row>
    <row r="108" spans="1:29" s="2" customFormat="1" x14ac:dyDescent="0.25">
      <c r="A108" s="4" t="s">
        <v>137</v>
      </c>
      <c r="B108" s="1">
        <v>6.1211999999999996E-4</v>
      </c>
      <c r="C108" s="1">
        <v>0.13038</v>
      </c>
      <c r="D108" s="1">
        <v>2.0022999999999999E-7</v>
      </c>
      <c r="E108" s="1">
        <v>2.1474000000000001E-8</v>
      </c>
      <c r="F108" s="7">
        <v>10.725</v>
      </c>
      <c r="G108" s="7">
        <v>-171.1</v>
      </c>
      <c r="H108" s="7">
        <v>13.628</v>
      </c>
      <c r="I108" s="7">
        <v>7.9649000000000001</v>
      </c>
      <c r="J108" s="1">
        <v>9.8550999999999994E-8</v>
      </c>
      <c r="K108" s="1">
        <v>4.7067000000000001E-8</v>
      </c>
      <c r="L108" s="7">
        <v>47.759</v>
      </c>
      <c r="M108" s="7">
        <v>0.93662000000000001</v>
      </c>
      <c r="N108" s="7">
        <v>4.3845000000000002E-2</v>
      </c>
      <c r="O108" s="7">
        <v>4.6811999999999996</v>
      </c>
      <c r="P108" s="7">
        <v>14949</v>
      </c>
      <c r="Q108" s="7">
        <v>21.901</v>
      </c>
      <c r="R108" s="7">
        <v>0.14649999999999999</v>
      </c>
      <c r="S108" s="13">
        <v>1.1953E-12</v>
      </c>
      <c r="T108" s="3">
        <v>3.2785999999999999E-14</v>
      </c>
      <c r="U108" s="11">
        <v>2.7429000000000001</v>
      </c>
      <c r="V108" s="7">
        <v>0.97162000000000004</v>
      </c>
      <c r="W108" s="7">
        <v>1.5575000000000001E-3</v>
      </c>
      <c r="X108" s="7">
        <v>0.1603</v>
      </c>
      <c r="Y108" s="1"/>
      <c r="Z108" s="7"/>
      <c r="AA108" s="20">
        <f>S108</f>
        <v>1.1953E-12</v>
      </c>
      <c r="AB108" s="41">
        <f>((AA108/AA$113)-1)*100</f>
        <v>-0.40162650401626143</v>
      </c>
      <c r="AC108" s="20">
        <f>STDEV(AA109:AA112)</f>
        <v>5.9449558450841614E-15</v>
      </c>
    </row>
    <row r="109" spans="1:29" s="2" customFormat="1" x14ac:dyDescent="0.25">
      <c r="A109" s="4" t="s">
        <v>138</v>
      </c>
      <c r="B109" s="1">
        <v>6.0512999999999995E-4</v>
      </c>
      <c r="C109" s="1">
        <v>0.12889</v>
      </c>
      <c r="D109" s="1">
        <v>2.0046000000000001E-7</v>
      </c>
      <c r="E109" s="1">
        <v>2.1354E-8</v>
      </c>
      <c r="F109" s="7">
        <v>10.651999999999999</v>
      </c>
      <c r="G109" s="7">
        <v>-172</v>
      </c>
      <c r="H109" s="7">
        <v>13.555999999999999</v>
      </c>
      <c r="I109" s="7">
        <v>7.8814000000000002</v>
      </c>
      <c r="J109" s="1">
        <v>9.6401000000000004E-8</v>
      </c>
      <c r="K109" s="1">
        <v>4.5733999999999998E-8</v>
      </c>
      <c r="L109" s="7">
        <v>47.441000000000003</v>
      </c>
      <c r="M109" s="7">
        <v>0.93854000000000004</v>
      </c>
      <c r="N109" s="7">
        <v>4.3550999999999999E-2</v>
      </c>
      <c r="O109" s="7">
        <v>4.6402999999999999</v>
      </c>
      <c r="P109" s="7">
        <v>14957</v>
      </c>
      <c r="Q109" s="7">
        <v>21.78</v>
      </c>
      <c r="R109" s="7">
        <v>0.14562</v>
      </c>
      <c r="S109" s="13">
        <v>1.2016E-12</v>
      </c>
      <c r="T109" s="3">
        <v>3.2772000000000002E-14</v>
      </c>
      <c r="U109" s="11">
        <v>2.7273999999999998</v>
      </c>
      <c r="V109" s="7">
        <v>0.97135000000000005</v>
      </c>
      <c r="W109" s="7">
        <v>1.5487000000000001E-3</v>
      </c>
      <c r="X109" s="7">
        <v>0.15944</v>
      </c>
      <c r="Y109" s="1"/>
      <c r="Z109"/>
      <c r="AA109" s="20">
        <f t="shared" ref="AA109:AA112" si="30">S109</f>
        <v>1.2016E-12</v>
      </c>
      <c r="AB109" s="41">
        <f t="shared" ref="AB109:AB112" si="31">((AA109/AA$113)-1)*100</f>
        <v>0.12332100123322309</v>
      </c>
      <c r="AC109" s="20">
        <f>STDEV(AA110:AA112,AA108)</f>
        <v>6.6415359669281711E-15</v>
      </c>
    </row>
    <row r="110" spans="1:29" s="2" customFormat="1" x14ac:dyDescent="0.25">
      <c r="A110" s="4" t="s">
        <v>139</v>
      </c>
      <c r="B110" s="1">
        <v>5.9785000000000003E-4</v>
      </c>
      <c r="C110" s="1">
        <v>0.12734000000000001</v>
      </c>
      <c r="D110" s="1">
        <v>2.0211E-7</v>
      </c>
      <c r="E110" s="1">
        <v>2.1244999999999999E-8</v>
      </c>
      <c r="F110" s="7">
        <v>10.512</v>
      </c>
      <c r="G110" s="7">
        <v>-172.9</v>
      </c>
      <c r="H110" s="7">
        <v>13.492000000000001</v>
      </c>
      <c r="I110" s="7">
        <v>7.8033999999999999</v>
      </c>
      <c r="J110" s="1">
        <v>1.0002E-7</v>
      </c>
      <c r="K110" s="1">
        <v>4.7134999999999998E-8</v>
      </c>
      <c r="L110" s="7">
        <v>47.125999999999998</v>
      </c>
      <c r="M110" s="7">
        <v>0.93496000000000001</v>
      </c>
      <c r="N110" s="7">
        <v>4.3263999999999997E-2</v>
      </c>
      <c r="O110" s="7">
        <v>4.6273999999999997</v>
      </c>
      <c r="P110" s="7">
        <v>14952</v>
      </c>
      <c r="Q110" s="7">
        <v>21.687999999999999</v>
      </c>
      <c r="R110" s="7">
        <v>0.14505000000000001</v>
      </c>
      <c r="S110" s="13">
        <v>1.2028000000000001E-12</v>
      </c>
      <c r="T110" s="3">
        <v>3.2643000000000003E-14</v>
      </c>
      <c r="U110" s="11">
        <v>2.7139000000000002</v>
      </c>
      <c r="V110" s="7">
        <v>0.97128000000000003</v>
      </c>
      <c r="W110" s="7">
        <v>1.5410999999999999E-3</v>
      </c>
      <c r="X110" s="7">
        <v>0.15867000000000001</v>
      </c>
      <c r="Y110" s="1"/>
      <c r="Z110"/>
      <c r="AA110" s="20">
        <f t="shared" si="30"/>
        <v>1.2028000000000001E-12</v>
      </c>
      <c r="AB110" s="41">
        <f t="shared" si="31"/>
        <v>0.22331100223311751</v>
      </c>
      <c r="AC110" s="20">
        <f>STDEV(AA111:AA112,AA108:AA109)</f>
        <v>6.4830548354923244E-15</v>
      </c>
    </row>
    <row r="111" spans="1:29" s="2" customFormat="1" x14ac:dyDescent="0.25">
      <c r="A111" s="4" t="s">
        <v>140</v>
      </c>
      <c r="B111" s="1">
        <v>5.9471000000000003E-4</v>
      </c>
      <c r="C111" s="1">
        <v>0.12667</v>
      </c>
      <c r="D111" s="1">
        <v>2.0347999999999999E-7</v>
      </c>
      <c r="E111" s="1">
        <v>2.1191999999999999E-8</v>
      </c>
      <c r="F111" s="7">
        <v>10.414999999999999</v>
      </c>
      <c r="G111" s="7">
        <v>-174.4</v>
      </c>
      <c r="H111" s="7">
        <v>13.464</v>
      </c>
      <c r="I111" s="7">
        <v>7.7202000000000002</v>
      </c>
      <c r="J111" s="1">
        <v>1.0298E-7</v>
      </c>
      <c r="K111" s="1">
        <v>4.8578E-8</v>
      </c>
      <c r="L111" s="7">
        <v>47.171999999999997</v>
      </c>
      <c r="M111" s="7">
        <v>0.93250999999999995</v>
      </c>
      <c r="N111" s="7">
        <v>4.3312999999999997E-2</v>
      </c>
      <c r="O111" s="7">
        <v>4.6448</v>
      </c>
      <c r="P111" s="7">
        <v>14958</v>
      </c>
      <c r="Q111" s="7">
        <v>21.658000000000001</v>
      </c>
      <c r="R111" s="7">
        <v>0.14479</v>
      </c>
      <c r="S111" s="13">
        <v>1.2076E-12</v>
      </c>
      <c r="T111" s="3">
        <v>3.2696999999999999E-14</v>
      </c>
      <c r="U111" s="11">
        <v>2.7075999999999998</v>
      </c>
      <c r="V111" s="7">
        <v>0.97106999999999999</v>
      </c>
      <c r="W111" s="7">
        <v>1.5376000000000001E-3</v>
      </c>
      <c r="X111" s="7">
        <v>0.15834000000000001</v>
      </c>
      <c r="Y111"/>
      <c r="Z111"/>
      <c r="AA111" s="20">
        <f t="shared" si="30"/>
        <v>1.2076E-12</v>
      </c>
      <c r="AB111" s="41">
        <f t="shared" si="31"/>
        <v>0.62327100623271736</v>
      </c>
      <c r="AC111" s="20">
        <f>STDEV(AA112,AA108:AA110)</f>
        <v>4.6593991028887535E-15</v>
      </c>
    </row>
    <row r="112" spans="1:29" s="2" customFormat="1" x14ac:dyDescent="0.25">
      <c r="A112" s="4" t="s">
        <v>141</v>
      </c>
      <c r="B112" s="1">
        <v>5.9157999999999997E-4</v>
      </c>
      <c r="C112" s="1">
        <v>0.12601000000000001</v>
      </c>
      <c r="D112" s="1">
        <v>1.9845000000000001E-7</v>
      </c>
      <c r="E112" s="1">
        <v>2.1129E-8</v>
      </c>
      <c r="F112" s="7">
        <v>10.647</v>
      </c>
      <c r="G112" s="7">
        <v>-170.2</v>
      </c>
      <c r="H112" s="7">
        <v>13.406000000000001</v>
      </c>
      <c r="I112" s="7">
        <v>7.8765999999999998</v>
      </c>
      <c r="J112" s="1">
        <v>1.0361E-7</v>
      </c>
      <c r="K112" s="1">
        <v>4.8557999999999997E-8</v>
      </c>
      <c r="L112" s="7">
        <v>46.866</v>
      </c>
      <c r="M112" s="7">
        <v>0.93161000000000005</v>
      </c>
      <c r="N112" s="7">
        <v>4.3034000000000003E-2</v>
      </c>
      <c r="O112" s="7">
        <v>4.6193</v>
      </c>
      <c r="P112" s="7">
        <v>14951</v>
      </c>
      <c r="Q112" s="7">
        <v>21.577999999999999</v>
      </c>
      <c r="R112" s="7">
        <v>0.14432</v>
      </c>
      <c r="S112" s="13">
        <v>1.1933E-12</v>
      </c>
      <c r="T112" s="3">
        <v>3.2218000000000001E-14</v>
      </c>
      <c r="U112" s="11">
        <v>2.6999</v>
      </c>
      <c r="V112" s="7">
        <v>0.97172000000000003</v>
      </c>
      <c r="W112" s="7">
        <v>1.5330000000000001E-3</v>
      </c>
      <c r="X112" s="7">
        <v>0.15776000000000001</v>
      </c>
      <c r="Y112"/>
      <c r="Z112"/>
      <c r="AA112" s="20">
        <f t="shared" si="30"/>
        <v>1.1933E-12</v>
      </c>
      <c r="AB112" s="41">
        <f t="shared" si="31"/>
        <v>-0.56827650568276322</v>
      </c>
      <c r="AC112" s="20">
        <f>STDEV(AA108:AA111)</f>
        <v>5.0638424146097097E-15</v>
      </c>
    </row>
    <row r="113" spans="1:29" x14ac:dyDescent="0.25">
      <c r="A113" s="4" t="str">
        <f>A112</f>
        <v>D:\Google Drive\Research\data\2020-TB\control-SA+PA\control-SA+PA-C1-06282020\1-11-5.TXT</v>
      </c>
      <c r="B113" s="13">
        <f>AVERAGE(B108:B112)</f>
        <v>6.0027799999999999E-4</v>
      </c>
      <c r="C113" s="13">
        <f t="shared" ref="C113:X113" si="32">AVERAGE(C108:C112)</f>
        <v>0.12785799999999997</v>
      </c>
      <c r="D113" s="13">
        <f t="shared" si="32"/>
        <v>2.00946E-7</v>
      </c>
      <c r="E113" s="13">
        <f t="shared" si="32"/>
        <v>2.1278800000000001E-8</v>
      </c>
      <c r="F113" s="13">
        <f t="shared" si="32"/>
        <v>10.590199999999999</v>
      </c>
      <c r="G113" s="13">
        <f t="shared" si="32"/>
        <v>-172.11999999999998</v>
      </c>
      <c r="H113" s="13">
        <f t="shared" si="32"/>
        <v>13.509200000000002</v>
      </c>
      <c r="I113" s="13">
        <f t="shared" si="32"/>
        <v>7.8492999999999995</v>
      </c>
      <c r="J113" s="13">
        <f t="shared" si="32"/>
        <v>1.003124E-7</v>
      </c>
      <c r="K113" s="13">
        <f t="shared" si="32"/>
        <v>4.7414399999999999E-8</v>
      </c>
      <c r="L113" s="13">
        <f t="shared" si="32"/>
        <v>47.272799999999997</v>
      </c>
      <c r="M113" s="13">
        <f t="shared" si="32"/>
        <v>0.93484800000000001</v>
      </c>
      <c r="N113" s="13">
        <f t="shared" si="32"/>
        <v>4.34014E-2</v>
      </c>
      <c r="O113" s="13">
        <f t="shared" si="32"/>
        <v>4.6425999999999998</v>
      </c>
      <c r="P113" s="13">
        <f t="shared" si="32"/>
        <v>14953.4</v>
      </c>
      <c r="Q113" s="13">
        <f t="shared" si="32"/>
        <v>21.721</v>
      </c>
      <c r="R113" s="13">
        <f t="shared" si="32"/>
        <v>0.145256</v>
      </c>
      <c r="S113" s="13">
        <f t="shared" si="32"/>
        <v>1.2001199999999999E-12</v>
      </c>
      <c r="T113" s="13">
        <f t="shared" si="32"/>
        <v>3.2623200000000002E-14</v>
      </c>
      <c r="U113" s="13">
        <f t="shared" si="32"/>
        <v>2.71834</v>
      </c>
      <c r="V113" s="13">
        <f t="shared" si="32"/>
        <v>0.97140800000000005</v>
      </c>
      <c r="W113" s="13">
        <f t="shared" si="32"/>
        <v>1.5435799999999999E-3</v>
      </c>
      <c r="X113" s="13">
        <f t="shared" si="32"/>
        <v>0.15890200000000002</v>
      </c>
      <c r="Z113" s="10" t="s">
        <v>43</v>
      </c>
      <c r="AA113" s="20">
        <f>AVERAGE(AA108:AA112)</f>
        <v>1.2001199999999999E-12</v>
      </c>
      <c r="AB113" s="41"/>
    </row>
    <row r="116" spans="1:29" x14ac:dyDescent="0.25">
      <c r="A116" s="15" t="s">
        <v>85</v>
      </c>
      <c r="B116" s="1" t="s">
        <v>7</v>
      </c>
      <c r="C116" s="1" t="s">
        <v>8</v>
      </c>
      <c r="D116" s="1" t="s">
        <v>27</v>
      </c>
      <c r="E116" s="1" t="s">
        <v>28</v>
      </c>
      <c r="F116" s="7" t="s">
        <v>29</v>
      </c>
      <c r="G116" s="7" t="s">
        <v>9</v>
      </c>
      <c r="H116" s="7" t="s">
        <v>10</v>
      </c>
      <c r="I116" s="7" t="s">
        <v>11</v>
      </c>
      <c r="J116" s="1" t="s">
        <v>30</v>
      </c>
      <c r="K116" s="1" t="s">
        <v>31</v>
      </c>
      <c r="L116" s="7" t="s">
        <v>32</v>
      </c>
      <c r="M116" s="7" t="s">
        <v>33</v>
      </c>
      <c r="N116" s="7" t="s">
        <v>34</v>
      </c>
      <c r="O116" s="7" t="s">
        <v>35</v>
      </c>
      <c r="P116" s="7" t="s">
        <v>12</v>
      </c>
      <c r="Q116" s="7" t="s">
        <v>13</v>
      </c>
      <c r="R116" s="7" t="s">
        <v>14</v>
      </c>
      <c r="S116" s="13" t="s">
        <v>26</v>
      </c>
      <c r="T116" s="3" t="s">
        <v>21</v>
      </c>
      <c r="U116" s="11" t="s">
        <v>22</v>
      </c>
      <c r="V116" s="7" t="s">
        <v>23</v>
      </c>
      <c r="W116" s="7" t="s">
        <v>24</v>
      </c>
      <c r="X116" s="7" t="s">
        <v>25</v>
      </c>
      <c r="Z116" s="34" t="s">
        <v>36</v>
      </c>
      <c r="AA116" s="26" t="s">
        <v>37</v>
      </c>
      <c r="AB116" s="25" t="s">
        <v>41</v>
      </c>
      <c r="AC116" s="26" t="s">
        <v>55</v>
      </c>
    </row>
    <row r="117" spans="1:29" x14ac:dyDescent="0.25">
      <c r="A117" s="4" t="s">
        <v>142</v>
      </c>
      <c r="B117" s="1">
        <v>5.9354000000000004E-4</v>
      </c>
      <c r="C117" s="1">
        <v>0.12642</v>
      </c>
      <c r="D117" s="1">
        <v>2.0183E-7</v>
      </c>
      <c r="E117" s="1">
        <v>2.1153000000000001E-8</v>
      </c>
      <c r="F117" s="7">
        <v>10.481</v>
      </c>
      <c r="G117" s="7">
        <v>-173.2</v>
      </c>
      <c r="H117" s="7">
        <v>13.417999999999999</v>
      </c>
      <c r="I117" s="7">
        <v>7.7470999999999997</v>
      </c>
      <c r="J117" s="1">
        <v>9.7568000000000004E-8</v>
      </c>
      <c r="K117" s="1">
        <v>4.5890999999999997E-8</v>
      </c>
      <c r="L117" s="7">
        <v>47.034999999999997</v>
      </c>
      <c r="M117" s="7">
        <v>0.93720000000000003</v>
      </c>
      <c r="N117" s="7">
        <v>4.3180000000000003E-2</v>
      </c>
      <c r="O117" s="7">
        <v>4.6073000000000004</v>
      </c>
      <c r="P117" s="7">
        <v>14997</v>
      </c>
      <c r="Q117" s="7">
        <v>21.606999999999999</v>
      </c>
      <c r="R117" s="7">
        <v>0.14408000000000001</v>
      </c>
      <c r="S117" s="13">
        <v>1.2019999999999999E-12</v>
      </c>
      <c r="T117" s="3">
        <v>3.2447999999999997E-14</v>
      </c>
      <c r="U117" s="11">
        <v>2.6995</v>
      </c>
      <c r="V117" s="7">
        <v>0.97131999999999996</v>
      </c>
      <c r="W117" s="7">
        <v>1.5326999999999999E-3</v>
      </c>
      <c r="X117" s="7">
        <v>0.1578</v>
      </c>
      <c r="Y117" s="1"/>
      <c r="Z117" s="7"/>
      <c r="AA117" s="20">
        <f>S117</f>
        <v>1.2019999999999999E-12</v>
      </c>
      <c r="AB117" s="41">
        <f>((AA117/AA$122)-1)*100</f>
        <v>-0.21086887940625632</v>
      </c>
      <c r="AC117" s="20">
        <f>STDEV(AA118:AA121)</f>
        <v>3.9760742783135573E-15</v>
      </c>
    </row>
    <row r="118" spans="1:29" x14ac:dyDescent="0.25">
      <c r="A118" s="4" t="s">
        <v>143</v>
      </c>
      <c r="B118" s="1">
        <v>5.8418999999999995E-4</v>
      </c>
      <c r="C118" s="1">
        <v>0.12443</v>
      </c>
      <c r="D118" s="1">
        <v>2.0193000000000001E-7</v>
      </c>
      <c r="E118" s="1">
        <v>2.0993000000000001E-8</v>
      </c>
      <c r="F118" s="7">
        <v>10.396000000000001</v>
      </c>
      <c r="G118" s="7">
        <v>-173.1</v>
      </c>
      <c r="H118" s="7">
        <v>13.315</v>
      </c>
      <c r="I118" s="7">
        <v>7.6920999999999999</v>
      </c>
      <c r="J118" s="1">
        <v>9.8502000000000004E-8</v>
      </c>
      <c r="K118" s="1">
        <v>4.5958E-8</v>
      </c>
      <c r="L118" s="7">
        <v>46.656999999999996</v>
      </c>
      <c r="M118" s="7">
        <v>0.93615000000000004</v>
      </c>
      <c r="N118" s="7">
        <v>4.2834999999999998E-2</v>
      </c>
      <c r="O118" s="7">
        <v>4.5757000000000003</v>
      </c>
      <c r="P118" s="7">
        <v>15009</v>
      </c>
      <c r="Q118" s="7">
        <v>21.462</v>
      </c>
      <c r="R118" s="7">
        <v>0.14299000000000001</v>
      </c>
      <c r="S118" s="13">
        <v>1.2045E-12</v>
      </c>
      <c r="T118" s="3">
        <v>3.2267999999999998E-14</v>
      </c>
      <c r="U118" s="11">
        <v>2.6789999999999998</v>
      </c>
      <c r="V118" s="7">
        <v>0.97121999999999997</v>
      </c>
      <c r="W118" s="7">
        <v>1.521E-3</v>
      </c>
      <c r="X118" s="7">
        <v>0.15661</v>
      </c>
      <c r="Y118" s="1"/>
      <c r="AA118" s="20">
        <f t="shared" ref="AA118:AA121" si="33">S118</f>
        <v>1.2045E-12</v>
      </c>
      <c r="AB118" s="41">
        <f t="shared" ref="AB118:AB121" si="34">((AA118/AA$122)-1)*100</f>
        <v>-3.3207697544335169E-3</v>
      </c>
      <c r="AC118" s="20">
        <f>STDEV(AA119:AA121,AA117)</f>
        <v>4.3007751239360023E-15</v>
      </c>
    </row>
    <row r="119" spans="1:29" x14ac:dyDescent="0.25">
      <c r="A119" s="4" t="s">
        <v>144</v>
      </c>
      <c r="B119" s="1">
        <v>5.7841000000000001E-4</v>
      </c>
      <c r="C119" s="1">
        <v>0.1232</v>
      </c>
      <c r="D119" s="1">
        <v>2.0356E-7</v>
      </c>
      <c r="E119" s="1">
        <v>2.0888000000000001E-8</v>
      </c>
      <c r="F119" s="7">
        <v>10.260999999999999</v>
      </c>
      <c r="G119" s="7">
        <v>-174.6</v>
      </c>
      <c r="H119" s="7">
        <v>13.255000000000001</v>
      </c>
      <c r="I119" s="7">
        <v>7.5915999999999997</v>
      </c>
      <c r="J119" s="1">
        <v>1.0082E-7</v>
      </c>
      <c r="K119" s="1">
        <v>4.6991E-8</v>
      </c>
      <c r="L119" s="7">
        <v>46.609000000000002</v>
      </c>
      <c r="M119" s="7">
        <v>0.93437000000000003</v>
      </c>
      <c r="N119" s="7">
        <v>4.2795E-2</v>
      </c>
      <c r="O119" s="7">
        <v>4.5800999999999998</v>
      </c>
      <c r="P119" s="7">
        <v>15006</v>
      </c>
      <c r="Q119" s="7">
        <v>21.367999999999999</v>
      </c>
      <c r="R119" s="7">
        <v>0.1424</v>
      </c>
      <c r="S119" s="13">
        <v>1.209E-12</v>
      </c>
      <c r="T119" s="3">
        <v>3.2233999999999998E-14</v>
      </c>
      <c r="U119" s="11">
        <v>2.6661999999999999</v>
      </c>
      <c r="V119" s="7">
        <v>0.97101999999999999</v>
      </c>
      <c r="W119" s="7">
        <v>1.5138E-3</v>
      </c>
      <c r="X119" s="7">
        <v>0.15590000000000001</v>
      </c>
      <c r="Y119" s="1"/>
      <c r="AA119" s="20">
        <f t="shared" si="33"/>
        <v>1.209E-12</v>
      </c>
      <c r="AB119" s="41">
        <f t="shared" si="34"/>
        <v>0.37026582761883198</v>
      </c>
      <c r="AC119" s="20">
        <f>STDEV(AA120:AA121,AA117:AA118)</f>
        <v>3.1951786595848705E-15</v>
      </c>
    </row>
    <row r="120" spans="1:29" x14ac:dyDescent="0.25">
      <c r="A120" s="4" t="s">
        <v>145</v>
      </c>
      <c r="B120" s="1">
        <v>5.8407999999999995E-4</v>
      </c>
      <c r="C120" s="1">
        <v>0.12441000000000001</v>
      </c>
      <c r="D120" s="1">
        <v>2.0417999999999999E-7</v>
      </c>
      <c r="E120" s="1">
        <v>2.0998E-8</v>
      </c>
      <c r="F120" s="7">
        <v>10.284000000000001</v>
      </c>
      <c r="G120" s="7">
        <v>-174.3</v>
      </c>
      <c r="H120" s="7">
        <v>13.327999999999999</v>
      </c>
      <c r="I120" s="7">
        <v>7.6466000000000003</v>
      </c>
      <c r="J120" s="1">
        <v>1.0162000000000001E-7</v>
      </c>
      <c r="K120" s="1">
        <v>4.7476000000000001E-8</v>
      </c>
      <c r="L120" s="7">
        <v>46.719000000000001</v>
      </c>
      <c r="M120" s="7">
        <v>0.93342000000000003</v>
      </c>
      <c r="N120" s="7">
        <v>4.2896999999999998E-2</v>
      </c>
      <c r="O120" s="7">
        <v>4.5956999999999999</v>
      </c>
      <c r="P120" s="7">
        <v>14997</v>
      </c>
      <c r="Q120" s="7">
        <v>21.48</v>
      </c>
      <c r="R120" s="7">
        <v>0.14323</v>
      </c>
      <c r="S120" s="13">
        <v>1.2072999999999999E-12</v>
      </c>
      <c r="T120" s="3">
        <v>3.2365999999999999E-14</v>
      </c>
      <c r="U120" s="11">
        <v>2.6808999999999998</v>
      </c>
      <c r="V120" s="7">
        <v>0.97108000000000005</v>
      </c>
      <c r="W120" s="7">
        <v>1.5222E-3</v>
      </c>
      <c r="X120" s="7">
        <v>0.15675</v>
      </c>
      <c r="AA120" s="20">
        <f t="shared" si="33"/>
        <v>1.2072999999999999E-12</v>
      </c>
      <c r="AB120" s="41">
        <f t="shared" si="34"/>
        <v>0.2291331130555907</v>
      </c>
      <c r="AC120" s="20">
        <f>STDEV(AA121,AA117:AA119)</f>
        <v>3.9145029484384722E-15</v>
      </c>
    </row>
    <row r="121" spans="1:29" x14ac:dyDescent="0.25">
      <c r="A121" s="4" t="s">
        <v>146</v>
      </c>
      <c r="B121" s="1">
        <v>5.6899000000000001E-4</v>
      </c>
      <c r="C121" s="1">
        <v>0.12119000000000001</v>
      </c>
      <c r="D121" s="1">
        <v>2.0066E-7</v>
      </c>
      <c r="E121" s="1">
        <v>2.0756000000000001E-8</v>
      </c>
      <c r="F121" s="7">
        <v>10.343999999999999</v>
      </c>
      <c r="G121" s="7">
        <v>-172.9</v>
      </c>
      <c r="H121" s="7">
        <v>13.17</v>
      </c>
      <c r="I121" s="7">
        <v>7.6170999999999998</v>
      </c>
      <c r="J121" s="1">
        <v>1.0768999999999999E-7</v>
      </c>
      <c r="K121" s="1">
        <v>4.9536000000000001E-8</v>
      </c>
      <c r="L121" s="7">
        <v>45.999000000000002</v>
      </c>
      <c r="M121" s="7">
        <v>0.92762</v>
      </c>
      <c r="N121" s="7">
        <v>4.2243999999999997E-2</v>
      </c>
      <c r="O121" s="7">
        <v>4.5540000000000003</v>
      </c>
      <c r="P121" s="7">
        <v>14997</v>
      </c>
      <c r="Q121" s="7">
        <v>21.251999999999999</v>
      </c>
      <c r="R121" s="7">
        <v>0.14171</v>
      </c>
      <c r="S121" s="13">
        <v>1.1999E-12</v>
      </c>
      <c r="T121" s="3">
        <v>3.1790999999999999E-14</v>
      </c>
      <c r="U121" s="11">
        <v>2.6495000000000002</v>
      </c>
      <c r="V121" s="7">
        <v>0.97138999999999998</v>
      </c>
      <c r="W121" s="7">
        <v>1.5043999999999999E-3</v>
      </c>
      <c r="X121" s="7">
        <v>0.15487000000000001</v>
      </c>
      <c r="AA121" s="20">
        <f t="shared" si="33"/>
        <v>1.1999E-12</v>
      </c>
      <c r="AB121" s="41">
        <f t="shared" si="34"/>
        <v>-0.38520929151377725</v>
      </c>
      <c r="AC121" s="20">
        <f>STDEV(AA117:AA120)</f>
        <v>3.0865298745786955E-15</v>
      </c>
    </row>
    <row r="122" spans="1:29" x14ac:dyDescent="0.25">
      <c r="A122" s="4" t="str">
        <f>A121</f>
        <v>D:\Google Drive\Research\data\2020-TB\control-SA+PA\control-SA+PA-C1-06282020\1-12-5.TXT</v>
      </c>
      <c r="B122" s="13">
        <f>AVERAGE(B117:B121)</f>
        <v>5.8184200000000006E-4</v>
      </c>
      <c r="C122" s="13">
        <f t="shared" ref="C122:X122" si="35">AVERAGE(C117:C121)</f>
        <v>0.12393000000000001</v>
      </c>
      <c r="D122" s="13">
        <f t="shared" si="35"/>
        <v>2.02432E-7</v>
      </c>
      <c r="E122" s="13">
        <f t="shared" si="35"/>
        <v>2.0957600000000003E-8</v>
      </c>
      <c r="F122" s="13">
        <f t="shared" si="35"/>
        <v>10.353200000000001</v>
      </c>
      <c r="G122" s="13">
        <f t="shared" si="35"/>
        <v>-173.62</v>
      </c>
      <c r="H122" s="13">
        <f t="shared" si="35"/>
        <v>13.2972</v>
      </c>
      <c r="I122" s="13">
        <f t="shared" si="35"/>
        <v>7.6589</v>
      </c>
      <c r="J122" s="13">
        <f t="shared" si="35"/>
        <v>1.0124E-7</v>
      </c>
      <c r="K122" s="13">
        <f t="shared" si="35"/>
        <v>4.71704E-8</v>
      </c>
      <c r="L122" s="13">
        <f t="shared" si="35"/>
        <v>46.603799999999993</v>
      </c>
      <c r="M122" s="13">
        <f t="shared" si="35"/>
        <v>0.93375199999999992</v>
      </c>
      <c r="N122" s="13">
        <f t="shared" si="35"/>
        <v>4.27902E-2</v>
      </c>
      <c r="O122" s="13">
        <f t="shared" si="35"/>
        <v>4.5825599999999991</v>
      </c>
      <c r="P122" s="13">
        <f t="shared" si="35"/>
        <v>15001.2</v>
      </c>
      <c r="Q122" s="13">
        <f t="shared" si="35"/>
        <v>21.433799999999998</v>
      </c>
      <c r="R122" s="13">
        <f t="shared" si="35"/>
        <v>0.14288200000000001</v>
      </c>
      <c r="S122" s="13">
        <f t="shared" si="35"/>
        <v>1.20454E-12</v>
      </c>
      <c r="T122" s="13">
        <f t="shared" si="35"/>
        <v>3.2221400000000001E-14</v>
      </c>
      <c r="U122" s="13">
        <f t="shared" si="35"/>
        <v>2.6750199999999995</v>
      </c>
      <c r="V122" s="13">
        <f t="shared" si="35"/>
        <v>0.97120600000000012</v>
      </c>
      <c r="W122" s="13">
        <f t="shared" si="35"/>
        <v>1.5188199999999999E-3</v>
      </c>
      <c r="X122" s="13">
        <f t="shared" si="35"/>
        <v>0.156386</v>
      </c>
      <c r="Z122" s="10" t="s">
        <v>43</v>
      </c>
      <c r="AA122" s="20">
        <f>AVERAGE(AA117:AA121)</f>
        <v>1.20454E-12</v>
      </c>
      <c r="AB122" s="41"/>
    </row>
    <row r="125" spans="1:29" x14ac:dyDescent="0.25">
      <c r="A125" s="15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s="7" t="s">
        <v>29</v>
      </c>
      <c r="G125" s="7" t="s">
        <v>9</v>
      </c>
      <c r="H125" s="7" t="s">
        <v>10</v>
      </c>
      <c r="I125" s="7" t="s">
        <v>11</v>
      </c>
      <c r="J125" s="1" t="s">
        <v>30</v>
      </c>
      <c r="K125" s="1" t="s">
        <v>31</v>
      </c>
      <c r="L125" s="7" t="s">
        <v>32</v>
      </c>
      <c r="M125" s="7" t="s">
        <v>33</v>
      </c>
      <c r="N125" s="7" t="s">
        <v>34</v>
      </c>
      <c r="O125" s="7" t="s">
        <v>35</v>
      </c>
      <c r="P125" s="7" t="s">
        <v>12</v>
      </c>
      <c r="Q125" s="7" t="s">
        <v>13</v>
      </c>
      <c r="R125" s="7" t="s">
        <v>14</v>
      </c>
      <c r="S125" s="13" t="s">
        <v>26</v>
      </c>
      <c r="T125" s="3" t="s">
        <v>21</v>
      </c>
      <c r="U125" s="11" t="s">
        <v>22</v>
      </c>
      <c r="V125" s="7" t="s">
        <v>23</v>
      </c>
      <c r="W125" s="7" t="s">
        <v>24</v>
      </c>
      <c r="X125" s="7" t="s">
        <v>25</v>
      </c>
      <c r="Z125" s="34" t="s">
        <v>36</v>
      </c>
      <c r="AA125" s="26" t="s">
        <v>37</v>
      </c>
      <c r="AB125" s="25" t="s">
        <v>41</v>
      </c>
      <c r="AC125" s="26" t="s">
        <v>55</v>
      </c>
    </row>
    <row r="126" spans="1:29" x14ac:dyDescent="0.25">
      <c r="A126" s="4"/>
      <c r="V126" s="7"/>
      <c r="Y126" s="1"/>
      <c r="Z126" s="7"/>
      <c r="AA126" s="20">
        <f>S126</f>
        <v>0</v>
      </c>
      <c r="AB126" s="41" t="e">
        <f>((AA126/AA$131)-1)*100</f>
        <v>#DIV/0!</v>
      </c>
      <c r="AC126" s="20">
        <f>STDEV(AA127:AA130)</f>
        <v>0</v>
      </c>
    </row>
    <row r="127" spans="1:29" x14ac:dyDescent="0.25">
      <c r="A127" s="4"/>
      <c r="V127" s="7"/>
      <c r="Y127" s="1"/>
      <c r="AA127" s="20">
        <f t="shared" ref="AA127:AA130" si="36">S127</f>
        <v>0</v>
      </c>
      <c r="AB127" s="41" t="e">
        <f t="shared" ref="AB127:AB130" si="37">((AA127/AA$131)-1)*100</f>
        <v>#DIV/0!</v>
      </c>
      <c r="AC127" s="20">
        <f>STDEV(AA128:AA130,AA126)</f>
        <v>0</v>
      </c>
    </row>
    <row r="128" spans="1:29" x14ac:dyDescent="0.25">
      <c r="A128" s="4"/>
      <c r="V128" s="7"/>
      <c r="Y128" s="1"/>
      <c r="AA128" s="20">
        <f t="shared" si="36"/>
        <v>0</v>
      </c>
      <c r="AB128" s="41" t="e">
        <f t="shared" si="37"/>
        <v>#DIV/0!</v>
      </c>
      <c r="AC128" s="20">
        <f>STDEV(AA129:AA130,AA126:AA127)</f>
        <v>0</v>
      </c>
    </row>
    <row r="129" spans="1:29" x14ac:dyDescent="0.25">
      <c r="A129" s="4"/>
      <c r="V129" s="7"/>
      <c r="AA129" s="20">
        <f t="shared" si="36"/>
        <v>0</v>
      </c>
      <c r="AB129" s="41" t="e">
        <f t="shared" si="37"/>
        <v>#DIV/0!</v>
      </c>
      <c r="AC129" s="20">
        <f>STDEV(AA130,AA126:AA128)</f>
        <v>0</v>
      </c>
    </row>
    <row r="130" spans="1:29" x14ac:dyDescent="0.25">
      <c r="A130" s="4"/>
      <c r="V130" s="7"/>
      <c r="AA130" s="20">
        <f t="shared" si="36"/>
        <v>0</v>
      </c>
      <c r="AB130" s="41" t="e">
        <f t="shared" si="37"/>
        <v>#DIV/0!</v>
      </c>
      <c r="AC130" s="20">
        <f>STDEV(AA126:AA129)</f>
        <v>0</v>
      </c>
    </row>
    <row r="131" spans="1:29" x14ac:dyDescent="0.25">
      <c r="A131" s="4">
        <f>A130</f>
        <v>0</v>
      </c>
      <c r="B131" s="13" t="e">
        <f>AVERAGE(B126:B130)</f>
        <v>#DIV/0!</v>
      </c>
      <c r="C131" s="13" t="e">
        <f t="shared" ref="C131:X131" si="38">AVERAGE(C126:C130)</f>
        <v>#DIV/0!</v>
      </c>
      <c r="D131" s="13" t="e">
        <f t="shared" si="38"/>
        <v>#DIV/0!</v>
      </c>
      <c r="E131" s="13" t="e">
        <f t="shared" si="38"/>
        <v>#DIV/0!</v>
      </c>
      <c r="F131" s="13" t="e">
        <f t="shared" si="38"/>
        <v>#DIV/0!</v>
      </c>
      <c r="G131" s="13" t="e">
        <f t="shared" si="38"/>
        <v>#DIV/0!</v>
      </c>
      <c r="H131" s="13" t="e">
        <f t="shared" si="38"/>
        <v>#DIV/0!</v>
      </c>
      <c r="I131" s="13" t="e">
        <f t="shared" si="38"/>
        <v>#DIV/0!</v>
      </c>
      <c r="J131" s="13" t="e">
        <f t="shared" si="38"/>
        <v>#DIV/0!</v>
      </c>
      <c r="K131" s="13" t="e">
        <f t="shared" si="38"/>
        <v>#DIV/0!</v>
      </c>
      <c r="L131" s="13" t="e">
        <f t="shared" si="38"/>
        <v>#DIV/0!</v>
      </c>
      <c r="M131" s="13" t="e">
        <f t="shared" si="38"/>
        <v>#DIV/0!</v>
      </c>
      <c r="N131" s="13" t="e">
        <f t="shared" si="38"/>
        <v>#DIV/0!</v>
      </c>
      <c r="O131" s="13" t="e">
        <f t="shared" si="38"/>
        <v>#DIV/0!</v>
      </c>
      <c r="P131" s="13" t="e">
        <f t="shared" si="38"/>
        <v>#DIV/0!</v>
      </c>
      <c r="Q131" s="13" t="e">
        <f t="shared" si="38"/>
        <v>#DIV/0!</v>
      </c>
      <c r="R131" s="13" t="e">
        <f t="shared" si="38"/>
        <v>#DIV/0!</v>
      </c>
      <c r="S131" s="13" t="e">
        <f t="shared" si="38"/>
        <v>#DIV/0!</v>
      </c>
      <c r="T131" s="13" t="e">
        <f t="shared" si="38"/>
        <v>#DIV/0!</v>
      </c>
      <c r="U131" s="13" t="e">
        <f t="shared" si="38"/>
        <v>#DIV/0!</v>
      </c>
      <c r="V131" s="13" t="e">
        <f t="shared" si="38"/>
        <v>#DIV/0!</v>
      </c>
      <c r="W131" s="13" t="e">
        <f t="shared" si="38"/>
        <v>#DIV/0!</v>
      </c>
      <c r="X131" s="13" t="e">
        <f t="shared" si="38"/>
        <v>#DIV/0!</v>
      </c>
      <c r="Z131" s="10" t="s">
        <v>43</v>
      </c>
      <c r="AA131" s="20">
        <f>AVERAGE(AA126:AA130)</f>
        <v>0</v>
      </c>
      <c r="AB131" s="41"/>
    </row>
    <row r="134" spans="1:29" x14ac:dyDescent="0.25">
      <c r="A134" s="15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s="7" t="s">
        <v>29</v>
      </c>
      <c r="G134" s="7" t="s">
        <v>9</v>
      </c>
      <c r="H134" s="7" t="s">
        <v>10</v>
      </c>
      <c r="I134" s="7" t="s">
        <v>11</v>
      </c>
      <c r="J134" s="1" t="s">
        <v>30</v>
      </c>
      <c r="K134" s="1" t="s">
        <v>31</v>
      </c>
      <c r="L134" s="7" t="s">
        <v>32</v>
      </c>
      <c r="M134" s="7" t="s">
        <v>33</v>
      </c>
      <c r="N134" s="7" t="s">
        <v>34</v>
      </c>
      <c r="O134" s="7" t="s">
        <v>35</v>
      </c>
      <c r="P134" s="7" t="s">
        <v>12</v>
      </c>
      <c r="Q134" s="7" t="s">
        <v>13</v>
      </c>
      <c r="R134" s="7" t="s">
        <v>14</v>
      </c>
      <c r="S134" s="13" t="s">
        <v>26</v>
      </c>
      <c r="T134" s="3" t="s">
        <v>21</v>
      </c>
      <c r="U134" s="11" t="s">
        <v>22</v>
      </c>
      <c r="V134" s="7" t="s">
        <v>23</v>
      </c>
      <c r="W134" s="7" t="s">
        <v>24</v>
      </c>
      <c r="X134" s="7" t="s">
        <v>25</v>
      </c>
      <c r="Z134" s="34" t="s">
        <v>36</v>
      </c>
      <c r="AA134" s="26" t="s">
        <v>37</v>
      </c>
      <c r="AB134" s="25" t="s">
        <v>41</v>
      </c>
      <c r="AC134" s="26" t="s">
        <v>55</v>
      </c>
    </row>
    <row r="135" spans="1:29" x14ac:dyDescent="0.25">
      <c r="A135" s="4"/>
      <c r="V135" s="7"/>
      <c r="Y135" s="1"/>
      <c r="Z135" s="7"/>
      <c r="AA135" s="20">
        <f>S135</f>
        <v>0</v>
      </c>
      <c r="AB135" s="41" t="e">
        <f>((AA135/AA$140)-1)*100</f>
        <v>#DIV/0!</v>
      </c>
      <c r="AC135" s="20">
        <f>STDEV(AA136:AA139)</f>
        <v>0</v>
      </c>
    </row>
    <row r="136" spans="1:29" x14ac:dyDescent="0.25">
      <c r="A136" s="4"/>
      <c r="V136" s="7"/>
      <c r="Y136" s="1"/>
      <c r="AA136" s="20">
        <f t="shared" ref="AA136:AA139" si="39">S136</f>
        <v>0</v>
      </c>
      <c r="AB136" s="41" t="e">
        <f t="shared" ref="AB136:AB139" si="40">((AA136/AA$140)-1)*100</f>
        <v>#DIV/0!</v>
      </c>
      <c r="AC136" s="20">
        <f>STDEV(AA137:AA139,AA135)</f>
        <v>0</v>
      </c>
    </row>
    <row r="137" spans="1:29" x14ac:dyDescent="0.25">
      <c r="A137" s="4"/>
      <c r="V137" s="7"/>
      <c r="Y137" s="1"/>
      <c r="AA137" s="20">
        <f t="shared" si="39"/>
        <v>0</v>
      </c>
      <c r="AB137" s="41" t="e">
        <f t="shared" si="40"/>
        <v>#DIV/0!</v>
      </c>
      <c r="AC137" s="20">
        <f>STDEV(AA138:AA139,AA135:AA136)</f>
        <v>0</v>
      </c>
    </row>
    <row r="138" spans="1:29" x14ac:dyDescent="0.25">
      <c r="A138" s="4"/>
      <c r="V138" s="7"/>
      <c r="AA138" s="20">
        <f t="shared" si="39"/>
        <v>0</v>
      </c>
      <c r="AB138" s="41" t="e">
        <f t="shared" si="40"/>
        <v>#DIV/0!</v>
      </c>
      <c r="AC138" s="20">
        <f>STDEV(AA139,AA135:AA137)</f>
        <v>0</v>
      </c>
    </row>
    <row r="139" spans="1:29" x14ac:dyDescent="0.25">
      <c r="A139" s="4"/>
      <c r="V139" s="7"/>
      <c r="AA139" s="20">
        <f t="shared" si="39"/>
        <v>0</v>
      </c>
      <c r="AB139" s="41" t="e">
        <f t="shared" si="40"/>
        <v>#DIV/0!</v>
      </c>
      <c r="AC139" s="20">
        <f>STDEV(AA135:AA138)</f>
        <v>0</v>
      </c>
    </row>
    <row r="140" spans="1:29" x14ac:dyDescent="0.25">
      <c r="A140" s="4">
        <f>A139</f>
        <v>0</v>
      </c>
      <c r="B140" s="13" t="e">
        <f>AVERAGE(B135:B139)</f>
        <v>#DIV/0!</v>
      </c>
      <c r="C140" s="13" t="e">
        <f t="shared" ref="C140:X140" si="41">AVERAGE(C135:C139)</f>
        <v>#DIV/0!</v>
      </c>
      <c r="D140" s="13" t="e">
        <f t="shared" si="41"/>
        <v>#DIV/0!</v>
      </c>
      <c r="E140" s="13" t="e">
        <f t="shared" si="41"/>
        <v>#DIV/0!</v>
      </c>
      <c r="F140" s="13" t="e">
        <f t="shared" si="41"/>
        <v>#DIV/0!</v>
      </c>
      <c r="G140" s="13" t="e">
        <f t="shared" si="41"/>
        <v>#DIV/0!</v>
      </c>
      <c r="H140" s="13" t="e">
        <f t="shared" si="41"/>
        <v>#DIV/0!</v>
      </c>
      <c r="I140" s="13" t="e">
        <f t="shared" si="41"/>
        <v>#DIV/0!</v>
      </c>
      <c r="J140" s="13" t="e">
        <f t="shared" si="41"/>
        <v>#DIV/0!</v>
      </c>
      <c r="K140" s="13" t="e">
        <f t="shared" si="41"/>
        <v>#DIV/0!</v>
      </c>
      <c r="L140" s="13" t="e">
        <f t="shared" si="41"/>
        <v>#DIV/0!</v>
      </c>
      <c r="M140" s="13" t="e">
        <f t="shared" si="41"/>
        <v>#DIV/0!</v>
      </c>
      <c r="N140" s="13" t="e">
        <f t="shared" si="41"/>
        <v>#DIV/0!</v>
      </c>
      <c r="O140" s="13" t="e">
        <f t="shared" si="41"/>
        <v>#DIV/0!</v>
      </c>
      <c r="P140" s="13" t="e">
        <f t="shared" si="41"/>
        <v>#DIV/0!</v>
      </c>
      <c r="Q140" s="13" t="e">
        <f t="shared" si="41"/>
        <v>#DIV/0!</v>
      </c>
      <c r="R140" s="13" t="e">
        <f t="shared" si="41"/>
        <v>#DIV/0!</v>
      </c>
      <c r="S140" s="13" t="e">
        <f t="shared" si="41"/>
        <v>#DIV/0!</v>
      </c>
      <c r="T140" s="13" t="e">
        <f t="shared" si="41"/>
        <v>#DIV/0!</v>
      </c>
      <c r="U140" s="13" t="e">
        <f t="shared" si="41"/>
        <v>#DIV/0!</v>
      </c>
      <c r="V140" s="13" t="e">
        <f t="shared" si="41"/>
        <v>#DIV/0!</v>
      </c>
      <c r="W140" s="13" t="e">
        <f t="shared" si="41"/>
        <v>#DIV/0!</v>
      </c>
      <c r="X140" s="13" t="e">
        <f t="shared" si="41"/>
        <v>#DIV/0!</v>
      </c>
      <c r="Z140" s="10" t="s">
        <v>43</v>
      </c>
      <c r="AA140" s="20">
        <f>AVERAGE(AA135:AA139)</f>
        <v>0</v>
      </c>
      <c r="AB140" s="41"/>
    </row>
    <row r="143" spans="1:29" x14ac:dyDescent="0.25">
      <c r="A143" s="15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s="7" t="s">
        <v>29</v>
      </c>
      <c r="G143" s="7" t="s">
        <v>9</v>
      </c>
      <c r="H143" s="7" t="s">
        <v>10</v>
      </c>
      <c r="I143" s="7" t="s">
        <v>11</v>
      </c>
      <c r="J143" s="1" t="s">
        <v>30</v>
      </c>
      <c r="K143" s="1" t="s">
        <v>31</v>
      </c>
      <c r="L143" s="7" t="s">
        <v>32</v>
      </c>
      <c r="M143" s="7" t="s">
        <v>33</v>
      </c>
      <c r="N143" s="7" t="s">
        <v>34</v>
      </c>
      <c r="O143" s="7" t="s">
        <v>35</v>
      </c>
      <c r="P143" s="7" t="s">
        <v>12</v>
      </c>
      <c r="Q143" s="7" t="s">
        <v>13</v>
      </c>
      <c r="R143" s="7" t="s">
        <v>14</v>
      </c>
      <c r="S143" s="13" t="s">
        <v>26</v>
      </c>
      <c r="T143" s="3" t="s">
        <v>21</v>
      </c>
      <c r="U143" s="11" t="s">
        <v>22</v>
      </c>
      <c r="V143" s="7" t="s">
        <v>23</v>
      </c>
      <c r="W143" s="7" t="s">
        <v>24</v>
      </c>
      <c r="X143" s="7" t="s">
        <v>25</v>
      </c>
      <c r="Z143" s="34" t="s">
        <v>36</v>
      </c>
      <c r="AA143" s="26" t="s">
        <v>37</v>
      </c>
      <c r="AB143" s="25" t="s">
        <v>41</v>
      </c>
      <c r="AC143" s="26" t="s">
        <v>55</v>
      </c>
    </row>
    <row r="144" spans="1:29" x14ac:dyDescent="0.25">
      <c r="A144" s="4"/>
      <c r="V144" s="7"/>
      <c r="Y144" s="1"/>
      <c r="Z144" s="7"/>
      <c r="AA144" s="20">
        <f>S144</f>
        <v>0</v>
      </c>
      <c r="AB144" s="41" t="e">
        <f>((AA144/AA$149)-1)*100</f>
        <v>#DIV/0!</v>
      </c>
      <c r="AC144" s="20">
        <f>STDEV(AA145:AA148)</f>
        <v>0</v>
      </c>
    </row>
    <row r="145" spans="1:29" x14ac:dyDescent="0.25">
      <c r="A145" s="4"/>
      <c r="V145" s="7"/>
      <c r="Y145" s="1"/>
      <c r="AA145" s="20">
        <f t="shared" ref="AA145:AA148" si="42">S145</f>
        <v>0</v>
      </c>
      <c r="AB145" s="41" t="e">
        <f t="shared" ref="AB145:AB148" si="43">((AA145/AA$149)-1)*100</f>
        <v>#DIV/0!</v>
      </c>
      <c r="AC145" s="20">
        <f>STDEV(AA146:AA148,AA144)</f>
        <v>0</v>
      </c>
    </row>
    <row r="146" spans="1:29" x14ac:dyDescent="0.25">
      <c r="A146" s="4"/>
      <c r="V146" s="7"/>
      <c r="Y146" s="1"/>
      <c r="AA146" s="20">
        <f t="shared" si="42"/>
        <v>0</v>
      </c>
      <c r="AB146" s="41" t="e">
        <f t="shared" si="43"/>
        <v>#DIV/0!</v>
      </c>
      <c r="AC146" s="20">
        <f>STDEV(AA147:AA148,AA144:AA145)</f>
        <v>0</v>
      </c>
    </row>
    <row r="147" spans="1:29" x14ac:dyDescent="0.25">
      <c r="A147" s="4"/>
      <c r="V147" s="7"/>
      <c r="AA147" s="20">
        <f t="shared" si="42"/>
        <v>0</v>
      </c>
      <c r="AB147" s="41" t="e">
        <f t="shared" si="43"/>
        <v>#DIV/0!</v>
      </c>
      <c r="AC147" s="20">
        <f>STDEV(AA148,AA144:AA146)</f>
        <v>0</v>
      </c>
    </row>
    <row r="148" spans="1:29" x14ac:dyDescent="0.25">
      <c r="A148" s="4"/>
      <c r="V148" s="7"/>
      <c r="AA148" s="20">
        <f t="shared" si="42"/>
        <v>0</v>
      </c>
      <c r="AB148" s="41" t="e">
        <f t="shared" si="43"/>
        <v>#DIV/0!</v>
      </c>
      <c r="AC148" s="20">
        <f>STDEV(AA144:AA147)</f>
        <v>0</v>
      </c>
    </row>
    <row r="149" spans="1:29" x14ac:dyDescent="0.25">
      <c r="A149" s="4">
        <f>A148</f>
        <v>0</v>
      </c>
      <c r="B149" s="13" t="e">
        <f>AVERAGE(B144:B148)</f>
        <v>#DIV/0!</v>
      </c>
      <c r="C149" s="13" t="e">
        <f t="shared" ref="C149:X149" si="44">AVERAGE(C144:C148)</f>
        <v>#DIV/0!</v>
      </c>
      <c r="D149" s="13" t="e">
        <f t="shared" si="44"/>
        <v>#DIV/0!</v>
      </c>
      <c r="E149" s="13" t="e">
        <f t="shared" si="44"/>
        <v>#DIV/0!</v>
      </c>
      <c r="F149" s="13" t="e">
        <f t="shared" si="44"/>
        <v>#DIV/0!</v>
      </c>
      <c r="G149" s="13" t="e">
        <f t="shared" si="44"/>
        <v>#DIV/0!</v>
      </c>
      <c r="H149" s="13" t="e">
        <f t="shared" si="44"/>
        <v>#DIV/0!</v>
      </c>
      <c r="I149" s="13" t="e">
        <f t="shared" si="44"/>
        <v>#DIV/0!</v>
      </c>
      <c r="J149" s="13" t="e">
        <f t="shared" si="44"/>
        <v>#DIV/0!</v>
      </c>
      <c r="K149" s="13" t="e">
        <f t="shared" si="44"/>
        <v>#DIV/0!</v>
      </c>
      <c r="L149" s="13" t="e">
        <f t="shared" si="44"/>
        <v>#DIV/0!</v>
      </c>
      <c r="M149" s="13" t="e">
        <f t="shared" si="44"/>
        <v>#DIV/0!</v>
      </c>
      <c r="N149" s="13" t="e">
        <f t="shared" si="44"/>
        <v>#DIV/0!</v>
      </c>
      <c r="O149" s="13" t="e">
        <f t="shared" si="44"/>
        <v>#DIV/0!</v>
      </c>
      <c r="P149" s="13" t="e">
        <f t="shared" si="44"/>
        <v>#DIV/0!</v>
      </c>
      <c r="Q149" s="13" t="e">
        <f t="shared" si="44"/>
        <v>#DIV/0!</v>
      </c>
      <c r="R149" s="13" t="e">
        <f t="shared" si="44"/>
        <v>#DIV/0!</v>
      </c>
      <c r="S149" s="13" t="e">
        <f t="shared" si="44"/>
        <v>#DIV/0!</v>
      </c>
      <c r="T149" s="13" t="e">
        <f t="shared" si="44"/>
        <v>#DIV/0!</v>
      </c>
      <c r="U149" s="13" t="e">
        <f t="shared" si="44"/>
        <v>#DIV/0!</v>
      </c>
      <c r="V149" s="13" t="e">
        <f t="shared" si="44"/>
        <v>#DIV/0!</v>
      </c>
      <c r="W149" s="13" t="e">
        <f t="shared" si="44"/>
        <v>#DIV/0!</v>
      </c>
      <c r="X149" s="13" t="e">
        <f t="shared" si="44"/>
        <v>#DIV/0!</v>
      </c>
      <c r="Z149" s="10" t="s">
        <v>43</v>
      </c>
      <c r="AA149" s="20">
        <f>AVERAGE(AA144:AA148)</f>
        <v>0</v>
      </c>
      <c r="AB149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49"/>
  <sheetViews>
    <sheetView topLeftCell="A115" zoomScaleNormal="100" workbookViewId="0">
      <selection activeCell="A116" sqref="A116:X121"/>
    </sheetView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style="7" bestFit="1" customWidth="1"/>
    <col min="7" max="7" width="10.140625" style="7" customWidth="1"/>
    <col min="8" max="8" width="12.28515625" style="7" customWidth="1"/>
    <col min="9" max="9" width="10.85546875" style="7" customWidth="1"/>
    <col min="10" max="10" width="11" style="1" customWidth="1"/>
    <col min="11" max="11" width="15.85546875" style="1" customWidth="1"/>
    <col min="12" max="12" width="14.140625" style="7" customWidth="1"/>
    <col min="13" max="13" width="11.5703125" style="7" customWidth="1"/>
    <col min="14" max="14" width="15.5703125" style="7" customWidth="1"/>
    <col min="15" max="15" width="15.7109375" style="7" customWidth="1"/>
    <col min="16" max="16" width="12.28515625" style="7" customWidth="1"/>
    <col min="17" max="17" width="13.28515625" style="7" customWidth="1"/>
    <col min="18" max="18" width="11.5703125" style="7" customWidth="1"/>
    <col min="19" max="19" width="13.7109375" style="13" customWidth="1"/>
    <col min="20" max="20" width="14.140625" style="3" customWidth="1"/>
    <col min="21" max="21" width="14.85546875" style="11" customWidth="1"/>
    <col min="22" max="22" width="14.42578125" style="11" customWidth="1"/>
    <col min="23" max="23" width="14.28515625" style="7" customWidth="1"/>
    <col min="24" max="24" width="15" style="7" customWidth="1"/>
    <col min="26" max="26" width="23.42578125" customWidth="1"/>
    <col min="27" max="27" width="24.7109375" style="19" customWidth="1"/>
    <col min="28" max="28" width="12" style="21" customWidth="1"/>
    <col min="29" max="29" width="20.140625" style="20" customWidth="1"/>
  </cols>
  <sheetData>
    <row r="1" spans="1:11" x14ac:dyDescent="0.25">
      <c r="A1" t="s">
        <v>2</v>
      </c>
    </row>
    <row r="2" spans="1:11" x14ac:dyDescent="0.25">
      <c r="A2" t="s">
        <v>3</v>
      </c>
      <c r="B2" s="3"/>
    </row>
    <row r="3" spans="1:11" x14ac:dyDescent="0.25">
      <c r="A3" t="s">
        <v>15</v>
      </c>
      <c r="B3" s="13"/>
    </row>
    <row r="4" spans="1:11" x14ac:dyDescent="0.25">
      <c r="A4" t="s">
        <v>16</v>
      </c>
      <c r="B4" s="13"/>
    </row>
    <row r="5" spans="1:11" x14ac:dyDescent="0.25">
      <c r="A5" t="s">
        <v>4</v>
      </c>
    </row>
    <row r="6" spans="1:11" x14ac:dyDescent="0.25">
      <c r="A6" s="8"/>
      <c r="B6" s="3"/>
      <c r="C6" s="3"/>
      <c r="D6" s="3"/>
      <c r="E6" s="3"/>
    </row>
    <row r="7" spans="1:11" x14ac:dyDescent="0.25">
      <c r="A7" s="10"/>
      <c r="B7" s="3"/>
      <c r="C7" s="3"/>
      <c r="D7" s="3"/>
      <c r="E7" s="3"/>
    </row>
    <row r="8" spans="1:11" x14ac:dyDescent="0.25">
      <c r="A8" s="10"/>
      <c r="B8" s="3"/>
      <c r="C8" s="3"/>
      <c r="D8" s="3"/>
      <c r="E8" s="3"/>
    </row>
    <row r="9" spans="1:11" x14ac:dyDescent="0.25">
      <c r="A9" s="10"/>
      <c r="B9" s="3"/>
      <c r="C9" s="3"/>
      <c r="D9" s="3"/>
      <c r="E9" s="3"/>
    </row>
    <row r="10" spans="1:11" x14ac:dyDescent="0.25">
      <c r="A10" s="8"/>
      <c r="B10" s="3"/>
      <c r="C10" s="3"/>
      <c r="D10" s="3"/>
      <c r="E10" s="3"/>
    </row>
    <row r="11" spans="1:11" x14ac:dyDescent="0.25">
      <c r="B11" s="3"/>
    </row>
    <row r="12" spans="1:11" x14ac:dyDescent="0.25">
      <c r="A12" s="17" t="s">
        <v>39</v>
      </c>
    </row>
    <row r="13" spans="1:11" x14ac:dyDescent="0.25">
      <c r="A13" s="12" t="s">
        <v>17</v>
      </c>
      <c r="B13" s="13" t="s">
        <v>19</v>
      </c>
      <c r="C13" s="13"/>
      <c r="D13" s="13"/>
      <c r="E13" s="13"/>
      <c r="F13" s="14"/>
      <c r="G13" s="14"/>
      <c r="H13" s="14"/>
      <c r="I13" s="14"/>
      <c r="J13" s="13"/>
      <c r="K13" s="13"/>
    </row>
    <row r="14" spans="1:11" x14ac:dyDescent="0.25">
      <c r="B14" s="13"/>
      <c r="C14" s="13"/>
      <c r="D14" s="13"/>
      <c r="E14" s="13"/>
      <c r="F14" s="14"/>
      <c r="G14" s="14"/>
      <c r="H14" s="14"/>
      <c r="I14" s="14"/>
      <c r="J14" s="13"/>
      <c r="K14" s="13"/>
    </row>
    <row r="15" spans="1:11" x14ac:dyDescent="0.25">
      <c r="A15" s="10" t="s">
        <v>38</v>
      </c>
      <c r="B15" s="13" t="s">
        <v>40</v>
      </c>
      <c r="C15" s="13"/>
      <c r="D15" s="13"/>
      <c r="E15" s="13"/>
      <c r="F15" s="14"/>
      <c r="G15" s="14"/>
      <c r="H15" s="14"/>
      <c r="I15" s="14"/>
      <c r="J15" s="13"/>
      <c r="K15" s="13"/>
    </row>
    <row r="16" spans="1:11" x14ac:dyDescent="0.25">
      <c r="A16" s="6" t="s">
        <v>18</v>
      </c>
      <c r="B16" s="16"/>
      <c r="C16" s="16"/>
      <c r="D16" s="16"/>
      <c r="E16" s="16"/>
    </row>
    <row r="17" spans="1:29" x14ac:dyDescent="0.25">
      <c r="A17" s="15" t="s">
        <v>85</v>
      </c>
      <c r="B17" s="1" t="s">
        <v>7</v>
      </c>
      <c r="C17" s="1" t="s">
        <v>8</v>
      </c>
      <c r="D17" s="1" t="s">
        <v>27</v>
      </c>
      <c r="E17" s="1" t="s">
        <v>28</v>
      </c>
      <c r="F17" s="7" t="s">
        <v>29</v>
      </c>
      <c r="G17" s="7" t="s">
        <v>9</v>
      </c>
      <c r="H17" s="7" t="s">
        <v>10</v>
      </c>
      <c r="I17" s="7" t="s">
        <v>11</v>
      </c>
      <c r="J17" s="1" t="s">
        <v>30</v>
      </c>
      <c r="K17" s="1" t="s">
        <v>31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12</v>
      </c>
      <c r="Q17" s="7" t="s">
        <v>13</v>
      </c>
      <c r="R17" s="7" t="s">
        <v>14</v>
      </c>
      <c r="S17" s="13" t="s">
        <v>26</v>
      </c>
      <c r="T17" s="3" t="s">
        <v>21</v>
      </c>
      <c r="U17" s="11" t="s">
        <v>22</v>
      </c>
      <c r="V17" s="7" t="s">
        <v>23</v>
      </c>
      <c r="W17" s="7" t="s">
        <v>24</v>
      </c>
      <c r="X17" s="7" t="s">
        <v>25</v>
      </c>
      <c r="Z17" s="34" t="s">
        <v>36</v>
      </c>
      <c r="AA17" s="18" t="s">
        <v>37</v>
      </c>
      <c r="AB17" s="25" t="s">
        <v>41</v>
      </c>
      <c r="AC17" s="26" t="s">
        <v>55</v>
      </c>
    </row>
    <row r="18" spans="1:29" x14ac:dyDescent="0.25">
      <c r="A18" s="4" t="s">
        <v>147</v>
      </c>
      <c r="B18" s="1">
        <v>4.7317000000000003E-4</v>
      </c>
      <c r="C18" s="1">
        <v>0.10079</v>
      </c>
      <c r="D18" s="1">
        <v>2.9178999999999999E-7</v>
      </c>
      <c r="E18" s="1">
        <v>1.9954999999999999E-8</v>
      </c>
      <c r="F18" s="7">
        <v>6.8388</v>
      </c>
      <c r="G18" s="7">
        <v>-172.1</v>
      </c>
      <c r="H18" s="7">
        <v>12.425000000000001</v>
      </c>
      <c r="I18" s="7">
        <v>7.2195999999999998</v>
      </c>
      <c r="J18" s="1">
        <v>1.3510000000000001E-7</v>
      </c>
      <c r="K18" s="1">
        <v>3.0759999999999999E-8</v>
      </c>
      <c r="L18" s="7">
        <v>22.768000000000001</v>
      </c>
      <c r="M18" s="7">
        <v>0.83121</v>
      </c>
      <c r="N18" s="7">
        <v>2.0996999999999998E-2</v>
      </c>
      <c r="O18" s="7">
        <v>2.5261</v>
      </c>
      <c r="P18" s="7">
        <v>15600</v>
      </c>
      <c r="Q18" s="7">
        <v>22.431999999999999</v>
      </c>
      <c r="R18" s="7">
        <v>0.14379</v>
      </c>
      <c r="S18" s="13">
        <v>1.3253E-12</v>
      </c>
      <c r="T18" s="3">
        <v>3.5375000000000001E-14</v>
      </c>
      <c r="U18" s="11">
        <v>2.6692</v>
      </c>
      <c r="V18" s="7">
        <v>0.96877999999999997</v>
      </c>
      <c r="W18" s="7">
        <v>1.5107E-3</v>
      </c>
      <c r="X18" s="7">
        <v>0.15594</v>
      </c>
      <c r="Y18" s="1"/>
      <c r="Z18" s="7"/>
      <c r="AA18" s="20">
        <f>S18</f>
        <v>1.3253E-12</v>
      </c>
      <c r="AB18" s="41">
        <f>((AA18/AA$23)-1)*100</f>
        <v>-0.40280762929673086</v>
      </c>
      <c r="AC18" s="20">
        <f>STDEV(AA19:AA22)</f>
        <v>1.0862780491200536E-15</v>
      </c>
    </row>
    <row r="19" spans="1:29" x14ac:dyDescent="0.25">
      <c r="A19" s="4" t="s">
        <v>148</v>
      </c>
      <c r="B19" s="1">
        <v>4.7391000000000002E-4</v>
      </c>
      <c r="C19" s="1">
        <v>0.10094</v>
      </c>
      <c r="D19" s="1">
        <v>2.9187999999999999E-7</v>
      </c>
      <c r="E19" s="1">
        <v>1.9959E-8</v>
      </c>
      <c r="F19" s="7">
        <v>6.8380999999999998</v>
      </c>
      <c r="G19" s="7">
        <v>-172.2</v>
      </c>
      <c r="H19" s="7">
        <v>12.423</v>
      </c>
      <c r="I19" s="7">
        <v>7.2142999999999997</v>
      </c>
      <c r="J19" s="1">
        <v>1.3453E-7</v>
      </c>
      <c r="K19" s="1">
        <v>3.0733000000000001E-8</v>
      </c>
      <c r="L19" s="7">
        <v>22.844999999999999</v>
      </c>
      <c r="M19" s="7">
        <v>0.83169000000000004</v>
      </c>
      <c r="N19" s="7">
        <v>2.1066999999999999E-2</v>
      </c>
      <c r="O19" s="7">
        <v>2.5329999999999999</v>
      </c>
      <c r="P19" s="7">
        <v>15623</v>
      </c>
      <c r="Q19" s="7">
        <v>22.46</v>
      </c>
      <c r="R19" s="7">
        <v>0.14376</v>
      </c>
      <c r="S19" s="13">
        <v>1.3307999999999999E-12</v>
      </c>
      <c r="T19" s="3">
        <v>3.5524999999999999E-14</v>
      </c>
      <c r="U19" s="11">
        <v>2.6694</v>
      </c>
      <c r="V19" s="7">
        <v>0.96858999999999995</v>
      </c>
      <c r="W19" s="7">
        <v>1.5107E-3</v>
      </c>
      <c r="X19" s="7">
        <v>0.15597</v>
      </c>
      <c r="Y19" s="1"/>
      <c r="AA19" s="20">
        <f t="shared" ref="AA19:AA22" si="0">S19</f>
        <v>1.3307999999999999E-12</v>
      </c>
      <c r="AB19" s="41">
        <f t="shared" ref="AB19:AB22" si="1">((AA19/AA$23)-1)*100</f>
        <v>1.0521094795068464E-2</v>
      </c>
      <c r="AC19" s="20">
        <f>STDEV(AA20:AA22,AA18)</f>
        <v>3.6252586114648338E-15</v>
      </c>
    </row>
    <row r="20" spans="1:29" x14ac:dyDescent="0.25">
      <c r="A20" s="4" t="s">
        <v>149</v>
      </c>
      <c r="B20" s="1">
        <v>4.7731E-4</v>
      </c>
      <c r="C20" s="1">
        <v>0.10167</v>
      </c>
      <c r="D20" s="1">
        <v>2.9293999999999997E-7</v>
      </c>
      <c r="E20" s="1">
        <v>2.0001000000000002E-8</v>
      </c>
      <c r="F20" s="7">
        <v>6.8277000000000001</v>
      </c>
      <c r="G20" s="7">
        <v>-172.7</v>
      </c>
      <c r="H20" s="7">
        <v>12.454000000000001</v>
      </c>
      <c r="I20" s="7">
        <v>7.2112999999999996</v>
      </c>
      <c r="J20" s="1">
        <v>1.3785999999999999E-7</v>
      </c>
      <c r="K20" s="1">
        <v>3.1941000000000001E-8</v>
      </c>
      <c r="L20" s="7">
        <v>23.169</v>
      </c>
      <c r="M20" s="7">
        <v>0.83057999999999998</v>
      </c>
      <c r="N20" s="7">
        <v>2.1368000000000002E-2</v>
      </c>
      <c r="O20" s="7">
        <v>2.5727000000000002</v>
      </c>
      <c r="P20" s="7">
        <v>15618</v>
      </c>
      <c r="Q20" s="7">
        <v>22.515999999999998</v>
      </c>
      <c r="R20" s="7">
        <v>0.14416999999999999</v>
      </c>
      <c r="S20" s="13">
        <v>1.3324000000000001E-12</v>
      </c>
      <c r="T20" s="3">
        <v>3.5649999999999998E-14</v>
      </c>
      <c r="U20" s="11">
        <v>2.6756000000000002</v>
      </c>
      <c r="V20" s="7">
        <v>0.96852000000000005</v>
      </c>
      <c r="W20" s="7">
        <v>1.5143000000000001E-3</v>
      </c>
      <c r="X20" s="7">
        <v>0.15634999999999999</v>
      </c>
      <c r="Y20" s="1"/>
      <c r="AA20" s="20">
        <f t="shared" si="0"/>
        <v>1.3324000000000001E-12</v>
      </c>
      <c r="AB20" s="41">
        <f t="shared" si="1"/>
        <v>0.1307621781672319</v>
      </c>
      <c r="AC20" s="20">
        <f>STDEV(AA21:AA22,AA18:AA19)</f>
        <v>3.4480670913812704E-15</v>
      </c>
    </row>
    <row r="21" spans="1:29" x14ac:dyDescent="0.25">
      <c r="A21" s="4" t="s">
        <v>150</v>
      </c>
      <c r="B21" s="1">
        <v>4.7533999999999999E-4</v>
      </c>
      <c r="C21" s="1">
        <v>0.10125000000000001</v>
      </c>
      <c r="D21" s="1">
        <v>2.9256999999999998E-7</v>
      </c>
      <c r="E21" s="1">
        <v>1.9962E-8</v>
      </c>
      <c r="F21" s="7">
        <v>6.8230000000000004</v>
      </c>
      <c r="G21" s="7">
        <v>-172.4</v>
      </c>
      <c r="H21" s="7">
        <v>12.438000000000001</v>
      </c>
      <c r="I21" s="7">
        <v>7.2145999999999999</v>
      </c>
      <c r="J21" s="1">
        <v>1.3839000000000001E-7</v>
      </c>
      <c r="K21" s="1">
        <v>3.1995999999999997E-8</v>
      </c>
      <c r="L21" s="7">
        <v>23.12</v>
      </c>
      <c r="M21" s="7">
        <v>0.83047000000000004</v>
      </c>
      <c r="N21" s="7">
        <v>2.1323000000000002E-2</v>
      </c>
      <c r="O21" s="7">
        <v>2.5676000000000001</v>
      </c>
      <c r="P21" s="7">
        <v>15582</v>
      </c>
      <c r="Q21" s="7">
        <v>22.445</v>
      </c>
      <c r="R21" s="7">
        <v>0.14404</v>
      </c>
      <c r="S21" s="13">
        <v>1.3333E-12</v>
      </c>
      <c r="T21" s="3">
        <v>3.5628000000000002E-14</v>
      </c>
      <c r="U21" s="11">
        <v>2.6722000000000001</v>
      </c>
      <c r="V21" s="7">
        <v>0.96848999999999996</v>
      </c>
      <c r="W21" s="7">
        <v>1.5123999999999999E-3</v>
      </c>
      <c r="X21" s="7">
        <v>0.15615999999999999</v>
      </c>
      <c r="AA21" s="20">
        <f t="shared" si="0"/>
        <v>1.3333E-12</v>
      </c>
      <c r="AB21" s="41">
        <f t="shared" si="1"/>
        <v>0.19839778756407522</v>
      </c>
      <c r="AC21" s="20">
        <f>STDEV(AA22,AA18:AA20)</f>
        <v>3.2010414971797234E-15</v>
      </c>
    </row>
    <row r="22" spans="1:29" x14ac:dyDescent="0.25">
      <c r="A22" s="4" t="s">
        <v>151</v>
      </c>
      <c r="B22" s="1">
        <v>4.7197E-4</v>
      </c>
      <c r="C22" s="1">
        <v>0.10052999999999999</v>
      </c>
      <c r="D22" s="1">
        <v>2.9369999999999999E-7</v>
      </c>
      <c r="E22" s="1">
        <v>1.9884999999999999E-8</v>
      </c>
      <c r="F22" s="7">
        <v>6.7705000000000002</v>
      </c>
      <c r="G22" s="7">
        <v>-172.4</v>
      </c>
      <c r="H22" s="7">
        <v>12.394</v>
      </c>
      <c r="I22" s="7">
        <v>7.1890999999999998</v>
      </c>
      <c r="J22" s="1">
        <v>1.3888999999999999E-7</v>
      </c>
      <c r="K22" s="1">
        <v>3.1982000000000001E-8</v>
      </c>
      <c r="L22" s="7">
        <v>23.027000000000001</v>
      </c>
      <c r="M22" s="7">
        <v>0.83023000000000002</v>
      </c>
      <c r="N22" s="7">
        <v>2.1236999999999999E-2</v>
      </c>
      <c r="O22" s="7">
        <v>2.5579999999999998</v>
      </c>
      <c r="P22" s="7">
        <v>15562</v>
      </c>
      <c r="Q22" s="7">
        <v>22.347000000000001</v>
      </c>
      <c r="R22" s="7">
        <v>0.14360000000000001</v>
      </c>
      <c r="S22" s="13">
        <v>1.3314999999999999E-12</v>
      </c>
      <c r="T22" s="3">
        <v>3.5464E-14</v>
      </c>
      <c r="U22" s="11">
        <v>2.6635</v>
      </c>
      <c r="V22" s="7">
        <v>0.96855999999999998</v>
      </c>
      <c r="W22" s="7">
        <v>1.5074999999999999E-3</v>
      </c>
      <c r="X22" s="7">
        <v>0.15564</v>
      </c>
      <c r="AA22" s="20">
        <f t="shared" si="0"/>
        <v>1.3314999999999999E-12</v>
      </c>
      <c r="AB22" s="41">
        <f t="shared" si="1"/>
        <v>6.312656877038858E-2</v>
      </c>
      <c r="AC22" s="20">
        <f>STDEV(AA18:AA21)</f>
        <v>3.5856194257989285E-15</v>
      </c>
    </row>
    <row r="23" spans="1:29" x14ac:dyDescent="0.25">
      <c r="A23" s="4" t="s">
        <v>44</v>
      </c>
      <c r="B23" s="13">
        <f>AVERAGE(B18:B22)</f>
        <v>4.7434000000000002E-4</v>
      </c>
      <c r="C23" s="13">
        <f t="shared" ref="C23:X23" si="2">AVERAGE(C18:C22)</f>
        <v>0.10103599999999999</v>
      </c>
      <c r="D23" s="13">
        <f t="shared" si="2"/>
        <v>2.9257600000000004E-7</v>
      </c>
      <c r="E23" s="13">
        <f t="shared" si="2"/>
        <v>1.9952399999999997E-8</v>
      </c>
      <c r="F23" s="13">
        <f t="shared" si="2"/>
        <v>6.8196200000000005</v>
      </c>
      <c r="G23" s="13">
        <f t="shared" si="2"/>
        <v>-172.35999999999999</v>
      </c>
      <c r="H23" s="13">
        <f t="shared" si="2"/>
        <v>12.4268</v>
      </c>
      <c r="I23" s="13">
        <f t="shared" si="2"/>
        <v>7.2097800000000003</v>
      </c>
      <c r="J23" s="13">
        <f t="shared" si="2"/>
        <v>1.36954E-7</v>
      </c>
      <c r="K23" s="13">
        <f t="shared" si="2"/>
        <v>3.1482399999999999E-8</v>
      </c>
      <c r="L23" s="13">
        <f t="shared" si="2"/>
        <v>22.985800000000001</v>
      </c>
      <c r="M23" s="13">
        <f t="shared" si="2"/>
        <v>0.83083600000000002</v>
      </c>
      <c r="N23" s="13">
        <f t="shared" si="2"/>
        <v>2.1198399999999999E-2</v>
      </c>
      <c r="O23" s="13">
        <f t="shared" si="2"/>
        <v>2.5514800000000002</v>
      </c>
      <c r="P23" s="13">
        <f t="shared" si="2"/>
        <v>15597</v>
      </c>
      <c r="Q23" s="13">
        <f t="shared" si="2"/>
        <v>22.439999999999998</v>
      </c>
      <c r="R23" s="13">
        <f t="shared" si="2"/>
        <v>0.143872</v>
      </c>
      <c r="S23" s="13">
        <f t="shared" si="2"/>
        <v>1.3306599999999999E-12</v>
      </c>
      <c r="T23" s="13">
        <f t="shared" si="2"/>
        <v>3.5528399999999999E-14</v>
      </c>
      <c r="U23" s="13">
        <f t="shared" si="2"/>
        <v>2.6699799999999998</v>
      </c>
      <c r="V23" s="13">
        <f t="shared" si="2"/>
        <v>0.96858800000000012</v>
      </c>
      <c r="W23" s="13">
        <f t="shared" si="2"/>
        <v>1.5111199999999999E-3</v>
      </c>
      <c r="X23" s="13">
        <f t="shared" si="2"/>
        <v>0.15601199999999998</v>
      </c>
      <c r="Z23" s="10" t="s">
        <v>43</v>
      </c>
      <c r="AA23" s="20">
        <f>AVERAGE(AA18:AA22)</f>
        <v>1.3306599999999999E-12</v>
      </c>
      <c r="AB23" s="41"/>
    </row>
    <row r="24" spans="1:29" x14ac:dyDescent="0.25">
      <c r="A24" s="4"/>
      <c r="V24" s="7"/>
      <c r="AB24" s="41"/>
      <c r="AC24" s="24"/>
    </row>
    <row r="25" spans="1:29" x14ac:dyDescent="0.25">
      <c r="A25" s="4"/>
      <c r="V25" s="7"/>
      <c r="Z25" s="2"/>
      <c r="AA25" s="20"/>
      <c r="AB25" s="41"/>
      <c r="AC25" s="24"/>
    </row>
    <row r="26" spans="1:29" x14ac:dyDescent="0.25">
      <c r="A26" s="15" t="s">
        <v>85</v>
      </c>
      <c r="B26" s="1" t="s">
        <v>7</v>
      </c>
      <c r="C26" s="1" t="s">
        <v>8</v>
      </c>
      <c r="D26" s="1" t="s">
        <v>27</v>
      </c>
      <c r="E26" s="1" t="s">
        <v>28</v>
      </c>
      <c r="F26" s="7" t="s">
        <v>29</v>
      </c>
      <c r="G26" s="7" t="s">
        <v>9</v>
      </c>
      <c r="H26" s="7" t="s">
        <v>10</v>
      </c>
      <c r="I26" s="7" t="s">
        <v>11</v>
      </c>
      <c r="J26" s="1" t="s">
        <v>30</v>
      </c>
      <c r="K26" s="1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12</v>
      </c>
      <c r="Q26" s="7" t="s">
        <v>13</v>
      </c>
      <c r="R26" s="7" t="s">
        <v>14</v>
      </c>
      <c r="S26" s="13" t="s">
        <v>26</v>
      </c>
      <c r="T26" s="3" t="s">
        <v>21</v>
      </c>
      <c r="U26" s="11" t="s">
        <v>22</v>
      </c>
      <c r="V26" s="7" t="s">
        <v>23</v>
      </c>
      <c r="W26" s="7" t="s">
        <v>24</v>
      </c>
      <c r="X26" s="7" t="s">
        <v>25</v>
      </c>
      <c r="Z26" s="34" t="s">
        <v>36</v>
      </c>
      <c r="AA26" s="18" t="s">
        <v>37</v>
      </c>
      <c r="AB26" s="25" t="s">
        <v>41</v>
      </c>
      <c r="AC26" s="26" t="s">
        <v>55</v>
      </c>
    </row>
    <row r="27" spans="1:29" x14ac:dyDescent="0.25">
      <c r="A27" s="4" t="s">
        <v>152</v>
      </c>
      <c r="B27" s="1">
        <v>4.7067000000000002E-4</v>
      </c>
      <c r="C27" s="1">
        <v>0.10025000000000001</v>
      </c>
      <c r="D27" s="1">
        <v>2.9394E-7</v>
      </c>
      <c r="E27" s="1">
        <v>1.9861000000000002E-8</v>
      </c>
      <c r="F27" s="7">
        <v>6.7568000000000001</v>
      </c>
      <c r="G27" s="7">
        <v>-173.1</v>
      </c>
      <c r="H27" s="7">
        <v>12.369</v>
      </c>
      <c r="I27" s="7">
        <v>7.1456</v>
      </c>
      <c r="J27" s="1">
        <v>1.4231000000000001E-7</v>
      </c>
      <c r="K27" s="1">
        <v>3.2899999999999997E-8</v>
      </c>
      <c r="L27" s="7">
        <v>23.119</v>
      </c>
      <c r="M27" s="7">
        <v>0.82806999999999997</v>
      </c>
      <c r="N27" s="7">
        <v>2.1325E-2</v>
      </c>
      <c r="O27" s="7">
        <v>2.5752999999999999</v>
      </c>
      <c r="P27" s="7">
        <v>15620</v>
      </c>
      <c r="Q27" s="7">
        <v>22.384</v>
      </c>
      <c r="R27" s="7">
        <v>0.14330000000000001</v>
      </c>
      <c r="S27" s="13">
        <v>1.3327999999999999E-12</v>
      </c>
      <c r="T27" s="3">
        <v>3.5411000000000001E-14</v>
      </c>
      <c r="U27" s="11">
        <v>2.6568999999999998</v>
      </c>
      <c r="V27" s="7">
        <v>0.96848000000000001</v>
      </c>
      <c r="W27" s="7">
        <v>1.5037E-3</v>
      </c>
      <c r="X27" s="7">
        <v>0.15526000000000001</v>
      </c>
      <c r="Y27" s="1"/>
      <c r="Z27" s="7"/>
      <c r="AA27" s="20">
        <f>S27</f>
        <v>1.3327999999999999E-12</v>
      </c>
      <c r="AB27" s="41">
        <f>((AA27/AA$32)-1)*100</f>
        <v>1.350722636610513E-2</v>
      </c>
      <c r="AC27" s="20">
        <f>STDEV(AA28:AA31)</f>
        <v>4.4395007226789664E-15</v>
      </c>
    </row>
    <row r="28" spans="1:29" x14ac:dyDescent="0.25">
      <c r="A28" s="4" t="s">
        <v>153</v>
      </c>
      <c r="B28" s="1">
        <v>4.6870000000000001E-4</v>
      </c>
      <c r="C28" s="1">
        <v>9.9834000000000006E-2</v>
      </c>
      <c r="D28" s="1">
        <v>2.9289000000000002E-7</v>
      </c>
      <c r="E28" s="1">
        <v>1.9813E-8</v>
      </c>
      <c r="F28" s="7">
        <v>6.7647000000000004</v>
      </c>
      <c r="G28" s="7">
        <v>-171.7</v>
      </c>
      <c r="H28" s="7">
        <v>12.336</v>
      </c>
      <c r="I28" s="7">
        <v>7.1845999999999997</v>
      </c>
      <c r="J28" s="1">
        <v>1.4132E-7</v>
      </c>
      <c r="K28" s="1">
        <v>3.2535E-8</v>
      </c>
      <c r="L28" s="7">
        <v>23.021999999999998</v>
      </c>
      <c r="M28" s="7">
        <v>0.82862000000000002</v>
      </c>
      <c r="N28" s="7">
        <v>2.1233999999999999E-2</v>
      </c>
      <c r="O28" s="7">
        <v>2.5626000000000002</v>
      </c>
      <c r="P28" s="7">
        <v>15607</v>
      </c>
      <c r="Q28" s="7">
        <v>22.309000000000001</v>
      </c>
      <c r="R28" s="7">
        <v>0.14294000000000001</v>
      </c>
      <c r="S28" s="13">
        <v>1.3261999999999999E-12</v>
      </c>
      <c r="T28" s="3">
        <v>3.5161000000000002E-14</v>
      </c>
      <c r="U28" s="11">
        <v>2.6513</v>
      </c>
      <c r="V28" s="7">
        <v>0.96875</v>
      </c>
      <c r="W28" s="7">
        <v>1.5004E-3</v>
      </c>
      <c r="X28" s="7">
        <v>0.15487999999999999</v>
      </c>
      <c r="Y28" s="1"/>
      <c r="AA28" s="20">
        <f t="shared" ref="AA28:AA31" si="3">S28</f>
        <v>1.3261999999999999E-12</v>
      </c>
      <c r="AB28" s="41">
        <f t="shared" ref="AB28:AB31" si="4">((AA28/AA$32)-1)*100</f>
        <v>-0.48175774039111996</v>
      </c>
      <c r="AC28" s="20">
        <f>STDEV(AA29:AA31,AA27)</f>
        <v>1.5966109941581899E-15</v>
      </c>
    </row>
    <row r="29" spans="1:29" x14ac:dyDescent="0.25">
      <c r="A29" s="4" t="s">
        <v>154</v>
      </c>
      <c r="B29" s="1">
        <v>4.7393000000000001E-4</v>
      </c>
      <c r="C29" s="1">
        <v>0.10095</v>
      </c>
      <c r="D29" s="1">
        <v>2.9447000000000002E-7</v>
      </c>
      <c r="E29" s="1">
        <v>1.993E-8</v>
      </c>
      <c r="F29" s="7">
        <v>6.7680999999999996</v>
      </c>
      <c r="G29" s="7">
        <v>-173.5</v>
      </c>
      <c r="H29" s="7">
        <v>12.414</v>
      </c>
      <c r="I29" s="7">
        <v>7.1550000000000002</v>
      </c>
      <c r="J29" s="1">
        <v>1.4319E-7</v>
      </c>
      <c r="K29" s="1">
        <v>3.3232000000000003E-8</v>
      </c>
      <c r="L29" s="7">
        <v>23.207999999999998</v>
      </c>
      <c r="M29" s="7">
        <v>0.82748999999999995</v>
      </c>
      <c r="N29" s="7">
        <v>2.1406999999999999E-2</v>
      </c>
      <c r="O29" s="7">
        <v>2.5870000000000002</v>
      </c>
      <c r="P29" s="7">
        <v>15622</v>
      </c>
      <c r="Q29" s="7">
        <v>22.472999999999999</v>
      </c>
      <c r="R29" s="7">
        <v>0.14385000000000001</v>
      </c>
      <c r="S29" s="13">
        <v>1.3344E-12</v>
      </c>
      <c r="T29" s="3">
        <v>3.5581999999999998E-14</v>
      </c>
      <c r="U29" s="11">
        <v>2.6665000000000001</v>
      </c>
      <c r="V29" s="7">
        <v>0.96841999999999995</v>
      </c>
      <c r="W29" s="7">
        <v>1.5091E-3</v>
      </c>
      <c r="X29" s="7">
        <v>0.15583</v>
      </c>
      <c r="Y29" s="1"/>
      <c r="AA29" s="20">
        <f t="shared" si="3"/>
        <v>1.3344E-12</v>
      </c>
      <c r="AB29" s="41">
        <f t="shared" si="4"/>
        <v>0.13357146073149639</v>
      </c>
      <c r="AC29" s="20">
        <f>STDEV(AA30:AA31,AA27:AA28)</f>
        <v>4.2898135157603652E-15</v>
      </c>
    </row>
    <row r="30" spans="1:29" s="2" customFormat="1" x14ac:dyDescent="0.25">
      <c r="A30" s="4" t="s">
        <v>155</v>
      </c>
      <c r="B30" s="1">
        <v>4.6861E-4</v>
      </c>
      <c r="C30" s="1">
        <v>9.9815000000000001E-2</v>
      </c>
      <c r="D30" s="1">
        <v>2.9462999999999999E-7</v>
      </c>
      <c r="E30" s="1">
        <v>1.9817000000000001E-8</v>
      </c>
      <c r="F30" s="7">
        <v>6.7260999999999997</v>
      </c>
      <c r="G30" s="7">
        <v>-173.4</v>
      </c>
      <c r="H30" s="7">
        <v>12.339</v>
      </c>
      <c r="I30" s="7">
        <v>7.1158999999999999</v>
      </c>
      <c r="J30" s="1">
        <v>1.4327000000000001E-7</v>
      </c>
      <c r="K30" s="1">
        <v>3.3063999999999997E-8</v>
      </c>
      <c r="L30" s="7">
        <v>23.077999999999999</v>
      </c>
      <c r="M30" s="7">
        <v>0.82735000000000003</v>
      </c>
      <c r="N30" s="7">
        <v>2.1288999999999999E-2</v>
      </c>
      <c r="O30" s="7">
        <v>2.5731999999999999</v>
      </c>
      <c r="P30" s="7">
        <v>15637</v>
      </c>
      <c r="Q30" s="7">
        <v>22.356999999999999</v>
      </c>
      <c r="R30" s="7">
        <v>0.14297000000000001</v>
      </c>
      <c r="S30" s="13">
        <v>1.3333E-12</v>
      </c>
      <c r="T30" s="3">
        <v>3.5341999999999997E-14</v>
      </c>
      <c r="U30" s="11">
        <v>2.6507000000000001</v>
      </c>
      <c r="V30" s="7">
        <v>0.96845999999999999</v>
      </c>
      <c r="W30" s="7">
        <v>1.5001999999999999E-3</v>
      </c>
      <c r="X30" s="7">
        <v>0.15490999999999999</v>
      </c>
      <c r="Y30"/>
      <c r="Z30"/>
      <c r="AA30" s="20">
        <f t="shared" si="3"/>
        <v>1.3333E-12</v>
      </c>
      <c r="AB30" s="41">
        <f t="shared" si="4"/>
        <v>5.1027299605288512E-2</v>
      </c>
      <c r="AC30" s="20">
        <f>STDEV(AA31,AA27:AA29)</f>
        <v>4.4192759587969148E-15</v>
      </c>
    </row>
    <row r="31" spans="1:29" s="2" customFormat="1" x14ac:dyDescent="0.25">
      <c r="A31" s="4" t="s">
        <v>156</v>
      </c>
      <c r="B31" s="1">
        <v>4.6949999999999997E-4</v>
      </c>
      <c r="C31" s="1">
        <v>0.1</v>
      </c>
      <c r="D31" s="1">
        <v>2.9410000000000002E-7</v>
      </c>
      <c r="E31" s="1">
        <v>1.9851E-8</v>
      </c>
      <c r="F31" s="7">
        <v>6.7496999999999998</v>
      </c>
      <c r="G31" s="7">
        <v>-174.1</v>
      </c>
      <c r="H31" s="7">
        <v>12.367000000000001</v>
      </c>
      <c r="I31" s="7">
        <v>7.1033999999999997</v>
      </c>
      <c r="J31" s="1">
        <v>1.4282E-7</v>
      </c>
      <c r="K31" s="1">
        <v>3.2986000000000002E-8</v>
      </c>
      <c r="L31" s="7">
        <v>23.096</v>
      </c>
      <c r="M31" s="7">
        <v>0.82770999999999995</v>
      </c>
      <c r="N31" s="7">
        <v>2.1304E-2</v>
      </c>
      <c r="O31" s="7">
        <v>2.5737999999999999</v>
      </c>
      <c r="P31" s="7">
        <v>15625</v>
      </c>
      <c r="Q31" s="7">
        <v>22.378</v>
      </c>
      <c r="R31" s="7">
        <v>0.14321999999999999</v>
      </c>
      <c r="S31" s="13">
        <v>1.3364E-12</v>
      </c>
      <c r="T31" s="3">
        <v>3.5475999999999998E-14</v>
      </c>
      <c r="U31" s="11">
        <v>2.6545999999999998</v>
      </c>
      <c r="V31" s="7">
        <v>0.96831999999999996</v>
      </c>
      <c r="W31" s="7">
        <v>1.5024999999999999E-3</v>
      </c>
      <c r="X31" s="7">
        <v>0.15517</v>
      </c>
      <c r="Y31"/>
      <c r="Z31"/>
      <c r="AA31" s="20">
        <f t="shared" si="3"/>
        <v>1.3364E-12</v>
      </c>
      <c r="AB31" s="41">
        <f t="shared" si="4"/>
        <v>0.28365175368822992</v>
      </c>
      <c r="AC31" s="20">
        <f>STDEV(AA27:AA30)</f>
        <v>3.7106827763454662E-15</v>
      </c>
    </row>
    <row r="32" spans="1:29" s="2" customFormat="1" x14ac:dyDescent="0.25">
      <c r="A32" s="4" t="str">
        <f>A31</f>
        <v>D:\Google Drive\Research\data\2020-TB\control-SA+PA\control-SA+PA-C2-06282020\2-2-5.TXT</v>
      </c>
      <c r="B32" s="13">
        <f>AVERAGE(B27:B31)</f>
        <v>4.7028199999999998E-4</v>
      </c>
      <c r="C32" s="13">
        <f t="shared" ref="C32:X32" si="5">AVERAGE(C27:C31)</f>
        <v>0.1001698</v>
      </c>
      <c r="D32" s="13">
        <f t="shared" si="5"/>
        <v>2.9400600000000002E-7</v>
      </c>
      <c r="E32" s="13">
        <f t="shared" si="5"/>
        <v>1.9854400000000002E-8</v>
      </c>
      <c r="F32" s="13">
        <f t="shared" si="5"/>
        <v>6.7530799999999997</v>
      </c>
      <c r="G32" s="13">
        <f t="shared" si="5"/>
        <v>-173.16</v>
      </c>
      <c r="H32" s="13">
        <f t="shared" si="5"/>
        <v>12.365</v>
      </c>
      <c r="I32" s="13">
        <f t="shared" si="5"/>
        <v>7.1408999999999994</v>
      </c>
      <c r="J32" s="13">
        <f t="shared" si="5"/>
        <v>1.42582E-7</v>
      </c>
      <c r="K32" s="13">
        <f t="shared" si="5"/>
        <v>3.2943400000000001E-8</v>
      </c>
      <c r="L32" s="13">
        <f t="shared" si="5"/>
        <v>23.104599999999998</v>
      </c>
      <c r="M32" s="13">
        <f t="shared" si="5"/>
        <v>0.82784800000000003</v>
      </c>
      <c r="N32" s="13">
        <f t="shared" si="5"/>
        <v>2.1311799999999999E-2</v>
      </c>
      <c r="O32" s="13">
        <f t="shared" si="5"/>
        <v>2.5743800000000001</v>
      </c>
      <c r="P32" s="13">
        <f t="shared" si="5"/>
        <v>15622.2</v>
      </c>
      <c r="Q32" s="13">
        <f t="shared" si="5"/>
        <v>22.380199999999999</v>
      </c>
      <c r="R32" s="13">
        <f t="shared" si="5"/>
        <v>0.14325600000000002</v>
      </c>
      <c r="S32" s="13">
        <f t="shared" si="5"/>
        <v>1.33262E-12</v>
      </c>
      <c r="T32" s="13">
        <f t="shared" si="5"/>
        <v>3.5394399999999998E-14</v>
      </c>
      <c r="U32" s="13">
        <f t="shared" si="5"/>
        <v>2.6559999999999997</v>
      </c>
      <c r="V32" s="13">
        <f t="shared" si="5"/>
        <v>0.96848600000000007</v>
      </c>
      <c r="W32" s="13">
        <f t="shared" si="5"/>
        <v>1.5031800000000002E-3</v>
      </c>
      <c r="X32" s="13">
        <f t="shared" si="5"/>
        <v>0.15521000000000001</v>
      </c>
      <c r="Y32"/>
      <c r="Z32" s="10" t="s">
        <v>43</v>
      </c>
      <c r="AA32" s="20">
        <f>AVERAGE(AA27:AA31)</f>
        <v>1.33262E-12</v>
      </c>
      <c r="AB32" s="41"/>
      <c r="AC32" s="20"/>
    </row>
    <row r="33" spans="1:39" s="2" customFormat="1" x14ac:dyDescent="0.25">
      <c r="A33" s="4"/>
      <c r="B33" s="1"/>
      <c r="C33" s="1"/>
      <c r="D33" s="1"/>
      <c r="E33" s="1"/>
      <c r="F33" s="7"/>
      <c r="G33" s="7"/>
      <c r="H33" s="7"/>
      <c r="I33" s="7"/>
      <c r="J33" s="1"/>
      <c r="K33" s="1"/>
      <c r="L33" s="7"/>
      <c r="M33" s="7"/>
      <c r="N33" s="7"/>
      <c r="O33" s="7"/>
      <c r="P33" s="7"/>
      <c r="Q33" s="7"/>
      <c r="R33" s="7"/>
      <c r="S33" s="13"/>
      <c r="T33" s="3"/>
      <c r="U33" s="11"/>
      <c r="V33" s="7"/>
      <c r="W33" s="7"/>
      <c r="X33" s="7"/>
      <c r="Y33"/>
      <c r="AA33" s="33"/>
      <c r="AB33" s="41"/>
      <c r="AC33" s="24"/>
    </row>
    <row r="34" spans="1:39" x14ac:dyDescent="0.25">
      <c r="A34" s="4"/>
      <c r="V34" s="7"/>
      <c r="Z34" s="2"/>
      <c r="AA34" s="20"/>
      <c r="AB34" s="41"/>
      <c r="AC34" s="24"/>
    </row>
    <row r="35" spans="1:39" x14ac:dyDescent="0.25">
      <c r="A35" s="15" t="s">
        <v>85</v>
      </c>
      <c r="B35" s="1" t="s">
        <v>7</v>
      </c>
      <c r="C35" s="1" t="s">
        <v>8</v>
      </c>
      <c r="D35" s="1" t="s">
        <v>27</v>
      </c>
      <c r="E35" s="1" t="s">
        <v>28</v>
      </c>
      <c r="F35" s="7" t="s">
        <v>29</v>
      </c>
      <c r="G35" s="7" t="s">
        <v>9</v>
      </c>
      <c r="H35" s="7" t="s">
        <v>10</v>
      </c>
      <c r="I35" s="7" t="s">
        <v>11</v>
      </c>
      <c r="J35" s="1" t="s">
        <v>30</v>
      </c>
      <c r="K35" s="1" t="s">
        <v>31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12</v>
      </c>
      <c r="Q35" s="7" t="s">
        <v>13</v>
      </c>
      <c r="R35" s="7" t="s">
        <v>14</v>
      </c>
      <c r="S35" s="13" t="s">
        <v>26</v>
      </c>
      <c r="T35" s="3" t="s">
        <v>21</v>
      </c>
      <c r="U35" s="11" t="s">
        <v>22</v>
      </c>
      <c r="V35" s="7" t="s">
        <v>23</v>
      </c>
      <c r="W35" s="7" t="s">
        <v>24</v>
      </c>
      <c r="X35" s="7" t="s">
        <v>25</v>
      </c>
      <c r="Z35" s="34" t="s">
        <v>36</v>
      </c>
      <c r="AA35" s="18" t="s">
        <v>37</v>
      </c>
      <c r="AB35" s="25" t="s">
        <v>41</v>
      </c>
      <c r="AC35" s="26" t="s">
        <v>55</v>
      </c>
    </row>
    <row r="36" spans="1:39" x14ac:dyDescent="0.25">
      <c r="A36" s="4" t="s">
        <v>157</v>
      </c>
      <c r="B36" s="1">
        <v>4.6869000000000001E-4</v>
      </c>
      <c r="C36" s="1">
        <v>9.9831000000000003E-2</v>
      </c>
      <c r="D36" s="1">
        <v>2.9180000000000001E-7</v>
      </c>
      <c r="E36" s="1">
        <v>1.9868E-8</v>
      </c>
      <c r="F36" s="7">
        <v>6.8087999999999997</v>
      </c>
      <c r="G36" s="7">
        <v>-171.2</v>
      </c>
      <c r="H36" s="7">
        <v>12.396000000000001</v>
      </c>
      <c r="I36" s="7">
        <v>7.2407000000000004</v>
      </c>
      <c r="J36" s="1">
        <v>1.4242E-7</v>
      </c>
      <c r="K36" s="1">
        <v>3.2568999999999999E-8</v>
      </c>
      <c r="L36" s="7">
        <v>22.867999999999999</v>
      </c>
      <c r="M36" s="7">
        <v>0.82782999999999995</v>
      </c>
      <c r="N36" s="7">
        <v>2.1093000000000001E-2</v>
      </c>
      <c r="O36" s="7">
        <v>2.548</v>
      </c>
      <c r="P36" s="7">
        <v>15517</v>
      </c>
      <c r="Q36" s="7">
        <v>22.285</v>
      </c>
      <c r="R36" s="7">
        <v>0.14362</v>
      </c>
      <c r="S36" s="13">
        <v>1.3219000000000001E-12</v>
      </c>
      <c r="T36" s="3">
        <v>3.5163999999999998E-14</v>
      </c>
      <c r="U36" s="11">
        <v>2.6600999999999999</v>
      </c>
      <c r="V36" s="7">
        <v>0.96884999999999999</v>
      </c>
      <c r="W36" s="7">
        <v>1.5058000000000001E-3</v>
      </c>
      <c r="X36" s="7">
        <v>0.15542</v>
      </c>
      <c r="Y36" s="1"/>
      <c r="Z36" s="7"/>
      <c r="AA36" s="20">
        <f>S36</f>
        <v>1.3219000000000001E-12</v>
      </c>
      <c r="AB36" s="41">
        <f>((AA36/AA$41)-1)*100</f>
        <v>-0.36179995477499949</v>
      </c>
      <c r="AC36" s="20">
        <f>STDEV(AA37:AA40)</f>
        <v>2.1447610589527879E-15</v>
      </c>
    </row>
    <row r="37" spans="1:39" x14ac:dyDescent="0.25">
      <c r="A37" s="4" t="s">
        <v>158</v>
      </c>
      <c r="B37" s="1">
        <v>4.6949999999999997E-4</v>
      </c>
      <c r="C37" s="1">
        <v>0.1</v>
      </c>
      <c r="D37" s="1">
        <v>2.9443999999999998E-7</v>
      </c>
      <c r="E37" s="1">
        <v>1.9869000000000001E-8</v>
      </c>
      <c r="F37" s="7">
        <v>6.7481</v>
      </c>
      <c r="G37" s="7">
        <v>-173.4</v>
      </c>
      <c r="H37" s="7">
        <v>12.387</v>
      </c>
      <c r="I37" s="7">
        <v>7.1436000000000002</v>
      </c>
      <c r="J37" s="1">
        <v>1.4250000000000001E-7</v>
      </c>
      <c r="K37" s="1">
        <v>3.2805000000000002E-8</v>
      </c>
      <c r="L37" s="7">
        <v>23.021000000000001</v>
      </c>
      <c r="M37" s="7">
        <v>0.82794000000000001</v>
      </c>
      <c r="N37" s="7">
        <v>2.1235E-2</v>
      </c>
      <c r="O37" s="7">
        <v>2.5648</v>
      </c>
      <c r="P37" s="7">
        <v>15584</v>
      </c>
      <c r="Q37" s="7">
        <v>22.343</v>
      </c>
      <c r="R37" s="7">
        <v>0.14337</v>
      </c>
      <c r="S37" s="13">
        <v>1.3261999999999999E-12</v>
      </c>
      <c r="T37" s="3">
        <v>3.5237999999999997E-14</v>
      </c>
      <c r="U37" s="11">
        <v>2.6570999999999998</v>
      </c>
      <c r="V37" s="7">
        <v>0.96865999999999997</v>
      </c>
      <c r="W37" s="7">
        <v>1.5039000000000001E-3</v>
      </c>
      <c r="X37" s="7">
        <v>0.15526000000000001</v>
      </c>
      <c r="Y37" s="1"/>
      <c r="AA37" s="20">
        <f t="shared" ref="AA37:AA40" si="6">S37</f>
        <v>1.3261999999999999E-12</v>
      </c>
      <c r="AB37" s="41">
        <f t="shared" ref="AB37:AB40" si="7">((AA37/AA$41)-1)*100</f>
        <v>-3.7687495289062678E-2</v>
      </c>
      <c r="AC37" s="20">
        <f>STDEV(AA38:AA40,AA36)</f>
        <v>3.7544418138164499E-15</v>
      </c>
    </row>
    <row r="38" spans="1:39" x14ac:dyDescent="0.25">
      <c r="A38" s="4" t="s">
        <v>159</v>
      </c>
      <c r="B38" s="1">
        <v>4.6974000000000001E-4</v>
      </c>
      <c r="C38" s="1">
        <v>0.10006</v>
      </c>
      <c r="D38" s="1">
        <v>2.9424000000000002E-7</v>
      </c>
      <c r="E38" s="1">
        <v>1.9872000000000001E-8</v>
      </c>
      <c r="F38" s="7">
        <v>6.7537000000000003</v>
      </c>
      <c r="G38" s="7">
        <v>-173.1</v>
      </c>
      <c r="H38" s="7">
        <v>12.385</v>
      </c>
      <c r="I38" s="7">
        <v>7.1547999999999998</v>
      </c>
      <c r="J38" s="1">
        <v>1.4205999999999999E-7</v>
      </c>
      <c r="K38" s="1">
        <v>3.2720999999999999E-8</v>
      </c>
      <c r="L38" s="7">
        <v>23.033000000000001</v>
      </c>
      <c r="M38" s="7">
        <v>0.82816000000000001</v>
      </c>
      <c r="N38" s="7">
        <v>2.1246000000000001E-2</v>
      </c>
      <c r="O38" s="7">
        <v>2.5653999999999999</v>
      </c>
      <c r="P38" s="7">
        <v>15597</v>
      </c>
      <c r="Q38" s="7">
        <v>22.356000000000002</v>
      </c>
      <c r="R38" s="7">
        <v>0.14334</v>
      </c>
      <c r="S38" s="13">
        <v>1.3268E-12</v>
      </c>
      <c r="T38" s="3">
        <v>3.5250999999999998E-14</v>
      </c>
      <c r="U38" s="11">
        <v>2.6568000000000001</v>
      </c>
      <c r="V38" s="7">
        <v>0.96863999999999995</v>
      </c>
      <c r="W38" s="7">
        <v>1.5037E-3</v>
      </c>
      <c r="X38" s="7">
        <v>0.15523999999999999</v>
      </c>
      <c r="Y38" s="1"/>
      <c r="AA38" s="20">
        <f t="shared" si="6"/>
        <v>1.3268E-12</v>
      </c>
      <c r="AB38" s="41">
        <f t="shared" si="7"/>
        <v>7.5374990578191969E-3</v>
      </c>
      <c r="AC38" s="20">
        <f>STDEV(AA39:AA40,AA36:AA37)</f>
        <v>3.7677358364584657E-15</v>
      </c>
    </row>
    <row r="39" spans="1:39" x14ac:dyDescent="0.25">
      <c r="A39" s="4" t="s">
        <v>160</v>
      </c>
      <c r="B39" s="1">
        <v>4.6807000000000001E-4</v>
      </c>
      <c r="C39" s="1">
        <v>9.9697999999999995E-2</v>
      </c>
      <c r="D39" s="1">
        <v>2.9344000000000001E-7</v>
      </c>
      <c r="E39" s="1">
        <v>1.9831999999999999E-8</v>
      </c>
      <c r="F39" s="7">
        <v>6.7584999999999997</v>
      </c>
      <c r="G39" s="7">
        <v>-172.5</v>
      </c>
      <c r="H39" s="7">
        <v>12.363</v>
      </c>
      <c r="I39" s="7">
        <v>7.1669999999999998</v>
      </c>
      <c r="J39" s="1">
        <v>1.4194000000000001E-7</v>
      </c>
      <c r="K39" s="1">
        <v>3.2626999999999998E-8</v>
      </c>
      <c r="L39" s="7">
        <v>22.986000000000001</v>
      </c>
      <c r="M39" s="7">
        <v>0.82833000000000001</v>
      </c>
      <c r="N39" s="7">
        <v>2.1201999999999999E-2</v>
      </c>
      <c r="O39" s="7">
        <v>2.5596000000000001</v>
      </c>
      <c r="P39" s="7">
        <v>15579</v>
      </c>
      <c r="Q39" s="7">
        <v>22.298999999999999</v>
      </c>
      <c r="R39" s="7">
        <v>0.14313000000000001</v>
      </c>
      <c r="S39" s="13">
        <v>1.3275999999999999E-12</v>
      </c>
      <c r="T39" s="3">
        <v>3.5222E-14</v>
      </c>
      <c r="U39" s="11">
        <v>2.6530999999999998</v>
      </c>
      <c r="V39" s="7">
        <v>0.96862999999999999</v>
      </c>
      <c r="W39" s="7">
        <v>1.5016000000000001E-3</v>
      </c>
      <c r="X39" s="7">
        <v>0.15501999999999999</v>
      </c>
      <c r="AA39" s="20">
        <f t="shared" si="6"/>
        <v>1.3275999999999999E-12</v>
      </c>
      <c r="AB39" s="41">
        <f t="shared" si="7"/>
        <v>6.7837491520306159E-2</v>
      </c>
      <c r="AC39" s="20">
        <f>STDEV(AA40,AA36:AA38)</f>
        <v>3.7232378382263059E-15</v>
      </c>
    </row>
    <row r="40" spans="1:39" x14ac:dyDescent="0.25">
      <c r="A40" s="4" t="s">
        <v>161</v>
      </c>
      <c r="B40" s="1">
        <v>4.7157999999999998E-4</v>
      </c>
      <c r="C40" s="1">
        <v>0.10045</v>
      </c>
      <c r="D40" s="1">
        <v>2.9624000000000001E-7</v>
      </c>
      <c r="E40" s="1">
        <v>1.9916000000000001E-8</v>
      </c>
      <c r="F40" s="7">
        <v>6.7229000000000001</v>
      </c>
      <c r="G40" s="7">
        <v>-173.9</v>
      </c>
      <c r="H40" s="7">
        <v>12.422000000000001</v>
      </c>
      <c r="I40" s="7">
        <v>7.1432000000000002</v>
      </c>
      <c r="J40" s="1">
        <v>1.4215000000000001E-7</v>
      </c>
      <c r="K40" s="1">
        <v>3.2774E-8</v>
      </c>
      <c r="L40" s="7">
        <v>23.056000000000001</v>
      </c>
      <c r="M40" s="7">
        <v>0.82815000000000005</v>
      </c>
      <c r="N40" s="7">
        <v>2.1267000000000001E-2</v>
      </c>
      <c r="O40" s="7">
        <v>2.5680000000000001</v>
      </c>
      <c r="P40" s="7">
        <v>15573</v>
      </c>
      <c r="Q40" s="7">
        <v>22.391999999999999</v>
      </c>
      <c r="R40" s="7">
        <v>0.14379</v>
      </c>
      <c r="S40" s="13">
        <v>1.3310000000000001E-12</v>
      </c>
      <c r="T40" s="3">
        <v>3.5462000000000001E-14</v>
      </c>
      <c r="U40" s="11">
        <v>2.6642999999999999</v>
      </c>
      <c r="V40" s="7">
        <v>0.96847000000000005</v>
      </c>
      <c r="W40" s="7">
        <v>1.508E-3</v>
      </c>
      <c r="X40" s="7">
        <v>0.15570999999999999</v>
      </c>
      <c r="AA40" s="20">
        <f t="shared" si="6"/>
        <v>1.3310000000000001E-12</v>
      </c>
      <c r="AB40" s="41">
        <f t="shared" si="7"/>
        <v>0.32411245948595901</v>
      </c>
      <c r="AC40" s="20">
        <f>STDEV(AA36:AA39)</f>
        <v>2.5486924752376546E-15</v>
      </c>
    </row>
    <row r="41" spans="1:39" x14ac:dyDescent="0.25">
      <c r="A41" s="4" t="str">
        <f>A40</f>
        <v>D:\Google Drive\Research\data\2020-TB\control-SA+PA\control-SA+PA-C2-06282020\2-3-5.TXT</v>
      </c>
      <c r="B41" s="13">
        <f>AVERAGE(B36:B40)</f>
        <v>4.6951600000000001E-4</v>
      </c>
      <c r="C41" s="13">
        <f t="shared" ref="C41:X41" si="8">AVERAGE(C36:C40)</f>
        <v>0.10000780000000001</v>
      </c>
      <c r="D41" s="13">
        <f t="shared" si="8"/>
        <v>2.94032E-7</v>
      </c>
      <c r="E41" s="13">
        <f t="shared" si="8"/>
        <v>1.9871400000000002E-8</v>
      </c>
      <c r="F41" s="13">
        <f t="shared" si="8"/>
        <v>6.7584</v>
      </c>
      <c r="G41" s="13">
        <f t="shared" si="8"/>
        <v>-172.82</v>
      </c>
      <c r="H41" s="13">
        <f t="shared" si="8"/>
        <v>12.390600000000001</v>
      </c>
      <c r="I41" s="13">
        <f t="shared" si="8"/>
        <v>7.1698599999999999</v>
      </c>
      <c r="J41" s="13">
        <f t="shared" si="8"/>
        <v>1.4221400000000001E-7</v>
      </c>
      <c r="K41" s="13">
        <f t="shared" si="8"/>
        <v>3.2699199999999998E-8</v>
      </c>
      <c r="L41" s="13">
        <f t="shared" si="8"/>
        <v>22.992799999999999</v>
      </c>
      <c r="M41" s="13">
        <f t="shared" si="8"/>
        <v>0.82808199999999998</v>
      </c>
      <c r="N41" s="13">
        <f t="shared" si="8"/>
        <v>2.1208600000000001E-2</v>
      </c>
      <c r="O41" s="13">
        <f t="shared" si="8"/>
        <v>2.5611600000000001</v>
      </c>
      <c r="P41" s="13">
        <f t="shared" si="8"/>
        <v>15570</v>
      </c>
      <c r="Q41" s="13">
        <f t="shared" si="8"/>
        <v>22.335000000000001</v>
      </c>
      <c r="R41" s="13">
        <f t="shared" si="8"/>
        <v>0.14344999999999999</v>
      </c>
      <c r="S41" s="13">
        <f t="shared" si="8"/>
        <v>1.3267E-12</v>
      </c>
      <c r="T41" s="13">
        <f t="shared" si="8"/>
        <v>3.5267399999999999E-14</v>
      </c>
      <c r="U41" s="13">
        <f t="shared" si="8"/>
        <v>2.65828</v>
      </c>
      <c r="V41" s="13">
        <f t="shared" si="8"/>
        <v>0.96865000000000001</v>
      </c>
      <c r="W41" s="13">
        <f t="shared" si="8"/>
        <v>1.5045999999999998E-3</v>
      </c>
      <c r="X41" s="13">
        <f t="shared" si="8"/>
        <v>0.15533000000000002</v>
      </c>
      <c r="Z41" s="10" t="s">
        <v>43</v>
      </c>
      <c r="AA41" s="20">
        <f>AVERAGE(AA36:AA40)</f>
        <v>1.3267E-12</v>
      </c>
      <c r="AB41" s="41"/>
    </row>
    <row r="42" spans="1:39" s="5" customFormat="1" x14ac:dyDescent="0.25">
      <c r="A42" s="4"/>
      <c r="B42" s="1"/>
      <c r="C42" s="1"/>
      <c r="D42" s="1"/>
      <c r="E42" s="1"/>
      <c r="F42" s="7"/>
      <c r="G42" s="7"/>
      <c r="H42" s="7"/>
      <c r="I42" s="7"/>
      <c r="J42" s="1"/>
      <c r="K42" s="1"/>
      <c r="L42" s="7"/>
      <c r="M42" s="7"/>
      <c r="N42" s="7"/>
      <c r="O42" s="7"/>
      <c r="P42" s="7"/>
      <c r="Q42" s="7"/>
      <c r="R42" s="7"/>
      <c r="S42" s="13"/>
      <c r="T42" s="3"/>
      <c r="U42" s="11"/>
      <c r="V42" s="7"/>
      <c r="W42" s="7"/>
      <c r="X42" s="7"/>
      <c r="Y42"/>
      <c r="AA42" s="42"/>
      <c r="AB42" s="41"/>
      <c r="AC42" s="24"/>
    </row>
    <row r="43" spans="1:39" s="5" customFormat="1" x14ac:dyDescent="0.25">
      <c r="A43" s="4"/>
      <c r="B43" s="1"/>
      <c r="C43" s="1"/>
      <c r="D43" s="1"/>
      <c r="E43" s="1"/>
      <c r="F43" s="7"/>
      <c r="G43" s="7"/>
      <c r="H43" s="7"/>
      <c r="I43" s="7"/>
      <c r="J43" s="1"/>
      <c r="K43" s="1"/>
      <c r="L43" s="7"/>
      <c r="M43" s="7"/>
      <c r="N43" s="7"/>
      <c r="O43" s="7"/>
      <c r="P43" s="7"/>
      <c r="Q43" s="7"/>
      <c r="R43" s="7"/>
      <c r="S43" s="13"/>
      <c r="T43" s="3"/>
      <c r="U43" s="11"/>
      <c r="V43" s="7"/>
      <c r="W43" s="7"/>
      <c r="X43" s="7"/>
      <c r="Y43"/>
      <c r="Z43" s="2"/>
      <c r="AA43" s="20"/>
      <c r="AB43" s="41"/>
      <c r="AC43" s="24"/>
    </row>
    <row r="44" spans="1:39" s="5" customFormat="1" x14ac:dyDescent="0.25">
      <c r="A44" s="15" t="s">
        <v>85</v>
      </c>
      <c r="B44" s="1" t="s">
        <v>7</v>
      </c>
      <c r="C44" s="1" t="s">
        <v>8</v>
      </c>
      <c r="D44" s="1" t="s">
        <v>27</v>
      </c>
      <c r="E44" s="1" t="s">
        <v>28</v>
      </c>
      <c r="F44" s="7" t="s">
        <v>29</v>
      </c>
      <c r="G44" s="7" t="s">
        <v>9</v>
      </c>
      <c r="H44" s="7" t="s">
        <v>10</v>
      </c>
      <c r="I44" s="7" t="s">
        <v>11</v>
      </c>
      <c r="J44" s="1" t="s">
        <v>30</v>
      </c>
      <c r="K44" s="1" t="s">
        <v>31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12</v>
      </c>
      <c r="Q44" s="7" t="s">
        <v>13</v>
      </c>
      <c r="R44" s="7" t="s">
        <v>14</v>
      </c>
      <c r="S44" s="13" t="s">
        <v>26</v>
      </c>
      <c r="T44" s="3" t="s">
        <v>21</v>
      </c>
      <c r="U44" s="11" t="s">
        <v>22</v>
      </c>
      <c r="V44" s="7" t="s">
        <v>23</v>
      </c>
      <c r="W44" s="7" t="s">
        <v>24</v>
      </c>
      <c r="X44" s="7" t="s">
        <v>25</v>
      </c>
      <c r="Y44"/>
      <c r="Z44" s="34" t="s">
        <v>36</v>
      </c>
      <c r="AA44" s="18" t="s">
        <v>37</v>
      </c>
      <c r="AB44" s="25" t="s">
        <v>41</v>
      </c>
      <c r="AC44" s="26" t="s">
        <v>55</v>
      </c>
    </row>
    <row r="45" spans="1:39" s="9" customFormat="1" x14ac:dyDescent="0.25">
      <c r="A45" s="4" t="s">
        <v>162</v>
      </c>
      <c r="B45" s="1">
        <v>4.7318000000000002E-4</v>
      </c>
      <c r="C45" s="1">
        <v>0.10079</v>
      </c>
      <c r="D45" s="1">
        <v>2.9341999999999999E-7</v>
      </c>
      <c r="E45" s="1">
        <v>1.9941E-8</v>
      </c>
      <c r="F45" s="7">
        <v>6.7961</v>
      </c>
      <c r="G45" s="7">
        <v>-172.8</v>
      </c>
      <c r="H45" s="7">
        <v>12.423</v>
      </c>
      <c r="I45" s="7">
        <v>7.1891999999999996</v>
      </c>
      <c r="J45" s="1">
        <v>1.4100999999999999E-7</v>
      </c>
      <c r="K45" s="1">
        <v>3.2605E-8</v>
      </c>
      <c r="L45" s="7">
        <v>23.122</v>
      </c>
      <c r="M45" s="7">
        <v>0.82884000000000002</v>
      </c>
      <c r="N45" s="7">
        <v>2.1326999999999999E-2</v>
      </c>
      <c r="O45" s="7">
        <v>2.5731000000000002</v>
      </c>
      <c r="P45" s="7">
        <v>15606</v>
      </c>
      <c r="Q45" s="7">
        <v>22.428999999999998</v>
      </c>
      <c r="R45" s="7">
        <v>0.14371999999999999</v>
      </c>
      <c r="S45" s="13">
        <v>1.3244000000000001E-12</v>
      </c>
      <c r="T45" s="3">
        <v>3.5295000000000003E-14</v>
      </c>
      <c r="U45" s="11">
        <v>2.665</v>
      </c>
      <c r="V45" s="7">
        <v>0.96872999999999998</v>
      </c>
      <c r="W45" s="7">
        <v>1.5083E-3</v>
      </c>
      <c r="X45" s="7">
        <v>0.15570000000000001</v>
      </c>
      <c r="Y45" s="1"/>
      <c r="Z45" s="7"/>
      <c r="AA45" s="20">
        <f>S45</f>
        <v>1.3244000000000001E-12</v>
      </c>
      <c r="AB45" s="41">
        <f>((AA45/AA$50)-1)*100</f>
        <v>-0.1281954603725155</v>
      </c>
      <c r="AC45" s="20">
        <f>STDEV(AA46:AA49)</f>
        <v>2.4074537032585409E-15</v>
      </c>
      <c r="AD45"/>
      <c r="AE45"/>
      <c r="AF45"/>
      <c r="AG45"/>
      <c r="AH45"/>
      <c r="AI45"/>
      <c r="AJ45"/>
      <c r="AK45"/>
      <c r="AL45"/>
      <c r="AM45"/>
    </row>
    <row r="46" spans="1:39" s="9" customFormat="1" x14ac:dyDescent="0.25">
      <c r="A46" s="4" t="s">
        <v>163</v>
      </c>
      <c r="B46" s="1">
        <v>4.7254000000000003E-4</v>
      </c>
      <c r="C46" s="1">
        <v>0.10065</v>
      </c>
      <c r="D46" s="1">
        <v>2.9425999999999999E-7</v>
      </c>
      <c r="E46" s="1">
        <v>1.9922999999999999E-8</v>
      </c>
      <c r="F46" s="7">
        <v>6.7705000000000002</v>
      </c>
      <c r="G46" s="7">
        <v>-173.1</v>
      </c>
      <c r="H46" s="7">
        <v>12.404999999999999</v>
      </c>
      <c r="I46" s="7">
        <v>7.1664000000000003</v>
      </c>
      <c r="J46" s="1">
        <v>1.4112999999999999E-7</v>
      </c>
      <c r="K46" s="1">
        <v>3.264E-8</v>
      </c>
      <c r="L46" s="7">
        <v>23.128</v>
      </c>
      <c r="M46" s="7">
        <v>0.82865999999999995</v>
      </c>
      <c r="N46" s="7">
        <v>2.1332E-2</v>
      </c>
      <c r="O46" s="7">
        <v>2.5743</v>
      </c>
      <c r="P46" s="7">
        <v>15632</v>
      </c>
      <c r="Q46" s="7">
        <v>22.434000000000001</v>
      </c>
      <c r="R46" s="7">
        <v>0.14351</v>
      </c>
      <c r="S46" s="13">
        <v>1.3253E-12</v>
      </c>
      <c r="T46" s="3">
        <v>3.5273999999999997E-14</v>
      </c>
      <c r="U46" s="11">
        <v>2.6616</v>
      </c>
      <c r="V46" s="7">
        <v>0.96870000000000001</v>
      </c>
      <c r="W46" s="7">
        <v>1.5062999999999999E-3</v>
      </c>
      <c r="X46" s="7">
        <v>0.1555</v>
      </c>
      <c r="Y46" s="1"/>
      <c r="Z46"/>
      <c r="AA46" s="20">
        <f t="shared" ref="AA46:AA49" si="9">S46</f>
        <v>1.3253E-12</v>
      </c>
      <c r="AB46" s="41">
        <f t="shared" ref="AB46:AB49" si="10">((AA46/AA$50)-1)*100</f>
        <v>-6.0327275469418407E-2</v>
      </c>
      <c r="AC46" s="20">
        <f>STDEV(AA47:AA49,AA45)</f>
        <v>2.5948667274704411E-15</v>
      </c>
      <c r="AD46"/>
      <c r="AE46"/>
      <c r="AF46"/>
      <c r="AG46"/>
      <c r="AH46"/>
      <c r="AI46"/>
      <c r="AJ46"/>
      <c r="AK46"/>
      <c r="AL46"/>
      <c r="AM46"/>
    </row>
    <row r="47" spans="1:39" s="2" customFormat="1" x14ac:dyDescent="0.25">
      <c r="A47" s="4" t="s">
        <v>164</v>
      </c>
      <c r="B47" s="1">
        <v>4.7436000000000001E-4</v>
      </c>
      <c r="C47" s="1">
        <v>0.10104</v>
      </c>
      <c r="D47" s="1">
        <v>2.9358000000000001E-7</v>
      </c>
      <c r="E47" s="1">
        <v>1.9963000000000001E-8</v>
      </c>
      <c r="F47" s="7">
        <v>6.7999000000000001</v>
      </c>
      <c r="G47" s="7">
        <v>-172.2</v>
      </c>
      <c r="H47" s="7">
        <v>12.446999999999999</v>
      </c>
      <c r="I47" s="7">
        <v>7.2282000000000002</v>
      </c>
      <c r="J47" s="1">
        <v>1.4177999999999999E-7</v>
      </c>
      <c r="K47" s="1">
        <v>3.2827E-8</v>
      </c>
      <c r="L47" s="7">
        <v>23.152999999999999</v>
      </c>
      <c r="M47" s="7">
        <v>0.82867000000000002</v>
      </c>
      <c r="N47" s="7">
        <v>2.1356E-2</v>
      </c>
      <c r="O47" s="7">
        <v>2.5771000000000002</v>
      </c>
      <c r="P47" s="7">
        <v>15559</v>
      </c>
      <c r="Q47" s="7">
        <v>22.42</v>
      </c>
      <c r="R47" s="7">
        <v>0.14410000000000001</v>
      </c>
      <c r="S47" s="13">
        <v>1.3246E-12</v>
      </c>
      <c r="T47" s="3">
        <v>3.5375000000000001E-14</v>
      </c>
      <c r="U47" s="11">
        <v>2.6705999999999999</v>
      </c>
      <c r="V47" s="7">
        <v>0.96874000000000005</v>
      </c>
      <c r="W47" s="7">
        <v>1.5116999999999999E-3</v>
      </c>
      <c r="X47" s="7">
        <v>0.15604999999999999</v>
      </c>
      <c r="Y47" s="1"/>
      <c r="Z47"/>
      <c r="AA47" s="20">
        <f t="shared" si="9"/>
        <v>1.3246E-12</v>
      </c>
      <c r="AB47" s="41">
        <f t="shared" si="10"/>
        <v>-0.11311364150515812</v>
      </c>
      <c r="AC47" s="20">
        <f>STDEV(AA48:AA49,AA45:AA46)</f>
        <v>2.4622144504489938E-15</v>
      </c>
      <c r="AD47"/>
      <c r="AE47"/>
      <c r="AF47"/>
      <c r="AG47"/>
      <c r="AH47"/>
      <c r="AI47"/>
      <c r="AJ47"/>
      <c r="AK47"/>
      <c r="AL47"/>
      <c r="AM47"/>
    </row>
    <row r="48" spans="1:39" s="2" customFormat="1" x14ac:dyDescent="0.25">
      <c r="A48" s="4" t="s">
        <v>165</v>
      </c>
      <c r="B48" s="1">
        <v>4.7242999999999997E-4</v>
      </c>
      <c r="C48" s="1">
        <v>0.10063</v>
      </c>
      <c r="D48" s="1">
        <v>2.9429000000000002E-7</v>
      </c>
      <c r="E48" s="1">
        <v>1.9924E-8</v>
      </c>
      <c r="F48" s="7">
        <v>6.7702</v>
      </c>
      <c r="G48" s="7">
        <v>-172.7</v>
      </c>
      <c r="H48" s="7">
        <v>12.427</v>
      </c>
      <c r="I48" s="7">
        <v>7.1957000000000004</v>
      </c>
      <c r="J48" s="1">
        <v>1.4137E-7</v>
      </c>
      <c r="K48" s="1">
        <v>3.2632999999999998E-8</v>
      </c>
      <c r="L48" s="7">
        <v>23.082999999999998</v>
      </c>
      <c r="M48" s="7">
        <v>0.82887</v>
      </c>
      <c r="N48" s="7">
        <v>2.129E-2</v>
      </c>
      <c r="O48" s="7">
        <v>2.5686</v>
      </c>
      <c r="P48" s="7">
        <v>15553</v>
      </c>
      <c r="Q48" s="7">
        <v>22.373000000000001</v>
      </c>
      <c r="R48" s="7">
        <v>0.14385000000000001</v>
      </c>
      <c r="S48" s="13">
        <v>1.3261999999999999E-12</v>
      </c>
      <c r="T48" s="3">
        <v>3.5358000000000001E-14</v>
      </c>
      <c r="U48" s="11">
        <v>2.6661000000000001</v>
      </c>
      <c r="V48" s="7">
        <v>0.96867000000000003</v>
      </c>
      <c r="W48" s="7">
        <v>1.5091E-3</v>
      </c>
      <c r="X48" s="7">
        <v>0.15579000000000001</v>
      </c>
      <c r="Y48"/>
      <c r="Z48"/>
      <c r="AA48" s="20">
        <f t="shared" si="9"/>
        <v>1.3261999999999999E-12</v>
      </c>
      <c r="AB48" s="41">
        <f t="shared" si="10"/>
        <v>7.5409094336675864E-3</v>
      </c>
      <c r="AC48" s="20">
        <f>STDEV(AA49,AA45:AA47)</f>
        <v>2.6449637678677488E-15</v>
      </c>
      <c r="AD48"/>
      <c r="AE48"/>
      <c r="AF48"/>
      <c r="AG48"/>
      <c r="AH48"/>
      <c r="AI48"/>
      <c r="AJ48"/>
      <c r="AK48"/>
      <c r="AL48"/>
      <c r="AM48"/>
    </row>
    <row r="49" spans="1:39" s="2" customFormat="1" x14ac:dyDescent="0.25">
      <c r="A49" s="4" t="s">
        <v>166</v>
      </c>
      <c r="B49" s="1">
        <v>4.7481999999999998E-4</v>
      </c>
      <c r="C49" s="1">
        <v>0.10113999999999999</v>
      </c>
      <c r="D49" s="1">
        <v>2.9444999999999999E-7</v>
      </c>
      <c r="E49" s="1">
        <v>1.9969999999999999E-8</v>
      </c>
      <c r="F49" s="7">
        <v>6.7820999999999998</v>
      </c>
      <c r="G49" s="7">
        <v>-173.2</v>
      </c>
      <c r="H49" s="7">
        <v>12.456</v>
      </c>
      <c r="I49" s="7">
        <v>7.1917</v>
      </c>
      <c r="J49" s="1">
        <v>1.4002999999999999E-7</v>
      </c>
      <c r="K49" s="1">
        <v>3.2403000000000002E-8</v>
      </c>
      <c r="L49" s="7">
        <v>23.14</v>
      </c>
      <c r="M49" s="7">
        <v>0.82976000000000005</v>
      </c>
      <c r="N49" s="7">
        <v>2.1342E-2</v>
      </c>
      <c r="O49" s="7">
        <v>2.5720999999999998</v>
      </c>
      <c r="P49" s="7">
        <v>15554</v>
      </c>
      <c r="Q49" s="7">
        <v>22.422999999999998</v>
      </c>
      <c r="R49" s="7">
        <v>0.14416000000000001</v>
      </c>
      <c r="S49" s="13">
        <v>1.33E-12</v>
      </c>
      <c r="T49" s="3">
        <v>3.5545999999999998E-14</v>
      </c>
      <c r="U49" s="11">
        <v>2.6726000000000001</v>
      </c>
      <c r="V49" s="7">
        <v>0.96853999999999996</v>
      </c>
      <c r="W49" s="7">
        <v>1.5127000000000001E-3</v>
      </c>
      <c r="X49" s="7">
        <v>0.15618000000000001</v>
      </c>
      <c r="Y49"/>
      <c r="Z49"/>
      <c r="AA49" s="20">
        <f t="shared" si="9"/>
        <v>1.33E-12</v>
      </c>
      <c r="AB49" s="41">
        <f t="shared" si="10"/>
        <v>0.29409546791343555</v>
      </c>
      <c r="AC49" s="20">
        <f>STDEV(AA45:AA48)</f>
        <v>8.139410298049276E-16</v>
      </c>
      <c r="AD49"/>
      <c r="AE49"/>
      <c r="AF49"/>
      <c r="AG49"/>
      <c r="AH49"/>
      <c r="AI49"/>
      <c r="AJ49"/>
      <c r="AK49"/>
      <c r="AL49"/>
      <c r="AM49"/>
    </row>
    <row r="50" spans="1:39" s="2" customFormat="1" x14ac:dyDescent="0.25">
      <c r="A50" s="4" t="str">
        <f>A49</f>
        <v>D:\Google Drive\Research\data\2020-TB\control-SA+PA\control-SA+PA-C2-06282020\2-4-5.TXT</v>
      </c>
      <c r="B50" s="13">
        <f>AVERAGE(B45:B49)</f>
        <v>4.7346599999999997E-4</v>
      </c>
      <c r="C50" s="13">
        <f t="shared" ref="C50:X50" si="11">AVERAGE(C45:C49)</f>
        <v>0.10085</v>
      </c>
      <c r="D50" s="13">
        <f t="shared" si="11"/>
        <v>2.9400000000000001E-7</v>
      </c>
      <c r="E50" s="13">
        <f t="shared" si="11"/>
        <v>1.9944200000000001E-8</v>
      </c>
      <c r="F50" s="13">
        <f t="shared" si="11"/>
        <v>6.7837600000000009</v>
      </c>
      <c r="G50" s="13">
        <f t="shared" si="11"/>
        <v>-172.8</v>
      </c>
      <c r="H50" s="13">
        <f t="shared" si="11"/>
        <v>12.4316</v>
      </c>
      <c r="I50" s="13">
        <f t="shared" si="11"/>
        <v>7.1942399999999989</v>
      </c>
      <c r="J50" s="13">
        <f t="shared" si="11"/>
        <v>1.41064E-7</v>
      </c>
      <c r="K50" s="13">
        <f t="shared" si="11"/>
        <v>3.2621600000000004E-8</v>
      </c>
      <c r="L50" s="13">
        <f t="shared" si="11"/>
        <v>23.1252</v>
      </c>
      <c r="M50" s="13">
        <f t="shared" si="11"/>
        <v>0.82896000000000003</v>
      </c>
      <c r="N50" s="13">
        <f t="shared" si="11"/>
        <v>2.1329400000000002E-2</v>
      </c>
      <c r="O50" s="13">
        <f t="shared" si="11"/>
        <v>2.5730400000000002</v>
      </c>
      <c r="P50" s="13">
        <f t="shared" si="11"/>
        <v>15580.8</v>
      </c>
      <c r="Q50" s="13">
        <f t="shared" si="11"/>
        <v>22.415800000000001</v>
      </c>
      <c r="R50" s="13">
        <f t="shared" si="11"/>
        <v>0.14386800000000002</v>
      </c>
      <c r="S50" s="13">
        <f t="shared" si="11"/>
        <v>1.3261E-12</v>
      </c>
      <c r="T50" s="13">
        <f t="shared" si="11"/>
        <v>3.5369600000000001E-14</v>
      </c>
      <c r="U50" s="13">
        <f t="shared" si="11"/>
        <v>2.6671799999999997</v>
      </c>
      <c r="V50" s="13">
        <f t="shared" si="11"/>
        <v>0.96867599999999998</v>
      </c>
      <c r="W50" s="13">
        <f t="shared" si="11"/>
        <v>1.5096200000000001E-3</v>
      </c>
      <c r="X50" s="13">
        <f t="shared" si="11"/>
        <v>0.15584400000000001</v>
      </c>
      <c r="Y50"/>
      <c r="Z50" s="10" t="s">
        <v>43</v>
      </c>
      <c r="AA50" s="20">
        <f>AVERAGE(AA45:AA49)</f>
        <v>1.3261E-12</v>
      </c>
      <c r="AB50" s="41"/>
      <c r="AC50" s="20"/>
      <c r="AD50"/>
      <c r="AE50"/>
      <c r="AF50"/>
      <c r="AG50"/>
      <c r="AH50"/>
      <c r="AI50"/>
      <c r="AJ50"/>
      <c r="AK50"/>
      <c r="AL50"/>
      <c r="AM50"/>
    </row>
    <row r="51" spans="1:39" s="2" customFormat="1" x14ac:dyDescent="0.25">
      <c r="A51" s="4"/>
      <c r="B51" s="1"/>
      <c r="C51" s="1"/>
      <c r="D51" s="1"/>
      <c r="E51" s="1"/>
      <c r="F51" s="7"/>
      <c r="G51" s="7"/>
      <c r="H51" s="7"/>
      <c r="I51" s="7"/>
      <c r="J51" s="1"/>
      <c r="K51" s="1"/>
      <c r="L51" s="7"/>
      <c r="M51" s="7"/>
      <c r="N51" s="7"/>
      <c r="O51" s="7"/>
      <c r="P51" s="7"/>
      <c r="Q51" s="7"/>
      <c r="R51" s="7"/>
      <c r="S51" s="13"/>
      <c r="T51" s="3"/>
      <c r="U51" s="11"/>
      <c r="V51" s="7"/>
      <c r="W51" s="7"/>
      <c r="X51" s="7"/>
      <c r="Y51"/>
      <c r="AA51" s="33"/>
      <c r="AB51" s="41"/>
      <c r="AC51" s="24"/>
      <c r="AD51"/>
      <c r="AE51"/>
      <c r="AF51"/>
      <c r="AG51"/>
      <c r="AH51"/>
      <c r="AI51"/>
      <c r="AJ51"/>
      <c r="AK51"/>
      <c r="AL51"/>
      <c r="AM51"/>
    </row>
    <row r="52" spans="1:39" s="2" customFormat="1" x14ac:dyDescent="0.25">
      <c r="A52" s="4"/>
      <c r="B52" s="1"/>
      <c r="C52" s="1"/>
      <c r="D52" s="1"/>
      <c r="E52" s="1"/>
      <c r="F52" s="7"/>
      <c r="G52" s="7"/>
      <c r="H52" s="7"/>
      <c r="I52" s="7"/>
      <c r="J52" s="1"/>
      <c r="K52" s="1"/>
      <c r="L52" s="7"/>
      <c r="M52" s="7"/>
      <c r="N52" s="7"/>
      <c r="O52" s="7"/>
      <c r="P52" s="7"/>
      <c r="Q52" s="7"/>
      <c r="R52" s="7"/>
      <c r="S52" s="13"/>
      <c r="T52" s="3"/>
      <c r="U52" s="11"/>
      <c r="V52" s="7"/>
      <c r="W52" s="7"/>
      <c r="X52" s="7"/>
      <c r="Y52"/>
      <c r="AA52" s="20"/>
      <c r="AB52" s="41"/>
      <c r="AC52" s="24"/>
      <c r="AD52"/>
      <c r="AE52"/>
      <c r="AF52"/>
      <c r="AG52"/>
      <c r="AH52"/>
      <c r="AI52"/>
      <c r="AJ52"/>
      <c r="AK52"/>
      <c r="AL52"/>
      <c r="AM52"/>
    </row>
    <row r="53" spans="1:39" s="2" customFormat="1" x14ac:dyDescent="0.25">
      <c r="A53" s="15" t="s">
        <v>85</v>
      </c>
      <c r="B53" s="1" t="s">
        <v>7</v>
      </c>
      <c r="C53" s="1" t="s">
        <v>8</v>
      </c>
      <c r="D53" s="1" t="s">
        <v>27</v>
      </c>
      <c r="E53" s="1" t="s">
        <v>28</v>
      </c>
      <c r="F53" s="7" t="s">
        <v>29</v>
      </c>
      <c r="G53" s="7" t="s">
        <v>9</v>
      </c>
      <c r="H53" s="7" t="s">
        <v>10</v>
      </c>
      <c r="I53" s="7" t="s">
        <v>11</v>
      </c>
      <c r="J53" s="1" t="s">
        <v>30</v>
      </c>
      <c r="K53" s="1" t="s">
        <v>31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12</v>
      </c>
      <c r="Q53" s="7" t="s">
        <v>13</v>
      </c>
      <c r="R53" s="7" t="s">
        <v>14</v>
      </c>
      <c r="S53" s="13" t="s">
        <v>26</v>
      </c>
      <c r="T53" s="3" t="s">
        <v>21</v>
      </c>
      <c r="U53" s="11" t="s">
        <v>22</v>
      </c>
      <c r="V53" s="7" t="s">
        <v>23</v>
      </c>
      <c r="W53" s="7" t="s">
        <v>24</v>
      </c>
      <c r="X53" s="7" t="s">
        <v>25</v>
      </c>
      <c r="Y53"/>
      <c r="Z53" s="34" t="s">
        <v>36</v>
      </c>
      <c r="AA53" s="18" t="s">
        <v>37</v>
      </c>
      <c r="AB53" s="25" t="s">
        <v>41</v>
      </c>
      <c r="AC53" s="26" t="s">
        <v>55</v>
      </c>
      <c r="AD53"/>
      <c r="AE53"/>
      <c r="AF53"/>
      <c r="AG53"/>
      <c r="AH53"/>
      <c r="AI53"/>
      <c r="AJ53"/>
      <c r="AK53"/>
      <c r="AL53"/>
      <c r="AM53"/>
    </row>
    <row r="54" spans="1:39" s="2" customFormat="1" x14ac:dyDescent="0.25">
      <c r="A54" s="4" t="s">
        <v>167</v>
      </c>
      <c r="B54" s="1">
        <v>4.6945999999999999E-4</v>
      </c>
      <c r="C54" s="1">
        <v>9.9995000000000001E-2</v>
      </c>
      <c r="D54" s="1">
        <v>2.9458999999999999E-7</v>
      </c>
      <c r="E54" s="1">
        <v>1.9898999999999998E-8</v>
      </c>
      <c r="F54" s="7">
        <v>6.7548000000000004</v>
      </c>
      <c r="G54" s="7">
        <v>-173.3</v>
      </c>
      <c r="H54" s="7">
        <v>12.416</v>
      </c>
      <c r="I54" s="7">
        <v>7.1645000000000003</v>
      </c>
      <c r="J54" s="1">
        <v>1.4341000000000001E-7</v>
      </c>
      <c r="K54" s="1">
        <v>3.2870000000000003E-8</v>
      </c>
      <c r="L54" s="7">
        <v>22.92</v>
      </c>
      <c r="M54" s="7">
        <v>0.82713999999999999</v>
      </c>
      <c r="N54" s="7">
        <v>2.1142000000000001E-2</v>
      </c>
      <c r="O54" s="7">
        <v>2.556</v>
      </c>
      <c r="P54" s="7">
        <v>15547</v>
      </c>
      <c r="Q54" s="7">
        <v>22.343</v>
      </c>
      <c r="R54" s="7">
        <v>0.14371</v>
      </c>
      <c r="S54" s="13">
        <v>1.3232000000000001E-12</v>
      </c>
      <c r="T54" s="3">
        <v>3.5216000000000001E-14</v>
      </c>
      <c r="U54" s="11">
        <v>2.6614</v>
      </c>
      <c r="V54" s="7">
        <v>0.96874000000000005</v>
      </c>
      <c r="W54" s="7">
        <v>1.5065E-3</v>
      </c>
      <c r="X54" s="7">
        <v>0.15551000000000001</v>
      </c>
      <c r="Y54" s="1"/>
      <c r="Z54" s="7"/>
      <c r="AA54" s="20">
        <f>S54</f>
        <v>1.3232000000000001E-12</v>
      </c>
      <c r="AB54" s="41">
        <f>((AA54/AA$59)-1)*100</f>
        <v>-4.6834161744047087E-2</v>
      </c>
      <c r="AC54" s="20">
        <f>STDEV(AA55:AA58)</f>
        <v>5.3711420262982012E-15</v>
      </c>
      <c r="AD54"/>
      <c r="AE54"/>
      <c r="AF54"/>
      <c r="AG54"/>
      <c r="AH54"/>
      <c r="AI54"/>
      <c r="AJ54"/>
      <c r="AK54"/>
      <c r="AL54"/>
      <c r="AM54"/>
    </row>
    <row r="55" spans="1:39" s="2" customFormat="1" x14ac:dyDescent="0.25">
      <c r="A55" s="4" t="s">
        <v>168</v>
      </c>
      <c r="B55" s="1">
        <v>4.7309000000000001E-4</v>
      </c>
      <c r="C55" s="1">
        <v>0.10077</v>
      </c>
      <c r="D55" s="1">
        <v>2.9256999999999998E-7</v>
      </c>
      <c r="E55" s="1">
        <v>1.9959E-8</v>
      </c>
      <c r="F55" s="7">
        <v>6.8220000000000001</v>
      </c>
      <c r="G55" s="7">
        <v>-172.5</v>
      </c>
      <c r="H55" s="7">
        <v>12.44</v>
      </c>
      <c r="I55" s="7">
        <v>7.2115999999999998</v>
      </c>
      <c r="J55" s="1">
        <v>1.3969E-7</v>
      </c>
      <c r="K55" s="1">
        <v>3.2139000000000001E-8</v>
      </c>
      <c r="L55" s="7">
        <v>23.007000000000001</v>
      </c>
      <c r="M55" s="7">
        <v>0.82945999999999998</v>
      </c>
      <c r="N55" s="7">
        <v>2.1219999999999999E-2</v>
      </c>
      <c r="O55" s="7">
        <v>2.5583</v>
      </c>
      <c r="P55" s="7">
        <v>15577</v>
      </c>
      <c r="Q55" s="7">
        <v>22.405000000000001</v>
      </c>
      <c r="R55" s="7">
        <v>0.14383000000000001</v>
      </c>
      <c r="S55" s="13">
        <v>1.3175E-12</v>
      </c>
      <c r="T55" s="3">
        <v>3.5142000000000002E-14</v>
      </c>
      <c r="U55" s="11">
        <v>2.6673</v>
      </c>
      <c r="V55" s="7">
        <v>0.96897</v>
      </c>
      <c r="W55" s="7">
        <v>1.5097000000000001E-3</v>
      </c>
      <c r="X55" s="7">
        <v>0.15579999999999999</v>
      </c>
      <c r="Y55" s="1"/>
      <c r="Z55"/>
      <c r="AA55" s="20">
        <f t="shared" ref="AA55:AA58" si="12">S55</f>
        <v>1.3175E-12</v>
      </c>
      <c r="AB55" s="41">
        <f t="shared" ref="AB55:AB58" si="13">((AA55/AA$59)-1)*100</f>
        <v>-0.47740629390703448</v>
      </c>
      <c r="AC55" s="20">
        <f>STDEV(AA56:AA58,AA54)</f>
        <v>3.5166271719740958E-15</v>
      </c>
      <c r="AD55"/>
      <c r="AE55"/>
      <c r="AF55"/>
      <c r="AG55"/>
      <c r="AH55"/>
      <c r="AI55"/>
      <c r="AJ55"/>
      <c r="AK55"/>
      <c r="AL55"/>
      <c r="AM55"/>
    </row>
    <row r="56" spans="1:39" s="2" customFormat="1" x14ac:dyDescent="0.25">
      <c r="A56" s="4" t="s">
        <v>169</v>
      </c>
      <c r="B56" s="1">
        <v>4.7124999999999999E-4</v>
      </c>
      <c r="C56" s="1">
        <v>0.10038</v>
      </c>
      <c r="D56" s="1">
        <v>2.9537999999999999E-7</v>
      </c>
      <c r="E56" s="1">
        <v>1.9927E-8</v>
      </c>
      <c r="F56" s="7">
        <v>6.7462</v>
      </c>
      <c r="G56" s="7">
        <v>-173.9</v>
      </c>
      <c r="H56" s="7">
        <v>12.417</v>
      </c>
      <c r="I56" s="7">
        <v>7.1402999999999999</v>
      </c>
      <c r="J56" s="1">
        <v>1.4399000000000001E-7</v>
      </c>
      <c r="K56" s="1">
        <v>3.3116999999999998E-8</v>
      </c>
      <c r="L56" s="7">
        <v>23</v>
      </c>
      <c r="M56" s="7">
        <v>0.82640000000000002</v>
      </c>
      <c r="N56" s="7">
        <v>2.1215999999999999E-2</v>
      </c>
      <c r="O56" s="7">
        <v>2.5672999999999999</v>
      </c>
      <c r="P56" s="7">
        <v>15616</v>
      </c>
      <c r="Q56" s="7">
        <v>22.442</v>
      </c>
      <c r="R56" s="7">
        <v>0.14371</v>
      </c>
      <c r="S56" s="13">
        <v>1.3233E-12</v>
      </c>
      <c r="T56" s="3">
        <v>3.5235999999999997E-14</v>
      </c>
      <c r="U56" s="11">
        <v>2.6627000000000001</v>
      </c>
      <c r="V56" s="7">
        <v>0.96874000000000005</v>
      </c>
      <c r="W56" s="7">
        <v>1.5070000000000001E-3</v>
      </c>
      <c r="X56" s="7">
        <v>0.15556</v>
      </c>
      <c r="Y56" s="1"/>
      <c r="Z56"/>
      <c r="AA56" s="20">
        <f t="shared" si="12"/>
        <v>1.3233E-12</v>
      </c>
      <c r="AB56" s="41">
        <f t="shared" si="13"/>
        <v>-3.9280264688557054E-2</v>
      </c>
      <c r="AC56" s="20">
        <f>STDEV(AA57:AA58,AA54:AA55)</f>
        <v>5.375561986124495E-15</v>
      </c>
    </row>
    <row r="57" spans="1:39" s="2" customFormat="1" x14ac:dyDescent="0.25">
      <c r="A57" s="4" t="s">
        <v>170</v>
      </c>
      <c r="B57" s="1">
        <v>4.7053999999999998E-4</v>
      </c>
      <c r="C57" s="1">
        <v>0.10023</v>
      </c>
      <c r="D57" s="1">
        <v>2.9583000000000002E-7</v>
      </c>
      <c r="E57" s="1">
        <v>1.9913000000000001E-8</v>
      </c>
      <c r="F57" s="7">
        <v>6.7312000000000003</v>
      </c>
      <c r="G57" s="7">
        <v>-174.8</v>
      </c>
      <c r="H57" s="7">
        <v>12.407999999999999</v>
      </c>
      <c r="I57" s="7">
        <v>7.0983999999999998</v>
      </c>
      <c r="J57" s="1">
        <v>1.4404000000000001E-7</v>
      </c>
      <c r="K57" s="1">
        <v>3.3114000000000001E-8</v>
      </c>
      <c r="L57" s="7">
        <v>22.989000000000001</v>
      </c>
      <c r="M57" s="7">
        <v>0.82632000000000005</v>
      </c>
      <c r="N57" s="7">
        <v>2.1207E-2</v>
      </c>
      <c r="O57" s="7">
        <v>2.5663999999999998</v>
      </c>
      <c r="P57" s="7">
        <v>15629</v>
      </c>
      <c r="Q57" s="7">
        <v>22.439</v>
      </c>
      <c r="R57" s="7">
        <v>0.14357</v>
      </c>
      <c r="S57" s="13">
        <v>1.3245000000000001E-12</v>
      </c>
      <c r="T57" s="3">
        <v>3.5233999999999998E-14</v>
      </c>
      <c r="U57" s="11">
        <v>2.6602000000000001</v>
      </c>
      <c r="V57" s="7">
        <v>0.96867999999999999</v>
      </c>
      <c r="W57" s="7">
        <v>1.5054999999999999E-3</v>
      </c>
      <c r="X57" s="7">
        <v>0.15542</v>
      </c>
      <c r="Y57"/>
      <c r="Z57"/>
      <c r="AA57" s="20">
        <f t="shared" si="12"/>
        <v>1.3245000000000001E-12</v>
      </c>
      <c r="AB57" s="41">
        <f t="shared" si="13"/>
        <v>5.1366499977345548E-2</v>
      </c>
      <c r="AC57" s="20">
        <f>STDEV(AA58,AA54:AA56)</f>
        <v>5.3681157463924627E-15</v>
      </c>
    </row>
    <row r="58" spans="1:39" s="2" customFormat="1" x14ac:dyDescent="0.25">
      <c r="A58" s="4" t="s">
        <v>171</v>
      </c>
      <c r="B58" s="1">
        <v>4.7537000000000002E-4</v>
      </c>
      <c r="C58" s="1">
        <v>0.10125000000000001</v>
      </c>
      <c r="D58" s="1">
        <v>2.9723999999999998E-7</v>
      </c>
      <c r="E58" s="1">
        <v>2.0015000000000001E-8</v>
      </c>
      <c r="F58" s="7">
        <v>6.7336</v>
      </c>
      <c r="G58" s="7">
        <v>-175.7</v>
      </c>
      <c r="H58" s="7">
        <v>12.477</v>
      </c>
      <c r="I58" s="7">
        <v>7.1013000000000002</v>
      </c>
      <c r="J58" s="1">
        <v>1.4282999999999999E-7</v>
      </c>
      <c r="K58" s="1">
        <v>3.3006999999999999E-8</v>
      </c>
      <c r="L58" s="7">
        <v>23.109000000000002</v>
      </c>
      <c r="M58" s="7">
        <v>0.82718000000000003</v>
      </c>
      <c r="N58" s="7">
        <v>2.1316999999999999E-2</v>
      </c>
      <c r="O58" s="7">
        <v>2.5771000000000002</v>
      </c>
      <c r="P58" s="7">
        <v>15619</v>
      </c>
      <c r="Q58" s="7">
        <v>22.544</v>
      </c>
      <c r="R58" s="7">
        <v>0.14434</v>
      </c>
      <c r="S58" s="13">
        <v>1.3306E-12</v>
      </c>
      <c r="T58" s="3">
        <v>3.5587999999999997E-14</v>
      </c>
      <c r="U58" s="11">
        <v>2.6745999999999999</v>
      </c>
      <c r="V58" s="7">
        <v>0.96843999999999997</v>
      </c>
      <c r="W58" s="7">
        <v>1.5137E-3</v>
      </c>
      <c r="X58" s="7">
        <v>0.15629999999999999</v>
      </c>
      <c r="Y58"/>
      <c r="Z58"/>
      <c r="AA58" s="20">
        <f t="shared" si="12"/>
        <v>1.3306E-12</v>
      </c>
      <c r="AB58" s="41">
        <f t="shared" si="13"/>
        <v>0.51215422036228198</v>
      </c>
      <c r="AC58" s="20">
        <f>STDEV(AA54:AA57)</f>
        <v>3.1394001550190321E-15</v>
      </c>
    </row>
    <row r="59" spans="1:39" s="2" customFormat="1" x14ac:dyDescent="0.25">
      <c r="A59" s="4" t="str">
        <f>A58</f>
        <v>D:\Google Drive\Research\data\2020-TB\control-SA+PA\control-SA+PA-C2-06282020\2-5-5.TXT</v>
      </c>
      <c r="B59" s="13">
        <f>AVERAGE(B54:B58)</f>
        <v>4.7194200000000004E-4</v>
      </c>
      <c r="C59" s="13">
        <f t="shared" ref="C59:X59" si="14">AVERAGE(C54:C58)</f>
        <v>0.100525</v>
      </c>
      <c r="D59" s="13">
        <f t="shared" si="14"/>
        <v>2.9512200000000001E-7</v>
      </c>
      <c r="E59" s="13">
        <f t="shared" si="14"/>
        <v>1.99426E-8</v>
      </c>
      <c r="F59" s="13">
        <f t="shared" si="14"/>
        <v>6.7575600000000007</v>
      </c>
      <c r="G59" s="13">
        <f t="shared" si="14"/>
        <v>-174.04000000000002</v>
      </c>
      <c r="H59" s="13">
        <f t="shared" si="14"/>
        <v>12.4316</v>
      </c>
      <c r="I59" s="13">
        <f t="shared" si="14"/>
        <v>7.1432200000000012</v>
      </c>
      <c r="J59" s="13">
        <f t="shared" si="14"/>
        <v>1.42792E-7</v>
      </c>
      <c r="K59" s="13">
        <f t="shared" si="14"/>
        <v>3.28494E-8</v>
      </c>
      <c r="L59" s="13">
        <f t="shared" si="14"/>
        <v>23.005000000000003</v>
      </c>
      <c r="M59" s="13">
        <f t="shared" si="14"/>
        <v>0.82729999999999992</v>
      </c>
      <c r="N59" s="13">
        <f t="shared" si="14"/>
        <v>2.12204E-2</v>
      </c>
      <c r="O59" s="13">
        <f t="shared" si="14"/>
        <v>2.5650199999999996</v>
      </c>
      <c r="P59" s="13">
        <f t="shared" si="14"/>
        <v>15597.6</v>
      </c>
      <c r="Q59" s="13">
        <f t="shared" si="14"/>
        <v>22.434599999999996</v>
      </c>
      <c r="R59" s="13">
        <f t="shared" si="14"/>
        <v>0.14383200000000002</v>
      </c>
      <c r="S59" s="13">
        <f t="shared" si="14"/>
        <v>1.3238200000000001E-12</v>
      </c>
      <c r="T59" s="13">
        <f t="shared" si="14"/>
        <v>3.5283199999999994E-14</v>
      </c>
      <c r="U59" s="13">
        <f t="shared" si="14"/>
        <v>2.6652399999999998</v>
      </c>
      <c r="V59" s="13">
        <f t="shared" si="14"/>
        <v>0.96871399999999996</v>
      </c>
      <c r="W59" s="13">
        <f t="shared" si="14"/>
        <v>1.50848E-3</v>
      </c>
      <c r="X59" s="13">
        <f t="shared" si="14"/>
        <v>0.155718</v>
      </c>
      <c r="Y59"/>
      <c r="Z59" s="10" t="s">
        <v>43</v>
      </c>
      <c r="AA59" s="20">
        <f>AVERAGE(AA54:AA58)</f>
        <v>1.3238200000000001E-12</v>
      </c>
      <c r="AB59" s="41"/>
      <c r="AC59" s="20"/>
    </row>
    <row r="60" spans="1:39" s="2" customFormat="1" x14ac:dyDescent="0.25">
      <c r="A60" s="4"/>
      <c r="B60" s="1"/>
      <c r="C60" s="1"/>
      <c r="D60" s="1"/>
      <c r="E60" s="1"/>
      <c r="F60" s="7"/>
      <c r="G60" s="7"/>
      <c r="H60" s="7"/>
      <c r="I60" s="7"/>
      <c r="J60" s="1"/>
      <c r="K60" s="1"/>
      <c r="L60" s="7"/>
      <c r="M60" s="7"/>
      <c r="N60" s="7"/>
      <c r="O60" s="7"/>
      <c r="P60" s="7"/>
      <c r="Q60" s="7"/>
      <c r="R60" s="7"/>
      <c r="S60" s="13"/>
      <c r="T60" s="3"/>
      <c r="U60" s="11"/>
      <c r="V60" s="7"/>
      <c r="W60" s="7"/>
      <c r="X60" s="7"/>
      <c r="Y60"/>
      <c r="AA60" s="33"/>
      <c r="AB60" s="41"/>
      <c r="AC60" s="24"/>
      <c r="AD60"/>
      <c r="AE60"/>
      <c r="AF60"/>
      <c r="AG60"/>
      <c r="AH60"/>
      <c r="AI60"/>
      <c r="AJ60"/>
      <c r="AK60"/>
      <c r="AL60"/>
      <c r="AM60"/>
    </row>
    <row r="61" spans="1:39" s="2" customFormat="1" x14ac:dyDescent="0.25">
      <c r="A61" s="4"/>
      <c r="B61" s="1"/>
      <c r="C61" s="1"/>
      <c r="D61" s="1"/>
      <c r="E61" s="1"/>
      <c r="F61" s="7"/>
      <c r="G61" s="7"/>
      <c r="H61" s="7"/>
      <c r="I61" s="7"/>
      <c r="J61" s="1"/>
      <c r="K61" s="1"/>
      <c r="L61" s="7"/>
      <c r="M61" s="7"/>
      <c r="N61" s="7"/>
      <c r="O61" s="7"/>
      <c r="P61" s="7"/>
      <c r="Q61" s="7"/>
      <c r="R61" s="7"/>
      <c r="S61" s="13"/>
      <c r="T61" s="3"/>
      <c r="U61" s="11"/>
      <c r="V61" s="7"/>
      <c r="W61" s="7"/>
      <c r="X61" s="7"/>
      <c r="Y61"/>
      <c r="AA61" s="20"/>
      <c r="AB61" s="41"/>
      <c r="AC61" s="24"/>
      <c r="AD61"/>
      <c r="AE61"/>
      <c r="AF61"/>
      <c r="AG61"/>
      <c r="AH61"/>
      <c r="AI61"/>
      <c r="AJ61"/>
      <c r="AK61"/>
      <c r="AL61"/>
      <c r="AM61"/>
    </row>
    <row r="62" spans="1:39" s="2" customFormat="1" x14ac:dyDescent="0.25">
      <c r="A62" s="15" t="s">
        <v>85</v>
      </c>
      <c r="B62" s="1" t="s">
        <v>7</v>
      </c>
      <c r="C62" s="1" t="s">
        <v>8</v>
      </c>
      <c r="D62" s="1" t="s">
        <v>27</v>
      </c>
      <c r="E62" s="1" t="s">
        <v>28</v>
      </c>
      <c r="F62" s="7" t="s">
        <v>29</v>
      </c>
      <c r="G62" s="7" t="s">
        <v>9</v>
      </c>
      <c r="H62" s="7" t="s">
        <v>10</v>
      </c>
      <c r="I62" s="7" t="s">
        <v>11</v>
      </c>
      <c r="J62" s="1" t="s">
        <v>30</v>
      </c>
      <c r="K62" s="1" t="s">
        <v>31</v>
      </c>
      <c r="L62" s="7" t="s">
        <v>32</v>
      </c>
      <c r="M62" s="7" t="s">
        <v>33</v>
      </c>
      <c r="N62" s="7" t="s">
        <v>34</v>
      </c>
      <c r="O62" s="7" t="s">
        <v>35</v>
      </c>
      <c r="P62" s="7" t="s">
        <v>12</v>
      </c>
      <c r="Q62" s="7" t="s">
        <v>13</v>
      </c>
      <c r="R62" s="7" t="s">
        <v>14</v>
      </c>
      <c r="S62" s="13" t="s">
        <v>26</v>
      </c>
      <c r="T62" s="3" t="s">
        <v>21</v>
      </c>
      <c r="U62" s="11" t="s">
        <v>22</v>
      </c>
      <c r="V62" s="7" t="s">
        <v>23</v>
      </c>
      <c r="W62" s="7" t="s">
        <v>24</v>
      </c>
      <c r="X62" s="7" t="s">
        <v>25</v>
      </c>
      <c r="Y62"/>
      <c r="Z62" s="34" t="s">
        <v>36</v>
      </c>
      <c r="AA62" s="18" t="s">
        <v>37</v>
      </c>
      <c r="AB62" s="25" t="s">
        <v>41</v>
      </c>
      <c r="AC62" s="26" t="s">
        <v>55</v>
      </c>
      <c r="AD62"/>
      <c r="AE62"/>
      <c r="AF62"/>
      <c r="AG62"/>
      <c r="AH62"/>
      <c r="AI62"/>
      <c r="AJ62"/>
      <c r="AK62"/>
      <c r="AL62"/>
      <c r="AM62"/>
    </row>
    <row r="63" spans="1:39" s="2" customFormat="1" x14ac:dyDescent="0.25">
      <c r="A63" s="4" t="s">
        <v>172</v>
      </c>
      <c r="B63" s="1">
        <v>4.6900000000000002E-4</v>
      </c>
      <c r="C63" s="1">
        <v>9.9897E-2</v>
      </c>
      <c r="D63" s="1">
        <v>2.9335999999999997E-7</v>
      </c>
      <c r="E63" s="1">
        <v>1.9883E-8</v>
      </c>
      <c r="F63" s="7">
        <v>6.7777000000000003</v>
      </c>
      <c r="G63" s="7">
        <v>-171.9</v>
      </c>
      <c r="H63" s="7">
        <v>12.401999999999999</v>
      </c>
      <c r="I63" s="7">
        <v>7.2146999999999997</v>
      </c>
      <c r="J63" s="1">
        <v>1.4203000000000001E-7</v>
      </c>
      <c r="K63" s="1">
        <v>3.2397000000000002E-8</v>
      </c>
      <c r="L63" s="7">
        <v>22.81</v>
      </c>
      <c r="M63" s="7">
        <v>0.82777000000000001</v>
      </c>
      <c r="N63" s="7">
        <v>2.1038999999999999E-2</v>
      </c>
      <c r="O63" s="7">
        <v>2.5415999999999999</v>
      </c>
      <c r="P63" s="7">
        <v>15525</v>
      </c>
      <c r="Q63" s="7">
        <v>22.295999999999999</v>
      </c>
      <c r="R63" s="7">
        <v>0.14360999999999999</v>
      </c>
      <c r="S63" s="13">
        <v>1.3142E-12</v>
      </c>
      <c r="T63" s="3">
        <v>3.4968000000000002E-14</v>
      </c>
      <c r="U63" s="11">
        <v>2.6608000000000001</v>
      </c>
      <c r="V63" s="7">
        <v>0.96911000000000003</v>
      </c>
      <c r="W63" s="7">
        <v>1.506E-3</v>
      </c>
      <c r="X63" s="7">
        <v>0.15540000000000001</v>
      </c>
      <c r="Y63" s="1"/>
      <c r="Z63" s="7"/>
      <c r="AA63" s="20">
        <f>S63</f>
        <v>1.3142E-12</v>
      </c>
      <c r="AB63" s="41">
        <f>((AA63/AA$68)-1)*100</f>
        <v>-0.5719646531896827</v>
      </c>
      <c r="AC63" s="20">
        <f>STDEV(AA64:AA67)</f>
        <v>3.4063665882188444E-15</v>
      </c>
      <c r="AD63"/>
      <c r="AE63"/>
      <c r="AF63"/>
      <c r="AG63"/>
      <c r="AH63"/>
      <c r="AI63"/>
      <c r="AJ63"/>
      <c r="AK63"/>
      <c r="AL63"/>
      <c r="AM63"/>
    </row>
    <row r="64" spans="1:39" s="2" customFormat="1" x14ac:dyDescent="0.25">
      <c r="A64" s="4" t="s">
        <v>173</v>
      </c>
      <c r="B64" s="1">
        <v>4.7165E-4</v>
      </c>
      <c r="C64" s="1">
        <v>0.10045999999999999</v>
      </c>
      <c r="D64" s="1">
        <v>2.9471000000000002E-7</v>
      </c>
      <c r="E64" s="1">
        <v>1.9921E-8</v>
      </c>
      <c r="F64" s="7">
        <v>6.7595000000000001</v>
      </c>
      <c r="G64" s="7">
        <v>-174.2</v>
      </c>
      <c r="H64" s="7">
        <v>12.391999999999999</v>
      </c>
      <c r="I64" s="7">
        <v>7.1136999999999997</v>
      </c>
      <c r="J64" s="1">
        <v>1.4070000000000001E-7</v>
      </c>
      <c r="K64" s="1">
        <v>3.2455000000000002E-8</v>
      </c>
      <c r="L64" s="7">
        <v>23.067</v>
      </c>
      <c r="M64" s="7">
        <v>0.82837000000000005</v>
      </c>
      <c r="N64" s="7">
        <v>2.1277000000000001E-2</v>
      </c>
      <c r="O64" s="7">
        <v>2.5684999999999998</v>
      </c>
      <c r="P64" s="7">
        <v>15693</v>
      </c>
      <c r="Q64" s="7">
        <v>22.47</v>
      </c>
      <c r="R64" s="7">
        <v>0.14318</v>
      </c>
      <c r="S64" s="13">
        <v>1.3202999999999999E-12</v>
      </c>
      <c r="T64" s="3">
        <v>3.5078000000000001E-14</v>
      </c>
      <c r="U64" s="11">
        <v>2.6568000000000001</v>
      </c>
      <c r="V64" s="7">
        <v>0.96884000000000003</v>
      </c>
      <c r="W64" s="7">
        <v>1.5035000000000001E-3</v>
      </c>
      <c r="X64" s="7">
        <v>0.15518999999999999</v>
      </c>
      <c r="Y64" s="1"/>
      <c r="Z64"/>
      <c r="AA64" s="20">
        <f t="shared" ref="AA64:AA67" si="15">S64</f>
        <v>1.3202999999999999E-12</v>
      </c>
      <c r="AB64" s="41">
        <f t="shared" ref="AB64:AB67" si="16">((AA64/AA$68)-1)*100</f>
        <v>-0.11045878222976091</v>
      </c>
      <c r="AC64" s="20">
        <f>STDEV(AA65:AA67,AA63)</f>
        <v>5.8761523692520993E-15</v>
      </c>
      <c r="AD64"/>
      <c r="AE64"/>
      <c r="AF64"/>
      <c r="AG64"/>
      <c r="AH64"/>
      <c r="AI64"/>
      <c r="AJ64"/>
      <c r="AK64"/>
      <c r="AL64"/>
      <c r="AM64"/>
    </row>
    <row r="65" spans="1:39" s="2" customFormat="1" x14ac:dyDescent="0.25">
      <c r="A65" s="4" t="s">
        <v>174</v>
      </c>
      <c r="B65" s="1">
        <v>4.8031000000000001E-4</v>
      </c>
      <c r="C65" s="1">
        <v>0.10231</v>
      </c>
      <c r="D65" s="1">
        <v>2.9588999999999998E-7</v>
      </c>
      <c r="E65" s="1">
        <v>2.0105E-8</v>
      </c>
      <c r="F65" s="7">
        <v>6.7948000000000004</v>
      </c>
      <c r="G65" s="7">
        <v>-174.5</v>
      </c>
      <c r="H65" s="7">
        <v>12.521000000000001</v>
      </c>
      <c r="I65" s="7">
        <v>7.1753999999999998</v>
      </c>
      <c r="J65" s="1">
        <v>1.3822999999999999E-7</v>
      </c>
      <c r="K65" s="1">
        <v>3.2088999999999997E-8</v>
      </c>
      <c r="L65" s="7">
        <v>23.213999999999999</v>
      </c>
      <c r="M65" s="7">
        <v>0.83013999999999999</v>
      </c>
      <c r="N65" s="7">
        <v>2.1410999999999999E-2</v>
      </c>
      <c r="O65" s="7">
        <v>2.5792000000000002</v>
      </c>
      <c r="P65" s="7">
        <v>15641</v>
      </c>
      <c r="Q65" s="7">
        <v>22.620999999999999</v>
      </c>
      <c r="R65" s="7">
        <v>0.14463000000000001</v>
      </c>
      <c r="S65" s="13">
        <v>1.3231000000000001E-12</v>
      </c>
      <c r="T65" s="3">
        <v>3.5511000000000001E-14</v>
      </c>
      <c r="U65" s="11">
        <v>2.6839</v>
      </c>
      <c r="V65" s="7">
        <v>0.96872999999999998</v>
      </c>
      <c r="W65" s="7">
        <v>1.5188999999999999E-3</v>
      </c>
      <c r="X65" s="7">
        <v>0.15679000000000001</v>
      </c>
      <c r="Y65" s="1"/>
      <c r="Z65"/>
      <c r="AA65" s="20">
        <f t="shared" si="15"/>
        <v>1.3231000000000001E-12</v>
      </c>
      <c r="AB65" s="41">
        <f t="shared" si="16"/>
        <v>0.1013799782108693</v>
      </c>
      <c r="AC65" s="20">
        <f>STDEV(AA66:AA67,AA63:AA64)</f>
        <v>5.8880528756684131E-15</v>
      </c>
      <c r="AD65"/>
      <c r="AE65"/>
      <c r="AF65"/>
      <c r="AG65"/>
      <c r="AH65"/>
      <c r="AI65"/>
      <c r="AJ65"/>
      <c r="AK65"/>
      <c r="AL65"/>
      <c r="AM65"/>
    </row>
    <row r="66" spans="1:39" s="2" customFormat="1" x14ac:dyDescent="0.25">
      <c r="A66" s="4" t="s">
        <v>175</v>
      </c>
      <c r="B66" s="1">
        <v>4.6966E-4</v>
      </c>
      <c r="C66" s="1">
        <v>0.10004</v>
      </c>
      <c r="D66" s="1">
        <v>2.9497E-7</v>
      </c>
      <c r="E66" s="1">
        <v>1.9895E-8</v>
      </c>
      <c r="F66" s="7">
        <v>6.7447999999999997</v>
      </c>
      <c r="G66" s="7">
        <v>-173.9</v>
      </c>
      <c r="H66" s="7">
        <v>12.391999999999999</v>
      </c>
      <c r="I66" s="7">
        <v>7.1258999999999997</v>
      </c>
      <c r="J66" s="1">
        <v>1.4152000000000001E-7</v>
      </c>
      <c r="K66" s="1">
        <v>3.2432000000000002E-8</v>
      </c>
      <c r="L66" s="7">
        <v>22.917000000000002</v>
      </c>
      <c r="M66" s="7">
        <v>0.82772000000000001</v>
      </c>
      <c r="N66" s="7">
        <v>2.1139000000000002E-2</v>
      </c>
      <c r="O66" s="7">
        <v>2.5539000000000001</v>
      </c>
      <c r="P66" s="7">
        <v>15634</v>
      </c>
      <c r="Q66" s="7">
        <v>22.405000000000001</v>
      </c>
      <c r="R66" s="7">
        <v>0.14330999999999999</v>
      </c>
      <c r="S66" s="13">
        <v>1.3228E-12</v>
      </c>
      <c r="T66" s="3">
        <v>3.5146999999999998E-14</v>
      </c>
      <c r="U66" s="11">
        <v>2.657</v>
      </c>
      <c r="V66" s="7">
        <v>0.96875999999999995</v>
      </c>
      <c r="W66" s="7">
        <v>1.5037E-3</v>
      </c>
      <c r="X66" s="7">
        <v>0.15522</v>
      </c>
      <c r="Y66"/>
      <c r="Z66"/>
      <c r="AA66" s="20">
        <f t="shared" si="15"/>
        <v>1.3228E-12</v>
      </c>
      <c r="AB66" s="41">
        <f t="shared" si="16"/>
        <v>7.8682968163668043E-2</v>
      </c>
      <c r="AC66" s="20">
        <f>STDEV(AA67,AA63:AA65)</f>
        <v>5.9132619311736213E-15</v>
      </c>
      <c r="AD66"/>
      <c r="AE66"/>
      <c r="AF66"/>
      <c r="AG66"/>
      <c r="AH66"/>
      <c r="AI66"/>
      <c r="AJ66"/>
      <c r="AK66"/>
      <c r="AL66"/>
      <c r="AM66"/>
    </row>
    <row r="67" spans="1:39" s="2" customFormat="1" x14ac:dyDescent="0.25">
      <c r="A67" s="4" t="s">
        <v>176</v>
      </c>
      <c r="B67" s="1">
        <v>4.7308000000000002E-4</v>
      </c>
      <c r="C67" s="1">
        <v>0.10077</v>
      </c>
      <c r="D67" s="1">
        <v>2.9592000000000002E-7</v>
      </c>
      <c r="E67" s="1">
        <v>1.9963000000000001E-8</v>
      </c>
      <c r="F67" s="7">
        <v>6.7461000000000002</v>
      </c>
      <c r="G67" s="7">
        <v>-175.4</v>
      </c>
      <c r="H67" s="7">
        <v>12.439</v>
      </c>
      <c r="I67" s="7">
        <v>7.0918000000000001</v>
      </c>
      <c r="J67" s="1">
        <v>1.4065000000000001E-7</v>
      </c>
      <c r="K67" s="1">
        <v>3.2444999999999997E-8</v>
      </c>
      <c r="L67" s="7">
        <v>23.068000000000001</v>
      </c>
      <c r="M67" s="7">
        <v>0.82862000000000002</v>
      </c>
      <c r="N67" s="7">
        <v>2.1277000000000001E-2</v>
      </c>
      <c r="O67" s="7">
        <v>2.5678000000000001</v>
      </c>
      <c r="P67" s="7">
        <v>15636</v>
      </c>
      <c r="Q67" s="7">
        <v>22.478000000000002</v>
      </c>
      <c r="R67" s="7">
        <v>0.14376</v>
      </c>
      <c r="S67" s="13">
        <v>1.3284000000000001E-12</v>
      </c>
      <c r="T67" s="3">
        <v>3.5411000000000001E-14</v>
      </c>
      <c r="U67" s="11">
        <v>2.6657000000000002</v>
      </c>
      <c r="V67" s="7">
        <v>0.96852000000000005</v>
      </c>
      <c r="W67" s="7">
        <v>1.5085999999999999E-3</v>
      </c>
      <c r="X67" s="7">
        <v>0.15576000000000001</v>
      </c>
      <c r="Y67"/>
      <c r="Z67"/>
      <c r="AA67" s="20">
        <f t="shared" si="15"/>
        <v>1.3284000000000001E-12</v>
      </c>
      <c r="AB67" s="41">
        <f t="shared" si="16"/>
        <v>0.50236048904490627</v>
      </c>
      <c r="AC67" s="20">
        <f>STDEV(AA63:AA66)</f>
        <v>4.1287609117829545E-15</v>
      </c>
      <c r="AD67"/>
      <c r="AE67"/>
      <c r="AF67"/>
      <c r="AG67"/>
      <c r="AH67"/>
      <c r="AI67"/>
      <c r="AJ67"/>
      <c r="AK67"/>
      <c r="AL67"/>
      <c r="AM67"/>
    </row>
    <row r="68" spans="1:39" s="2" customFormat="1" x14ac:dyDescent="0.25">
      <c r="A68" s="4" t="str">
        <f>A67</f>
        <v>D:\Google Drive\Research\data\2020-TB\control-SA+PA\control-SA+PA-C2-06282020\2-6-5.TXT</v>
      </c>
      <c r="B68" s="13">
        <f>AVERAGE(B63:B67)</f>
        <v>4.7273999999999998E-4</v>
      </c>
      <c r="C68" s="13">
        <f t="shared" ref="C68:X68" si="17">AVERAGE(C63:C67)</f>
        <v>0.10069540000000002</v>
      </c>
      <c r="D68" s="13">
        <f t="shared" si="17"/>
        <v>2.9497E-7</v>
      </c>
      <c r="E68" s="13">
        <f t="shared" si="17"/>
        <v>1.9953400000000005E-8</v>
      </c>
      <c r="F68" s="13">
        <f t="shared" si="17"/>
        <v>6.7645799999999996</v>
      </c>
      <c r="G68" s="13">
        <f t="shared" si="17"/>
        <v>-173.98</v>
      </c>
      <c r="H68" s="13">
        <f t="shared" si="17"/>
        <v>12.429199999999998</v>
      </c>
      <c r="I68" s="13">
        <f t="shared" si="17"/>
        <v>7.1442999999999994</v>
      </c>
      <c r="J68" s="13">
        <f t="shared" si="17"/>
        <v>1.40626E-7</v>
      </c>
      <c r="K68" s="13">
        <f t="shared" si="17"/>
        <v>3.2363600000000003E-8</v>
      </c>
      <c r="L68" s="13">
        <f t="shared" si="17"/>
        <v>23.0152</v>
      </c>
      <c r="M68" s="13">
        <f t="shared" si="17"/>
        <v>0.82852400000000004</v>
      </c>
      <c r="N68" s="13">
        <f t="shared" si="17"/>
        <v>2.1228600000000004E-2</v>
      </c>
      <c r="O68" s="13">
        <f t="shared" si="17"/>
        <v>2.5621999999999998</v>
      </c>
      <c r="P68" s="13">
        <f t="shared" si="17"/>
        <v>15625.8</v>
      </c>
      <c r="Q68" s="13">
        <f t="shared" si="17"/>
        <v>22.454000000000001</v>
      </c>
      <c r="R68" s="13">
        <f t="shared" si="17"/>
        <v>0.14369799999999999</v>
      </c>
      <c r="S68" s="13">
        <f t="shared" si="17"/>
        <v>1.32176E-12</v>
      </c>
      <c r="T68" s="13">
        <f t="shared" si="17"/>
        <v>3.5223000000000003E-14</v>
      </c>
      <c r="U68" s="13">
        <f t="shared" si="17"/>
        <v>2.6648400000000003</v>
      </c>
      <c r="V68" s="13">
        <f t="shared" si="17"/>
        <v>0.96879199999999999</v>
      </c>
      <c r="W68" s="13">
        <f t="shared" si="17"/>
        <v>1.50814E-3</v>
      </c>
      <c r="X68" s="13">
        <f t="shared" si="17"/>
        <v>0.155672</v>
      </c>
      <c r="Y68"/>
      <c r="Z68" s="10" t="s">
        <v>43</v>
      </c>
      <c r="AA68" s="20">
        <f>AVERAGE(AA63:AA67)</f>
        <v>1.32176E-12</v>
      </c>
      <c r="AB68" s="41"/>
      <c r="AC68" s="20"/>
    </row>
    <row r="69" spans="1:39" s="2" customFormat="1" x14ac:dyDescent="0.25">
      <c r="A69" s="4"/>
      <c r="B69" s="1"/>
      <c r="C69" s="1"/>
      <c r="D69" s="1"/>
      <c r="E69" s="1"/>
      <c r="F69" s="7"/>
      <c r="G69" s="7"/>
      <c r="H69" s="7"/>
      <c r="I69" s="7"/>
      <c r="J69" s="1"/>
      <c r="K69" s="1"/>
      <c r="L69" s="7"/>
      <c r="M69" s="7"/>
      <c r="N69" s="7"/>
      <c r="O69" s="7"/>
      <c r="P69" s="7"/>
      <c r="Q69" s="7"/>
      <c r="R69" s="7"/>
      <c r="S69" s="13"/>
      <c r="T69" s="3"/>
      <c r="U69" s="11"/>
      <c r="V69" s="7"/>
      <c r="W69" s="7"/>
      <c r="X69" s="7"/>
      <c r="Y69"/>
      <c r="AA69" s="33"/>
      <c r="AB69" s="41"/>
      <c r="AC69" s="24"/>
    </row>
    <row r="70" spans="1:39" s="2" customFormat="1" x14ac:dyDescent="0.25">
      <c r="J70" s="3"/>
      <c r="K70" s="3"/>
      <c r="L70" s="11"/>
      <c r="M70" s="11"/>
      <c r="N70" s="11"/>
      <c r="O70" s="11"/>
      <c r="P70" s="11"/>
      <c r="Q70" s="11"/>
      <c r="R70" s="11"/>
      <c r="S70" s="13"/>
      <c r="T70" s="3"/>
      <c r="U70" s="11"/>
      <c r="V70" s="11"/>
      <c r="W70" s="11"/>
      <c r="X70" s="11"/>
      <c r="AA70" s="33"/>
      <c r="AB70" s="23"/>
      <c r="AC70" s="22"/>
    </row>
    <row r="71" spans="1:39" s="2" customFormat="1" x14ac:dyDescent="0.25">
      <c r="A71" s="15" t="s">
        <v>85</v>
      </c>
      <c r="B71" s="1" t="s">
        <v>7</v>
      </c>
      <c r="C71" s="1" t="s">
        <v>8</v>
      </c>
      <c r="D71" s="1" t="s">
        <v>27</v>
      </c>
      <c r="E71" s="1" t="s">
        <v>28</v>
      </c>
      <c r="F71" s="7" t="s">
        <v>29</v>
      </c>
      <c r="G71" s="7" t="s">
        <v>9</v>
      </c>
      <c r="H71" s="7" t="s">
        <v>10</v>
      </c>
      <c r="I71" s="7" t="s">
        <v>11</v>
      </c>
      <c r="J71" s="1" t="s">
        <v>30</v>
      </c>
      <c r="K71" s="1" t="s">
        <v>31</v>
      </c>
      <c r="L71" s="7" t="s">
        <v>32</v>
      </c>
      <c r="M71" s="7" t="s">
        <v>33</v>
      </c>
      <c r="N71" s="7" t="s">
        <v>34</v>
      </c>
      <c r="O71" s="7" t="s">
        <v>35</v>
      </c>
      <c r="P71" s="7" t="s">
        <v>12</v>
      </c>
      <c r="Q71" s="7" t="s">
        <v>13</v>
      </c>
      <c r="R71" s="7" t="s">
        <v>14</v>
      </c>
      <c r="S71" s="13" t="s">
        <v>26</v>
      </c>
      <c r="T71" s="3" t="s">
        <v>21</v>
      </c>
      <c r="U71" s="11" t="s">
        <v>22</v>
      </c>
      <c r="V71" s="7" t="s">
        <v>23</v>
      </c>
      <c r="W71" s="7" t="s">
        <v>24</v>
      </c>
      <c r="X71" s="7" t="s">
        <v>25</v>
      </c>
      <c r="Y71"/>
      <c r="Z71" s="34" t="s">
        <v>36</v>
      </c>
      <c r="AA71" s="18" t="s">
        <v>37</v>
      </c>
      <c r="AB71" s="25" t="s">
        <v>41</v>
      </c>
      <c r="AC71" s="26" t="s">
        <v>55</v>
      </c>
    </row>
    <row r="72" spans="1:39" s="2" customFormat="1" x14ac:dyDescent="0.25">
      <c r="A72" s="4" t="s">
        <v>177</v>
      </c>
      <c r="B72" s="1">
        <v>4.7355999999999999E-4</v>
      </c>
      <c r="C72" s="1">
        <v>0.10087</v>
      </c>
      <c r="D72" s="1">
        <v>2.9331999999999998E-7</v>
      </c>
      <c r="E72" s="1">
        <v>2.0006999999999998E-8</v>
      </c>
      <c r="F72" s="7">
        <v>6.8209</v>
      </c>
      <c r="G72" s="7">
        <v>-172.8</v>
      </c>
      <c r="H72" s="7">
        <v>12.476000000000001</v>
      </c>
      <c r="I72" s="7">
        <v>7.2199</v>
      </c>
      <c r="J72" s="1">
        <v>1.4105999999999999E-7</v>
      </c>
      <c r="K72" s="1">
        <v>3.2325E-8</v>
      </c>
      <c r="L72" s="7">
        <v>22.916</v>
      </c>
      <c r="M72" s="7">
        <v>0.82808999999999999</v>
      </c>
      <c r="N72" s="7">
        <v>2.1135999999999999E-2</v>
      </c>
      <c r="O72" s="7">
        <v>2.5524</v>
      </c>
      <c r="P72" s="7">
        <v>15567</v>
      </c>
      <c r="Q72" s="7">
        <v>22.452999999999999</v>
      </c>
      <c r="R72" s="7">
        <v>0.14423</v>
      </c>
      <c r="S72" s="13">
        <v>1.3161E-12</v>
      </c>
      <c r="T72" s="3">
        <v>3.5176000000000002E-14</v>
      </c>
      <c r="U72" s="11">
        <v>2.6726999999999999</v>
      </c>
      <c r="V72" s="7">
        <v>0.96897999999999995</v>
      </c>
      <c r="W72" s="7">
        <v>1.5127999999999999E-3</v>
      </c>
      <c r="X72" s="7">
        <v>0.15612000000000001</v>
      </c>
      <c r="Y72" s="1"/>
      <c r="Z72" s="7"/>
      <c r="AA72" s="20">
        <f>S72</f>
        <v>1.3161E-12</v>
      </c>
      <c r="AB72" s="41">
        <f>((AA72/AA$77)-1)*100</f>
        <v>-0.250113688039999</v>
      </c>
      <c r="AC72" s="20">
        <f>STDEV(AA73:AA76)</f>
        <v>5.0874846437114457E-15</v>
      </c>
    </row>
    <row r="73" spans="1:39" s="2" customFormat="1" x14ac:dyDescent="0.25">
      <c r="A73" s="4" t="s">
        <v>178</v>
      </c>
      <c r="B73" s="1">
        <v>4.7225000000000001E-4</v>
      </c>
      <c r="C73" s="1">
        <v>0.10059</v>
      </c>
      <c r="D73" s="1">
        <v>2.9728000000000003E-7</v>
      </c>
      <c r="E73" s="1">
        <v>1.9974999999999999E-8</v>
      </c>
      <c r="F73" s="7">
        <v>6.7192999999999996</v>
      </c>
      <c r="G73" s="7">
        <v>-176</v>
      </c>
      <c r="H73" s="7">
        <v>12.455</v>
      </c>
      <c r="I73" s="7">
        <v>7.0766999999999998</v>
      </c>
      <c r="J73" s="1">
        <v>1.4306000000000001E-7</v>
      </c>
      <c r="K73" s="1">
        <v>3.2911000000000003E-8</v>
      </c>
      <c r="L73" s="7">
        <v>23.004999999999999</v>
      </c>
      <c r="M73" s="7">
        <v>0.82686000000000004</v>
      </c>
      <c r="N73" s="7">
        <v>2.1221E-2</v>
      </c>
      <c r="O73" s="7">
        <v>2.5665</v>
      </c>
      <c r="P73" s="7">
        <v>15628</v>
      </c>
      <c r="Q73" s="7">
        <v>22.492000000000001</v>
      </c>
      <c r="R73" s="7">
        <v>0.14391999999999999</v>
      </c>
      <c r="S73" s="13">
        <v>1.326E-12</v>
      </c>
      <c r="T73" s="3">
        <v>3.5358999999999997E-14</v>
      </c>
      <c r="U73" s="11">
        <v>2.6665999999999999</v>
      </c>
      <c r="V73" s="7">
        <v>0.96855000000000002</v>
      </c>
      <c r="W73" s="7">
        <v>1.5092E-3</v>
      </c>
      <c r="X73" s="7">
        <v>0.15581999999999999</v>
      </c>
      <c r="Y73" s="1"/>
      <c r="Z73"/>
      <c r="AA73" s="20">
        <f t="shared" ref="AA73:AA76" si="18">S73</f>
        <v>1.326E-12</v>
      </c>
      <c r="AB73" s="41">
        <f t="shared" ref="AB73:AB76" si="19">((AA73/AA$77)-1)*100</f>
        <v>0.50022737608004242</v>
      </c>
      <c r="AC73" s="20">
        <f>STDEV(AA74:AA76,AA72)</f>
        <v>3.5028559776273721E-15</v>
      </c>
    </row>
    <row r="74" spans="1:39" s="2" customFormat="1" x14ac:dyDescent="0.25">
      <c r="A74" s="4" t="s">
        <v>179</v>
      </c>
      <c r="B74" s="1">
        <v>4.7186E-4</v>
      </c>
      <c r="C74" s="1">
        <v>0.10051</v>
      </c>
      <c r="D74" s="1">
        <v>2.9373999999999998E-7</v>
      </c>
      <c r="E74" s="1">
        <v>1.9951999999999999E-8</v>
      </c>
      <c r="F74" s="7">
        <v>6.7923999999999998</v>
      </c>
      <c r="G74" s="7">
        <v>-173.6</v>
      </c>
      <c r="H74" s="7">
        <v>12.436</v>
      </c>
      <c r="I74" s="7">
        <v>7.1635999999999997</v>
      </c>
      <c r="J74" s="1">
        <v>1.4128000000000001E-7</v>
      </c>
      <c r="K74" s="1">
        <v>3.2492999999999999E-8</v>
      </c>
      <c r="L74" s="7">
        <v>22.998999999999999</v>
      </c>
      <c r="M74" s="7">
        <v>0.82830000000000004</v>
      </c>
      <c r="N74" s="7">
        <v>2.1212999999999999E-2</v>
      </c>
      <c r="O74" s="7">
        <v>2.5609999999999999</v>
      </c>
      <c r="P74" s="7">
        <v>15600</v>
      </c>
      <c r="Q74" s="7">
        <v>22.42</v>
      </c>
      <c r="R74" s="7">
        <v>0.14371999999999999</v>
      </c>
      <c r="S74" s="13">
        <v>1.3188E-12</v>
      </c>
      <c r="T74" s="3">
        <v>3.5133E-14</v>
      </c>
      <c r="U74" s="11">
        <v>2.6640000000000001</v>
      </c>
      <c r="V74" s="7">
        <v>0.96887000000000001</v>
      </c>
      <c r="W74" s="7">
        <v>1.5077999999999999E-3</v>
      </c>
      <c r="X74" s="7">
        <v>0.15562000000000001</v>
      </c>
      <c r="Y74" s="1"/>
      <c r="Z74"/>
      <c r="AA74" s="20">
        <f t="shared" si="18"/>
        <v>1.3188E-12</v>
      </c>
      <c r="AB74" s="41">
        <f t="shared" si="19"/>
        <v>-4.5475216007262453E-2</v>
      </c>
      <c r="AC74" s="20">
        <f>STDEV(AA75:AA76,AA72:AA73)</f>
        <v>5.5018178813915462E-15</v>
      </c>
    </row>
    <row r="75" spans="1:39" s="2" customFormat="1" x14ac:dyDescent="0.25">
      <c r="A75" s="4" t="s">
        <v>180</v>
      </c>
      <c r="B75" s="1">
        <v>4.6694E-4</v>
      </c>
      <c r="C75" s="1">
        <v>9.9459000000000006E-2</v>
      </c>
      <c r="D75" s="1">
        <v>2.9317000000000002E-7</v>
      </c>
      <c r="E75" s="1">
        <v>1.9846999999999999E-8</v>
      </c>
      <c r="F75" s="7">
        <v>6.7698</v>
      </c>
      <c r="G75" s="7">
        <v>-172.5</v>
      </c>
      <c r="H75" s="7">
        <v>12.365</v>
      </c>
      <c r="I75" s="7">
        <v>7.1680999999999999</v>
      </c>
      <c r="J75" s="1">
        <v>1.4142000000000001E-7</v>
      </c>
      <c r="K75" s="1">
        <v>3.2287000000000003E-8</v>
      </c>
      <c r="L75" s="7">
        <v>22.831</v>
      </c>
      <c r="M75" s="7">
        <v>0.82799</v>
      </c>
      <c r="N75" s="7">
        <v>2.1059000000000001E-2</v>
      </c>
      <c r="O75" s="7">
        <v>2.5434000000000001</v>
      </c>
      <c r="P75" s="7">
        <v>15600</v>
      </c>
      <c r="Q75" s="7">
        <v>22.303000000000001</v>
      </c>
      <c r="R75" s="7">
        <v>0.14297000000000001</v>
      </c>
      <c r="S75" s="13">
        <v>1.3140000000000001E-12</v>
      </c>
      <c r="T75" s="3">
        <v>3.4824999999999999E-14</v>
      </c>
      <c r="U75" s="11">
        <v>2.6503000000000001</v>
      </c>
      <c r="V75" s="7">
        <v>0.96906999999999999</v>
      </c>
      <c r="W75" s="7">
        <v>1.5E-3</v>
      </c>
      <c r="X75" s="7">
        <v>0.15479000000000001</v>
      </c>
      <c r="Y75"/>
      <c r="Z75"/>
      <c r="AA75" s="20">
        <f t="shared" si="18"/>
        <v>1.3140000000000001E-12</v>
      </c>
      <c r="AB75" s="41">
        <f t="shared" si="19"/>
        <v>-0.409276944065462</v>
      </c>
      <c r="AC75" s="20">
        <f>STDEV(AA76,AA72:AA74)</f>
        <v>4.2743420546324977E-15</v>
      </c>
    </row>
    <row r="76" spans="1:39" s="2" customFormat="1" x14ac:dyDescent="0.25">
      <c r="A76" s="4" t="s">
        <v>181</v>
      </c>
      <c r="B76" s="1">
        <v>4.7259E-4</v>
      </c>
      <c r="C76" s="1">
        <v>0.10066</v>
      </c>
      <c r="D76" s="1">
        <v>2.9503000000000002E-7</v>
      </c>
      <c r="E76" s="1">
        <v>1.9976E-8</v>
      </c>
      <c r="F76" s="7">
        <v>6.7708000000000004</v>
      </c>
      <c r="G76" s="7">
        <v>-174.3</v>
      </c>
      <c r="H76" s="7">
        <v>12.456</v>
      </c>
      <c r="I76" s="7">
        <v>7.1463000000000001</v>
      </c>
      <c r="J76" s="1">
        <v>1.4188E-7</v>
      </c>
      <c r="K76" s="1">
        <v>3.2607000000000002E-8</v>
      </c>
      <c r="L76" s="7">
        <v>22.981999999999999</v>
      </c>
      <c r="M76" s="7">
        <v>0.82779999999999998</v>
      </c>
      <c r="N76" s="7">
        <v>2.1198000000000002E-2</v>
      </c>
      <c r="O76" s="7">
        <v>2.5608</v>
      </c>
      <c r="P76" s="7">
        <v>15590</v>
      </c>
      <c r="Q76" s="7">
        <v>22.448</v>
      </c>
      <c r="R76" s="7">
        <v>0.14399000000000001</v>
      </c>
      <c r="S76" s="13">
        <v>1.3221E-12</v>
      </c>
      <c r="T76" s="3">
        <v>3.5276000000000003E-14</v>
      </c>
      <c r="U76" s="11">
        <v>2.6682000000000001</v>
      </c>
      <c r="V76" s="7">
        <v>0.96874000000000005</v>
      </c>
      <c r="W76" s="7">
        <v>1.5102E-3</v>
      </c>
      <c r="X76" s="7">
        <v>0.15589</v>
      </c>
      <c r="Y76"/>
      <c r="Z76"/>
      <c r="AA76" s="20">
        <f t="shared" si="18"/>
        <v>1.3221E-12</v>
      </c>
      <c r="AB76" s="41">
        <f t="shared" si="19"/>
        <v>0.20463847203275876</v>
      </c>
      <c r="AC76" s="20">
        <f>STDEV(AA72:AA75)</f>
        <v>5.2328290627537048E-15</v>
      </c>
    </row>
    <row r="77" spans="1:39" s="2" customFormat="1" x14ac:dyDescent="0.25">
      <c r="A77" s="4" t="str">
        <f>A76</f>
        <v>D:\Google Drive\Research\data\2020-TB\control-SA+PA\control-SA+PA-C2-06282020\2-7-5.TXT</v>
      </c>
      <c r="B77" s="13">
        <f>AVERAGE(B72:B76)</f>
        <v>4.7144000000000005E-4</v>
      </c>
      <c r="C77" s="13">
        <f t="shared" ref="C77:X77" si="20">AVERAGE(C72:C76)</f>
        <v>0.1004178</v>
      </c>
      <c r="D77" s="13">
        <f t="shared" si="20"/>
        <v>2.9450800000000001E-7</v>
      </c>
      <c r="E77" s="13">
        <f t="shared" si="20"/>
        <v>1.9951399999999996E-8</v>
      </c>
      <c r="F77" s="13">
        <f t="shared" si="20"/>
        <v>6.7746399999999998</v>
      </c>
      <c r="G77" s="13">
        <f t="shared" si="20"/>
        <v>-173.84</v>
      </c>
      <c r="H77" s="13">
        <f t="shared" si="20"/>
        <v>12.4376</v>
      </c>
      <c r="I77" s="13">
        <f t="shared" si="20"/>
        <v>7.1549199999999997</v>
      </c>
      <c r="J77" s="13">
        <f t="shared" si="20"/>
        <v>1.4173999999999997E-7</v>
      </c>
      <c r="K77" s="13">
        <f t="shared" si="20"/>
        <v>3.25246E-8</v>
      </c>
      <c r="L77" s="13">
        <f t="shared" si="20"/>
        <v>22.9466</v>
      </c>
      <c r="M77" s="13">
        <f t="shared" si="20"/>
        <v>0.82780799999999988</v>
      </c>
      <c r="N77" s="13">
        <f t="shared" si="20"/>
        <v>2.1165400000000001E-2</v>
      </c>
      <c r="O77" s="13">
        <f t="shared" si="20"/>
        <v>2.5568200000000001</v>
      </c>
      <c r="P77" s="13">
        <f t="shared" si="20"/>
        <v>15597</v>
      </c>
      <c r="Q77" s="13">
        <f t="shared" si="20"/>
        <v>22.423200000000001</v>
      </c>
      <c r="R77" s="13">
        <f t="shared" si="20"/>
        <v>0.143766</v>
      </c>
      <c r="S77" s="13">
        <f t="shared" si="20"/>
        <v>1.3193999999999998E-12</v>
      </c>
      <c r="T77" s="13">
        <f t="shared" si="20"/>
        <v>3.5153799999999998E-14</v>
      </c>
      <c r="U77" s="13">
        <f t="shared" si="20"/>
        <v>2.6643599999999998</v>
      </c>
      <c r="V77" s="13">
        <f t="shared" si="20"/>
        <v>0.96884200000000009</v>
      </c>
      <c r="W77" s="13">
        <f t="shared" si="20"/>
        <v>1.508E-3</v>
      </c>
      <c r="X77" s="13">
        <f t="shared" si="20"/>
        <v>0.15564799999999998</v>
      </c>
      <c r="Y77"/>
      <c r="Z77" s="10" t="s">
        <v>43</v>
      </c>
      <c r="AA77" s="20">
        <f>AVERAGE(AA72:AA76)</f>
        <v>1.3193999999999998E-12</v>
      </c>
      <c r="AB77" s="41"/>
      <c r="AC77" s="20"/>
    </row>
    <row r="78" spans="1:39" s="2" customFormat="1" x14ac:dyDescent="0.25">
      <c r="A78" s="4"/>
      <c r="B78" s="1"/>
      <c r="C78" s="1"/>
      <c r="D78" s="1"/>
      <c r="E78" s="1"/>
      <c r="F78" s="7"/>
      <c r="G78" s="7"/>
      <c r="H78" s="7"/>
      <c r="I78" s="7"/>
      <c r="J78" s="1"/>
      <c r="K78" s="1"/>
      <c r="L78" s="7"/>
      <c r="M78" s="7"/>
      <c r="N78" s="7"/>
      <c r="O78" s="7"/>
      <c r="P78" s="7"/>
      <c r="Q78" s="7"/>
      <c r="R78" s="7"/>
      <c r="S78" s="13"/>
      <c r="T78" s="3"/>
      <c r="U78" s="11"/>
      <c r="V78" s="7"/>
      <c r="W78" s="7"/>
      <c r="X78" s="7"/>
      <c r="Y78"/>
      <c r="AA78" s="33"/>
      <c r="AB78" s="41"/>
      <c r="AC78" s="24"/>
    </row>
    <row r="79" spans="1:39" s="2" customFormat="1" x14ac:dyDescent="0.25">
      <c r="A79" s="4"/>
      <c r="B79" s="1"/>
      <c r="C79" s="1"/>
      <c r="D79" s="1"/>
      <c r="E79" s="1"/>
      <c r="F79" s="7"/>
      <c r="G79" s="7"/>
      <c r="H79" s="7"/>
      <c r="I79" s="7"/>
      <c r="J79" s="1"/>
      <c r="K79" s="1"/>
      <c r="L79" s="7"/>
      <c r="M79" s="7"/>
      <c r="N79" s="7"/>
      <c r="O79" s="7"/>
      <c r="P79" s="7"/>
      <c r="Q79" s="7"/>
      <c r="R79" s="7"/>
      <c r="S79" s="13"/>
      <c r="T79" s="3"/>
      <c r="U79" s="11"/>
      <c r="V79" s="7"/>
      <c r="W79" s="7"/>
      <c r="X79" s="7"/>
      <c r="Y79"/>
      <c r="AA79" s="20"/>
      <c r="AB79" s="41"/>
      <c r="AC79" s="24"/>
    </row>
    <row r="80" spans="1:39" s="2" customFormat="1" x14ac:dyDescent="0.25">
      <c r="A80" s="15" t="s">
        <v>85</v>
      </c>
      <c r="B80" s="1" t="s">
        <v>7</v>
      </c>
      <c r="C80" s="1" t="s">
        <v>8</v>
      </c>
      <c r="D80" s="1" t="s">
        <v>27</v>
      </c>
      <c r="E80" s="1" t="s">
        <v>28</v>
      </c>
      <c r="F80" s="7" t="s">
        <v>29</v>
      </c>
      <c r="G80" s="7" t="s">
        <v>9</v>
      </c>
      <c r="H80" s="7" t="s">
        <v>10</v>
      </c>
      <c r="I80" s="7" t="s">
        <v>11</v>
      </c>
      <c r="J80" s="1" t="s">
        <v>30</v>
      </c>
      <c r="K80" s="1" t="s">
        <v>31</v>
      </c>
      <c r="L80" s="7" t="s">
        <v>32</v>
      </c>
      <c r="M80" s="7" t="s">
        <v>33</v>
      </c>
      <c r="N80" s="7" t="s">
        <v>34</v>
      </c>
      <c r="O80" s="7" t="s">
        <v>35</v>
      </c>
      <c r="P80" s="7" t="s">
        <v>12</v>
      </c>
      <c r="Q80" s="7" t="s">
        <v>13</v>
      </c>
      <c r="R80" s="7" t="s">
        <v>14</v>
      </c>
      <c r="S80" s="13" t="s">
        <v>26</v>
      </c>
      <c r="T80" s="3" t="s">
        <v>21</v>
      </c>
      <c r="U80" s="11" t="s">
        <v>22</v>
      </c>
      <c r="V80" s="7" t="s">
        <v>23</v>
      </c>
      <c r="W80" s="7" t="s">
        <v>24</v>
      </c>
      <c r="X80" s="7" t="s">
        <v>25</v>
      </c>
      <c r="Y80"/>
      <c r="Z80" s="34" t="s">
        <v>36</v>
      </c>
      <c r="AA80" s="18" t="s">
        <v>37</v>
      </c>
      <c r="AB80" s="25" t="s">
        <v>41</v>
      </c>
      <c r="AC80" s="26" t="s">
        <v>55</v>
      </c>
    </row>
    <row r="81" spans="1:29" s="2" customFormat="1" x14ac:dyDescent="0.25">
      <c r="A81" s="4" t="s">
        <v>182</v>
      </c>
      <c r="B81" s="1">
        <v>4.7584E-4</v>
      </c>
      <c r="C81" s="1">
        <v>0.10135</v>
      </c>
      <c r="D81" s="1">
        <v>2.9293999999999997E-7</v>
      </c>
      <c r="E81" s="1">
        <v>2.002E-8</v>
      </c>
      <c r="F81" s="7">
        <v>6.8342000000000001</v>
      </c>
      <c r="G81" s="7">
        <v>-172.6</v>
      </c>
      <c r="H81" s="7">
        <v>12.455</v>
      </c>
      <c r="I81" s="7">
        <v>7.2161</v>
      </c>
      <c r="J81" s="1">
        <v>1.3995000000000001E-7</v>
      </c>
      <c r="K81" s="1">
        <v>3.2351000000000003E-8</v>
      </c>
      <c r="L81" s="7">
        <v>23.116</v>
      </c>
      <c r="M81" s="7">
        <v>0.82879999999999998</v>
      </c>
      <c r="N81" s="7">
        <v>2.1321E-2</v>
      </c>
      <c r="O81" s="7">
        <v>2.5724999999999998</v>
      </c>
      <c r="P81" s="7">
        <v>15672</v>
      </c>
      <c r="Q81" s="7">
        <v>22.547999999999998</v>
      </c>
      <c r="R81" s="7">
        <v>0.14387</v>
      </c>
      <c r="S81" s="13">
        <v>1.3144999999999999E-12</v>
      </c>
      <c r="T81" s="3">
        <v>3.5097000000000001E-14</v>
      </c>
      <c r="U81" s="11">
        <v>2.67</v>
      </c>
      <c r="V81" s="7">
        <v>0.96906000000000003</v>
      </c>
      <c r="W81" s="7">
        <v>1.5108999999999999E-3</v>
      </c>
      <c r="X81" s="7">
        <v>0.15590999999999999</v>
      </c>
      <c r="Y81" s="1"/>
      <c r="Z81" s="7"/>
      <c r="AA81" s="20">
        <f>S81</f>
        <v>1.3144999999999999E-12</v>
      </c>
      <c r="AB81" s="41">
        <f>((AA81/AA$86)-1)*100</f>
        <v>-0.41063094733015948</v>
      </c>
      <c r="AC81" s="20">
        <f>STDEV(AA82:AA85)</f>
        <v>4.4055835784452698E-15</v>
      </c>
    </row>
    <row r="82" spans="1:29" s="2" customFormat="1" x14ac:dyDescent="0.25">
      <c r="A82" s="4" t="s">
        <v>183</v>
      </c>
      <c r="B82" s="1">
        <v>4.7665000000000001E-4</v>
      </c>
      <c r="C82" s="1">
        <v>0.10153</v>
      </c>
      <c r="D82" s="1">
        <v>2.9367000000000001E-7</v>
      </c>
      <c r="E82" s="1">
        <v>2.0030999999999999E-8</v>
      </c>
      <c r="F82" s="7">
        <v>6.8209</v>
      </c>
      <c r="G82" s="7">
        <v>-173.4</v>
      </c>
      <c r="H82" s="7">
        <v>12.455</v>
      </c>
      <c r="I82" s="7">
        <v>7.1828000000000003</v>
      </c>
      <c r="J82" s="1">
        <v>1.3859E-7</v>
      </c>
      <c r="K82" s="1">
        <v>3.2094000000000003E-8</v>
      </c>
      <c r="L82" s="7">
        <v>23.158000000000001</v>
      </c>
      <c r="M82" s="7">
        <v>0.82959000000000005</v>
      </c>
      <c r="N82" s="7">
        <v>2.1357999999999999E-2</v>
      </c>
      <c r="O82" s="7">
        <v>2.5745</v>
      </c>
      <c r="P82" s="7">
        <v>15705</v>
      </c>
      <c r="Q82" s="7">
        <v>22.582000000000001</v>
      </c>
      <c r="R82" s="7">
        <v>0.14379</v>
      </c>
      <c r="S82" s="13">
        <v>1.3167E-12</v>
      </c>
      <c r="T82" s="3">
        <v>3.5153000000000003E-14</v>
      </c>
      <c r="U82" s="11">
        <v>2.6698</v>
      </c>
      <c r="V82" s="7">
        <v>0.96897</v>
      </c>
      <c r="W82" s="7">
        <v>1.5107E-3</v>
      </c>
      <c r="X82" s="7">
        <v>0.15590999999999999</v>
      </c>
      <c r="Y82" s="1"/>
      <c r="Z82"/>
      <c r="AA82" s="20">
        <f t="shared" ref="AA82:AA85" si="21">S82</f>
        <v>1.3167E-12</v>
      </c>
      <c r="AB82" s="41">
        <f t="shared" ref="AB82:AB85" si="22">((AA82/AA$86)-1)*100</f>
        <v>-0.24395417904116146</v>
      </c>
      <c r="AC82" s="20">
        <f>STDEV(AA83:AA85,AA81)</f>
        <v>5.2277305464864184E-15</v>
      </c>
    </row>
    <row r="83" spans="1:29" s="2" customFormat="1" x14ac:dyDescent="0.25">
      <c r="A83" s="4" t="s">
        <v>184</v>
      </c>
      <c r="B83" s="1">
        <v>4.7831000000000002E-4</v>
      </c>
      <c r="C83" s="1">
        <v>0.10188</v>
      </c>
      <c r="D83" s="1">
        <v>2.9517000000000002E-7</v>
      </c>
      <c r="E83" s="1">
        <v>2.0058E-8</v>
      </c>
      <c r="F83" s="7">
        <v>6.7953999999999999</v>
      </c>
      <c r="G83" s="7">
        <v>-174.1</v>
      </c>
      <c r="H83" s="7">
        <v>12.48</v>
      </c>
      <c r="I83" s="7">
        <v>7.1683000000000003</v>
      </c>
      <c r="J83" s="1">
        <v>1.3897000000000001E-7</v>
      </c>
      <c r="K83" s="1">
        <v>3.2319E-8</v>
      </c>
      <c r="L83" s="7">
        <v>23.256</v>
      </c>
      <c r="M83" s="7">
        <v>0.82969999999999999</v>
      </c>
      <c r="N83" s="7">
        <v>2.1448999999999999E-2</v>
      </c>
      <c r="O83" s="7">
        <v>2.5851999999999999</v>
      </c>
      <c r="P83" s="7">
        <v>15690</v>
      </c>
      <c r="Q83" s="7">
        <v>22.608000000000001</v>
      </c>
      <c r="R83" s="7">
        <v>0.14409</v>
      </c>
      <c r="S83" s="13">
        <v>1.3214E-12</v>
      </c>
      <c r="T83" s="3">
        <v>3.5341000000000001E-14</v>
      </c>
      <c r="U83" s="11">
        <v>2.6745000000000001</v>
      </c>
      <c r="V83" s="7">
        <v>0.96879000000000004</v>
      </c>
      <c r="W83" s="7">
        <v>1.5135000000000001E-3</v>
      </c>
      <c r="X83" s="7">
        <v>0.15623000000000001</v>
      </c>
      <c r="Y83" s="1"/>
      <c r="Z83"/>
      <c r="AA83" s="20">
        <f t="shared" si="21"/>
        <v>1.3214E-12</v>
      </c>
      <c r="AB83" s="41">
        <f t="shared" si="22"/>
        <v>0.11212800775803888</v>
      </c>
      <c r="AC83" s="20">
        <f>STDEV(AA84:AA85,AA81:AA82)</f>
        <v>5.5440658966743124E-15</v>
      </c>
    </row>
    <row r="84" spans="1:29" s="2" customFormat="1" x14ac:dyDescent="0.25">
      <c r="A84" s="4" t="s">
        <v>185</v>
      </c>
      <c r="B84" s="1">
        <v>4.7386999999999999E-4</v>
      </c>
      <c r="C84" s="1">
        <v>0.10093000000000001</v>
      </c>
      <c r="D84" s="1">
        <v>2.9554000000000001E-7</v>
      </c>
      <c r="E84" s="1">
        <v>1.9974999999999999E-8</v>
      </c>
      <c r="F84" s="7">
        <v>6.7587999999999999</v>
      </c>
      <c r="G84" s="7">
        <v>-174.1</v>
      </c>
      <c r="H84" s="7">
        <v>12.432</v>
      </c>
      <c r="I84" s="7">
        <v>7.1406999999999998</v>
      </c>
      <c r="J84" s="1">
        <v>1.4175000000000001E-7</v>
      </c>
      <c r="K84" s="1">
        <v>3.2752000000000001E-8</v>
      </c>
      <c r="L84" s="7">
        <v>23.105</v>
      </c>
      <c r="M84" s="7">
        <v>0.82774000000000003</v>
      </c>
      <c r="N84" s="7">
        <v>2.1312999999999999E-2</v>
      </c>
      <c r="O84" s="7">
        <v>2.5748000000000002</v>
      </c>
      <c r="P84" s="7">
        <v>15672</v>
      </c>
      <c r="Q84" s="7">
        <v>22.518999999999998</v>
      </c>
      <c r="R84" s="7">
        <v>0.14369000000000001</v>
      </c>
      <c r="S84" s="13">
        <v>1.3198000000000001E-12</v>
      </c>
      <c r="T84" s="3">
        <v>3.5172999999999999E-14</v>
      </c>
      <c r="U84" s="11">
        <v>2.665</v>
      </c>
      <c r="V84" s="7">
        <v>0.96884999999999999</v>
      </c>
      <c r="W84" s="7">
        <v>1.5081999999999999E-3</v>
      </c>
      <c r="X84" s="7">
        <v>0.15567</v>
      </c>
      <c r="Y84"/>
      <c r="Z84"/>
      <c r="AA84" s="20">
        <f t="shared" si="21"/>
        <v>1.3198000000000001E-12</v>
      </c>
      <c r="AB84" s="41">
        <f t="shared" si="22"/>
        <v>-9.0914600884950403E-3</v>
      </c>
      <c r="AC84" s="20">
        <f>STDEV(AA85,AA81:AA83)</f>
        <v>5.6252407355893498E-15</v>
      </c>
    </row>
    <row r="85" spans="1:29" s="2" customFormat="1" x14ac:dyDescent="0.25">
      <c r="A85" s="4" t="s">
        <v>186</v>
      </c>
      <c r="B85" s="1">
        <v>4.7739000000000001E-4</v>
      </c>
      <c r="C85" s="1">
        <v>0.10168000000000001</v>
      </c>
      <c r="D85" s="1">
        <v>2.9632E-7</v>
      </c>
      <c r="E85" s="1">
        <v>2.0061E-8</v>
      </c>
      <c r="F85" s="7">
        <v>6.77</v>
      </c>
      <c r="G85" s="7">
        <v>-175.7</v>
      </c>
      <c r="H85" s="7">
        <v>12.497</v>
      </c>
      <c r="I85" s="7">
        <v>7.1127000000000002</v>
      </c>
      <c r="J85" s="1">
        <v>1.423E-7</v>
      </c>
      <c r="K85" s="1">
        <v>3.2962000000000001E-8</v>
      </c>
      <c r="L85" s="7">
        <v>23.164000000000001</v>
      </c>
      <c r="M85" s="7">
        <v>0.82737000000000005</v>
      </c>
      <c r="N85" s="7">
        <v>2.1367000000000001E-2</v>
      </c>
      <c r="O85" s="7">
        <v>2.5825</v>
      </c>
      <c r="P85" s="7">
        <v>15649</v>
      </c>
      <c r="Q85" s="7">
        <v>22.609000000000002</v>
      </c>
      <c r="R85" s="7">
        <v>0.14448</v>
      </c>
      <c r="S85" s="13">
        <v>1.3272E-12</v>
      </c>
      <c r="T85" s="3">
        <v>3.5543999999999999E-14</v>
      </c>
      <c r="U85" s="11">
        <v>2.6781000000000001</v>
      </c>
      <c r="V85" s="7">
        <v>0.96855999999999998</v>
      </c>
      <c r="W85" s="7">
        <v>1.5157E-3</v>
      </c>
      <c r="X85" s="7">
        <v>0.15648999999999999</v>
      </c>
      <c r="Y85"/>
      <c r="Z85"/>
      <c r="AA85" s="20">
        <f t="shared" si="21"/>
        <v>1.3272E-12</v>
      </c>
      <c r="AB85" s="41">
        <f t="shared" si="22"/>
        <v>0.55154857870174379</v>
      </c>
      <c r="AC85" s="20">
        <f>STDEV(AA81:AA84)</f>
        <v>3.0930028559099296E-15</v>
      </c>
    </row>
    <row r="86" spans="1:29" s="2" customFormat="1" x14ac:dyDescent="0.25">
      <c r="A86" s="4" t="str">
        <f>A85</f>
        <v>D:\Google Drive\Research\data\2020-TB\control-SA+PA\control-SA+PA-C2-06282020\2-8-5.TXT</v>
      </c>
      <c r="B86" s="13">
        <f>AVERAGE(B81:B85)</f>
        <v>4.7641200000000001E-4</v>
      </c>
      <c r="C86" s="13">
        <f t="shared" ref="C86:X86" si="23">AVERAGE(C81:C85)</f>
        <v>0.10147400000000002</v>
      </c>
      <c r="D86" s="13">
        <f t="shared" si="23"/>
        <v>2.9472799999999999E-7</v>
      </c>
      <c r="E86" s="13">
        <f t="shared" si="23"/>
        <v>2.0028999999999997E-8</v>
      </c>
      <c r="F86" s="13">
        <f t="shared" si="23"/>
        <v>6.7958600000000002</v>
      </c>
      <c r="G86" s="13">
        <f t="shared" si="23"/>
        <v>-173.98000000000002</v>
      </c>
      <c r="H86" s="13">
        <f t="shared" si="23"/>
        <v>12.463800000000001</v>
      </c>
      <c r="I86" s="13">
        <f t="shared" si="23"/>
        <v>7.1641199999999996</v>
      </c>
      <c r="J86" s="13">
        <f t="shared" si="23"/>
        <v>1.4031200000000002E-7</v>
      </c>
      <c r="K86" s="13">
        <f t="shared" si="23"/>
        <v>3.24956E-8</v>
      </c>
      <c r="L86" s="13">
        <f t="shared" si="23"/>
        <v>23.159800000000001</v>
      </c>
      <c r="M86" s="13">
        <f t="shared" si="23"/>
        <v>0.82864000000000004</v>
      </c>
      <c r="N86" s="13">
        <f t="shared" si="23"/>
        <v>2.1361599999999998E-2</v>
      </c>
      <c r="O86" s="13">
        <f t="shared" si="23"/>
        <v>2.5779000000000001</v>
      </c>
      <c r="P86" s="13">
        <f t="shared" si="23"/>
        <v>15677.6</v>
      </c>
      <c r="Q86" s="13">
        <f t="shared" si="23"/>
        <v>22.573200000000003</v>
      </c>
      <c r="R86" s="13">
        <f t="shared" si="23"/>
        <v>0.14398400000000003</v>
      </c>
      <c r="S86" s="13">
        <f t="shared" si="23"/>
        <v>1.3199200000000001E-12</v>
      </c>
      <c r="T86" s="13">
        <f t="shared" si="23"/>
        <v>3.5261600000000002E-14</v>
      </c>
      <c r="U86" s="13">
        <f t="shared" si="23"/>
        <v>2.6714800000000003</v>
      </c>
      <c r="V86" s="13">
        <f t="shared" si="23"/>
        <v>0.96884599999999987</v>
      </c>
      <c r="W86" s="13">
        <f t="shared" si="23"/>
        <v>1.5118E-3</v>
      </c>
      <c r="X86" s="13">
        <f t="shared" si="23"/>
        <v>0.15604199999999999</v>
      </c>
      <c r="Y86"/>
      <c r="Z86" s="10" t="s">
        <v>43</v>
      </c>
      <c r="AA86" s="20">
        <f>AVERAGE(AA81:AA85)</f>
        <v>1.3199200000000001E-12</v>
      </c>
      <c r="AB86" s="41"/>
      <c r="AC86" s="20"/>
    </row>
    <row r="87" spans="1:29" s="2" customFormat="1" x14ac:dyDescent="0.25">
      <c r="B87" s="3"/>
      <c r="C87" s="3"/>
      <c r="D87" s="3"/>
      <c r="E87" s="3"/>
      <c r="F87" s="11"/>
      <c r="G87" s="11"/>
      <c r="H87" s="11"/>
      <c r="I87" s="11"/>
      <c r="J87" s="3"/>
      <c r="K87" s="3"/>
      <c r="L87" s="11"/>
      <c r="M87" s="11"/>
      <c r="N87" s="11"/>
      <c r="O87" s="11"/>
      <c r="P87" s="11"/>
      <c r="Q87" s="11"/>
      <c r="R87" s="11"/>
      <c r="S87" s="13"/>
      <c r="T87" s="3"/>
      <c r="U87" s="11"/>
      <c r="V87" s="11"/>
      <c r="W87" s="11"/>
      <c r="X87" s="11"/>
      <c r="AA87" s="33"/>
      <c r="AB87" s="23"/>
      <c r="AC87" s="22"/>
    </row>
    <row r="88" spans="1:29" s="2" customFormat="1" x14ac:dyDescent="0.25">
      <c r="A88" s="10"/>
      <c r="B88" s="3"/>
      <c r="C88" s="3"/>
      <c r="D88" s="3"/>
      <c r="E88" s="3"/>
      <c r="F88" s="11"/>
      <c r="G88" s="11"/>
      <c r="H88" s="11"/>
      <c r="I88" s="11"/>
      <c r="J88" s="3"/>
      <c r="K88" s="3"/>
      <c r="L88" s="11"/>
      <c r="M88" s="11"/>
      <c r="N88" s="11"/>
      <c r="O88" s="11"/>
      <c r="P88" s="11"/>
      <c r="Q88" s="11"/>
      <c r="R88" s="11"/>
      <c r="S88" s="13"/>
      <c r="T88" s="3"/>
      <c r="U88" s="11"/>
      <c r="V88" s="11"/>
      <c r="W88" s="11"/>
      <c r="X88" s="11"/>
      <c r="AA88" s="33"/>
      <c r="AB88" s="23"/>
      <c r="AC88" s="22"/>
    </row>
    <row r="89" spans="1:29" s="2" customFormat="1" x14ac:dyDescent="0.25">
      <c r="A89" s="15" t="s">
        <v>85</v>
      </c>
      <c r="B89" s="1" t="s">
        <v>7</v>
      </c>
      <c r="C89" s="1" t="s">
        <v>8</v>
      </c>
      <c r="D89" s="1" t="s">
        <v>27</v>
      </c>
      <c r="E89" s="1" t="s">
        <v>28</v>
      </c>
      <c r="F89" s="7" t="s">
        <v>29</v>
      </c>
      <c r="G89" s="7" t="s">
        <v>9</v>
      </c>
      <c r="H89" s="7" t="s">
        <v>10</v>
      </c>
      <c r="I89" s="7" t="s">
        <v>11</v>
      </c>
      <c r="J89" s="1" t="s">
        <v>30</v>
      </c>
      <c r="K89" s="1" t="s">
        <v>31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12</v>
      </c>
      <c r="Q89" s="7" t="s">
        <v>13</v>
      </c>
      <c r="R89" s="7" t="s">
        <v>14</v>
      </c>
      <c r="S89" s="13" t="s">
        <v>26</v>
      </c>
      <c r="T89" s="3" t="s">
        <v>21</v>
      </c>
      <c r="U89" s="11" t="s">
        <v>22</v>
      </c>
      <c r="V89" s="7" t="s">
        <v>23</v>
      </c>
      <c r="W89" s="7" t="s">
        <v>24</v>
      </c>
      <c r="X89" s="7" t="s">
        <v>25</v>
      </c>
      <c r="Y89"/>
      <c r="Z89" s="34" t="s">
        <v>36</v>
      </c>
      <c r="AA89" s="18" t="s">
        <v>37</v>
      </c>
      <c r="AB89" s="25" t="s">
        <v>41</v>
      </c>
      <c r="AC89" s="26" t="s">
        <v>55</v>
      </c>
    </row>
    <row r="90" spans="1:29" s="2" customFormat="1" x14ac:dyDescent="0.25">
      <c r="A90" s="4" t="s">
        <v>187</v>
      </c>
      <c r="B90" s="1">
        <v>4.7158999999999998E-4</v>
      </c>
      <c r="C90" s="1">
        <v>0.10045</v>
      </c>
      <c r="D90" s="1">
        <v>2.9259E-7</v>
      </c>
      <c r="E90" s="1">
        <v>1.9959E-8</v>
      </c>
      <c r="F90" s="7">
        <v>6.8215000000000003</v>
      </c>
      <c r="G90" s="7">
        <v>-172.1</v>
      </c>
      <c r="H90" s="7">
        <v>12.446</v>
      </c>
      <c r="I90" s="7">
        <v>7.2317999999999998</v>
      </c>
      <c r="J90" s="1">
        <v>1.4098999999999999E-7</v>
      </c>
      <c r="K90" s="1">
        <v>3.2240000000000003E-8</v>
      </c>
      <c r="L90" s="7">
        <v>22.867000000000001</v>
      </c>
      <c r="M90" s="7">
        <v>0.82826</v>
      </c>
      <c r="N90" s="7">
        <v>2.1092E-2</v>
      </c>
      <c r="O90" s="7">
        <v>2.5465</v>
      </c>
      <c r="P90" s="7">
        <v>15553</v>
      </c>
      <c r="Q90" s="7">
        <v>22.385000000000002</v>
      </c>
      <c r="R90" s="7">
        <v>0.14393</v>
      </c>
      <c r="S90" s="13">
        <v>1.313E-12</v>
      </c>
      <c r="T90" s="3">
        <v>3.5019999999999999E-14</v>
      </c>
      <c r="U90" s="11">
        <v>2.6671999999999998</v>
      </c>
      <c r="V90" s="7">
        <v>0.96911000000000003</v>
      </c>
      <c r="W90" s="7">
        <v>1.5097000000000001E-3</v>
      </c>
      <c r="X90" s="7">
        <v>0.15578</v>
      </c>
      <c r="Y90" s="1"/>
      <c r="Z90" s="7"/>
      <c r="AA90" s="20">
        <f>S90</f>
        <v>1.313E-12</v>
      </c>
      <c r="AB90" s="41">
        <f>((AA90/AA$95)-1)*100</f>
        <v>-0.75135682646227941</v>
      </c>
      <c r="AC90" s="20">
        <f>STDEV(AA91:AA94)</f>
        <v>2.4635678733631321E-15</v>
      </c>
    </row>
    <row r="91" spans="1:29" s="2" customFormat="1" x14ac:dyDescent="0.25">
      <c r="A91" s="4" t="s">
        <v>188</v>
      </c>
      <c r="B91" s="1">
        <v>4.7387999999999998E-4</v>
      </c>
      <c r="C91" s="1">
        <v>0.10094</v>
      </c>
      <c r="D91" s="1">
        <v>2.9565999999999999E-7</v>
      </c>
      <c r="E91" s="1">
        <v>2.0011E-8</v>
      </c>
      <c r="F91" s="7">
        <v>6.7682000000000002</v>
      </c>
      <c r="G91" s="7">
        <v>-174.6</v>
      </c>
      <c r="H91" s="7">
        <v>12.481999999999999</v>
      </c>
      <c r="I91" s="7">
        <v>7.1489000000000003</v>
      </c>
      <c r="J91" s="1">
        <v>1.4098999999999999E-7</v>
      </c>
      <c r="K91" s="1">
        <v>3.2380999999999997E-8</v>
      </c>
      <c r="L91" s="7">
        <v>22.966999999999999</v>
      </c>
      <c r="M91" s="7">
        <v>0.82820000000000005</v>
      </c>
      <c r="N91" s="7">
        <v>2.1184000000000001E-2</v>
      </c>
      <c r="O91" s="7">
        <v>2.5577999999999999</v>
      </c>
      <c r="P91" s="7">
        <v>15585</v>
      </c>
      <c r="Q91" s="7">
        <v>22.481000000000002</v>
      </c>
      <c r="R91" s="7">
        <v>0.14424999999999999</v>
      </c>
      <c r="S91" s="13">
        <v>1.3228999999999999E-12</v>
      </c>
      <c r="T91" s="3">
        <v>3.5360999999999997E-14</v>
      </c>
      <c r="U91" s="11">
        <v>2.673</v>
      </c>
      <c r="V91" s="7">
        <v>0.96870000000000001</v>
      </c>
      <c r="W91" s="7">
        <v>1.513E-3</v>
      </c>
      <c r="X91" s="7">
        <v>0.15619</v>
      </c>
      <c r="Y91" s="1"/>
      <c r="Z91"/>
      <c r="AA91" s="20">
        <f t="shared" ref="AA91:AA94" si="24">S91</f>
        <v>1.3228999999999999E-12</v>
      </c>
      <c r="AB91" s="41">
        <f t="shared" ref="AB91:AB94" si="25">((AA91/AA$95)-1)*100</f>
        <v>-3.0235687181634496E-3</v>
      </c>
      <c r="AC91" s="20">
        <f>STDEV(AA92:AA94,AA90)</f>
        <v>6.8728936167139546E-15</v>
      </c>
    </row>
    <row r="92" spans="1:29" s="2" customFormat="1" x14ac:dyDescent="0.25">
      <c r="A92" s="4" t="s">
        <v>189</v>
      </c>
      <c r="B92" s="1">
        <v>4.7080000000000001E-4</v>
      </c>
      <c r="C92" s="1">
        <v>0.10027999999999999</v>
      </c>
      <c r="D92" s="1">
        <v>2.9595E-7</v>
      </c>
      <c r="E92" s="1">
        <v>1.9942000000000001E-8</v>
      </c>
      <c r="F92" s="7">
        <v>6.7382999999999997</v>
      </c>
      <c r="G92" s="7">
        <v>-174.7</v>
      </c>
      <c r="H92" s="7">
        <v>12.435</v>
      </c>
      <c r="I92" s="7">
        <v>7.1178999999999997</v>
      </c>
      <c r="J92" s="1">
        <v>1.4349E-7</v>
      </c>
      <c r="K92" s="1">
        <v>3.2939000000000001E-8</v>
      </c>
      <c r="L92" s="7">
        <v>22.956</v>
      </c>
      <c r="M92" s="7">
        <v>0.82667000000000002</v>
      </c>
      <c r="N92" s="7">
        <v>2.1174999999999999E-2</v>
      </c>
      <c r="O92" s="7">
        <v>2.5615000000000001</v>
      </c>
      <c r="P92" s="7">
        <v>15605</v>
      </c>
      <c r="Q92" s="7">
        <v>22.437999999999999</v>
      </c>
      <c r="R92" s="7">
        <v>0.14379</v>
      </c>
      <c r="S92" s="13">
        <v>1.324E-12</v>
      </c>
      <c r="T92" s="3">
        <v>3.5265000000000002E-14</v>
      </c>
      <c r="U92" s="11">
        <v>2.6635</v>
      </c>
      <c r="V92" s="7">
        <v>0.96865000000000001</v>
      </c>
      <c r="W92" s="7">
        <v>1.5074999999999999E-3</v>
      </c>
      <c r="X92" s="7">
        <v>0.15562999999999999</v>
      </c>
      <c r="Y92" s="1"/>
      <c r="Z92"/>
      <c r="AA92" s="20">
        <f t="shared" si="24"/>
        <v>1.324E-12</v>
      </c>
      <c r="AB92" s="41">
        <f t="shared" si="25"/>
        <v>8.0124571031192637E-2</v>
      </c>
      <c r="AC92" s="20">
        <f>STDEV(AA93:AA94,AA90:AA91)</f>
        <v>6.8387986274394286E-15</v>
      </c>
    </row>
    <row r="93" spans="1:29" s="2" customFormat="1" x14ac:dyDescent="0.25">
      <c r="A93" s="4" t="s">
        <v>190</v>
      </c>
      <c r="B93" s="1">
        <v>4.7016000000000001E-4</v>
      </c>
      <c r="C93" s="1">
        <v>0.10014000000000001</v>
      </c>
      <c r="D93" s="1">
        <v>2.9637E-7</v>
      </c>
      <c r="E93" s="1">
        <v>1.9924E-8</v>
      </c>
      <c r="F93" s="7">
        <v>6.7226999999999997</v>
      </c>
      <c r="G93" s="7">
        <v>-174.9</v>
      </c>
      <c r="H93" s="7">
        <v>12.43</v>
      </c>
      <c r="I93" s="7">
        <v>7.1069000000000004</v>
      </c>
      <c r="J93" s="1">
        <v>1.4268999999999999E-7</v>
      </c>
      <c r="K93" s="1">
        <v>3.2728E-8</v>
      </c>
      <c r="L93" s="7">
        <v>22.936</v>
      </c>
      <c r="M93" s="7">
        <v>0.82733000000000001</v>
      </c>
      <c r="N93" s="7">
        <v>2.1156999999999999E-2</v>
      </c>
      <c r="O93" s="7">
        <v>2.5573000000000001</v>
      </c>
      <c r="P93" s="7">
        <v>15583</v>
      </c>
      <c r="Q93" s="7">
        <v>22.399000000000001</v>
      </c>
      <c r="R93" s="7">
        <v>0.14374000000000001</v>
      </c>
      <c r="S93" s="13">
        <v>1.3264000000000001E-12</v>
      </c>
      <c r="T93" s="3">
        <v>3.5314999999999999E-14</v>
      </c>
      <c r="U93" s="11">
        <v>2.6625000000000001</v>
      </c>
      <c r="V93" s="7">
        <v>0.96857000000000004</v>
      </c>
      <c r="W93" s="7">
        <v>1.5070000000000001E-3</v>
      </c>
      <c r="X93" s="7">
        <v>0.15559000000000001</v>
      </c>
      <c r="Y93"/>
      <c r="Z93"/>
      <c r="AA93" s="20">
        <f t="shared" si="24"/>
        <v>1.3264000000000001E-12</v>
      </c>
      <c r="AB93" s="41">
        <f t="shared" si="25"/>
        <v>0.26153869412066655</v>
      </c>
      <c r="AC93" s="20">
        <f>STDEV(AA94,AA90:AA92)</f>
        <v>6.4999358971198487E-15</v>
      </c>
    </row>
    <row r="94" spans="1:29" s="2" customFormat="1" x14ac:dyDescent="0.25">
      <c r="A94" s="4" t="s">
        <v>191</v>
      </c>
      <c r="B94" s="1">
        <v>4.6973000000000002E-4</v>
      </c>
      <c r="C94" s="1">
        <v>0.10005</v>
      </c>
      <c r="D94" s="1">
        <v>2.9775999999999999E-7</v>
      </c>
      <c r="E94" s="1">
        <v>1.9935E-8</v>
      </c>
      <c r="F94" s="7">
        <v>6.6950000000000003</v>
      </c>
      <c r="G94" s="7">
        <v>-176.4</v>
      </c>
      <c r="H94" s="7">
        <v>12.446</v>
      </c>
      <c r="I94" s="7">
        <v>7.0556000000000001</v>
      </c>
      <c r="J94" s="1">
        <v>1.4552E-7</v>
      </c>
      <c r="K94" s="1">
        <v>3.3325000000000002E-8</v>
      </c>
      <c r="L94" s="7">
        <v>22.901</v>
      </c>
      <c r="M94" s="7">
        <v>0.82543999999999995</v>
      </c>
      <c r="N94" s="7">
        <v>2.1125999999999999E-2</v>
      </c>
      <c r="O94" s="7">
        <v>2.5594000000000001</v>
      </c>
      <c r="P94" s="7">
        <v>15569</v>
      </c>
      <c r="Q94" s="7">
        <v>22.417000000000002</v>
      </c>
      <c r="R94" s="7">
        <v>0.14398</v>
      </c>
      <c r="S94" s="13">
        <v>1.3284000000000001E-12</v>
      </c>
      <c r="T94" s="3">
        <v>3.5397000000000003E-14</v>
      </c>
      <c r="U94" s="11">
        <v>2.6646000000000001</v>
      </c>
      <c r="V94" s="7">
        <v>0.96845999999999999</v>
      </c>
      <c r="W94" s="7">
        <v>1.5083E-3</v>
      </c>
      <c r="X94" s="7">
        <v>0.15573999999999999</v>
      </c>
      <c r="Y94"/>
      <c r="Z94"/>
      <c r="AA94" s="20">
        <f t="shared" si="24"/>
        <v>1.3284000000000001E-12</v>
      </c>
      <c r="AB94" s="41">
        <f t="shared" si="25"/>
        <v>0.41271713002857258</v>
      </c>
      <c r="AC94" s="20">
        <f>STDEV(AA90:AA93)</f>
        <v>5.9004943295739052E-15</v>
      </c>
    </row>
    <row r="95" spans="1:29" s="2" customFormat="1" x14ac:dyDescent="0.25">
      <c r="A95" s="4" t="str">
        <f>A94</f>
        <v>D:\Google Drive\Research\data\2020-TB\control-SA+PA\control-SA+PA-C2-06282020\2-9-5.TXT</v>
      </c>
      <c r="B95" s="13">
        <f>AVERAGE(B90:B94)</f>
        <v>4.7123199999999998E-4</v>
      </c>
      <c r="C95" s="13">
        <f t="shared" ref="C95:X95" si="26">AVERAGE(C90:C94)</f>
        <v>0.10037199999999999</v>
      </c>
      <c r="D95" s="13">
        <f t="shared" si="26"/>
        <v>2.95666E-7</v>
      </c>
      <c r="E95" s="13">
        <f t="shared" si="26"/>
        <v>1.9954199999999999E-8</v>
      </c>
      <c r="F95" s="13">
        <f t="shared" si="26"/>
        <v>6.7491399999999997</v>
      </c>
      <c r="G95" s="13">
        <f t="shared" si="26"/>
        <v>-174.54</v>
      </c>
      <c r="H95" s="13">
        <f t="shared" si="26"/>
        <v>12.447799999999999</v>
      </c>
      <c r="I95" s="13">
        <f t="shared" si="26"/>
        <v>7.1322199999999993</v>
      </c>
      <c r="J95" s="13">
        <f t="shared" si="26"/>
        <v>1.4273599999999999E-7</v>
      </c>
      <c r="K95" s="13">
        <f t="shared" si="26"/>
        <v>3.2722599999999999E-8</v>
      </c>
      <c r="L95" s="13">
        <f t="shared" si="26"/>
        <v>22.9254</v>
      </c>
      <c r="M95" s="13">
        <f t="shared" si="26"/>
        <v>0.82717999999999992</v>
      </c>
      <c r="N95" s="13">
        <f t="shared" si="26"/>
        <v>2.11468E-2</v>
      </c>
      <c r="O95" s="13">
        <f t="shared" si="26"/>
        <v>2.5565000000000002</v>
      </c>
      <c r="P95" s="13">
        <f t="shared" si="26"/>
        <v>15579</v>
      </c>
      <c r="Q95" s="13">
        <f t="shared" si="26"/>
        <v>22.423999999999999</v>
      </c>
      <c r="R95" s="13">
        <f t="shared" si="26"/>
        <v>0.14393799999999998</v>
      </c>
      <c r="S95" s="13">
        <f t="shared" si="26"/>
        <v>1.32294E-12</v>
      </c>
      <c r="T95" s="13">
        <f t="shared" si="26"/>
        <v>3.5271600000000006E-14</v>
      </c>
      <c r="U95" s="13">
        <f t="shared" si="26"/>
        <v>2.6661599999999996</v>
      </c>
      <c r="V95" s="13">
        <f t="shared" si="26"/>
        <v>0.96869800000000006</v>
      </c>
      <c r="W95" s="13">
        <f t="shared" si="26"/>
        <v>1.5090999999999998E-3</v>
      </c>
      <c r="X95" s="13">
        <f t="shared" si="26"/>
        <v>0.15578599999999998</v>
      </c>
      <c r="Y95"/>
      <c r="Z95" s="10" t="s">
        <v>43</v>
      </c>
      <c r="AA95" s="20">
        <f>AVERAGE(AA90:AA94)</f>
        <v>1.32294E-12</v>
      </c>
      <c r="AB95" s="41"/>
      <c r="AC95" s="20"/>
    </row>
    <row r="96" spans="1:29" s="2" customFormat="1" x14ac:dyDescent="0.25">
      <c r="B96" s="3"/>
      <c r="C96" s="3"/>
      <c r="D96" s="3"/>
      <c r="E96" s="3"/>
      <c r="F96" s="11"/>
      <c r="G96" s="11"/>
      <c r="H96" s="11"/>
      <c r="I96" s="11"/>
      <c r="J96" s="3"/>
      <c r="K96" s="3"/>
      <c r="L96" s="11"/>
      <c r="M96" s="11"/>
      <c r="N96" s="11"/>
      <c r="O96" s="11"/>
      <c r="P96" s="11"/>
      <c r="Q96" s="11"/>
      <c r="R96" s="11"/>
      <c r="S96" s="13"/>
      <c r="T96" s="3"/>
      <c r="U96" s="11"/>
      <c r="V96" s="11"/>
      <c r="W96" s="11"/>
      <c r="X96" s="11"/>
      <c r="AA96" s="33"/>
      <c r="AB96" s="23"/>
      <c r="AC96" s="22"/>
    </row>
    <row r="97" spans="1:29" s="2" customFormat="1" x14ac:dyDescent="0.25">
      <c r="B97" s="3"/>
      <c r="C97" s="3"/>
      <c r="D97" s="3"/>
      <c r="E97" s="3"/>
      <c r="F97" s="11"/>
      <c r="G97" s="11"/>
      <c r="H97" s="11"/>
      <c r="I97" s="11"/>
      <c r="J97" s="3"/>
      <c r="K97" s="3"/>
      <c r="L97" s="11"/>
      <c r="M97" s="11"/>
      <c r="N97" s="11"/>
      <c r="O97" s="11"/>
      <c r="P97" s="11"/>
      <c r="Q97" s="11"/>
      <c r="R97" s="11"/>
      <c r="S97" s="13"/>
      <c r="T97" s="3"/>
      <c r="U97" s="11"/>
      <c r="V97" s="11"/>
      <c r="W97" s="11"/>
      <c r="X97" s="11"/>
      <c r="AA97" s="33"/>
      <c r="AB97" s="23"/>
      <c r="AC97" s="22"/>
    </row>
    <row r="98" spans="1:29" s="2" customFormat="1" x14ac:dyDescent="0.25">
      <c r="A98" s="15" t="s">
        <v>85</v>
      </c>
      <c r="B98" s="1" t="s">
        <v>7</v>
      </c>
      <c r="C98" s="1" t="s">
        <v>8</v>
      </c>
      <c r="D98" s="1" t="s">
        <v>27</v>
      </c>
      <c r="E98" s="1" t="s">
        <v>28</v>
      </c>
      <c r="F98" s="7" t="s">
        <v>29</v>
      </c>
      <c r="G98" s="7" t="s">
        <v>9</v>
      </c>
      <c r="H98" s="7" t="s">
        <v>10</v>
      </c>
      <c r="I98" s="7" t="s">
        <v>11</v>
      </c>
      <c r="J98" s="1" t="s">
        <v>30</v>
      </c>
      <c r="K98" s="1" t="s">
        <v>31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12</v>
      </c>
      <c r="Q98" s="7" t="s">
        <v>13</v>
      </c>
      <c r="R98" s="7" t="s">
        <v>14</v>
      </c>
      <c r="S98" s="13" t="s">
        <v>26</v>
      </c>
      <c r="T98" s="3" t="s">
        <v>21</v>
      </c>
      <c r="U98" s="11" t="s">
        <v>22</v>
      </c>
      <c r="V98" s="7" t="s">
        <v>23</v>
      </c>
      <c r="W98" s="7" t="s">
        <v>24</v>
      </c>
      <c r="X98" s="7" t="s">
        <v>25</v>
      </c>
      <c r="Y98"/>
      <c r="Z98" s="34" t="s">
        <v>36</v>
      </c>
      <c r="AA98" s="18" t="s">
        <v>37</v>
      </c>
      <c r="AB98" s="25" t="s">
        <v>41</v>
      </c>
      <c r="AC98" s="26" t="s">
        <v>55</v>
      </c>
    </row>
    <row r="99" spans="1:29" s="2" customFormat="1" x14ac:dyDescent="0.25">
      <c r="A99" s="4" t="s">
        <v>192</v>
      </c>
      <c r="B99" s="1">
        <v>4.7238E-4</v>
      </c>
      <c r="C99" s="1">
        <v>0.10062</v>
      </c>
      <c r="D99" s="1">
        <v>2.9464E-7</v>
      </c>
      <c r="E99" s="1">
        <v>1.9957000000000001E-8</v>
      </c>
      <c r="F99" s="7">
        <v>6.7733999999999996</v>
      </c>
      <c r="G99" s="7">
        <v>-174.1</v>
      </c>
      <c r="H99" s="7">
        <v>12.430999999999999</v>
      </c>
      <c r="I99" s="7">
        <v>7.1401000000000003</v>
      </c>
      <c r="J99" s="1">
        <v>1.4004999999999999E-7</v>
      </c>
      <c r="K99" s="1">
        <v>3.222E-8</v>
      </c>
      <c r="L99" s="7">
        <v>23.006</v>
      </c>
      <c r="M99" s="7">
        <v>0.82889999999999997</v>
      </c>
      <c r="N99" s="7">
        <v>2.1219999999999999E-2</v>
      </c>
      <c r="O99" s="7">
        <v>2.56</v>
      </c>
      <c r="P99" s="7">
        <v>15631</v>
      </c>
      <c r="Q99" s="7">
        <v>22.448</v>
      </c>
      <c r="R99" s="7">
        <v>0.14360999999999999</v>
      </c>
      <c r="S99" s="13">
        <v>1.32E-12</v>
      </c>
      <c r="T99" s="3">
        <v>3.5157999999999999E-14</v>
      </c>
      <c r="U99" s="11">
        <v>2.6635</v>
      </c>
      <c r="V99" s="7">
        <v>0.96882999999999997</v>
      </c>
      <c r="W99" s="7">
        <v>1.5074000000000001E-3</v>
      </c>
      <c r="X99" s="7">
        <v>0.15559000000000001</v>
      </c>
      <c r="Y99" s="1"/>
      <c r="Z99" s="7"/>
      <c r="AA99" s="20">
        <f>S99</f>
        <v>1.32E-12</v>
      </c>
      <c r="AB99" s="41">
        <f>((AA99/AA$104)-1)*100</f>
        <v>-8.6289113947057849E-2</v>
      </c>
      <c r="AC99" s="20">
        <f>STDEV(AA100:AA103)</f>
        <v>5.5829353091959843E-15</v>
      </c>
    </row>
    <row r="100" spans="1:29" s="2" customFormat="1" x14ac:dyDescent="0.25">
      <c r="A100" s="4" t="s">
        <v>193</v>
      </c>
      <c r="B100" s="1">
        <v>4.7361000000000001E-4</v>
      </c>
      <c r="C100" s="1">
        <v>0.10088</v>
      </c>
      <c r="D100" s="1">
        <v>2.9401999999999998E-7</v>
      </c>
      <c r="E100" s="1">
        <v>1.9973E-8</v>
      </c>
      <c r="F100" s="7">
        <v>6.7930999999999999</v>
      </c>
      <c r="G100" s="7">
        <v>-172.8</v>
      </c>
      <c r="H100" s="7">
        <v>12.439</v>
      </c>
      <c r="I100" s="7">
        <v>7.1985000000000001</v>
      </c>
      <c r="J100" s="1">
        <v>1.3985E-7</v>
      </c>
      <c r="K100" s="1">
        <v>3.2193000000000002E-8</v>
      </c>
      <c r="L100" s="7">
        <v>23.02</v>
      </c>
      <c r="M100" s="7">
        <v>0.82904</v>
      </c>
      <c r="N100" s="7">
        <v>2.1232000000000001E-2</v>
      </c>
      <c r="O100" s="7">
        <v>2.5609999999999999</v>
      </c>
      <c r="P100" s="7">
        <v>15620</v>
      </c>
      <c r="Q100" s="7">
        <v>22.456</v>
      </c>
      <c r="R100" s="7">
        <v>0.14376</v>
      </c>
      <c r="S100" s="13">
        <v>1.3156999999999999E-12</v>
      </c>
      <c r="T100" s="3">
        <v>3.5087000000000002E-14</v>
      </c>
      <c r="U100" s="11">
        <v>2.6667999999999998</v>
      </c>
      <c r="V100" s="7">
        <v>0.96901999999999999</v>
      </c>
      <c r="W100" s="7">
        <v>1.5092E-3</v>
      </c>
      <c r="X100" s="7">
        <v>0.15573999999999999</v>
      </c>
      <c r="Y100" s="1"/>
      <c r="Z100"/>
      <c r="AA100" s="20">
        <f t="shared" ref="AA100:AA103" si="27">S100</f>
        <v>1.3156999999999999E-12</v>
      </c>
      <c r="AB100" s="41">
        <f t="shared" ref="AB100:AB103" si="28">((AA100/AA$95)-1)*100</f>
        <v>-0.54726593798660739</v>
      </c>
      <c r="AC100" s="20">
        <f>STDEV(AA101:AA103,AA99)</f>
        <v>4.4022721406110572E-15</v>
      </c>
    </row>
    <row r="101" spans="1:29" s="2" customFormat="1" x14ac:dyDescent="0.25">
      <c r="A101" s="4" t="s">
        <v>194</v>
      </c>
      <c r="B101" s="1">
        <v>4.7155E-4</v>
      </c>
      <c r="C101" s="1">
        <v>0.10044</v>
      </c>
      <c r="D101" s="1">
        <v>2.9408E-7</v>
      </c>
      <c r="E101" s="1">
        <v>1.9931999999999999E-8</v>
      </c>
      <c r="F101" s="7">
        <v>6.7777000000000003</v>
      </c>
      <c r="G101" s="7">
        <v>-173.4</v>
      </c>
      <c r="H101" s="7">
        <v>12.411</v>
      </c>
      <c r="I101" s="7">
        <v>7.1574</v>
      </c>
      <c r="J101" s="1">
        <v>1.3901E-7</v>
      </c>
      <c r="K101" s="1">
        <v>3.1924000000000002E-8</v>
      </c>
      <c r="L101" s="7">
        <v>22.965</v>
      </c>
      <c r="M101" s="7">
        <v>0.82948</v>
      </c>
      <c r="N101" s="7">
        <v>2.1180999999999998E-2</v>
      </c>
      <c r="O101" s="7">
        <v>2.5535000000000001</v>
      </c>
      <c r="P101" s="7">
        <v>15637</v>
      </c>
      <c r="Q101" s="7">
        <v>22.42</v>
      </c>
      <c r="R101" s="7">
        <v>0.14338000000000001</v>
      </c>
      <c r="S101" s="13">
        <v>1.3176E-12</v>
      </c>
      <c r="T101" s="3">
        <v>3.5051000000000003E-14</v>
      </c>
      <c r="U101" s="11">
        <v>2.6602000000000001</v>
      </c>
      <c r="V101" s="7">
        <v>0.96894000000000002</v>
      </c>
      <c r="W101" s="7">
        <v>1.5054999999999999E-3</v>
      </c>
      <c r="X101" s="7">
        <v>0.15537999999999999</v>
      </c>
      <c r="Y101" s="1"/>
      <c r="Z101"/>
      <c r="AA101" s="20">
        <f t="shared" si="27"/>
        <v>1.3176E-12</v>
      </c>
      <c r="AB101" s="41">
        <f t="shared" si="28"/>
        <v>-0.40364642387410443</v>
      </c>
      <c r="AC101" s="20">
        <f>STDEV(AA102:AA103,AA99:AA100)</f>
        <v>5.1467627365818116E-15</v>
      </c>
    </row>
    <row r="102" spans="1:29" s="2" customFormat="1" x14ac:dyDescent="0.25">
      <c r="A102" s="4" t="s">
        <v>195</v>
      </c>
      <c r="B102" s="1">
        <v>4.7423000000000002E-4</v>
      </c>
      <c r="C102" s="1">
        <v>0.10101</v>
      </c>
      <c r="D102" s="1">
        <v>2.9535000000000001E-7</v>
      </c>
      <c r="E102" s="1">
        <v>1.9997E-8</v>
      </c>
      <c r="F102" s="7">
        <v>6.7706</v>
      </c>
      <c r="G102" s="7">
        <v>-174.9</v>
      </c>
      <c r="H102" s="7">
        <v>12.464</v>
      </c>
      <c r="I102" s="7">
        <v>7.1264000000000003</v>
      </c>
      <c r="J102" s="1">
        <v>1.3813000000000001E-7</v>
      </c>
      <c r="K102" s="1">
        <v>3.1815999999999998E-8</v>
      </c>
      <c r="L102" s="7">
        <v>23.033000000000001</v>
      </c>
      <c r="M102" s="7">
        <v>0.83021999999999996</v>
      </c>
      <c r="N102" s="7">
        <v>2.1243000000000001E-2</v>
      </c>
      <c r="O102" s="7">
        <v>2.5587</v>
      </c>
      <c r="P102" s="7">
        <v>15616</v>
      </c>
      <c r="Q102" s="7">
        <v>22.475000000000001</v>
      </c>
      <c r="R102" s="7">
        <v>0.14391999999999999</v>
      </c>
      <c r="S102" s="13">
        <v>1.3257000000000001E-12</v>
      </c>
      <c r="T102" s="3">
        <v>3.5392000000000001E-14</v>
      </c>
      <c r="U102" s="11">
        <v>2.6697000000000002</v>
      </c>
      <c r="V102" s="7">
        <v>0.96860999999999997</v>
      </c>
      <c r="W102" s="7">
        <v>1.5111E-3</v>
      </c>
      <c r="X102" s="7">
        <v>0.15601000000000001</v>
      </c>
      <c r="Y102"/>
      <c r="Z102"/>
      <c r="AA102" s="20">
        <f t="shared" si="27"/>
        <v>1.3257000000000001E-12</v>
      </c>
      <c r="AB102" s="41">
        <f t="shared" si="28"/>
        <v>0.20862624155291165</v>
      </c>
      <c r="AC102" s="20">
        <f>STDEV(AA103,AA99:AA101)</f>
        <v>4.8006943942170353E-15</v>
      </c>
    </row>
    <row r="103" spans="1:29" s="2" customFormat="1" x14ac:dyDescent="0.25">
      <c r="A103" s="4" t="s">
        <v>196</v>
      </c>
      <c r="B103" s="1">
        <v>4.7790000000000002E-4</v>
      </c>
      <c r="C103" s="1">
        <v>0.10179000000000001</v>
      </c>
      <c r="D103" s="1">
        <v>2.9765000000000002E-7</v>
      </c>
      <c r="E103" s="1">
        <v>2.0079999999999998E-8</v>
      </c>
      <c r="F103" s="7">
        <v>6.7462</v>
      </c>
      <c r="G103" s="7">
        <v>-175.7</v>
      </c>
      <c r="H103" s="7">
        <v>12.526</v>
      </c>
      <c r="I103" s="7">
        <v>7.1292</v>
      </c>
      <c r="J103" s="1">
        <v>1.4091000000000001E-7</v>
      </c>
      <c r="K103" s="1">
        <v>3.2596000000000003E-8</v>
      </c>
      <c r="L103" s="7">
        <v>23.132000000000001</v>
      </c>
      <c r="M103" s="7">
        <v>0.82852000000000003</v>
      </c>
      <c r="N103" s="7">
        <v>2.1336000000000001E-2</v>
      </c>
      <c r="O103" s="7">
        <v>2.5752000000000002</v>
      </c>
      <c r="P103" s="7">
        <v>15594</v>
      </c>
      <c r="Q103" s="7">
        <v>22.571000000000002</v>
      </c>
      <c r="R103" s="7">
        <v>0.14474000000000001</v>
      </c>
      <c r="S103" s="13">
        <v>1.3267E-12</v>
      </c>
      <c r="T103" s="3">
        <v>3.5590000000000003E-14</v>
      </c>
      <c r="U103" s="11">
        <v>2.6825999999999999</v>
      </c>
      <c r="V103" s="7">
        <v>0.96855000000000002</v>
      </c>
      <c r="W103" s="7">
        <v>1.5184E-3</v>
      </c>
      <c r="X103" s="7">
        <v>0.15676999999999999</v>
      </c>
      <c r="Y103"/>
      <c r="Z103"/>
      <c r="AA103" s="20">
        <f t="shared" si="27"/>
        <v>1.3267E-12</v>
      </c>
      <c r="AB103" s="41">
        <f t="shared" si="28"/>
        <v>0.28421545950685356</v>
      </c>
      <c r="AC103" s="20">
        <f>STDEV(AA99:AA102)</f>
        <v>4.3393547907494973E-15</v>
      </c>
    </row>
    <row r="104" spans="1:29" s="2" customFormat="1" x14ac:dyDescent="0.25">
      <c r="A104" s="4" t="str">
        <f>A103</f>
        <v>D:\Google Drive\Research\data\2020-TB\control-SA+PA\control-SA+PA-C2-06282020\2-10-5.TXT</v>
      </c>
      <c r="B104" s="13">
        <f>AVERAGE(B99:B103)</f>
        <v>4.7393399999999997E-4</v>
      </c>
      <c r="C104" s="13">
        <f t="shared" ref="C104:X104" si="29">AVERAGE(C99:C103)</f>
        <v>0.100948</v>
      </c>
      <c r="D104" s="13">
        <f t="shared" si="29"/>
        <v>2.9514799999999999E-7</v>
      </c>
      <c r="E104" s="13">
        <f t="shared" si="29"/>
        <v>1.9987800000000002E-8</v>
      </c>
      <c r="F104" s="13">
        <f t="shared" si="29"/>
        <v>6.7722000000000007</v>
      </c>
      <c r="G104" s="13">
        <f t="shared" si="29"/>
        <v>-174.17999999999998</v>
      </c>
      <c r="H104" s="13">
        <f t="shared" si="29"/>
        <v>12.4542</v>
      </c>
      <c r="I104" s="13">
        <f t="shared" si="29"/>
        <v>7.1503199999999989</v>
      </c>
      <c r="J104" s="13">
        <f t="shared" si="29"/>
        <v>1.3958999999999999E-7</v>
      </c>
      <c r="K104" s="13">
        <f t="shared" si="29"/>
        <v>3.2149800000000009E-8</v>
      </c>
      <c r="L104" s="13">
        <f t="shared" si="29"/>
        <v>23.031200000000002</v>
      </c>
      <c r="M104" s="13">
        <f t="shared" si="29"/>
        <v>0.82923199999999997</v>
      </c>
      <c r="N104" s="13">
        <f t="shared" si="29"/>
        <v>2.1242400000000002E-2</v>
      </c>
      <c r="O104" s="13">
        <f t="shared" si="29"/>
        <v>2.56168</v>
      </c>
      <c r="P104" s="13">
        <f t="shared" si="29"/>
        <v>15619.6</v>
      </c>
      <c r="Q104" s="13">
        <f t="shared" si="29"/>
        <v>22.474</v>
      </c>
      <c r="R104" s="13">
        <f t="shared" si="29"/>
        <v>0.14388200000000001</v>
      </c>
      <c r="S104" s="13">
        <f t="shared" si="29"/>
        <v>1.3211400000000002E-12</v>
      </c>
      <c r="T104" s="13">
        <f t="shared" si="29"/>
        <v>3.5255600000000003E-14</v>
      </c>
      <c r="U104" s="13">
        <f t="shared" si="29"/>
        <v>2.6685600000000003</v>
      </c>
      <c r="V104" s="13">
        <f t="shared" si="29"/>
        <v>0.96878999999999993</v>
      </c>
      <c r="W104" s="13">
        <f t="shared" si="29"/>
        <v>1.5103200000000001E-3</v>
      </c>
      <c r="X104" s="13">
        <f t="shared" si="29"/>
        <v>0.15589799999999998</v>
      </c>
      <c r="Y104"/>
      <c r="Z104" s="10" t="s">
        <v>43</v>
      </c>
      <c r="AA104" s="20">
        <f>AVERAGE(AA99:AA103)</f>
        <v>1.3211400000000002E-12</v>
      </c>
      <c r="AB104" s="41"/>
      <c r="AC104" s="20"/>
    </row>
    <row r="105" spans="1:29" s="2" customFormat="1" x14ac:dyDescent="0.25">
      <c r="B105" s="3"/>
      <c r="C105" s="3"/>
      <c r="D105" s="3"/>
      <c r="E105" s="3"/>
      <c r="F105" s="11"/>
      <c r="G105" s="11"/>
      <c r="H105" s="11"/>
      <c r="I105" s="11"/>
      <c r="J105" s="3"/>
      <c r="K105" s="3"/>
      <c r="L105" s="11"/>
      <c r="M105" s="11"/>
      <c r="N105" s="11"/>
      <c r="O105" s="11"/>
      <c r="P105" s="11"/>
      <c r="Q105" s="11"/>
      <c r="R105" s="11"/>
      <c r="S105" s="13"/>
      <c r="T105" s="3"/>
      <c r="U105" s="11"/>
      <c r="V105" s="11"/>
      <c r="W105" s="11"/>
      <c r="X105" s="11"/>
      <c r="AA105" s="33"/>
      <c r="AB105" s="23"/>
      <c r="AC105" s="22"/>
    </row>
    <row r="106" spans="1:29" s="2" customFormat="1" x14ac:dyDescent="0.25">
      <c r="B106" s="3"/>
      <c r="C106" s="3"/>
      <c r="D106" s="3"/>
      <c r="E106" s="3"/>
      <c r="F106" s="11"/>
      <c r="G106" s="11"/>
      <c r="H106" s="11"/>
      <c r="I106" s="11"/>
      <c r="J106" s="3"/>
      <c r="K106" s="3"/>
      <c r="L106" s="11"/>
      <c r="M106" s="11"/>
      <c r="N106" s="11"/>
      <c r="O106" s="11"/>
      <c r="P106" s="11"/>
      <c r="Q106" s="11"/>
      <c r="R106" s="11"/>
      <c r="S106" s="13"/>
      <c r="T106" s="3"/>
      <c r="U106" s="11"/>
      <c r="V106" s="11"/>
      <c r="W106" s="11"/>
      <c r="X106" s="11"/>
      <c r="AA106" s="33"/>
      <c r="AB106" s="23"/>
      <c r="AC106" s="22"/>
    </row>
    <row r="107" spans="1:29" s="2" customFormat="1" x14ac:dyDescent="0.25">
      <c r="A107" s="15" t="s">
        <v>85</v>
      </c>
      <c r="B107" s="1" t="s">
        <v>7</v>
      </c>
      <c r="C107" s="1" t="s">
        <v>8</v>
      </c>
      <c r="D107" s="1" t="s">
        <v>27</v>
      </c>
      <c r="E107" s="1" t="s">
        <v>28</v>
      </c>
      <c r="F107" s="7" t="s">
        <v>29</v>
      </c>
      <c r="G107" s="7" t="s">
        <v>9</v>
      </c>
      <c r="H107" s="7" t="s">
        <v>10</v>
      </c>
      <c r="I107" s="7" t="s">
        <v>11</v>
      </c>
      <c r="J107" s="1" t="s">
        <v>30</v>
      </c>
      <c r="K107" s="1" t="s">
        <v>31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12</v>
      </c>
      <c r="Q107" s="7" t="s">
        <v>13</v>
      </c>
      <c r="R107" s="7" t="s">
        <v>14</v>
      </c>
      <c r="S107" s="13" t="s">
        <v>26</v>
      </c>
      <c r="T107" s="3" t="s">
        <v>21</v>
      </c>
      <c r="U107" s="11" t="s">
        <v>22</v>
      </c>
      <c r="V107" s="7" t="s">
        <v>23</v>
      </c>
      <c r="W107" s="7" t="s">
        <v>24</v>
      </c>
      <c r="X107" s="7" t="s">
        <v>25</v>
      </c>
      <c r="Y107"/>
      <c r="Z107" s="34" t="s">
        <v>36</v>
      </c>
      <c r="AA107" s="18" t="s">
        <v>37</v>
      </c>
      <c r="AB107" s="25" t="s">
        <v>41</v>
      </c>
      <c r="AC107" s="26" t="s">
        <v>55</v>
      </c>
    </row>
    <row r="108" spans="1:29" s="2" customFormat="1" x14ac:dyDescent="0.25">
      <c r="A108" s="4" t="s">
        <v>197</v>
      </c>
      <c r="B108" s="1">
        <v>4.7059000000000001E-4</v>
      </c>
      <c r="C108" s="1">
        <v>0.10024</v>
      </c>
      <c r="D108" s="1">
        <v>2.9297000000000001E-7</v>
      </c>
      <c r="E108" s="1">
        <v>1.9942999999999999E-8</v>
      </c>
      <c r="F108" s="7">
        <v>6.8071999999999999</v>
      </c>
      <c r="G108" s="7">
        <v>-172.2</v>
      </c>
      <c r="H108" s="7">
        <v>12.441000000000001</v>
      </c>
      <c r="I108" s="7">
        <v>7.2247000000000003</v>
      </c>
      <c r="J108" s="1">
        <v>1.4103000000000001E-7</v>
      </c>
      <c r="K108" s="1">
        <v>3.2176999999999998E-8</v>
      </c>
      <c r="L108" s="7">
        <v>22.815999999999999</v>
      </c>
      <c r="M108" s="7">
        <v>0.82818000000000003</v>
      </c>
      <c r="N108" s="7">
        <v>2.1042999999999999E-2</v>
      </c>
      <c r="O108" s="7">
        <v>2.5409000000000002</v>
      </c>
      <c r="P108" s="7">
        <v>15540</v>
      </c>
      <c r="Q108" s="7">
        <v>22.359000000000002</v>
      </c>
      <c r="R108" s="7">
        <v>0.14388000000000001</v>
      </c>
      <c r="S108" s="13">
        <v>1.3135E-12</v>
      </c>
      <c r="T108" s="3">
        <v>3.5015999999999999E-14</v>
      </c>
      <c r="U108" s="11">
        <v>2.6659000000000002</v>
      </c>
      <c r="V108" s="7">
        <v>0.96908000000000005</v>
      </c>
      <c r="W108" s="7">
        <v>1.5089000000000001E-3</v>
      </c>
      <c r="X108" s="7">
        <v>0.15570000000000001</v>
      </c>
      <c r="Y108" s="1"/>
      <c r="Z108" s="7"/>
      <c r="AA108" s="20">
        <f>S108</f>
        <v>1.3135E-12</v>
      </c>
      <c r="AB108" s="41">
        <f>((AA108/AA$113)-1)*100</f>
        <v>-0.50599160720509184</v>
      </c>
      <c r="AC108" s="20">
        <f>STDEV(AA109:AA112)</f>
        <v>4.1097445176069419E-15</v>
      </c>
    </row>
    <row r="109" spans="1:29" s="2" customFormat="1" x14ac:dyDescent="0.25">
      <c r="A109" s="4" t="s">
        <v>198</v>
      </c>
      <c r="B109" s="1">
        <v>4.6959999999999998E-4</v>
      </c>
      <c r="C109" s="1">
        <v>0.10002</v>
      </c>
      <c r="D109" s="1">
        <v>2.9451000000000001E-7</v>
      </c>
      <c r="E109" s="1">
        <v>1.9924E-8</v>
      </c>
      <c r="F109" s="7">
        <v>6.7651000000000003</v>
      </c>
      <c r="G109" s="7">
        <v>-173.8</v>
      </c>
      <c r="H109" s="7">
        <v>12.427</v>
      </c>
      <c r="I109" s="7">
        <v>7.1501999999999999</v>
      </c>
      <c r="J109" s="1">
        <v>1.4163E-7</v>
      </c>
      <c r="K109" s="1">
        <v>3.2355000000000001E-8</v>
      </c>
      <c r="L109" s="7">
        <v>22.844999999999999</v>
      </c>
      <c r="M109" s="7">
        <v>0.82777000000000001</v>
      </c>
      <c r="N109" s="7">
        <v>2.1072E-2</v>
      </c>
      <c r="O109" s="7">
        <v>2.5455999999999999</v>
      </c>
      <c r="P109" s="7">
        <v>15574</v>
      </c>
      <c r="Q109" s="7">
        <v>22.373999999999999</v>
      </c>
      <c r="R109" s="7">
        <v>0.14366000000000001</v>
      </c>
      <c r="S109" s="13">
        <v>1.32E-12</v>
      </c>
      <c r="T109" s="3">
        <v>3.5135E-14</v>
      </c>
      <c r="U109" s="11">
        <v>2.6617000000000002</v>
      </c>
      <c r="V109" s="7">
        <v>0.96880999999999995</v>
      </c>
      <c r="W109" s="7">
        <v>1.5066000000000001E-3</v>
      </c>
      <c r="X109" s="7">
        <v>0.15551000000000001</v>
      </c>
      <c r="Y109" s="1"/>
      <c r="Z109"/>
      <c r="AA109" s="20">
        <f t="shared" ref="AA109:AA112" si="30">S109</f>
        <v>1.32E-12</v>
      </c>
      <c r="AB109" s="41">
        <f t="shared" ref="AB109:AB112" si="31">((AA109/AA$113)-1)*100</f>
        <v>-1.3634504385773294E-2</v>
      </c>
      <c r="AC109" s="20">
        <f>STDEV(AA110:AA112,AA108)</f>
        <v>5.9555996059731081E-15</v>
      </c>
    </row>
    <row r="110" spans="1:29" s="2" customFormat="1" x14ac:dyDescent="0.25">
      <c r="A110" s="4" t="s">
        <v>199</v>
      </c>
      <c r="B110" s="1">
        <v>4.6725E-4</v>
      </c>
      <c r="C110" s="1">
        <v>9.9525000000000002E-2</v>
      </c>
      <c r="D110" s="1">
        <v>2.9465000000000001E-7</v>
      </c>
      <c r="E110" s="1">
        <v>1.9875000000000001E-8</v>
      </c>
      <c r="F110" s="7">
        <v>6.7453000000000003</v>
      </c>
      <c r="G110" s="7">
        <v>-173.5</v>
      </c>
      <c r="H110" s="7">
        <v>12.396000000000001</v>
      </c>
      <c r="I110" s="7">
        <v>7.1447000000000003</v>
      </c>
      <c r="J110" s="1">
        <v>1.4436E-7</v>
      </c>
      <c r="K110" s="1">
        <v>3.2900999999999998E-8</v>
      </c>
      <c r="L110" s="7">
        <v>22.791</v>
      </c>
      <c r="M110" s="7">
        <v>0.82596999999999998</v>
      </c>
      <c r="N110" s="7">
        <v>2.1024000000000001E-2</v>
      </c>
      <c r="O110" s="7">
        <v>2.5453999999999999</v>
      </c>
      <c r="P110" s="7">
        <v>15573</v>
      </c>
      <c r="Q110" s="7">
        <v>22.335999999999999</v>
      </c>
      <c r="R110" s="7">
        <v>0.14343</v>
      </c>
      <c r="S110" s="13">
        <v>1.3169999999999999E-12</v>
      </c>
      <c r="T110" s="3">
        <v>3.4978E-14</v>
      </c>
      <c r="U110" s="11">
        <v>2.6558999999999999</v>
      </c>
      <c r="V110" s="7">
        <v>0.96892999999999996</v>
      </c>
      <c r="W110" s="7">
        <v>1.5032999999999999E-3</v>
      </c>
      <c r="X110" s="7">
        <v>0.15515000000000001</v>
      </c>
      <c r="Y110" s="1"/>
      <c r="Z110"/>
      <c r="AA110" s="20">
        <f t="shared" si="30"/>
        <v>1.3169999999999999E-12</v>
      </c>
      <c r="AB110" s="41">
        <f t="shared" si="31"/>
        <v>-0.2408762441485357</v>
      </c>
      <c r="AC110" s="20">
        <f>STDEV(AA111:AA112,AA108:AA109)</f>
        <v>5.5918839997506061E-15</v>
      </c>
    </row>
    <row r="111" spans="1:29" s="2" customFormat="1" x14ac:dyDescent="0.25">
      <c r="A111" s="4" t="s">
        <v>200</v>
      </c>
      <c r="B111" s="1">
        <v>4.6321999999999997E-4</v>
      </c>
      <c r="C111" s="1">
        <v>9.8665000000000003E-2</v>
      </c>
      <c r="D111" s="1">
        <v>2.9623E-7</v>
      </c>
      <c r="E111" s="1">
        <v>1.9801E-8</v>
      </c>
      <c r="F111" s="7">
        <v>6.6843000000000004</v>
      </c>
      <c r="G111" s="7">
        <v>-175</v>
      </c>
      <c r="H111" s="7">
        <v>12.362</v>
      </c>
      <c r="I111" s="7">
        <v>7.0640000000000001</v>
      </c>
      <c r="J111" s="1">
        <v>1.4522E-7</v>
      </c>
      <c r="K111" s="1">
        <v>3.2959999999999999E-8</v>
      </c>
      <c r="L111" s="7">
        <v>22.696999999999999</v>
      </c>
      <c r="M111" s="7">
        <v>0.82554000000000005</v>
      </c>
      <c r="N111" s="7">
        <v>2.0937999999999998E-2</v>
      </c>
      <c r="O111" s="7">
        <v>2.5363000000000002</v>
      </c>
      <c r="P111" s="7">
        <v>15553</v>
      </c>
      <c r="Q111" s="7">
        <v>22.247</v>
      </c>
      <c r="R111" s="7">
        <v>0.14304</v>
      </c>
      <c r="S111" s="13">
        <v>1.3244000000000001E-12</v>
      </c>
      <c r="T111" s="3">
        <v>3.5057000000000001E-14</v>
      </c>
      <c r="U111" s="11">
        <v>2.6469999999999998</v>
      </c>
      <c r="V111" s="7">
        <v>0.96862999999999999</v>
      </c>
      <c r="W111" s="7">
        <v>1.4984E-3</v>
      </c>
      <c r="X111" s="7">
        <v>0.15468999999999999</v>
      </c>
      <c r="Y111"/>
      <c r="Z111"/>
      <c r="AA111" s="20">
        <f t="shared" si="30"/>
        <v>1.3244000000000001E-12</v>
      </c>
      <c r="AB111" s="41">
        <f t="shared" si="31"/>
        <v>0.31965338059960491</v>
      </c>
      <c r="AC111" s="20">
        <f>STDEV(AA112,AA108:AA110)</f>
        <v>5.2974050251042814E-15</v>
      </c>
    </row>
    <row r="112" spans="1:29" s="2" customFormat="1" x14ac:dyDescent="0.25">
      <c r="A112" s="4" t="s">
        <v>201</v>
      </c>
      <c r="B112" s="1">
        <v>4.6791999999999998E-4</v>
      </c>
      <c r="C112" s="1">
        <v>9.9666000000000005E-2</v>
      </c>
      <c r="D112" s="1">
        <v>2.9803999999999999E-7</v>
      </c>
      <c r="E112" s="1">
        <v>1.9893999999999999E-8</v>
      </c>
      <c r="F112" s="7">
        <v>6.6749000000000001</v>
      </c>
      <c r="G112" s="7">
        <v>-176</v>
      </c>
      <c r="H112" s="7">
        <v>12.422000000000001</v>
      </c>
      <c r="I112" s="7">
        <v>7.0579999999999998</v>
      </c>
      <c r="J112" s="1">
        <v>1.4450999999999999E-7</v>
      </c>
      <c r="K112" s="1">
        <v>3.2974000000000001E-8</v>
      </c>
      <c r="L112" s="7">
        <v>22.818000000000001</v>
      </c>
      <c r="M112" s="7">
        <v>0.82604999999999995</v>
      </c>
      <c r="N112" s="7">
        <v>2.1048999999999998E-2</v>
      </c>
      <c r="O112" s="7">
        <v>2.5482</v>
      </c>
      <c r="P112" s="7">
        <v>15553</v>
      </c>
      <c r="Q112" s="7">
        <v>22.35</v>
      </c>
      <c r="R112" s="7">
        <v>0.14369999999999999</v>
      </c>
      <c r="S112" s="13">
        <v>1.326E-12</v>
      </c>
      <c r="T112" s="3">
        <v>3.5269000000000001E-14</v>
      </c>
      <c r="U112" s="11">
        <v>2.6598000000000002</v>
      </c>
      <c r="V112" s="7">
        <v>0.96855999999999998</v>
      </c>
      <c r="W112" s="7">
        <v>1.5056E-3</v>
      </c>
      <c r="X112" s="7">
        <v>0.15545</v>
      </c>
      <c r="Y112"/>
      <c r="Z112"/>
      <c r="AA112" s="20">
        <f t="shared" si="30"/>
        <v>1.326E-12</v>
      </c>
      <c r="AB112" s="41">
        <f t="shared" si="31"/>
        <v>0.44084897513974042</v>
      </c>
      <c r="AC112" s="20">
        <f>STDEV(AA108:AA111)</f>
        <v>4.6226795980975236E-15</v>
      </c>
    </row>
    <row r="113" spans="1:29" x14ac:dyDescent="0.25">
      <c r="A113" s="4" t="str">
        <f>A112</f>
        <v>D:\Google Drive\Research\data\2020-TB\control-SA+PA\control-SA+PA-C2-06282020\2-11-5.TXT</v>
      </c>
      <c r="B113" s="13">
        <f>AVERAGE(B108:B112)</f>
        <v>4.6771600000000007E-4</v>
      </c>
      <c r="C113" s="13">
        <f t="shared" ref="C113:X113" si="32">AVERAGE(C108:C112)</f>
        <v>9.9623199999999995E-2</v>
      </c>
      <c r="D113" s="13">
        <f t="shared" si="32"/>
        <v>2.9527999999999998E-7</v>
      </c>
      <c r="E113" s="13">
        <f t="shared" si="32"/>
        <v>1.98874E-8</v>
      </c>
      <c r="F113" s="13">
        <f t="shared" si="32"/>
        <v>6.73536</v>
      </c>
      <c r="G113" s="13">
        <f t="shared" si="32"/>
        <v>-174.1</v>
      </c>
      <c r="H113" s="13">
        <f t="shared" si="32"/>
        <v>12.409600000000001</v>
      </c>
      <c r="I113" s="13">
        <f t="shared" si="32"/>
        <v>7.1283199999999995</v>
      </c>
      <c r="J113" s="13">
        <f t="shared" si="32"/>
        <v>1.4335000000000002E-7</v>
      </c>
      <c r="K113" s="13">
        <f t="shared" si="32"/>
        <v>3.2673399999999999E-8</v>
      </c>
      <c r="L113" s="13">
        <f t="shared" si="32"/>
        <v>22.793399999999998</v>
      </c>
      <c r="M113" s="13">
        <f t="shared" si="32"/>
        <v>0.82670200000000005</v>
      </c>
      <c r="N113" s="13">
        <f t="shared" si="32"/>
        <v>2.1025200000000001E-2</v>
      </c>
      <c r="O113" s="13">
        <f t="shared" si="32"/>
        <v>2.5432800000000002</v>
      </c>
      <c r="P113" s="13">
        <f t="shared" si="32"/>
        <v>15558.6</v>
      </c>
      <c r="Q113" s="13">
        <f t="shared" si="32"/>
        <v>22.333199999999998</v>
      </c>
      <c r="R113" s="13">
        <f t="shared" si="32"/>
        <v>0.143542</v>
      </c>
      <c r="S113" s="13">
        <f t="shared" si="32"/>
        <v>1.3201800000000001E-12</v>
      </c>
      <c r="T113" s="13">
        <f t="shared" si="32"/>
        <v>3.5090999999999995E-14</v>
      </c>
      <c r="U113" s="13">
        <f t="shared" si="32"/>
        <v>2.6580599999999999</v>
      </c>
      <c r="V113" s="13">
        <f t="shared" si="32"/>
        <v>0.96880199999999994</v>
      </c>
      <c r="W113" s="13">
        <f t="shared" si="32"/>
        <v>1.5045600000000001E-3</v>
      </c>
      <c r="X113" s="13">
        <f t="shared" si="32"/>
        <v>0.15529999999999999</v>
      </c>
      <c r="Z113" s="10" t="s">
        <v>43</v>
      </c>
      <c r="AA113" s="20">
        <f>AVERAGE(AA108:AA112)</f>
        <v>1.3201800000000001E-12</v>
      </c>
      <c r="AB113" s="41"/>
    </row>
    <row r="116" spans="1:29" x14ac:dyDescent="0.25">
      <c r="A116" s="15" t="s">
        <v>85</v>
      </c>
      <c r="B116" s="1" t="s">
        <v>7</v>
      </c>
      <c r="C116" s="1" t="s">
        <v>8</v>
      </c>
      <c r="D116" s="1" t="s">
        <v>27</v>
      </c>
      <c r="E116" s="1" t="s">
        <v>28</v>
      </c>
      <c r="F116" s="7" t="s">
        <v>29</v>
      </c>
      <c r="G116" s="7" t="s">
        <v>9</v>
      </c>
      <c r="H116" s="7" t="s">
        <v>10</v>
      </c>
      <c r="I116" s="7" t="s">
        <v>11</v>
      </c>
      <c r="J116" s="1" t="s">
        <v>30</v>
      </c>
      <c r="K116" s="1" t="s">
        <v>31</v>
      </c>
      <c r="L116" s="7" t="s">
        <v>32</v>
      </c>
      <c r="M116" s="7" t="s">
        <v>33</v>
      </c>
      <c r="N116" s="7" t="s">
        <v>34</v>
      </c>
      <c r="O116" s="7" t="s">
        <v>35</v>
      </c>
      <c r="P116" s="7" t="s">
        <v>12</v>
      </c>
      <c r="Q116" s="7" t="s">
        <v>13</v>
      </c>
      <c r="R116" s="7" t="s">
        <v>14</v>
      </c>
      <c r="S116" s="13" t="s">
        <v>26</v>
      </c>
      <c r="T116" s="3" t="s">
        <v>21</v>
      </c>
      <c r="U116" s="11" t="s">
        <v>22</v>
      </c>
      <c r="V116" s="7" t="s">
        <v>23</v>
      </c>
      <c r="W116" s="7" t="s">
        <v>24</v>
      </c>
      <c r="X116" s="7" t="s">
        <v>25</v>
      </c>
      <c r="Z116" s="34" t="s">
        <v>36</v>
      </c>
      <c r="AA116" s="18" t="s">
        <v>37</v>
      </c>
      <c r="AB116" s="25" t="s">
        <v>41</v>
      </c>
      <c r="AC116" s="26" t="s">
        <v>55</v>
      </c>
    </row>
    <row r="117" spans="1:29" x14ac:dyDescent="0.25">
      <c r="A117" s="4" t="s">
        <v>202</v>
      </c>
      <c r="B117" s="1">
        <v>4.7468E-4</v>
      </c>
      <c r="C117" s="1">
        <v>0.10111000000000001</v>
      </c>
      <c r="D117" s="1">
        <v>2.9635999999999999E-7</v>
      </c>
      <c r="E117" s="1">
        <v>2.0023E-8</v>
      </c>
      <c r="F117" s="7">
        <v>6.7563000000000004</v>
      </c>
      <c r="G117" s="7">
        <v>-174.6</v>
      </c>
      <c r="H117" s="7">
        <v>12.494999999999999</v>
      </c>
      <c r="I117" s="7">
        <v>7.1563999999999997</v>
      </c>
      <c r="J117" s="1">
        <v>1.3960000000000001E-7</v>
      </c>
      <c r="K117" s="1">
        <v>3.2119999999999999E-8</v>
      </c>
      <c r="L117" s="7">
        <v>23.009</v>
      </c>
      <c r="M117" s="7">
        <v>0.82948</v>
      </c>
      <c r="N117" s="7">
        <v>2.1221E-2</v>
      </c>
      <c r="O117" s="7">
        <v>2.5583</v>
      </c>
      <c r="P117" s="7">
        <v>15559</v>
      </c>
      <c r="Q117" s="7">
        <v>22.457000000000001</v>
      </c>
      <c r="R117" s="7">
        <v>0.14433000000000001</v>
      </c>
      <c r="S117" s="13">
        <v>1.3222E-12</v>
      </c>
      <c r="T117" s="3">
        <v>3.5369999999999998E-14</v>
      </c>
      <c r="U117" s="11">
        <v>2.6751</v>
      </c>
      <c r="V117" s="7">
        <v>0.96870999999999996</v>
      </c>
      <c r="W117" s="7">
        <v>1.5142000000000001E-3</v>
      </c>
      <c r="X117" s="7">
        <v>0.15631</v>
      </c>
      <c r="Y117" s="1"/>
      <c r="Z117" s="7"/>
      <c r="AA117" s="20">
        <f>S117</f>
        <v>1.3222E-12</v>
      </c>
      <c r="AB117" s="41">
        <f>((AA117/AA$122)-1)*100</f>
        <v>1.0068600938106353</v>
      </c>
      <c r="AC117" s="20">
        <f>STDEV(AA118:AA121)</f>
        <v>6.7088871407012869E-15</v>
      </c>
    </row>
    <row r="118" spans="1:29" x14ac:dyDescent="0.25">
      <c r="A118" s="4" t="s">
        <v>203</v>
      </c>
      <c r="B118" s="1">
        <v>4.6550999999999998E-4</v>
      </c>
      <c r="C118" s="1">
        <v>9.9153000000000005E-2</v>
      </c>
      <c r="D118" s="1">
        <v>2.9293999999999997E-7</v>
      </c>
      <c r="E118" s="1">
        <v>1.9826000000000002E-8</v>
      </c>
      <c r="F118" s="7">
        <v>6.7679</v>
      </c>
      <c r="G118" s="7">
        <v>-175.1</v>
      </c>
      <c r="H118" s="7">
        <v>12.37</v>
      </c>
      <c r="I118" s="7">
        <v>7.0644999999999998</v>
      </c>
      <c r="J118" s="1">
        <v>1.4406999999999999E-7</v>
      </c>
      <c r="K118" s="1">
        <v>3.3072E-8</v>
      </c>
      <c r="L118" s="7">
        <v>22.956</v>
      </c>
      <c r="M118" s="7">
        <v>0.8276</v>
      </c>
      <c r="N118" s="7">
        <v>2.1173999999999998E-2</v>
      </c>
      <c r="O118" s="7">
        <v>2.5585</v>
      </c>
      <c r="P118" s="7">
        <v>15543</v>
      </c>
      <c r="Q118" s="7">
        <v>22.192</v>
      </c>
      <c r="R118" s="7">
        <v>0.14277999999999999</v>
      </c>
      <c r="S118" s="13">
        <v>1.2992E-12</v>
      </c>
      <c r="T118" s="3">
        <v>3.4361999999999998E-14</v>
      </c>
      <c r="U118" s="11">
        <v>2.6448999999999998</v>
      </c>
      <c r="V118" s="7">
        <v>0.96950999999999998</v>
      </c>
      <c r="W118" s="7">
        <v>1.4970999999999999E-3</v>
      </c>
      <c r="X118" s="7">
        <v>0.15442</v>
      </c>
      <c r="Y118" s="1"/>
      <c r="AA118" s="20">
        <f t="shared" ref="AA118:AA121" si="33">S118</f>
        <v>1.2992E-12</v>
      </c>
      <c r="AB118" s="41">
        <f t="shared" ref="AB118:AB121" si="34">((AA118/AA$122)-1)*100</f>
        <v>-0.75017952361309259</v>
      </c>
      <c r="AC118" s="20">
        <f>STDEV(AA119:AA121,AA117)</f>
        <v>8.7868746814021915E-15</v>
      </c>
    </row>
    <row r="119" spans="1:29" x14ac:dyDescent="0.25">
      <c r="A119" s="4" t="s">
        <v>204</v>
      </c>
      <c r="B119" s="1">
        <v>4.5768000000000002E-4</v>
      </c>
      <c r="C119" s="1">
        <v>9.7487000000000004E-2</v>
      </c>
      <c r="D119" s="1">
        <v>2.9408E-7</v>
      </c>
      <c r="E119" s="1">
        <v>1.9656999999999999E-8</v>
      </c>
      <c r="F119" s="7">
        <v>6.6841999999999997</v>
      </c>
      <c r="G119" s="7">
        <v>-174</v>
      </c>
      <c r="H119" s="7">
        <v>12.266999999999999</v>
      </c>
      <c r="I119" s="7">
        <v>7.05</v>
      </c>
      <c r="J119" s="1">
        <v>1.4378999999999999E-7</v>
      </c>
      <c r="K119" s="1">
        <v>3.2596999999999997E-8</v>
      </c>
      <c r="L119" s="7">
        <v>22.67</v>
      </c>
      <c r="M119" s="7">
        <v>0.82735999999999998</v>
      </c>
      <c r="N119" s="7">
        <v>2.0909000000000001E-2</v>
      </c>
      <c r="O119" s="7">
        <v>2.5272000000000001</v>
      </c>
      <c r="P119" s="7">
        <v>15530</v>
      </c>
      <c r="Q119" s="7">
        <v>22.012</v>
      </c>
      <c r="R119" s="7">
        <v>0.14174</v>
      </c>
      <c r="S119" s="13">
        <v>1.3025999999999999E-12</v>
      </c>
      <c r="T119" s="3">
        <v>3.4195E-14</v>
      </c>
      <c r="U119" s="11">
        <v>2.6251000000000002</v>
      </c>
      <c r="V119" s="7">
        <v>0.96941999999999995</v>
      </c>
      <c r="W119" s="7">
        <v>1.4859999999999999E-3</v>
      </c>
      <c r="X119" s="7">
        <v>0.15329000000000001</v>
      </c>
      <c r="Y119" s="1"/>
      <c r="AA119" s="20">
        <f t="shared" si="33"/>
        <v>1.3025999999999999E-12</v>
      </c>
      <c r="AB119" s="41">
        <f t="shared" si="34"/>
        <v>-0.49044323234176401</v>
      </c>
      <c r="AC119" s="20">
        <f>STDEV(AA120:AA121,AA117:AA118)</f>
        <v>1.0010785849938725E-14</v>
      </c>
    </row>
    <row r="120" spans="1:29" x14ac:dyDescent="0.25">
      <c r="A120" s="4" t="s">
        <v>205</v>
      </c>
      <c r="B120" s="1">
        <v>4.6082000000000002E-4</v>
      </c>
      <c r="C120" s="1">
        <v>9.8155000000000006E-2</v>
      </c>
      <c r="D120" s="1">
        <v>2.9441E-7</v>
      </c>
      <c r="E120" s="1">
        <v>1.9734E-8</v>
      </c>
      <c r="F120" s="7">
        <v>6.7028999999999996</v>
      </c>
      <c r="G120" s="7">
        <v>-173.8</v>
      </c>
      <c r="H120" s="7">
        <v>12.319000000000001</v>
      </c>
      <c r="I120" s="7">
        <v>7.0880000000000001</v>
      </c>
      <c r="J120" s="1">
        <v>1.4373999999999999E-7</v>
      </c>
      <c r="K120" s="1">
        <v>3.2595000000000002E-8</v>
      </c>
      <c r="L120" s="7">
        <v>22.675999999999998</v>
      </c>
      <c r="M120" s="7">
        <v>0.82711000000000001</v>
      </c>
      <c r="N120" s="7">
        <v>2.0917000000000002E-2</v>
      </c>
      <c r="O120" s="7">
        <v>2.5289000000000001</v>
      </c>
      <c r="P120" s="7">
        <v>15517</v>
      </c>
      <c r="Q120" s="7">
        <v>22.099</v>
      </c>
      <c r="R120" s="7">
        <v>0.14241999999999999</v>
      </c>
      <c r="S120" s="13">
        <v>1.3063E-12</v>
      </c>
      <c r="T120" s="3">
        <v>3.4448999999999998E-14</v>
      </c>
      <c r="U120" s="11">
        <v>2.6371000000000002</v>
      </c>
      <c r="V120" s="7">
        <v>0.96928999999999998</v>
      </c>
      <c r="W120" s="7">
        <v>1.4927E-3</v>
      </c>
      <c r="X120" s="7">
        <v>0.154</v>
      </c>
      <c r="AA120" s="20">
        <f t="shared" si="33"/>
        <v>1.3063E-12</v>
      </c>
      <c r="AB120" s="41">
        <f t="shared" si="34"/>
        <v>-0.20778903301706952</v>
      </c>
      <c r="AC120" s="20">
        <f>STDEV(AA121,AA117:AA119)</f>
        <v>1.0691429589473386E-14</v>
      </c>
    </row>
    <row r="121" spans="1:29" x14ac:dyDescent="0.25">
      <c r="A121" s="4" t="s">
        <v>206</v>
      </c>
      <c r="B121" s="1">
        <v>4.5773999999999999E-4</v>
      </c>
      <c r="C121" s="1">
        <v>9.7500000000000003E-2</v>
      </c>
      <c r="D121" s="1">
        <v>2.953E-7</v>
      </c>
      <c r="E121" s="1">
        <v>1.9668000000000001E-8</v>
      </c>
      <c r="F121" s="7">
        <v>6.6603000000000003</v>
      </c>
      <c r="G121" s="7">
        <v>-173.1</v>
      </c>
      <c r="H121" s="7">
        <v>12.285</v>
      </c>
      <c r="I121" s="7">
        <v>7.0971000000000002</v>
      </c>
      <c r="J121" s="1">
        <v>1.4401E-7</v>
      </c>
      <c r="K121" s="1">
        <v>3.2514000000000002E-8</v>
      </c>
      <c r="L121" s="7">
        <v>22.577999999999999</v>
      </c>
      <c r="M121" s="7">
        <v>0.82682999999999995</v>
      </c>
      <c r="N121" s="7">
        <v>2.0825E-2</v>
      </c>
      <c r="O121" s="7">
        <v>2.5186999999999999</v>
      </c>
      <c r="P121" s="7">
        <v>15503</v>
      </c>
      <c r="Q121" s="7">
        <v>22.036000000000001</v>
      </c>
      <c r="R121" s="7">
        <v>0.14213999999999999</v>
      </c>
      <c r="S121" s="13">
        <v>1.3148E-12</v>
      </c>
      <c r="T121" s="3">
        <v>3.4592E-14</v>
      </c>
      <c r="U121" s="11">
        <v>2.6309999999999998</v>
      </c>
      <c r="V121" s="7">
        <v>0.96899999999999997</v>
      </c>
      <c r="W121" s="7">
        <v>1.4893E-3</v>
      </c>
      <c r="X121" s="7">
        <v>0.15368999999999999</v>
      </c>
      <c r="AA121" s="20">
        <f t="shared" si="33"/>
        <v>1.3148E-12</v>
      </c>
      <c r="AB121" s="41">
        <f t="shared" si="34"/>
        <v>0.44155169516126858</v>
      </c>
      <c r="AC121" s="20">
        <f>STDEV(AA117:AA120)</f>
        <v>1.017197948615051E-14</v>
      </c>
    </row>
    <row r="122" spans="1:29" x14ac:dyDescent="0.25">
      <c r="A122" s="4" t="str">
        <f>A121</f>
        <v>D:\Google Drive\Research\data\2020-TB\control-SA+PA\control-SA+PA-C2-06282020\2-12-5.TXT</v>
      </c>
      <c r="B122" s="13">
        <f>AVERAGE(B117:B121)</f>
        <v>4.6328599999999998E-4</v>
      </c>
      <c r="C122" s="13">
        <f t="shared" ref="C122:X122" si="35">AVERAGE(C117:C121)</f>
        <v>9.8680999999999991E-2</v>
      </c>
      <c r="D122" s="13">
        <f t="shared" si="35"/>
        <v>2.9461799999999997E-7</v>
      </c>
      <c r="E122" s="13">
        <f t="shared" si="35"/>
        <v>1.97816E-8</v>
      </c>
      <c r="F122" s="13">
        <f t="shared" si="35"/>
        <v>6.7143200000000007</v>
      </c>
      <c r="G122" s="13">
        <f t="shared" si="35"/>
        <v>-174.12</v>
      </c>
      <c r="H122" s="13">
        <f t="shared" si="35"/>
        <v>12.347200000000001</v>
      </c>
      <c r="I122" s="13">
        <f t="shared" si="35"/>
        <v>7.0912000000000006</v>
      </c>
      <c r="J122" s="13">
        <f t="shared" si="35"/>
        <v>1.4304199999999999E-7</v>
      </c>
      <c r="K122" s="13">
        <f t="shared" si="35"/>
        <v>3.2579599999999996E-8</v>
      </c>
      <c r="L122" s="13">
        <f t="shared" si="35"/>
        <v>22.777800000000003</v>
      </c>
      <c r="M122" s="13">
        <f t="shared" si="35"/>
        <v>0.82767600000000008</v>
      </c>
      <c r="N122" s="13">
        <f t="shared" si="35"/>
        <v>2.1009199999999999E-2</v>
      </c>
      <c r="O122" s="13">
        <f t="shared" si="35"/>
        <v>2.5383200000000001</v>
      </c>
      <c r="P122" s="13">
        <f t="shared" si="35"/>
        <v>15530.4</v>
      </c>
      <c r="Q122" s="13">
        <f t="shared" si="35"/>
        <v>22.159200000000002</v>
      </c>
      <c r="R122" s="13">
        <f t="shared" si="35"/>
        <v>0.14268199999999998</v>
      </c>
      <c r="S122" s="13">
        <f t="shared" si="35"/>
        <v>1.30902E-12</v>
      </c>
      <c r="T122" s="13">
        <f t="shared" si="35"/>
        <v>3.4593599999999996E-14</v>
      </c>
      <c r="U122" s="13">
        <f t="shared" si="35"/>
        <v>2.6426400000000001</v>
      </c>
      <c r="V122" s="13">
        <f t="shared" si="35"/>
        <v>0.96918599999999999</v>
      </c>
      <c r="W122" s="13">
        <f t="shared" si="35"/>
        <v>1.4958599999999997E-3</v>
      </c>
      <c r="X122" s="13">
        <f t="shared" si="35"/>
        <v>0.15434200000000001</v>
      </c>
      <c r="Z122" s="10" t="s">
        <v>43</v>
      </c>
      <c r="AA122" s="20">
        <f>AVERAGE(AA117:AA121)</f>
        <v>1.30902E-12</v>
      </c>
      <c r="AB122" s="41"/>
    </row>
    <row r="125" spans="1:29" x14ac:dyDescent="0.25">
      <c r="A125" s="15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s="7" t="s">
        <v>29</v>
      </c>
      <c r="G125" s="7" t="s">
        <v>9</v>
      </c>
      <c r="H125" s="7" t="s">
        <v>10</v>
      </c>
      <c r="I125" s="7" t="s">
        <v>11</v>
      </c>
      <c r="J125" s="1" t="s">
        <v>30</v>
      </c>
      <c r="K125" s="1" t="s">
        <v>31</v>
      </c>
      <c r="L125" s="7" t="s">
        <v>32</v>
      </c>
      <c r="M125" s="7" t="s">
        <v>33</v>
      </c>
      <c r="N125" s="7" t="s">
        <v>34</v>
      </c>
      <c r="O125" s="7" t="s">
        <v>35</v>
      </c>
      <c r="P125" s="7" t="s">
        <v>12</v>
      </c>
      <c r="Q125" s="7" t="s">
        <v>13</v>
      </c>
      <c r="R125" s="7" t="s">
        <v>14</v>
      </c>
      <c r="S125" s="13" t="s">
        <v>26</v>
      </c>
      <c r="T125" s="3" t="s">
        <v>21</v>
      </c>
      <c r="U125" s="11" t="s">
        <v>22</v>
      </c>
      <c r="V125" s="7" t="s">
        <v>23</v>
      </c>
      <c r="W125" s="7" t="s">
        <v>24</v>
      </c>
      <c r="X125" s="7" t="s">
        <v>25</v>
      </c>
      <c r="Z125" s="34" t="s">
        <v>36</v>
      </c>
      <c r="AA125" s="18" t="s">
        <v>37</v>
      </c>
      <c r="AB125" s="25" t="s">
        <v>41</v>
      </c>
      <c r="AC125" s="26" t="s">
        <v>55</v>
      </c>
    </row>
    <row r="126" spans="1:29" x14ac:dyDescent="0.25">
      <c r="A126" s="4"/>
      <c r="V126" s="7"/>
      <c r="Y126" s="1"/>
      <c r="Z126" s="7"/>
      <c r="AA126" s="20">
        <f>S126</f>
        <v>0</v>
      </c>
      <c r="AB126" s="41" t="e">
        <f>((AA126/AA$131)-1)*100</f>
        <v>#DIV/0!</v>
      </c>
      <c r="AC126" s="20">
        <f>STDEV(AA127:AA130)</f>
        <v>0</v>
      </c>
    </row>
    <row r="127" spans="1:29" x14ac:dyDescent="0.25">
      <c r="A127" s="4"/>
      <c r="V127" s="7"/>
      <c r="Y127" s="1"/>
      <c r="AA127" s="20">
        <f t="shared" ref="AA127:AA130" si="36">S127</f>
        <v>0</v>
      </c>
      <c r="AB127" s="41" t="e">
        <f t="shared" ref="AB127:AB130" si="37">((AA127/AA$131)-1)*100</f>
        <v>#DIV/0!</v>
      </c>
      <c r="AC127" s="20">
        <f>STDEV(AA128:AA130,AA126)</f>
        <v>0</v>
      </c>
    </row>
    <row r="128" spans="1:29" x14ac:dyDescent="0.25">
      <c r="A128" s="4"/>
      <c r="V128" s="7"/>
      <c r="Y128" s="1"/>
      <c r="AA128" s="20">
        <f t="shared" si="36"/>
        <v>0</v>
      </c>
      <c r="AB128" s="41" t="e">
        <f t="shared" si="37"/>
        <v>#DIV/0!</v>
      </c>
      <c r="AC128" s="20">
        <f>STDEV(AA129:AA130,AA126:AA127)</f>
        <v>0</v>
      </c>
    </row>
    <row r="129" spans="1:29" x14ac:dyDescent="0.25">
      <c r="A129" s="4"/>
      <c r="V129" s="7"/>
      <c r="AA129" s="20">
        <f t="shared" si="36"/>
        <v>0</v>
      </c>
      <c r="AB129" s="41" t="e">
        <f t="shared" si="37"/>
        <v>#DIV/0!</v>
      </c>
      <c r="AC129" s="20">
        <f>STDEV(AA130,AA126:AA128)</f>
        <v>0</v>
      </c>
    </row>
    <row r="130" spans="1:29" x14ac:dyDescent="0.25">
      <c r="A130" s="4"/>
      <c r="V130" s="7"/>
      <c r="AA130" s="20">
        <f t="shared" si="36"/>
        <v>0</v>
      </c>
      <c r="AB130" s="41" t="e">
        <f t="shared" si="37"/>
        <v>#DIV/0!</v>
      </c>
      <c r="AC130" s="20">
        <f>STDEV(AA126:AA129)</f>
        <v>0</v>
      </c>
    </row>
    <row r="131" spans="1:29" x14ac:dyDescent="0.25">
      <c r="A131" s="4">
        <f>A130</f>
        <v>0</v>
      </c>
      <c r="B131" s="13" t="e">
        <f>AVERAGE(B126:B130)</f>
        <v>#DIV/0!</v>
      </c>
      <c r="C131" s="13" t="e">
        <f t="shared" ref="C131:X131" si="38">AVERAGE(C126:C130)</f>
        <v>#DIV/0!</v>
      </c>
      <c r="D131" s="13" t="e">
        <f t="shared" si="38"/>
        <v>#DIV/0!</v>
      </c>
      <c r="E131" s="13" t="e">
        <f t="shared" si="38"/>
        <v>#DIV/0!</v>
      </c>
      <c r="F131" s="13" t="e">
        <f t="shared" si="38"/>
        <v>#DIV/0!</v>
      </c>
      <c r="G131" s="13" t="e">
        <f t="shared" si="38"/>
        <v>#DIV/0!</v>
      </c>
      <c r="H131" s="13" t="e">
        <f t="shared" si="38"/>
        <v>#DIV/0!</v>
      </c>
      <c r="I131" s="13" t="e">
        <f t="shared" si="38"/>
        <v>#DIV/0!</v>
      </c>
      <c r="J131" s="13" t="e">
        <f t="shared" si="38"/>
        <v>#DIV/0!</v>
      </c>
      <c r="K131" s="13" t="e">
        <f t="shared" si="38"/>
        <v>#DIV/0!</v>
      </c>
      <c r="L131" s="13" t="e">
        <f t="shared" si="38"/>
        <v>#DIV/0!</v>
      </c>
      <c r="M131" s="13" t="e">
        <f t="shared" si="38"/>
        <v>#DIV/0!</v>
      </c>
      <c r="N131" s="13" t="e">
        <f t="shared" si="38"/>
        <v>#DIV/0!</v>
      </c>
      <c r="O131" s="13" t="e">
        <f t="shared" si="38"/>
        <v>#DIV/0!</v>
      </c>
      <c r="P131" s="13" t="e">
        <f t="shared" si="38"/>
        <v>#DIV/0!</v>
      </c>
      <c r="Q131" s="13" t="e">
        <f t="shared" si="38"/>
        <v>#DIV/0!</v>
      </c>
      <c r="R131" s="13" t="e">
        <f t="shared" si="38"/>
        <v>#DIV/0!</v>
      </c>
      <c r="S131" s="13" t="e">
        <f t="shared" si="38"/>
        <v>#DIV/0!</v>
      </c>
      <c r="T131" s="13" t="e">
        <f t="shared" si="38"/>
        <v>#DIV/0!</v>
      </c>
      <c r="U131" s="13" t="e">
        <f t="shared" si="38"/>
        <v>#DIV/0!</v>
      </c>
      <c r="V131" s="13" t="e">
        <f t="shared" si="38"/>
        <v>#DIV/0!</v>
      </c>
      <c r="W131" s="13" t="e">
        <f t="shared" si="38"/>
        <v>#DIV/0!</v>
      </c>
      <c r="X131" s="13" t="e">
        <f t="shared" si="38"/>
        <v>#DIV/0!</v>
      </c>
      <c r="Z131" s="10" t="s">
        <v>43</v>
      </c>
      <c r="AA131" s="20">
        <f>AVERAGE(AA126:AA130)</f>
        <v>0</v>
      </c>
      <c r="AB131" s="41"/>
    </row>
    <row r="134" spans="1:29" x14ac:dyDescent="0.25">
      <c r="A134" s="15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s="7" t="s">
        <v>29</v>
      </c>
      <c r="G134" s="7" t="s">
        <v>9</v>
      </c>
      <c r="H134" s="7" t="s">
        <v>10</v>
      </c>
      <c r="I134" s="7" t="s">
        <v>11</v>
      </c>
      <c r="J134" s="1" t="s">
        <v>30</v>
      </c>
      <c r="K134" s="1" t="s">
        <v>31</v>
      </c>
      <c r="L134" s="7" t="s">
        <v>32</v>
      </c>
      <c r="M134" s="7" t="s">
        <v>33</v>
      </c>
      <c r="N134" s="7" t="s">
        <v>34</v>
      </c>
      <c r="O134" s="7" t="s">
        <v>35</v>
      </c>
      <c r="P134" s="7" t="s">
        <v>12</v>
      </c>
      <c r="Q134" s="7" t="s">
        <v>13</v>
      </c>
      <c r="R134" s="7" t="s">
        <v>14</v>
      </c>
      <c r="S134" s="13" t="s">
        <v>26</v>
      </c>
      <c r="T134" s="3" t="s">
        <v>21</v>
      </c>
      <c r="U134" s="11" t="s">
        <v>22</v>
      </c>
      <c r="V134" s="7" t="s">
        <v>23</v>
      </c>
      <c r="W134" s="7" t="s">
        <v>24</v>
      </c>
      <c r="X134" s="7" t="s">
        <v>25</v>
      </c>
      <c r="Z134" s="34" t="s">
        <v>36</v>
      </c>
      <c r="AA134" s="18" t="s">
        <v>37</v>
      </c>
      <c r="AB134" s="25" t="s">
        <v>41</v>
      </c>
      <c r="AC134" s="26" t="s">
        <v>55</v>
      </c>
    </row>
    <row r="135" spans="1:29" x14ac:dyDescent="0.25">
      <c r="A135" s="4"/>
      <c r="V135" s="7"/>
      <c r="Y135" s="1"/>
      <c r="Z135" s="7"/>
      <c r="AA135" s="20">
        <f>S135</f>
        <v>0</v>
      </c>
      <c r="AB135" s="41" t="e">
        <f>((AA135/AA$140)-1)*100</f>
        <v>#DIV/0!</v>
      </c>
      <c r="AC135" s="20">
        <f>STDEV(AA136:AA139)</f>
        <v>0</v>
      </c>
    </row>
    <row r="136" spans="1:29" x14ac:dyDescent="0.25">
      <c r="A136" s="4"/>
      <c r="V136" s="7"/>
      <c r="Y136" s="1"/>
      <c r="AA136" s="20">
        <f t="shared" ref="AA136:AA139" si="39">S136</f>
        <v>0</v>
      </c>
      <c r="AB136" s="41" t="e">
        <f t="shared" ref="AB136:AB139" si="40">((AA136/AA$140)-1)*100</f>
        <v>#DIV/0!</v>
      </c>
      <c r="AC136" s="20">
        <f>STDEV(AA137:AA139,AA135)</f>
        <v>0</v>
      </c>
    </row>
    <row r="137" spans="1:29" x14ac:dyDescent="0.25">
      <c r="A137" s="4"/>
      <c r="V137" s="7"/>
      <c r="Y137" s="1"/>
      <c r="AA137" s="20">
        <f t="shared" si="39"/>
        <v>0</v>
      </c>
      <c r="AB137" s="41" t="e">
        <f t="shared" si="40"/>
        <v>#DIV/0!</v>
      </c>
      <c r="AC137" s="20">
        <f>STDEV(AA138:AA139,AA135:AA136)</f>
        <v>0</v>
      </c>
    </row>
    <row r="138" spans="1:29" x14ac:dyDescent="0.25">
      <c r="A138" s="4"/>
      <c r="V138" s="7"/>
      <c r="AA138" s="20">
        <f t="shared" si="39"/>
        <v>0</v>
      </c>
      <c r="AB138" s="41" t="e">
        <f t="shared" si="40"/>
        <v>#DIV/0!</v>
      </c>
      <c r="AC138" s="20">
        <f>STDEV(AA139,AA135:AA137)</f>
        <v>0</v>
      </c>
    </row>
    <row r="139" spans="1:29" x14ac:dyDescent="0.25">
      <c r="A139" s="4"/>
      <c r="V139" s="7"/>
      <c r="AA139" s="20">
        <f t="shared" si="39"/>
        <v>0</v>
      </c>
      <c r="AB139" s="41" t="e">
        <f t="shared" si="40"/>
        <v>#DIV/0!</v>
      </c>
      <c r="AC139" s="20">
        <f>STDEV(AA135:AA138)</f>
        <v>0</v>
      </c>
    </row>
    <row r="140" spans="1:29" x14ac:dyDescent="0.25">
      <c r="A140" s="4">
        <f>A139</f>
        <v>0</v>
      </c>
      <c r="B140" s="13" t="e">
        <f>AVERAGE(B135:B139)</f>
        <v>#DIV/0!</v>
      </c>
      <c r="C140" s="13" t="e">
        <f t="shared" ref="C140:X140" si="41">AVERAGE(C135:C139)</f>
        <v>#DIV/0!</v>
      </c>
      <c r="D140" s="13" t="e">
        <f t="shared" si="41"/>
        <v>#DIV/0!</v>
      </c>
      <c r="E140" s="13" t="e">
        <f t="shared" si="41"/>
        <v>#DIV/0!</v>
      </c>
      <c r="F140" s="13" t="e">
        <f t="shared" si="41"/>
        <v>#DIV/0!</v>
      </c>
      <c r="G140" s="13" t="e">
        <f t="shared" si="41"/>
        <v>#DIV/0!</v>
      </c>
      <c r="H140" s="13" t="e">
        <f t="shared" si="41"/>
        <v>#DIV/0!</v>
      </c>
      <c r="I140" s="13" t="e">
        <f t="shared" si="41"/>
        <v>#DIV/0!</v>
      </c>
      <c r="J140" s="13" t="e">
        <f t="shared" si="41"/>
        <v>#DIV/0!</v>
      </c>
      <c r="K140" s="13" t="e">
        <f t="shared" si="41"/>
        <v>#DIV/0!</v>
      </c>
      <c r="L140" s="13" t="e">
        <f t="shared" si="41"/>
        <v>#DIV/0!</v>
      </c>
      <c r="M140" s="13" t="e">
        <f t="shared" si="41"/>
        <v>#DIV/0!</v>
      </c>
      <c r="N140" s="13" t="e">
        <f t="shared" si="41"/>
        <v>#DIV/0!</v>
      </c>
      <c r="O140" s="13" t="e">
        <f t="shared" si="41"/>
        <v>#DIV/0!</v>
      </c>
      <c r="P140" s="13" t="e">
        <f t="shared" si="41"/>
        <v>#DIV/0!</v>
      </c>
      <c r="Q140" s="13" t="e">
        <f t="shared" si="41"/>
        <v>#DIV/0!</v>
      </c>
      <c r="R140" s="13" t="e">
        <f t="shared" si="41"/>
        <v>#DIV/0!</v>
      </c>
      <c r="S140" s="13" t="e">
        <f t="shared" si="41"/>
        <v>#DIV/0!</v>
      </c>
      <c r="T140" s="13" t="e">
        <f t="shared" si="41"/>
        <v>#DIV/0!</v>
      </c>
      <c r="U140" s="13" t="e">
        <f t="shared" si="41"/>
        <v>#DIV/0!</v>
      </c>
      <c r="V140" s="13" t="e">
        <f t="shared" si="41"/>
        <v>#DIV/0!</v>
      </c>
      <c r="W140" s="13" t="e">
        <f t="shared" si="41"/>
        <v>#DIV/0!</v>
      </c>
      <c r="X140" s="13" t="e">
        <f t="shared" si="41"/>
        <v>#DIV/0!</v>
      </c>
      <c r="Z140" s="10" t="s">
        <v>43</v>
      </c>
      <c r="AA140" s="20">
        <f>AVERAGE(AA135:AA139)</f>
        <v>0</v>
      </c>
      <c r="AB140" s="41"/>
    </row>
    <row r="143" spans="1:29" x14ac:dyDescent="0.25">
      <c r="A143" s="15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s="7" t="s">
        <v>29</v>
      </c>
      <c r="G143" s="7" t="s">
        <v>9</v>
      </c>
      <c r="H143" s="7" t="s">
        <v>10</v>
      </c>
      <c r="I143" s="7" t="s">
        <v>11</v>
      </c>
      <c r="J143" s="1" t="s">
        <v>30</v>
      </c>
      <c r="K143" s="1" t="s">
        <v>31</v>
      </c>
      <c r="L143" s="7" t="s">
        <v>32</v>
      </c>
      <c r="M143" s="7" t="s">
        <v>33</v>
      </c>
      <c r="N143" s="7" t="s">
        <v>34</v>
      </c>
      <c r="O143" s="7" t="s">
        <v>35</v>
      </c>
      <c r="P143" s="7" t="s">
        <v>12</v>
      </c>
      <c r="Q143" s="7" t="s">
        <v>13</v>
      </c>
      <c r="R143" s="7" t="s">
        <v>14</v>
      </c>
      <c r="S143" s="13" t="s">
        <v>26</v>
      </c>
      <c r="T143" s="3" t="s">
        <v>21</v>
      </c>
      <c r="U143" s="11" t="s">
        <v>22</v>
      </c>
      <c r="V143" s="7" t="s">
        <v>23</v>
      </c>
      <c r="W143" s="7" t="s">
        <v>24</v>
      </c>
      <c r="X143" s="7" t="s">
        <v>25</v>
      </c>
      <c r="Z143" s="34" t="s">
        <v>36</v>
      </c>
      <c r="AA143" s="18" t="s">
        <v>37</v>
      </c>
      <c r="AB143" s="25" t="s">
        <v>41</v>
      </c>
      <c r="AC143" s="26" t="s">
        <v>55</v>
      </c>
    </row>
    <row r="144" spans="1:29" x14ac:dyDescent="0.25">
      <c r="A144" s="4"/>
      <c r="V144" s="7"/>
      <c r="Y144" s="1"/>
      <c r="Z144" s="7"/>
      <c r="AA144" s="20">
        <f>S144</f>
        <v>0</v>
      </c>
      <c r="AB144" s="41" t="e">
        <f>((AA144/AA$149)-1)*100</f>
        <v>#DIV/0!</v>
      </c>
      <c r="AC144" s="20">
        <f>STDEV(AA145:AA148)</f>
        <v>0</v>
      </c>
    </row>
    <row r="145" spans="1:29" x14ac:dyDescent="0.25">
      <c r="A145" s="4"/>
      <c r="V145" s="7"/>
      <c r="Y145" s="1"/>
      <c r="AA145" s="20">
        <f t="shared" ref="AA145:AA148" si="42">S145</f>
        <v>0</v>
      </c>
      <c r="AB145" s="41" t="e">
        <f t="shared" ref="AB145:AB148" si="43">((AA145/AA$149)-1)*100</f>
        <v>#DIV/0!</v>
      </c>
      <c r="AC145" s="20">
        <f>STDEV(AA146:AA148,AA144)</f>
        <v>0</v>
      </c>
    </row>
    <row r="146" spans="1:29" x14ac:dyDescent="0.25">
      <c r="A146" s="4"/>
      <c r="V146" s="7"/>
      <c r="Y146" s="1"/>
      <c r="AA146" s="20">
        <f t="shared" si="42"/>
        <v>0</v>
      </c>
      <c r="AB146" s="41" t="e">
        <f t="shared" si="43"/>
        <v>#DIV/0!</v>
      </c>
      <c r="AC146" s="20">
        <f>STDEV(AA147:AA148,AA144:AA145)</f>
        <v>0</v>
      </c>
    </row>
    <row r="147" spans="1:29" x14ac:dyDescent="0.25">
      <c r="A147" s="4"/>
      <c r="V147" s="7"/>
      <c r="AA147" s="20">
        <f t="shared" si="42"/>
        <v>0</v>
      </c>
      <c r="AB147" s="41" t="e">
        <f t="shared" si="43"/>
        <v>#DIV/0!</v>
      </c>
      <c r="AC147" s="20">
        <f>STDEV(AA148,AA144:AA146)</f>
        <v>0</v>
      </c>
    </row>
    <row r="148" spans="1:29" x14ac:dyDescent="0.25">
      <c r="A148" s="4"/>
      <c r="V148" s="7"/>
      <c r="AA148" s="20">
        <f t="shared" si="42"/>
        <v>0</v>
      </c>
      <c r="AB148" s="41" t="e">
        <f t="shared" si="43"/>
        <v>#DIV/0!</v>
      </c>
      <c r="AC148" s="20">
        <f>STDEV(AA144:AA147)</f>
        <v>0</v>
      </c>
    </row>
    <row r="149" spans="1:29" x14ac:dyDescent="0.25">
      <c r="A149" s="4">
        <f>A148</f>
        <v>0</v>
      </c>
      <c r="B149" s="13" t="e">
        <f>AVERAGE(B144:B148)</f>
        <v>#DIV/0!</v>
      </c>
      <c r="C149" s="13" t="e">
        <f t="shared" ref="C149:X149" si="44">AVERAGE(C144:C148)</f>
        <v>#DIV/0!</v>
      </c>
      <c r="D149" s="13" t="e">
        <f t="shared" si="44"/>
        <v>#DIV/0!</v>
      </c>
      <c r="E149" s="13" t="e">
        <f t="shared" si="44"/>
        <v>#DIV/0!</v>
      </c>
      <c r="F149" s="13" t="e">
        <f t="shared" si="44"/>
        <v>#DIV/0!</v>
      </c>
      <c r="G149" s="13" t="e">
        <f t="shared" si="44"/>
        <v>#DIV/0!</v>
      </c>
      <c r="H149" s="13" t="e">
        <f t="shared" si="44"/>
        <v>#DIV/0!</v>
      </c>
      <c r="I149" s="13" t="e">
        <f t="shared" si="44"/>
        <v>#DIV/0!</v>
      </c>
      <c r="J149" s="13" t="e">
        <f t="shared" si="44"/>
        <v>#DIV/0!</v>
      </c>
      <c r="K149" s="13" t="e">
        <f t="shared" si="44"/>
        <v>#DIV/0!</v>
      </c>
      <c r="L149" s="13" t="e">
        <f t="shared" si="44"/>
        <v>#DIV/0!</v>
      </c>
      <c r="M149" s="13" t="e">
        <f t="shared" si="44"/>
        <v>#DIV/0!</v>
      </c>
      <c r="N149" s="13" t="e">
        <f t="shared" si="44"/>
        <v>#DIV/0!</v>
      </c>
      <c r="O149" s="13" t="e">
        <f t="shared" si="44"/>
        <v>#DIV/0!</v>
      </c>
      <c r="P149" s="13" t="e">
        <f t="shared" si="44"/>
        <v>#DIV/0!</v>
      </c>
      <c r="Q149" s="13" t="e">
        <f t="shared" si="44"/>
        <v>#DIV/0!</v>
      </c>
      <c r="R149" s="13" t="e">
        <f t="shared" si="44"/>
        <v>#DIV/0!</v>
      </c>
      <c r="S149" s="13" t="e">
        <f t="shared" si="44"/>
        <v>#DIV/0!</v>
      </c>
      <c r="T149" s="13" t="e">
        <f t="shared" si="44"/>
        <v>#DIV/0!</v>
      </c>
      <c r="U149" s="13" t="e">
        <f t="shared" si="44"/>
        <v>#DIV/0!</v>
      </c>
      <c r="V149" s="13" t="e">
        <f t="shared" si="44"/>
        <v>#DIV/0!</v>
      </c>
      <c r="W149" s="13" t="e">
        <f t="shared" si="44"/>
        <v>#DIV/0!</v>
      </c>
      <c r="X149" s="13" t="e">
        <f t="shared" si="44"/>
        <v>#DIV/0!</v>
      </c>
      <c r="Z149" s="10" t="s">
        <v>43</v>
      </c>
      <c r="AA149" s="20">
        <f>AVERAGE(AA144:AA148)</f>
        <v>0</v>
      </c>
      <c r="AB149" s="4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49"/>
  <sheetViews>
    <sheetView topLeftCell="A115" zoomScaleNormal="100" workbookViewId="0">
      <selection activeCell="A116" sqref="A116:X121"/>
    </sheetView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style="7" bestFit="1" customWidth="1"/>
    <col min="7" max="7" width="10.140625" style="7" customWidth="1"/>
    <col min="8" max="8" width="12.28515625" style="7" customWidth="1"/>
    <col min="9" max="9" width="10.85546875" style="7" customWidth="1"/>
    <col min="10" max="10" width="11" style="1" customWidth="1"/>
    <col min="11" max="11" width="15.85546875" style="1" customWidth="1"/>
    <col min="12" max="12" width="14.140625" style="7" customWidth="1"/>
    <col min="13" max="13" width="11.5703125" style="7" customWidth="1"/>
    <col min="14" max="14" width="15.5703125" style="7" customWidth="1"/>
    <col min="15" max="15" width="15.7109375" style="7" customWidth="1"/>
    <col min="16" max="16" width="12.28515625" style="7" customWidth="1"/>
    <col min="17" max="17" width="13.28515625" style="7" customWidth="1"/>
    <col min="18" max="18" width="11.5703125" style="7" customWidth="1"/>
    <col min="19" max="19" width="13.7109375" style="13" customWidth="1"/>
    <col min="20" max="20" width="14.140625" style="3" customWidth="1"/>
    <col min="21" max="21" width="14.85546875" style="11" customWidth="1"/>
    <col min="22" max="22" width="14.42578125" style="11" customWidth="1"/>
    <col min="23" max="23" width="14.28515625" style="7" customWidth="1"/>
    <col min="24" max="24" width="15" style="7" customWidth="1"/>
    <col min="26" max="26" width="23.42578125" customWidth="1"/>
    <col min="27" max="27" width="24.7109375" style="19" customWidth="1"/>
    <col min="28" max="28" width="12" style="21" customWidth="1"/>
    <col min="29" max="29" width="20.140625" style="20" customWidth="1"/>
  </cols>
  <sheetData>
    <row r="1" spans="1:11" x14ac:dyDescent="0.25">
      <c r="A1" t="s">
        <v>2</v>
      </c>
    </row>
    <row r="2" spans="1:11" x14ac:dyDescent="0.25">
      <c r="A2" t="s">
        <v>3</v>
      </c>
      <c r="B2" s="3"/>
    </row>
    <row r="3" spans="1:11" x14ac:dyDescent="0.25">
      <c r="A3" t="s">
        <v>15</v>
      </c>
      <c r="B3" s="13"/>
    </row>
    <row r="4" spans="1:11" x14ac:dyDescent="0.25">
      <c r="A4" t="s">
        <v>16</v>
      </c>
      <c r="B4" s="13"/>
    </row>
    <row r="5" spans="1:11" x14ac:dyDescent="0.25">
      <c r="A5" t="s">
        <v>4</v>
      </c>
    </row>
    <row r="6" spans="1:11" x14ac:dyDescent="0.25">
      <c r="A6" s="8"/>
      <c r="B6" s="3"/>
      <c r="C6" s="3"/>
      <c r="D6" s="3"/>
      <c r="E6" s="3"/>
    </row>
    <row r="7" spans="1:11" x14ac:dyDescent="0.25">
      <c r="A7" s="10"/>
      <c r="B7" s="3"/>
      <c r="C7" s="3"/>
      <c r="D7" s="3"/>
      <c r="E7" s="3"/>
    </row>
    <row r="8" spans="1:11" x14ac:dyDescent="0.25">
      <c r="A8" s="10"/>
      <c r="B8" s="3"/>
      <c r="C8" s="3"/>
      <c r="D8" s="3"/>
      <c r="E8" s="3"/>
    </row>
    <row r="9" spans="1:11" x14ac:dyDescent="0.25">
      <c r="A9" s="10"/>
      <c r="B9" s="3"/>
      <c r="C9" s="3"/>
      <c r="D9" s="3"/>
      <c r="E9" s="3"/>
    </row>
    <row r="10" spans="1:11" x14ac:dyDescent="0.25">
      <c r="A10" s="8"/>
      <c r="B10" s="3"/>
      <c r="C10" s="3"/>
      <c r="D10" s="3"/>
      <c r="E10" s="3"/>
    </row>
    <row r="11" spans="1:11" x14ac:dyDescent="0.25">
      <c r="B11" s="3"/>
    </row>
    <row r="12" spans="1:11" x14ac:dyDescent="0.25">
      <c r="A12" s="17" t="s">
        <v>39</v>
      </c>
    </row>
    <row r="13" spans="1:11" x14ac:dyDescent="0.25">
      <c r="A13" s="12" t="s">
        <v>17</v>
      </c>
      <c r="B13" s="13" t="s">
        <v>19</v>
      </c>
      <c r="C13" s="13"/>
      <c r="D13" s="13"/>
      <c r="E13" s="13"/>
      <c r="F13" s="14"/>
      <c r="G13" s="14"/>
      <c r="H13" s="14"/>
      <c r="I13" s="14"/>
      <c r="J13" s="13"/>
      <c r="K13" s="13"/>
    </row>
    <row r="14" spans="1:11" x14ac:dyDescent="0.25">
      <c r="B14" s="13"/>
      <c r="C14" s="13"/>
      <c r="D14" s="13"/>
      <c r="E14" s="13"/>
      <c r="F14" s="14"/>
      <c r="G14" s="14"/>
      <c r="H14" s="14"/>
      <c r="I14" s="14"/>
      <c r="J14" s="13"/>
      <c r="K14" s="13"/>
    </row>
    <row r="15" spans="1:11" x14ac:dyDescent="0.25">
      <c r="A15" s="10" t="s">
        <v>38</v>
      </c>
      <c r="B15" s="13" t="s">
        <v>40</v>
      </c>
      <c r="C15" s="13"/>
      <c r="D15" s="13"/>
      <c r="E15" s="13"/>
      <c r="F15" s="14"/>
      <c r="G15" s="14"/>
      <c r="H15" s="14"/>
      <c r="I15" s="14"/>
      <c r="J15" s="13"/>
      <c r="K15" s="13"/>
    </row>
    <row r="16" spans="1:11" x14ac:dyDescent="0.25">
      <c r="A16" s="6" t="s">
        <v>18</v>
      </c>
      <c r="B16" s="16"/>
      <c r="C16" s="16"/>
      <c r="D16" s="16"/>
      <c r="E16" s="16"/>
    </row>
    <row r="17" spans="1:29" x14ac:dyDescent="0.25">
      <c r="A17" s="15" t="s">
        <v>85</v>
      </c>
      <c r="B17" s="1" t="s">
        <v>7</v>
      </c>
      <c r="C17" s="1" t="s">
        <v>8</v>
      </c>
      <c r="D17" s="1" t="s">
        <v>27</v>
      </c>
      <c r="E17" s="1" t="s">
        <v>28</v>
      </c>
      <c r="F17" s="7" t="s">
        <v>29</v>
      </c>
      <c r="G17" s="7" t="s">
        <v>9</v>
      </c>
      <c r="H17" s="7" t="s">
        <v>10</v>
      </c>
      <c r="I17" s="7" t="s">
        <v>11</v>
      </c>
      <c r="J17" s="1" t="s">
        <v>30</v>
      </c>
      <c r="K17" s="1" t="s">
        <v>31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12</v>
      </c>
      <c r="Q17" s="7" t="s">
        <v>13</v>
      </c>
      <c r="R17" s="7" t="s">
        <v>14</v>
      </c>
      <c r="S17" s="13" t="s">
        <v>26</v>
      </c>
      <c r="T17" s="3" t="s">
        <v>21</v>
      </c>
      <c r="U17" s="11" t="s">
        <v>22</v>
      </c>
      <c r="V17" s="7" t="s">
        <v>23</v>
      </c>
      <c r="W17" s="7" t="s">
        <v>24</v>
      </c>
      <c r="X17" s="7" t="s">
        <v>25</v>
      </c>
      <c r="Z17" s="34" t="s">
        <v>36</v>
      </c>
      <c r="AA17" s="18" t="s">
        <v>37</v>
      </c>
      <c r="AB17" s="25" t="s">
        <v>41</v>
      </c>
      <c r="AC17" s="26" t="s">
        <v>55</v>
      </c>
    </row>
    <row r="18" spans="1:29" x14ac:dyDescent="0.25">
      <c r="A18" s="4" t="s">
        <v>207</v>
      </c>
      <c r="B18" s="1">
        <v>4.0927999999999998E-4</v>
      </c>
      <c r="C18" s="1">
        <v>8.7177000000000004E-2</v>
      </c>
      <c r="D18" s="1">
        <v>2.2378999999999999E-7</v>
      </c>
      <c r="E18" s="1">
        <v>1.3598E-8</v>
      </c>
      <c r="F18" s="7">
        <v>6.0762</v>
      </c>
      <c r="G18" s="7">
        <v>-109.2</v>
      </c>
      <c r="H18" s="7">
        <v>8.2413000000000007</v>
      </c>
      <c r="I18" s="7">
        <v>7.5469999999999997</v>
      </c>
      <c r="J18" s="1">
        <v>8.8566E-8</v>
      </c>
      <c r="K18" s="1">
        <v>4.3155999999999999E-8</v>
      </c>
      <c r="L18" s="7">
        <v>48.728000000000002</v>
      </c>
      <c r="M18" s="7">
        <v>0.97136999999999996</v>
      </c>
      <c r="N18" s="7">
        <v>4.4691000000000002E-2</v>
      </c>
      <c r="O18" s="7">
        <v>4.6007999999999996</v>
      </c>
      <c r="P18" s="7">
        <v>14058</v>
      </c>
      <c r="Q18" s="7">
        <v>15.167999999999999</v>
      </c>
      <c r="R18" s="7">
        <v>0.1079</v>
      </c>
      <c r="S18" s="13">
        <v>1.6953000000000001E-12</v>
      </c>
      <c r="T18" s="3">
        <v>3.5581000000000001E-14</v>
      </c>
      <c r="U18" s="11">
        <v>2.0988000000000002</v>
      </c>
      <c r="V18" s="7">
        <v>0.96582999999999997</v>
      </c>
      <c r="W18" s="7">
        <v>1.1867E-3</v>
      </c>
      <c r="X18" s="7">
        <v>0.12286999999999999</v>
      </c>
      <c r="Y18" s="1"/>
      <c r="Z18" s="7"/>
      <c r="AA18" s="20">
        <f>S18</f>
        <v>1.6953000000000001E-12</v>
      </c>
      <c r="AB18" s="41">
        <f>((AA18/AA$23)-1)*100</f>
        <v>-0.36555550331466291</v>
      </c>
      <c r="AC18" s="20">
        <f>STDEV(AA19:AA22)</f>
        <v>1.2873325133779533E-14</v>
      </c>
    </row>
    <row r="19" spans="1:29" x14ac:dyDescent="0.25">
      <c r="A19" s="4" t="s">
        <v>208</v>
      </c>
      <c r="B19" s="1">
        <v>4.1428999999999999E-4</v>
      </c>
      <c r="C19" s="1">
        <v>8.8243000000000002E-2</v>
      </c>
      <c r="D19" s="1">
        <v>2.2889999999999999E-7</v>
      </c>
      <c r="E19" s="1">
        <v>1.3687E-8</v>
      </c>
      <c r="F19" s="7">
        <v>5.9794999999999998</v>
      </c>
      <c r="G19" s="7">
        <v>-113</v>
      </c>
      <c r="H19" s="7">
        <v>8.2995999999999999</v>
      </c>
      <c r="I19" s="7">
        <v>7.3448000000000002</v>
      </c>
      <c r="J19" s="1">
        <v>8.9756E-8</v>
      </c>
      <c r="K19" s="1">
        <v>4.3917000000000002E-8</v>
      </c>
      <c r="L19" s="7">
        <v>48.929000000000002</v>
      </c>
      <c r="M19" s="7">
        <v>0.97001999999999999</v>
      </c>
      <c r="N19" s="7">
        <v>4.4878000000000001E-2</v>
      </c>
      <c r="O19" s="7">
        <v>4.6265000000000001</v>
      </c>
      <c r="P19" s="7">
        <v>14057</v>
      </c>
      <c r="Q19" s="7">
        <v>15.262</v>
      </c>
      <c r="R19" s="7">
        <v>0.10857</v>
      </c>
      <c r="S19" s="13">
        <v>1.6857E-12</v>
      </c>
      <c r="T19" s="3">
        <v>3.5590000000000003E-14</v>
      </c>
      <c r="U19" s="11">
        <v>2.1113</v>
      </c>
      <c r="V19" s="7">
        <v>0.96601000000000004</v>
      </c>
      <c r="W19" s="7">
        <v>1.1937E-3</v>
      </c>
      <c r="X19" s="7">
        <v>0.12357</v>
      </c>
      <c r="Y19" s="1"/>
      <c r="AA19" s="20">
        <f t="shared" ref="AA19:AA22" si="0">S19</f>
        <v>1.6857E-12</v>
      </c>
      <c r="AB19" s="41">
        <f t="shared" ref="AB19:AB22" si="1">((AA19/AA$23)-1)*100</f>
        <v>-0.92975692322158077</v>
      </c>
      <c r="AC19" s="20">
        <f>STDEV(AA20:AA22,AA18)</f>
        <v>8.8069574769042237E-15</v>
      </c>
    </row>
    <row r="20" spans="1:29" x14ac:dyDescent="0.25">
      <c r="A20" s="4" t="s">
        <v>209</v>
      </c>
      <c r="B20" s="1">
        <v>4.0857000000000003E-4</v>
      </c>
      <c r="C20" s="1">
        <v>8.7026000000000006E-2</v>
      </c>
      <c r="D20" s="1">
        <v>2.2331999999999999E-7</v>
      </c>
      <c r="E20" s="1">
        <v>1.3641E-8</v>
      </c>
      <c r="F20" s="7">
        <v>6.1082999999999998</v>
      </c>
      <c r="G20" s="7">
        <v>-109.6</v>
      </c>
      <c r="H20" s="7">
        <v>8.2713999999999999</v>
      </c>
      <c r="I20" s="7">
        <v>7.5468999999999999</v>
      </c>
      <c r="J20" s="1">
        <v>8.8526999999999996E-8</v>
      </c>
      <c r="K20" s="1">
        <v>4.2313999999999998E-8</v>
      </c>
      <c r="L20" s="7">
        <v>47.798000000000002</v>
      </c>
      <c r="M20" s="7">
        <v>0.96921000000000002</v>
      </c>
      <c r="N20" s="7">
        <v>4.3841999999999999E-2</v>
      </c>
      <c r="O20" s="7">
        <v>4.5235000000000003</v>
      </c>
      <c r="P20" s="7">
        <v>14074</v>
      </c>
      <c r="Q20" s="7">
        <v>15.241</v>
      </c>
      <c r="R20" s="7">
        <v>0.10829</v>
      </c>
      <c r="S20" s="13">
        <v>1.7108999999999999E-12</v>
      </c>
      <c r="T20" s="3">
        <v>3.6010000000000003E-14</v>
      </c>
      <c r="U20" s="11">
        <v>2.1046999999999998</v>
      </c>
      <c r="V20" s="7">
        <v>0.96533999999999998</v>
      </c>
      <c r="W20" s="7">
        <v>1.1902E-3</v>
      </c>
      <c r="X20" s="7">
        <v>0.12329</v>
      </c>
      <c r="Y20" s="1"/>
      <c r="AA20" s="20">
        <f t="shared" si="0"/>
        <v>1.7108999999999999E-12</v>
      </c>
      <c r="AB20" s="41">
        <f t="shared" si="1"/>
        <v>0.55127180403404807</v>
      </c>
      <c r="AC20" s="20">
        <f>STDEV(AA21:AA22,AA18:AA19)</f>
        <v>1.2049170095902885E-14</v>
      </c>
    </row>
    <row r="21" spans="1:29" x14ac:dyDescent="0.25">
      <c r="A21" s="4" t="s">
        <v>210</v>
      </c>
      <c r="B21" s="1">
        <v>4.0913000000000001E-4</v>
      </c>
      <c r="C21" s="1">
        <v>8.7145E-2</v>
      </c>
      <c r="D21" s="1">
        <v>2.2412E-7</v>
      </c>
      <c r="E21" s="1">
        <v>1.3659E-8</v>
      </c>
      <c r="F21" s="7">
        <v>6.0945</v>
      </c>
      <c r="G21" s="7">
        <v>-109.9</v>
      </c>
      <c r="H21" s="7">
        <v>8.2805</v>
      </c>
      <c r="I21" s="7">
        <v>7.5346000000000002</v>
      </c>
      <c r="J21" s="1">
        <v>8.9702000000000005E-8</v>
      </c>
      <c r="K21" s="1">
        <v>4.2842000000000001E-8</v>
      </c>
      <c r="L21" s="7">
        <v>47.76</v>
      </c>
      <c r="M21" s="7">
        <v>0.96767000000000003</v>
      </c>
      <c r="N21" s="7">
        <v>4.3810000000000002E-2</v>
      </c>
      <c r="O21" s="7">
        <v>4.5274000000000001</v>
      </c>
      <c r="P21" s="7">
        <v>14087</v>
      </c>
      <c r="Q21" s="7">
        <v>15.276</v>
      </c>
      <c r="R21" s="7">
        <v>0.10843999999999999</v>
      </c>
      <c r="S21" s="13">
        <v>1.7145E-12</v>
      </c>
      <c r="T21" s="3">
        <v>3.6124999999999998E-14</v>
      </c>
      <c r="U21" s="11">
        <v>2.1070000000000002</v>
      </c>
      <c r="V21" s="7">
        <v>0.96523999999999999</v>
      </c>
      <c r="W21" s="7">
        <v>1.1915000000000001E-3</v>
      </c>
      <c r="X21" s="7">
        <v>0.12343999999999999</v>
      </c>
      <c r="AA21" s="20">
        <f t="shared" si="0"/>
        <v>1.7145E-12</v>
      </c>
      <c r="AB21" s="41">
        <f t="shared" si="1"/>
        <v>0.76284733649913949</v>
      </c>
      <c r="AC21" s="20">
        <f>STDEV(AA22,AA18:AA20)</f>
        <v>1.0566101457018072E-14</v>
      </c>
    </row>
    <row r="22" spans="1:29" x14ac:dyDescent="0.25">
      <c r="A22" s="4" t="s">
        <v>211</v>
      </c>
      <c r="B22" s="1">
        <v>4.1238000000000001E-4</v>
      </c>
      <c r="C22" s="1">
        <v>8.7836999999999998E-2</v>
      </c>
      <c r="D22" s="1">
        <v>2.2294000000000001E-7</v>
      </c>
      <c r="E22" s="1">
        <v>1.3706E-8</v>
      </c>
      <c r="F22" s="7">
        <v>6.1478000000000002</v>
      </c>
      <c r="G22" s="7">
        <v>-109</v>
      </c>
      <c r="H22" s="7">
        <v>8.3119999999999994</v>
      </c>
      <c r="I22" s="7">
        <v>7.6257000000000001</v>
      </c>
      <c r="J22" s="1">
        <v>8.9448999999999996E-8</v>
      </c>
      <c r="K22" s="1">
        <v>4.2825000000000001E-8</v>
      </c>
      <c r="L22" s="7">
        <v>47.875999999999998</v>
      </c>
      <c r="M22" s="7">
        <v>0.96818000000000004</v>
      </c>
      <c r="N22" s="7">
        <v>4.3915999999999997E-2</v>
      </c>
      <c r="O22" s="7">
        <v>4.5358999999999998</v>
      </c>
      <c r="P22" s="7">
        <v>14047</v>
      </c>
      <c r="Q22" s="7">
        <v>15.294</v>
      </c>
      <c r="R22" s="7">
        <v>0.10888</v>
      </c>
      <c r="S22" s="13">
        <v>1.7012000000000001E-12</v>
      </c>
      <c r="T22" s="3">
        <v>3.5992E-14</v>
      </c>
      <c r="U22" s="11">
        <v>2.1156999999999999</v>
      </c>
      <c r="V22" s="7">
        <v>0.96562999999999999</v>
      </c>
      <c r="W22" s="7">
        <v>1.1963E-3</v>
      </c>
      <c r="X22" s="7">
        <v>0.12389</v>
      </c>
      <c r="AA22" s="20">
        <f t="shared" si="0"/>
        <v>1.7012000000000001E-12</v>
      </c>
      <c r="AB22" s="41">
        <f t="shared" si="1"/>
        <v>-1.8806713996877278E-2</v>
      </c>
      <c r="AC22" s="20">
        <f>STDEV(AA18:AA21)</f>
        <v>1.3483323032546523E-14</v>
      </c>
    </row>
    <row r="23" spans="1:29" x14ac:dyDescent="0.25">
      <c r="A23" s="4" t="s">
        <v>44</v>
      </c>
      <c r="B23" s="13">
        <f>AVERAGE(B18:B22)</f>
        <v>4.1073000000000005E-4</v>
      </c>
      <c r="C23" s="13">
        <f t="shared" ref="C23:X23" si="2">AVERAGE(C18:C22)</f>
        <v>8.7485599999999997E-2</v>
      </c>
      <c r="D23" s="13">
        <f t="shared" si="2"/>
        <v>2.2461399999999998E-7</v>
      </c>
      <c r="E23" s="13">
        <f t="shared" si="2"/>
        <v>1.3658200000000003E-8</v>
      </c>
      <c r="F23" s="13">
        <f t="shared" si="2"/>
        <v>6.0812600000000003</v>
      </c>
      <c r="G23" s="13">
        <f t="shared" si="2"/>
        <v>-110.13999999999999</v>
      </c>
      <c r="H23" s="13">
        <f t="shared" si="2"/>
        <v>8.2809599999999985</v>
      </c>
      <c r="I23" s="13">
        <f t="shared" si="2"/>
        <v>7.5198000000000009</v>
      </c>
      <c r="J23" s="13">
        <f t="shared" si="2"/>
        <v>8.9200000000000005E-8</v>
      </c>
      <c r="K23" s="13">
        <f t="shared" si="2"/>
        <v>4.3010800000000003E-8</v>
      </c>
      <c r="L23" s="13">
        <f t="shared" si="2"/>
        <v>48.218200000000003</v>
      </c>
      <c r="M23" s="13">
        <f t="shared" si="2"/>
        <v>0.96928999999999998</v>
      </c>
      <c r="N23" s="13">
        <f t="shared" si="2"/>
        <v>4.4227400000000007E-2</v>
      </c>
      <c r="O23" s="13">
        <f t="shared" si="2"/>
        <v>4.5628199999999994</v>
      </c>
      <c r="P23" s="13">
        <f t="shared" si="2"/>
        <v>14064.6</v>
      </c>
      <c r="Q23" s="13">
        <f t="shared" si="2"/>
        <v>15.248200000000001</v>
      </c>
      <c r="R23" s="13">
        <f t="shared" si="2"/>
        <v>0.108416</v>
      </c>
      <c r="S23" s="13">
        <f t="shared" si="2"/>
        <v>1.7015199999999998E-12</v>
      </c>
      <c r="T23" s="13">
        <f t="shared" si="2"/>
        <v>3.5859600000000001E-14</v>
      </c>
      <c r="U23" s="13">
        <f t="shared" si="2"/>
        <v>2.1075000000000004</v>
      </c>
      <c r="V23" s="13">
        <f t="shared" si="2"/>
        <v>0.96561000000000008</v>
      </c>
      <c r="W23" s="13">
        <f t="shared" si="2"/>
        <v>1.1916800000000001E-3</v>
      </c>
      <c r="X23" s="13">
        <f t="shared" si="2"/>
        <v>0.12341199999999999</v>
      </c>
      <c r="Z23" s="10" t="s">
        <v>43</v>
      </c>
      <c r="AA23" s="20">
        <f>AVERAGE(AA18:AA22)</f>
        <v>1.7015199999999998E-12</v>
      </c>
      <c r="AB23" s="41"/>
    </row>
    <row r="24" spans="1:29" x14ac:dyDescent="0.25">
      <c r="A24" s="4"/>
      <c r="V24" s="7"/>
      <c r="AB24" s="41"/>
      <c r="AC24" s="24"/>
    </row>
    <row r="25" spans="1:29" x14ac:dyDescent="0.25">
      <c r="A25" s="4"/>
      <c r="V25" s="7"/>
      <c r="Z25" s="2"/>
      <c r="AA25" s="20"/>
      <c r="AB25" s="41"/>
      <c r="AC25" s="24"/>
    </row>
    <row r="26" spans="1:29" x14ac:dyDescent="0.25">
      <c r="A26" s="15" t="s">
        <v>85</v>
      </c>
      <c r="B26" s="1" t="s">
        <v>7</v>
      </c>
      <c r="C26" s="1" t="s">
        <v>8</v>
      </c>
      <c r="D26" s="1" t="s">
        <v>27</v>
      </c>
      <c r="E26" s="1" t="s">
        <v>28</v>
      </c>
      <c r="F26" s="7" t="s">
        <v>29</v>
      </c>
      <c r="G26" s="7" t="s">
        <v>9</v>
      </c>
      <c r="H26" s="7" t="s">
        <v>10</v>
      </c>
      <c r="I26" s="7" t="s">
        <v>11</v>
      </c>
      <c r="J26" s="1" t="s">
        <v>30</v>
      </c>
      <c r="K26" s="1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12</v>
      </c>
      <c r="Q26" s="7" t="s">
        <v>13</v>
      </c>
      <c r="R26" s="7" t="s">
        <v>14</v>
      </c>
      <c r="S26" s="13" t="s">
        <v>26</v>
      </c>
      <c r="T26" s="3" t="s">
        <v>21</v>
      </c>
      <c r="U26" s="11" t="s">
        <v>22</v>
      </c>
      <c r="V26" s="7" t="s">
        <v>23</v>
      </c>
      <c r="W26" s="7" t="s">
        <v>24</v>
      </c>
      <c r="X26" s="7" t="s">
        <v>25</v>
      </c>
      <c r="Z26" s="34" t="s">
        <v>36</v>
      </c>
      <c r="AA26" s="18" t="s">
        <v>37</v>
      </c>
      <c r="AB26" s="25" t="s">
        <v>41</v>
      </c>
      <c r="AC26" s="26" t="s">
        <v>55</v>
      </c>
    </row>
    <row r="27" spans="1:29" x14ac:dyDescent="0.25">
      <c r="A27" s="4" t="s">
        <v>212</v>
      </c>
      <c r="B27" s="1">
        <v>4.125E-4</v>
      </c>
      <c r="C27" s="1">
        <v>8.7861999999999996E-2</v>
      </c>
      <c r="D27" s="1">
        <v>2.2235999999999999E-7</v>
      </c>
      <c r="E27" s="1">
        <v>1.3716E-8</v>
      </c>
      <c r="F27" s="7">
        <v>6.1684000000000001</v>
      </c>
      <c r="G27" s="7">
        <v>-109.4</v>
      </c>
      <c r="H27" s="7">
        <v>8.3154000000000003</v>
      </c>
      <c r="I27" s="7">
        <v>7.6009000000000002</v>
      </c>
      <c r="J27" s="1">
        <v>8.8941000000000002E-8</v>
      </c>
      <c r="K27" s="1">
        <v>4.2580000000000001E-8</v>
      </c>
      <c r="L27" s="7">
        <v>47.874000000000002</v>
      </c>
      <c r="M27" s="7">
        <v>0.96845000000000003</v>
      </c>
      <c r="N27" s="7">
        <v>4.3914000000000002E-2</v>
      </c>
      <c r="O27" s="7">
        <v>4.5345000000000004</v>
      </c>
      <c r="P27" s="7">
        <v>14074</v>
      </c>
      <c r="Q27" s="7">
        <v>15.321999999999999</v>
      </c>
      <c r="R27" s="7">
        <v>0.10886999999999999</v>
      </c>
      <c r="S27" s="13">
        <v>1.7074E-12</v>
      </c>
      <c r="T27" s="3">
        <v>3.6124999999999998E-14</v>
      </c>
      <c r="U27" s="11">
        <v>2.1158000000000001</v>
      </c>
      <c r="V27" s="7">
        <v>0.96543999999999996</v>
      </c>
      <c r="W27" s="7">
        <v>1.1964E-3</v>
      </c>
      <c r="X27" s="7">
        <v>0.12392</v>
      </c>
      <c r="Y27" s="1"/>
      <c r="Z27" s="7"/>
      <c r="AA27" s="20">
        <f>S27</f>
        <v>1.7074E-12</v>
      </c>
      <c r="AB27" s="41">
        <f>((AA27/AA$32)-1)*100</f>
        <v>-0.15671781437126553</v>
      </c>
      <c r="AC27" s="20">
        <f>STDEV(AA28:AA31)</f>
        <v>4.4380926834245854E-15</v>
      </c>
    </row>
    <row r="28" spans="1:29" x14ac:dyDescent="0.25">
      <c r="A28" s="4" t="s">
        <v>213</v>
      </c>
      <c r="B28" s="1">
        <v>4.1522E-4</v>
      </c>
      <c r="C28" s="1">
        <v>8.8442000000000007E-2</v>
      </c>
      <c r="D28" s="1">
        <v>2.2378999999999999E-7</v>
      </c>
      <c r="E28" s="1">
        <v>1.3777E-8</v>
      </c>
      <c r="F28" s="7">
        <v>6.1562000000000001</v>
      </c>
      <c r="G28" s="7">
        <v>-110.7</v>
      </c>
      <c r="H28" s="7">
        <v>8.3375000000000004</v>
      </c>
      <c r="I28" s="7">
        <v>7.5316000000000001</v>
      </c>
      <c r="J28" s="1">
        <v>9.2549000000000004E-8</v>
      </c>
      <c r="K28" s="1">
        <v>4.4602999999999999E-8</v>
      </c>
      <c r="L28" s="7">
        <v>48.194000000000003</v>
      </c>
      <c r="M28" s="7">
        <v>0.96409999999999996</v>
      </c>
      <c r="N28" s="7">
        <v>4.4214000000000003E-2</v>
      </c>
      <c r="O28" s="7">
        <v>4.5860000000000003</v>
      </c>
      <c r="P28" s="7">
        <v>14185</v>
      </c>
      <c r="Q28" s="7">
        <v>15.476000000000001</v>
      </c>
      <c r="R28" s="7">
        <v>0.1091</v>
      </c>
      <c r="S28" s="13">
        <v>1.7073E-12</v>
      </c>
      <c r="T28" s="3">
        <v>3.6192999999999998E-14</v>
      </c>
      <c r="U28" s="11">
        <v>2.1198999999999999</v>
      </c>
      <c r="V28" s="7">
        <v>0.96538999999999997</v>
      </c>
      <c r="W28" s="7">
        <v>1.1984999999999999E-3</v>
      </c>
      <c r="X28" s="7">
        <v>0.12415</v>
      </c>
      <c r="Y28" s="1"/>
      <c r="AA28" s="20">
        <f t="shared" ref="AA28:AA31" si="3">S28</f>
        <v>1.7073E-12</v>
      </c>
      <c r="AB28" s="41">
        <f t="shared" ref="AB28:AB31" si="4">((AA28/AA$32)-1)*100</f>
        <v>-0.16256549401197917</v>
      </c>
      <c r="AC28" s="20">
        <f>STDEV(AA29:AA31,AA27)</f>
        <v>4.4123878644864061E-15</v>
      </c>
    </row>
    <row r="29" spans="1:29" x14ac:dyDescent="0.25">
      <c r="A29" s="4" t="s">
        <v>214</v>
      </c>
      <c r="B29" s="1">
        <v>4.0806000000000002E-4</v>
      </c>
      <c r="C29" s="1">
        <v>8.6917999999999995E-2</v>
      </c>
      <c r="D29" s="1">
        <v>2.2298E-7</v>
      </c>
      <c r="E29" s="1">
        <v>1.366E-8</v>
      </c>
      <c r="F29" s="7">
        <v>6.1261000000000001</v>
      </c>
      <c r="G29" s="7">
        <v>-110.5</v>
      </c>
      <c r="H29" s="7">
        <v>8.2644000000000002</v>
      </c>
      <c r="I29" s="7">
        <v>7.4790999999999999</v>
      </c>
      <c r="J29" s="1">
        <v>9.3483000000000004E-8</v>
      </c>
      <c r="K29" s="1">
        <v>4.4775999999999997E-8</v>
      </c>
      <c r="L29" s="7">
        <v>47.896999999999998</v>
      </c>
      <c r="M29" s="7">
        <v>0.96318999999999999</v>
      </c>
      <c r="N29" s="7">
        <v>4.3943000000000003E-2</v>
      </c>
      <c r="O29" s="7">
        <v>4.5621999999999998</v>
      </c>
      <c r="P29" s="7">
        <v>14204</v>
      </c>
      <c r="Q29" s="7">
        <v>15.367000000000001</v>
      </c>
      <c r="R29" s="7">
        <v>0.10818999999999999</v>
      </c>
      <c r="S29" s="13">
        <v>1.7159E-12</v>
      </c>
      <c r="T29" s="3">
        <v>3.6061999999999999E-14</v>
      </c>
      <c r="U29" s="11">
        <v>2.1015999999999999</v>
      </c>
      <c r="V29" s="7">
        <v>0.96516000000000002</v>
      </c>
      <c r="W29" s="7">
        <v>1.1881999999999999E-3</v>
      </c>
      <c r="X29" s="7">
        <v>0.12311</v>
      </c>
      <c r="Y29" s="1"/>
      <c r="AA29" s="20">
        <f t="shared" si="3"/>
        <v>1.7159E-12</v>
      </c>
      <c r="AB29" s="41">
        <f t="shared" si="4"/>
        <v>0.34033495508980494</v>
      </c>
      <c r="AC29" s="20">
        <f>STDEV(AA30:AA31,AA27:AA28)</f>
        <v>2.9284523785326632E-15</v>
      </c>
    </row>
    <row r="30" spans="1:29" s="2" customFormat="1" x14ac:dyDescent="0.25">
      <c r="A30" s="4" t="s">
        <v>215</v>
      </c>
      <c r="B30" s="1">
        <v>4.102E-4</v>
      </c>
      <c r="C30" s="1">
        <v>8.7372000000000005E-2</v>
      </c>
      <c r="D30" s="1">
        <v>2.2415000000000001E-7</v>
      </c>
      <c r="E30" s="1">
        <v>1.3696000000000001E-8</v>
      </c>
      <c r="F30" s="7">
        <v>6.1101999999999999</v>
      </c>
      <c r="G30" s="7">
        <v>-110.6</v>
      </c>
      <c r="H30" s="7">
        <v>8.2887000000000004</v>
      </c>
      <c r="I30" s="7">
        <v>7.4943</v>
      </c>
      <c r="J30" s="1">
        <v>9.1547000000000006E-8</v>
      </c>
      <c r="K30" s="1">
        <v>4.3715999999999999E-8</v>
      </c>
      <c r="L30" s="7">
        <v>47.753</v>
      </c>
      <c r="M30" s="7">
        <v>0.96482999999999997</v>
      </c>
      <c r="N30" s="7">
        <v>4.3808E-2</v>
      </c>
      <c r="O30" s="7">
        <v>4.5404999999999998</v>
      </c>
      <c r="P30" s="7">
        <v>14183</v>
      </c>
      <c r="Q30" s="7">
        <v>15.38</v>
      </c>
      <c r="R30" s="7">
        <v>0.10843999999999999</v>
      </c>
      <c r="S30" s="13">
        <v>1.7068E-12</v>
      </c>
      <c r="T30" s="3">
        <v>3.5969999999999997E-14</v>
      </c>
      <c r="U30" s="11">
        <v>2.1074999999999999</v>
      </c>
      <c r="V30" s="7">
        <v>0.96540000000000004</v>
      </c>
      <c r="W30" s="7">
        <v>1.1915000000000001E-3</v>
      </c>
      <c r="X30" s="7">
        <v>0.12342</v>
      </c>
      <c r="Y30"/>
      <c r="Z30"/>
      <c r="AA30" s="20">
        <f t="shared" si="3"/>
        <v>1.7068E-12</v>
      </c>
      <c r="AB30" s="41">
        <f t="shared" si="4"/>
        <v>-0.1918038922155807</v>
      </c>
      <c r="AC30" s="20">
        <f>STDEV(AA31,AA27:AA29)</f>
        <v>4.2669270753865456E-15</v>
      </c>
    </row>
    <row r="31" spans="1:29" s="2" customFormat="1" x14ac:dyDescent="0.25">
      <c r="A31" s="4" t="s">
        <v>216</v>
      </c>
      <c r="B31" s="1">
        <v>4.0213E-4</v>
      </c>
      <c r="C31" s="1">
        <v>8.5653000000000007E-2</v>
      </c>
      <c r="D31" s="1">
        <v>2.2401000000000001E-7</v>
      </c>
      <c r="E31" s="1">
        <v>1.3566000000000001E-8</v>
      </c>
      <c r="F31" s="7">
        <v>6.056</v>
      </c>
      <c r="G31" s="7">
        <v>-110.1</v>
      </c>
      <c r="H31" s="7">
        <v>8.2109000000000005</v>
      </c>
      <c r="I31" s="7">
        <v>7.4577</v>
      </c>
      <c r="J31" s="1">
        <v>9.4242000000000004E-8</v>
      </c>
      <c r="K31" s="1">
        <v>4.4566999999999998E-8</v>
      </c>
      <c r="L31" s="7">
        <v>47.29</v>
      </c>
      <c r="M31" s="7">
        <v>0.96201999999999999</v>
      </c>
      <c r="N31" s="7">
        <v>4.3387000000000002E-2</v>
      </c>
      <c r="O31" s="7">
        <v>4.51</v>
      </c>
      <c r="P31" s="7">
        <v>14182</v>
      </c>
      <c r="Q31" s="7">
        <v>15.253</v>
      </c>
      <c r="R31" s="7">
        <v>0.10755000000000001</v>
      </c>
      <c r="S31" s="13">
        <v>1.7130000000000001E-12</v>
      </c>
      <c r="T31" s="3">
        <v>3.5776000000000001E-14</v>
      </c>
      <c r="U31" s="11">
        <v>2.0884999999999998</v>
      </c>
      <c r="V31" s="7">
        <v>0.96525000000000005</v>
      </c>
      <c r="W31" s="7">
        <v>1.1808000000000001E-3</v>
      </c>
      <c r="X31" s="7">
        <v>0.12232999999999999</v>
      </c>
      <c r="Y31"/>
      <c r="Z31"/>
      <c r="AA31" s="20">
        <f t="shared" si="3"/>
        <v>1.7130000000000001E-12</v>
      </c>
      <c r="AB31" s="41">
        <f t="shared" si="4"/>
        <v>0.17075224550897605</v>
      </c>
      <c r="AC31" s="20">
        <f>STDEV(AA27:AA30)</f>
        <v>4.3745475956568029E-15</v>
      </c>
    </row>
    <row r="32" spans="1:29" s="2" customFormat="1" x14ac:dyDescent="0.25">
      <c r="A32" s="4" t="str">
        <f>A31</f>
        <v>D:\Google Drive\Research\data\2020-TB\control-SA+PA\control-SA+PA-C3-06282020\3-2-5.TXT</v>
      </c>
      <c r="B32" s="13">
        <f>AVERAGE(B27:B31)</f>
        <v>4.09622E-4</v>
      </c>
      <c r="C32" s="13">
        <f t="shared" ref="C32:X32" si="5">AVERAGE(C27:C31)</f>
        <v>8.7249400000000005E-2</v>
      </c>
      <c r="D32" s="13">
        <f t="shared" si="5"/>
        <v>2.2345800000000001E-7</v>
      </c>
      <c r="E32" s="13">
        <f t="shared" si="5"/>
        <v>1.3682999999999999E-8</v>
      </c>
      <c r="F32" s="13">
        <f t="shared" si="5"/>
        <v>6.12338</v>
      </c>
      <c r="G32" s="13">
        <f t="shared" si="5"/>
        <v>-110.26000000000002</v>
      </c>
      <c r="H32" s="13">
        <f t="shared" si="5"/>
        <v>8.2833800000000011</v>
      </c>
      <c r="I32" s="13">
        <f t="shared" si="5"/>
        <v>7.5127199999999998</v>
      </c>
      <c r="J32" s="13">
        <f t="shared" si="5"/>
        <v>9.2152399999999999E-8</v>
      </c>
      <c r="K32" s="13">
        <f t="shared" si="5"/>
        <v>4.40484E-8</v>
      </c>
      <c r="L32" s="13">
        <f t="shared" si="5"/>
        <v>47.801600000000001</v>
      </c>
      <c r="M32" s="13">
        <f t="shared" si="5"/>
        <v>0.96451799999999999</v>
      </c>
      <c r="N32" s="13">
        <f t="shared" si="5"/>
        <v>4.3853200000000002E-2</v>
      </c>
      <c r="O32" s="13">
        <f t="shared" si="5"/>
        <v>4.5466399999999991</v>
      </c>
      <c r="P32" s="13">
        <f t="shared" si="5"/>
        <v>14165.6</v>
      </c>
      <c r="Q32" s="13">
        <f t="shared" si="5"/>
        <v>15.3596</v>
      </c>
      <c r="R32" s="13">
        <f t="shared" si="5"/>
        <v>0.10843</v>
      </c>
      <c r="S32" s="13">
        <f t="shared" si="5"/>
        <v>1.7100800000000001E-12</v>
      </c>
      <c r="T32" s="13">
        <f t="shared" si="5"/>
        <v>3.6025199999999992E-14</v>
      </c>
      <c r="U32" s="13">
        <f t="shared" si="5"/>
        <v>2.1066599999999998</v>
      </c>
      <c r="V32" s="13">
        <f t="shared" si="5"/>
        <v>0.96532800000000007</v>
      </c>
      <c r="W32" s="13">
        <f t="shared" si="5"/>
        <v>1.1910800000000002E-3</v>
      </c>
      <c r="X32" s="13">
        <f t="shared" si="5"/>
        <v>0.123386</v>
      </c>
      <c r="Y32"/>
      <c r="Z32" s="10" t="s">
        <v>43</v>
      </c>
      <c r="AA32" s="20">
        <f>AVERAGE(AA27:AA31)</f>
        <v>1.7100800000000001E-12</v>
      </c>
      <c r="AB32" s="41"/>
      <c r="AC32" s="20"/>
    </row>
    <row r="33" spans="1:39" s="2" customFormat="1" x14ac:dyDescent="0.25">
      <c r="A33" s="4"/>
      <c r="B33" s="1"/>
      <c r="C33" s="1"/>
      <c r="D33" s="1"/>
      <c r="E33" s="1"/>
      <c r="F33" s="7"/>
      <c r="G33" s="7"/>
      <c r="H33" s="7"/>
      <c r="I33" s="7"/>
      <c r="J33" s="1"/>
      <c r="K33" s="1"/>
      <c r="L33" s="7"/>
      <c r="M33" s="7"/>
      <c r="N33" s="7"/>
      <c r="O33" s="7"/>
      <c r="P33" s="7"/>
      <c r="Q33" s="7"/>
      <c r="R33" s="7"/>
      <c r="S33" s="13"/>
      <c r="T33" s="3"/>
      <c r="U33" s="11"/>
      <c r="V33" s="7"/>
      <c r="W33" s="7"/>
      <c r="X33" s="7"/>
      <c r="Y33"/>
      <c r="AA33" s="33"/>
      <c r="AB33" s="41"/>
      <c r="AC33" s="24"/>
    </row>
    <row r="34" spans="1:39" x14ac:dyDescent="0.25">
      <c r="A34" s="4"/>
      <c r="V34" s="7"/>
      <c r="Z34" s="2"/>
      <c r="AA34" s="20"/>
      <c r="AB34" s="41"/>
      <c r="AC34" s="24"/>
    </row>
    <row r="35" spans="1:39" x14ac:dyDescent="0.25">
      <c r="A35" s="15" t="s">
        <v>85</v>
      </c>
      <c r="B35" s="1" t="s">
        <v>7</v>
      </c>
      <c r="C35" s="1" t="s">
        <v>8</v>
      </c>
      <c r="D35" s="1" t="s">
        <v>27</v>
      </c>
      <c r="E35" s="1" t="s">
        <v>28</v>
      </c>
      <c r="F35" s="7" t="s">
        <v>29</v>
      </c>
      <c r="G35" s="7" t="s">
        <v>9</v>
      </c>
      <c r="H35" s="7" t="s">
        <v>10</v>
      </c>
      <c r="I35" s="7" t="s">
        <v>11</v>
      </c>
      <c r="J35" s="1" t="s">
        <v>30</v>
      </c>
      <c r="K35" s="1" t="s">
        <v>31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12</v>
      </c>
      <c r="Q35" s="7" t="s">
        <v>13</v>
      </c>
      <c r="R35" s="7" t="s">
        <v>14</v>
      </c>
      <c r="S35" s="13" t="s">
        <v>26</v>
      </c>
      <c r="T35" s="3" t="s">
        <v>21</v>
      </c>
      <c r="U35" s="11" t="s">
        <v>22</v>
      </c>
      <c r="V35" s="7" t="s">
        <v>23</v>
      </c>
      <c r="W35" s="7" t="s">
        <v>24</v>
      </c>
      <c r="X35" s="7" t="s">
        <v>25</v>
      </c>
      <c r="Z35" s="34" t="s">
        <v>36</v>
      </c>
      <c r="AA35" s="18" t="s">
        <v>37</v>
      </c>
      <c r="AB35" s="25" t="s">
        <v>41</v>
      </c>
      <c r="AC35" s="26" t="s">
        <v>55</v>
      </c>
    </row>
    <row r="36" spans="1:39" x14ac:dyDescent="0.25">
      <c r="A36" s="4" t="s">
        <v>217</v>
      </c>
      <c r="B36" s="1">
        <v>4.0916999999999999E-4</v>
      </c>
      <c r="C36" s="1">
        <v>8.7152999999999994E-2</v>
      </c>
      <c r="D36" s="1">
        <v>2.2700999999999999E-7</v>
      </c>
      <c r="E36" s="1">
        <v>1.3715000000000001E-8</v>
      </c>
      <c r="F36" s="7">
        <v>6.0415999999999999</v>
      </c>
      <c r="G36" s="7">
        <v>-112</v>
      </c>
      <c r="H36" s="7">
        <v>8.2954000000000008</v>
      </c>
      <c r="I36" s="7">
        <v>7.4066000000000001</v>
      </c>
      <c r="J36" s="1">
        <v>9.9225000000000003E-8</v>
      </c>
      <c r="K36" s="1">
        <v>4.6887000000000002E-8</v>
      </c>
      <c r="L36" s="7">
        <v>47.253</v>
      </c>
      <c r="M36" s="7">
        <v>0.95603000000000005</v>
      </c>
      <c r="N36" s="7">
        <v>4.3362999999999999E-2</v>
      </c>
      <c r="O36" s="7">
        <v>4.5357000000000003</v>
      </c>
      <c r="P36" s="7">
        <v>14210</v>
      </c>
      <c r="Q36" s="7">
        <v>15.441000000000001</v>
      </c>
      <c r="R36" s="7">
        <v>0.10866000000000001</v>
      </c>
      <c r="S36" s="13">
        <v>1.6887000000000001E-12</v>
      </c>
      <c r="T36" s="3">
        <v>3.5602000000000001E-14</v>
      </c>
      <c r="U36" s="11">
        <v>2.1082000000000001</v>
      </c>
      <c r="V36" s="7">
        <v>0.96586000000000005</v>
      </c>
      <c r="W36" s="7">
        <v>1.1918E-3</v>
      </c>
      <c r="X36" s="7">
        <v>0.12339</v>
      </c>
      <c r="Y36" s="1"/>
      <c r="Z36" s="7"/>
      <c r="AA36" s="20">
        <f>S36</f>
        <v>1.6887000000000001E-12</v>
      </c>
      <c r="AB36" s="41">
        <f>((AA36/AA$41)-1)*100</f>
        <v>-1.0581452576812089</v>
      </c>
      <c r="AC36" s="20">
        <f>STDEV(AA37:AA40)</f>
        <v>3.2877297131404126E-15</v>
      </c>
    </row>
    <row r="37" spans="1:39" x14ac:dyDescent="0.25">
      <c r="A37" s="4" t="s">
        <v>218</v>
      </c>
      <c r="B37" s="1">
        <v>4.0869000000000002E-4</v>
      </c>
      <c r="C37" s="1">
        <v>8.7052000000000004E-2</v>
      </c>
      <c r="D37" s="1">
        <v>2.2432000000000001E-7</v>
      </c>
      <c r="E37" s="1">
        <v>1.3716E-8</v>
      </c>
      <c r="F37" s="7">
        <v>6.1144999999999996</v>
      </c>
      <c r="G37" s="7">
        <v>-111.2</v>
      </c>
      <c r="H37" s="7">
        <v>8.2937999999999992</v>
      </c>
      <c r="I37" s="7">
        <v>7.4584999999999999</v>
      </c>
      <c r="J37" s="1">
        <v>9.6993E-8</v>
      </c>
      <c r="K37" s="1">
        <v>4.5930000000000002E-8</v>
      </c>
      <c r="L37" s="7">
        <v>47.353999999999999</v>
      </c>
      <c r="M37" s="7">
        <v>0.95804</v>
      </c>
      <c r="N37" s="7">
        <v>4.3452999999999999E-2</v>
      </c>
      <c r="O37" s="7">
        <v>4.5355999999999996</v>
      </c>
      <c r="P37" s="7">
        <v>14249</v>
      </c>
      <c r="Q37" s="7">
        <v>15.468999999999999</v>
      </c>
      <c r="R37" s="7">
        <v>0.10856</v>
      </c>
      <c r="S37" s="13">
        <v>1.7094E-12</v>
      </c>
      <c r="T37" s="3">
        <v>3.6016999999999998E-14</v>
      </c>
      <c r="U37" s="11">
        <v>2.1070000000000002</v>
      </c>
      <c r="V37" s="7">
        <v>0.96528000000000003</v>
      </c>
      <c r="W37" s="7">
        <v>1.1911000000000001E-3</v>
      </c>
      <c r="X37" s="7">
        <v>0.12339</v>
      </c>
      <c r="Y37" s="1"/>
      <c r="AA37" s="20">
        <f t="shared" ref="AA37:AA40" si="6">S37</f>
        <v>1.7094E-12</v>
      </c>
      <c r="AB37" s="41">
        <f t="shared" ref="AB37:AB40" si="7">((AA37/AA$41)-1)*100</f>
        <v>0.15467904098995788</v>
      </c>
      <c r="AC37" s="20">
        <f>STDEV(AA38:AA40,AA36)</f>
        <v>1.19919417387955E-14</v>
      </c>
    </row>
    <row r="38" spans="1:39" x14ac:dyDescent="0.25">
      <c r="A38" s="4" t="s">
        <v>219</v>
      </c>
      <c r="B38" s="1">
        <v>4.0941000000000003E-4</v>
      </c>
      <c r="C38" s="1">
        <v>8.7203000000000003E-2</v>
      </c>
      <c r="D38" s="1">
        <v>2.2417E-7</v>
      </c>
      <c r="E38" s="1">
        <v>1.3726999999999999E-8</v>
      </c>
      <c r="F38" s="7">
        <v>6.1234999999999999</v>
      </c>
      <c r="G38" s="7">
        <v>-111.2</v>
      </c>
      <c r="H38" s="7">
        <v>8.3041</v>
      </c>
      <c r="I38" s="7">
        <v>7.4676999999999998</v>
      </c>
      <c r="J38" s="1">
        <v>9.4986000000000001E-8</v>
      </c>
      <c r="K38" s="1">
        <v>4.5022999999999999E-8</v>
      </c>
      <c r="L38" s="7">
        <v>47.4</v>
      </c>
      <c r="M38" s="7">
        <v>0.96011999999999997</v>
      </c>
      <c r="N38" s="7">
        <v>4.3491000000000002E-2</v>
      </c>
      <c r="O38" s="7">
        <v>4.5297000000000001</v>
      </c>
      <c r="P38" s="7">
        <v>14237</v>
      </c>
      <c r="Q38" s="7">
        <v>15.467000000000001</v>
      </c>
      <c r="R38" s="7">
        <v>0.10864</v>
      </c>
      <c r="S38" s="13">
        <v>1.7147999999999999E-12</v>
      </c>
      <c r="T38" s="3">
        <v>3.6167000000000003E-14</v>
      </c>
      <c r="U38" s="11">
        <v>2.1091000000000002</v>
      </c>
      <c r="V38" s="7">
        <v>0.96511999999999998</v>
      </c>
      <c r="W38" s="7">
        <v>1.1923999999999999E-3</v>
      </c>
      <c r="X38" s="7">
        <v>0.12354999999999999</v>
      </c>
      <c r="Y38" s="1"/>
      <c r="AA38" s="20">
        <f t="shared" si="6"/>
        <v>1.7147999999999999E-12</v>
      </c>
      <c r="AB38" s="41">
        <f t="shared" si="7"/>
        <v>0.47106798846938691</v>
      </c>
      <c r="AC38" s="20">
        <f>STDEV(AA39:AA40,AA36:AA37)</f>
        <v>1.094425267739493E-14</v>
      </c>
    </row>
    <row r="39" spans="1:39" x14ac:dyDescent="0.25">
      <c r="A39" s="4" t="s">
        <v>220</v>
      </c>
      <c r="B39" s="1">
        <v>4.0819000000000001E-4</v>
      </c>
      <c r="C39" s="1">
        <v>8.6944999999999995E-2</v>
      </c>
      <c r="D39" s="1">
        <v>2.2522E-7</v>
      </c>
      <c r="E39" s="1">
        <v>1.3717E-8</v>
      </c>
      <c r="F39" s="7">
        <v>6.0904999999999996</v>
      </c>
      <c r="G39" s="7">
        <v>-111.1</v>
      </c>
      <c r="H39" s="7">
        <v>8.2973999999999997</v>
      </c>
      <c r="I39" s="7">
        <v>7.4683999999999999</v>
      </c>
      <c r="J39" s="1">
        <v>9.9895999999999997E-8</v>
      </c>
      <c r="K39" s="1">
        <v>4.7081999999999998E-8</v>
      </c>
      <c r="L39" s="7">
        <v>47.131</v>
      </c>
      <c r="M39" s="7">
        <v>0.95484999999999998</v>
      </c>
      <c r="N39" s="7">
        <v>4.3253E-2</v>
      </c>
      <c r="O39" s="7">
        <v>4.5297999999999998</v>
      </c>
      <c r="P39" s="7">
        <v>14240</v>
      </c>
      <c r="Q39" s="7">
        <v>15.481</v>
      </c>
      <c r="R39" s="7">
        <v>0.10871</v>
      </c>
      <c r="S39" s="13">
        <v>1.7077000000000001E-12</v>
      </c>
      <c r="T39" s="3">
        <v>3.6005E-14</v>
      </c>
      <c r="U39" s="11">
        <v>2.1084000000000001</v>
      </c>
      <c r="V39" s="7">
        <v>0.96531999999999996</v>
      </c>
      <c r="W39" s="7">
        <v>1.1919000000000001E-3</v>
      </c>
      <c r="X39" s="7">
        <v>0.12347</v>
      </c>
      <c r="AA39" s="20">
        <f t="shared" si="6"/>
        <v>1.7077000000000001E-12</v>
      </c>
      <c r="AB39" s="41">
        <f t="shared" si="7"/>
        <v>5.5075113079761095E-2</v>
      </c>
      <c r="AC39" s="20">
        <f>STDEV(AA40,AA36:AA38)</f>
        <v>1.2097210422241931E-14</v>
      </c>
    </row>
    <row r="40" spans="1:39" x14ac:dyDescent="0.25">
      <c r="A40" s="4" t="s">
        <v>221</v>
      </c>
      <c r="B40" s="1">
        <v>4.0493000000000001E-4</v>
      </c>
      <c r="C40" s="1">
        <v>8.6250999999999994E-2</v>
      </c>
      <c r="D40" s="1">
        <v>2.2434999999999999E-7</v>
      </c>
      <c r="E40" s="1">
        <v>1.3656999999999999E-8</v>
      </c>
      <c r="F40" s="7">
        <v>6.0873999999999997</v>
      </c>
      <c r="G40" s="7">
        <v>-110.2</v>
      </c>
      <c r="H40" s="7">
        <v>8.2627000000000006</v>
      </c>
      <c r="I40" s="7">
        <v>7.4978999999999996</v>
      </c>
      <c r="J40" s="1">
        <v>9.7388999999999999E-8</v>
      </c>
      <c r="K40" s="1">
        <v>4.5755000000000002E-8</v>
      </c>
      <c r="L40" s="7">
        <v>46.981999999999999</v>
      </c>
      <c r="M40" s="7">
        <v>0.95745999999999998</v>
      </c>
      <c r="N40" s="7">
        <v>4.3111999999999998E-2</v>
      </c>
      <c r="O40" s="7">
        <v>4.5026999999999999</v>
      </c>
      <c r="P40" s="7">
        <v>14224</v>
      </c>
      <c r="Q40" s="7">
        <v>15.395</v>
      </c>
      <c r="R40" s="7">
        <v>0.10823000000000001</v>
      </c>
      <c r="S40" s="13">
        <v>1.7132E-12</v>
      </c>
      <c r="T40" s="3">
        <v>3.5974000000000003E-14</v>
      </c>
      <c r="U40" s="11">
        <v>2.0998000000000001</v>
      </c>
      <c r="V40" s="7">
        <v>0.96518999999999999</v>
      </c>
      <c r="W40" s="7">
        <v>1.1871E-3</v>
      </c>
      <c r="X40" s="7">
        <v>0.12299</v>
      </c>
      <c r="AA40" s="20">
        <f t="shared" si="6"/>
        <v>1.7132E-12</v>
      </c>
      <c r="AB40" s="41">
        <f t="shared" si="7"/>
        <v>0.37732311514215855</v>
      </c>
      <c r="AC40" s="20">
        <f>STDEV(AA36:AA39)</f>
        <v>1.1376730637577689E-14</v>
      </c>
    </row>
    <row r="41" spans="1:39" x14ac:dyDescent="0.25">
      <c r="A41" s="4" t="str">
        <f>A40</f>
        <v>D:\Google Drive\Research\data\2020-TB\control-SA+PA\control-SA+PA-C3-06282020\3-3-5.TXT</v>
      </c>
      <c r="B41" s="13">
        <f>AVERAGE(B36:B40)</f>
        <v>4.0807799999999998E-4</v>
      </c>
      <c r="C41" s="13">
        <f t="shared" ref="C41:X41" si="8">AVERAGE(C36:C40)</f>
        <v>8.6920799999999993E-2</v>
      </c>
      <c r="D41" s="13">
        <f t="shared" si="8"/>
        <v>2.2501400000000001E-7</v>
      </c>
      <c r="E41" s="13">
        <f t="shared" si="8"/>
        <v>1.3706400000000002E-8</v>
      </c>
      <c r="F41" s="13">
        <f t="shared" si="8"/>
        <v>6.091499999999999</v>
      </c>
      <c r="G41" s="13">
        <f t="shared" si="8"/>
        <v>-111.14000000000001</v>
      </c>
      <c r="H41" s="13">
        <f t="shared" si="8"/>
        <v>8.2906799999999983</v>
      </c>
      <c r="I41" s="13">
        <f t="shared" si="8"/>
        <v>7.4598199999999988</v>
      </c>
      <c r="J41" s="13">
        <f t="shared" si="8"/>
        <v>9.7697799999999995E-8</v>
      </c>
      <c r="K41" s="13">
        <f t="shared" si="8"/>
        <v>4.6135399999999998E-8</v>
      </c>
      <c r="L41" s="13">
        <f t="shared" si="8"/>
        <v>47.224000000000004</v>
      </c>
      <c r="M41" s="13">
        <f t="shared" si="8"/>
        <v>0.95730000000000004</v>
      </c>
      <c r="N41" s="13">
        <f t="shared" si="8"/>
        <v>4.3334399999999995E-2</v>
      </c>
      <c r="O41" s="13">
        <f t="shared" si="8"/>
        <v>4.5266999999999999</v>
      </c>
      <c r="P41" s="13">
        <f t="shared" si="8"/>
        <v>14232</v>
      </c>
      <c r="Q41" s="13">
        <f t="shared" si="8"/>
        <v>15.4506</v>
      </c>
      <c r="R41" s="13">
        <f t="shared" si="8"/>
        <v>0.10856000000000002</v>
      </c>
      <c r="S41" s="13">
        <f t="shared" si="8"/>
        <v>1.7067599999999999E-12</v>
      </c>
      <c r="T41" s="13">
        <f t="shared" si="8"/>
        <v>3.5953000000000003E-14</v>
      </c>
      <c r="U41" s="13">
        <f t="shared" si="8"/>
        <v>2.1065</v>
      </c>
      <c r="V41" s="13">
        <f t="shared" si="8"/>
        <v>0.96535399999999993</v>
      </c>
      <c r="W41" s="13">
        <f t="shared" si="8"/>
        <v>1.19086E-3</v>
      </c>
      <c r="X41" s="13">
        <f t="shared" si="8"/>
        <v>0.12335800000000001</v>
      </c>
      <c r="Z41" s="10" t="s">
        <v>43</v>
      </c>
      <c r="AA41" s="20">
        <f>AVERAGE(AA36:AA40)</f>
        <v>1.7067599999999999E-12</v>
      </c>
      <c r="AB41" s="41"/>
    </row>
    <row r="42" spans="1:39" s="5" customFormat="1" x14ac:dyDescent="0.25">
      <c r="A42" s="4"/>
      <c r="B42" s="1"/>
      <c r="C42" s="1"/>
      <c r="D42" s="1"/>
      <c r="E42" s="1"/>
      <c r="F42" s="7"/>
      <c r="G42" s="7"/>
      <c r="H42" s="7"/>
      <c r="I42" s="7"/>
      <c r="J42" s="1"/>
      <c r="K42" s="1"/>
      <c r="L42" s="7"/>
      <c r="M42" s="7"/>
      <c r="N42" s="7"/>
      <c r="O42" s="7"/>
      <c r="P42" s="7"/>
      <c r="Q42" s="7"/>
      <c r="R42" s="7"/>
      <c r="S42" s="13"/>
      <c r="T42" s="3"/>
      <c r="U42" s="11"/>
      <c r="V42" s="7"/>
      <c r="W42" s="7"/>
      <c r="X42" s="7"/>
      <c r="Y42"/>
      <c r="AA42" s="42"/>
      <c r="AB42" s="41"/>
      <c r="AC42" s="24"/>
    </row>
    <row r="43" spans="1:39" s="5" customFormat="1" x14ac:dyDescent="0.25">
      <c r="A43" s="4"/>
      <c r="B43" s="1"/>
      <c r="C43" s="1"/>
      <c r="D43" s="1"/>
      <c r="E43" s="1"/>
      <c r="F43" s="7"/>
      <c r="G43" s="7"/>
      <c r="H43" s="7"/>
      <c r="I43" s="7"/>
      <c r="J43" s="1"/>
      <c r="K43" s="1"/>
      <c r="L43" s="7"/>
      <c r="M43" s="7"/>
      <c r="N43" s="7"/>
      <c r="O43" s="7"/>
      <c r="P43" s="7"/>
      <c r="Q43" s="7"/>
      <c r="R43" s="7"/>
      <c r="S43" s="13"/>
      <c r="T43" s="3"/>
      <c r="U43" s="11"/>
      <c r="V43" s="7"/>
      <c r="W43" s="7"/>
      <c r="X43" s="7"/>
      <c r="Y43"/>
      <c r="Z43" s="2"/>
      <c r="AA43" s="20"/>
      <c r="AB43" s="41"/>
      <c r="AC43" s="24"/>
    </row>
    <row r="44" spans="1:39" s="5" customFormat="1" x14ac:dyDescent="0.25">
      <c r="A44" s="15" t="s">
        <v>85</v>
      </c>
      <c r="B44" s="1" t="s">
        <v>7</v>
      </c>
      <c r="C44" s="1" t="s">
        <v>8</v>
      </c>
      <c r="D44" s="1" t="s">
        <v>27</v>
      </c>
      <c r="E44" s="1" t="s">
        <v>28</v>
      </c>
      <c r="F44" s="7" t="s">
        <v>29</v>
      </c>
      <c r="G44" s="7" t="s">
        <v>9</v>
      </c>
      <c r="H44" s="7" t="s">
        <v>10</v>
      </c>
      <c r="I44" s="7" t="s">
        <v>11</v>
      </c>
      <c r="J44" s="1" t="s">
        <v>30</v>
      </c>
      <c r="K44" s="1" t="s">
        <v>31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12</v>
      </c>
      <c r="Q44" s="7" t="s">
        <v>13</v>
      </c>
      <c r="R44" s="7" t="s">
        <v>14</v>
      </c>
      <c r="S44" s="13" t="s">
        <v>26</v>
      </c>
      <c r="T44" s="3" t="s">
        <v>21</v>
      </c>
      <c r="U44" s="11" t="s">
        <v>22</v>
      </c>
      <c r="V44" s="7" t="s">
        <v>23</v>
      </c>
      <c r="W44" s="7" t="s">
        <v>24</v>
      </c>
      <c r="X44" s="7" t="s">
        <v>25</v>
      </c>
      <c r="Y44"/>
      <c r="Z44" s="34" t="s">
        <v>36</v>
      </c>
      <c r="AA44" s="18" t="s">
        <v>37</v>
      </c>
      <c r="AB44" s="25" t="s">
        <v>41</v>
      </c>
      <c r="AC44" s="26" t="s">
        <v>55</v>
      </c>
    </row>
    <row r="45" spans="1:39" s="9" customFormat="1" x14ac:dyDescent="0.25">
      <c r="A45" s="4" t="s">
        <v>222</v>
      </c>
      <c r="B45" s="1">
        <v>4.1320000000000001E-4</v>
      </c>
      <c r="C45" s="1">
        <v>8.8011000000000006E-2</v>
      </c>
      <c r="D45" s="1">
        <v>2.2067999999999999E-7</v>
      </c>
      <c r="E45" s="1">
        <v>1.3793999999999999E-8</v>
      </c>
      <c r="F45" s="7">
        <v>6.2507000000000001</v>
      </c>
      <c r="G45" s="7">
        <v>-108.5</v>
      </c>
      <c r="H45" s="7">
        <v>8.3340999999999994</v>
      </c>
      <c r="I45" s="7">
        <v>7.6811999999999996</v>
      </c>
      <c r="J45" s="1">
        <v>9.6017000000000005E-8</v>
      </c>
      <c r="K45" s="1">
        <v>4.559E-8</v>
      </c>
      <c r="L45" s="7">
        <v>47.481000000000002</v>
      </c>
      <c r="M45" s="7">
        <v>0.95867000000000002</v>
      </c>
      <c r="N45" s="7">
        <v>4.3568000000000003E-2</v>
      </c>
      <c r="O45" s="7">
        <v>4.5446</v>
      </c>
      <c r="P45" s="7">
        <v>14253</v>
      </c>
      <c r="Q45" s="7">
        <v>15.551</v>
      </c>
      <c r="R45" s="7">
        <v>0.10911</v>
      </c>
      <c r="S45" s="13">
        <v>1.7013E-12</v>
      </c>
      <c r="T45" s="3">
        <v>3.6039999999999997E-14</v>
      </c>
      <c r="U45" s="11">
        <v>2.1183999999999998</v>
      </c>
      <c r="V45" s="7">
        <v>0.96555000000000002</v>
      </c>
      <c r="W45" s="7">
        <v>1.1975E-3</v>
      </c>
      <c r="X45" s="7">
        <v>0.12402000000000001</v>
      </c>
      <c r="Y45" s="1"/>
      <c r="Z45" s="7"/>
      <c r="AA45" s="20">
        <f>S45</f>
        <v>1.7013E-12</v>
      </c>
      <c r="AB45" s="41">
        <f>((AA45/AA$50)-1)*100</f>
        <v>-0.27783639305056784</v>
      </c>
      <c r="AC45" s="20">
        <f>STDEV(AA46:AA49)</f>
        <v>2.1234798484249216E-15</v>
      </c>
      <c r="AD45"/>
      <c r="AE45"/>
      <c r="AF45"/>
      <c r="AG45"/>
      <c r="AH45"/>
      <c r="AI45"/>
      <c r="AJ45"/>
      <c r="AK45"/>
      <c r="AL45"/>
      <c r="AM45"/>
    </row>
    <row r="46" spans="1:39" s="9" customFormat="1" x14ac:dyDescent="0.25">
      <c r="A46" s="4" t="s">
        <v>223</v>
      </c>
      <c r="B46" s="1">
        <v>4.1123E-4</v>
      </c>
      <c r="C46" s="1">
        <v>8.7593000000000004E-2</v>
      </c>
      <c r="D46" s="1">
        <v>2.2324000000000001E-7</v>
      </c>
      <c r="E46" s="1">
        <v>1.3763000000000001E-8</v>
      </c>
      <c r="F46" s="7">
        <v>6.1650999999999998</v>
      </c>
      <c r="G46" s="7">
        <v>-110</v>
      </c>
      <c r="H46" s="7">
        <v>8.3135999999999992</v>
      </c>
      <c r="I46" s="7">
        <v>7.5578000000000003</v>
      </c>
      <c r="J46" s="1">
        <v>9.7290000000000006E-8</v>
      </c>
      <c r="K46" s="1">
        <v>4.6159000000000003E-8</v>
      </c>
      <c r="L46" s="7">
        <v>47.445</v>
      </c>
      <c r="M46" s="7">
        <v>0.95730000000000004</v>
      </c>
      <c r="N46" s="7">
        <v>4.3536999999999999E-2</v>
      </c>
      <c r="O46" s="7">
        <v>4.5479000000000003</v>
      </c>
      <c r="P46" s="7">
        <v>14288</v>
      </c>
      <c r="Q46" s="7">
        <v>15.548</v>
      </c>
      <c r="R46" s="7">
        <v>0.10882</v>
      </c>
      <c r="S46" s="13">
        <v>1.7048999999999999E-12</v>
      </c>
      <c r="T46" s="3">
        <v>3.6016000000000001E-14</v>
      </c>
      <c r="U46" s="11">
        <v>2.1124999999999998</v>
      </c>
      <c r="V46" s="7">
        <v>0.96540999999999999</v>
      </c>
      <c r="W46" s="7">
        <v>1.1941E-3</v>
      </c>
      <c r="X46" s="7">
        <v>0.12368999999999999</v>
      </c>
      <c r="Y46" s="1"/>
      <c r="Z46"/>
      <c r="AA46" s="20">
        <f t="shared" ref="AA46:AA49" si="9">S46</f>
        <v>1.7048999999999999E-12</v>
      </c>
      <c r="AB46" s="41">
        <f t="shared" ref="AB46:AB49" si="10">((AA46/AA$50)-1)*100</f>
        <v>-6.6821410986839247E-2</v>
      </c>
      <c r="AC46" s="20">
        <f>STDEV(AA47:AA49,AA45)</f>
        <v>3.6509131277896096E-15</v>
      </c>
      <c r="AD46"/>
      <c r="AE46"/>
      <c r="AF46"/>
      <c r="AG46"/>
      <c r="AH46"/>
      <c r="AI46"/>
      <c r="AJ46"/>
      <c r="AK46"/>
      <c r="AL46"/>
      <c r="AM46"/>
    </row>
    <row r="47" spans="1:39" s="2" customFormat="1" x14ac:dyDescent="0.25">
      <c r="A47" s="4" t="s">
        <v>224</v>
      </c>
      <c r="B47" s="1">
        <v>4.0914E-4</v>
      </c>
      <c r="C47" s="1">
        <v>8.7146000000000001E-2</v>
      </c>
      <c r="D47" s="1">
        <v>2.2268000000000001E-7</v>
      </c>
      <c r="E47" s="1">
        <v>1.3734000000000001E-8</v>
      </c>
      <c r="F47" s="7">
        <v>6.1676000000000002</v>
      </c>
      <c r="G47" s="7">
        <v>-110.2</v>
      </c>
      <c r="H47" s="7">
        <v>8.2965999999999998</v>
      </c>
      <c r="I47" s="7">
        <v>7.5286999999999997</v>
      </c>
      <c r="J47" s="1">
        <v>9.7476000000000005E-8</v>
      </c>
      <c r="K47" s="1">
        <v>4.6143999999999999E-8</v>
      </c>
      <c r="L47" s="7">
        <v>47.338999999999999</v>
      </c>
      <c r="M47" s="7">
        <v>0.95709</v>
      </c>
      <c r="N47" s="7">
        <v>4.3439999999999999E-2</v>
      </c>
      <c r="O47" s="7">
        <v>4.5388000000000002</v>
      </c>
      <c r="P47" s="7">
        <v>14292</v>
      </c>
      <c r="Q47" s="7">
        <v>15.519</v>
      </c>
      <c r="R47" s="7">
        <v>0.10859000000000001</v>
      </c>
      <c r="S47" s="13">
        <v>1.71E-12</v>
      </c>
      <c r="T47" s="3">
        <v>3.6041E-14</v>
      </c>
      <c r="U47" s="11">
        <v>2.1076999999999999</v>
      </c>
      <c r="V47" s="7">
        <v>0.96526000000000001</v>
      </c>
      <c r="W47" s="7">
        <v>1.1914E-3</v>
      </c>
      <c r="X47" s="7">
        <v>0.12343</v>
      </c>
      <c r="Y47" s="1"/>
      <c r="Z47"/>
      <c r="AA47" s="20">
        <f t="shared" si="9"/>
        <v>1.71E-12</v>
      </c>
      <c r="AB47" s="41">
        <f t="shared" si="10"/>
        <v>0.2321164802701059</v>
      </c>
      <c r="AC47" s="20">
        <f>STDEV(AA48:AA49,AA45:AA46)</f>
        <v>2.708628189077743E-15</v>
      </c>
      <c r="AD47"/>
      <c r="AE47"/>
      <c r="AF47"/>
      <c r="AG47"/>
      <c r="AH47"/>
      <c r="AI47"/>
      <c r="AJ47"/>
      <c r="AK47"/>
      <c r="AL47"/>
      <c r="AM47"/>
    </row>
    <row r="48" spans="1:39" s="2" customFormat="1" x14ac:dyDescent="0.25">
      <c r="A48" s="4" t="s">
        <v>225</v>
      </c>
      <c r="B48" s="1">
        <v>4.0613999999999998E-4</v>
      </c>
      <c r="C48" s="1">
        <v>8.6509000000000003E-2</v>
      </c>
      <c r="D48" s="1">
        <v>2.2361E-7</v>
      </c>
      <c r="E48" s="1">
        <v>1.3682999999999999E-8</v>
      </c>
      <c r="F48" s="7">
        <v>6.1191000000000004</v>
      </c>
      <c r="G48" s="7">
        <v>-110.7</v>
      </c>
      <c r="H48" s="7">
        <v>8.2681000000000004</v>
      </c>
      <c r="I48" s="7">
        <v>7.4688999999999997</v>
      </c>
      <c r="J48" s="1">
        <v>9.9837999999999997E-8</v>
      </c>
      <c r="K48" s="1">
        <v>4.7097000000000001E-8</v>
      </c>
      <c r="L48" s="7">
        <v>47.173000000000002</v>
      </c>
      <c r="M48" s="7">
        <v>0.95491000000000004</v>
      </c>
      <c r="N48" s="7">
        <v>4.3291999999999997E-2</v>
      </c>
      <c r="O48" s="7">
        <v>4.5335999999999999</v>
      </c>
      <c r="P48" s="7">
        <v>14284</v>
      </c>
      <c r="Q48" s="7">
        <v>15.467000000000001</v>
      </c>
      <c r="R48" s="7">
        <v>0.10828</v>
      </c>
      <c r="S48" s="13">
        <v>1.7074E-12</v>
      </c>
      <c r="T48" s="3">
        <v>3.5868000000000003E-14</v>
      </c>
      <c r="U48" s="11">
        <v>2.1006999999999998</v>
      </c>
      <c r="V48" s="7">
        <v>0.96533000000000002</v>
      </c>
      <c r="W48" s="7">
        <v>1.1875E-3</v>
      </c>
      <c r="X48" s="7">
        <v>0.12300999999999999</v>
      </c>
      <c r="Y48"/>
      <c r="Z48"/>
      <c r="AA48" s="20">
        <f t="shared" si="9"/>
        <v>1.7074E-12</v>
      </c>
      <c r="AB48" s="41">
        <f t="shared" si="10"/>
        <v>7.9716771001847597E-2</v>
      </c>
      <c r="AC48" s="20">
        <f>STDEV(AA49,AA45:AA47)</f>
        <v>3.6193922141707591E-15</v>
      </c>
      <c r="AD48"/>
      <c r="AE48"/>
      <c r="AF48"/>
      <c r="AG48"/>
      <c r="AH48"/>
      <c r="AI48"/>
      <c r="AJ48"/>
      <c r="AK48"/>
      <c r="AL48"/>
      <c r="AM48"/>
    </row>
    <row r="49" spans="1:39" s="2" customFormat="1" x14ac:dyDescent="0.25">
      <c r="A49" s="4" t="s">
        <v>226</v>
      </c>
      <c r="B49" s="1">
        <v>4.1414000000000002E-4</v>
      </c>
      <c r="C49" s="1">
        <v>8.8213E-2</v>
      </c>
      <c r="D49" s="1">
        <v>2.2515E-7</v>
      </c>
      <c r="E49" s="1">
        <v>1.3814E-8</v>
      </c>
      <c r="F49" s="7">
        <v>6.1355000000000004</v>
      </c>
      <c r="G49" s="7">
        <v>-110.4</v>
      </c>
      <c r="H49" s="7">
        <v>8.3490000000000002</v>
      </c>
      <c r="I49" s="7">
        <v>7.5625</v>
      </c>
      <c r="J49" s="1">
        <v>9.6960000000000003E-8</v>
      </c>
      <c r="K49" s="1">
        <v>4.6123000000000002E-8</v>
      </c>
      <c r="L49" s="7">
        <v>47.569000000000003</v>
      </c>
      <c r="M49" s="7">
        <v>0.95765</v>
      </c>
      <c r="N49" s="7">
        <v>4.3651000000000002E-2</v>
      </c>
      <c r="O49" s="7">
        <v>4.5580999999999996</v>
      </c>
      <c r="P49" s="7">
        <v>14273</v>
      </c>
      <c r="Q49" s="7">
        <v>15.595000000000001</v>
      </c>
      <c r="R49" s="7">
        <v>0.10926</v>
      </c>
      <c r="S49" s="13">
        <v>1.7066E-12</v>
      </c>
      <c r="T49" s="3">
        <v>3.6194000000000001E-14</v>
      </c>
      <c r="U49" s="11">
        <v>2.1208</v>
      </c>
      <c r="V49" s="7">
        <v>0.96535000000000004</v>
      </c>
      <c r="W49" s="7">
        <v>1.1988999999999999E-3</v>
      </c>
      <c r="X49" s="7">
        <v>0.12418999999999999</v>
      </c>
      <c r="Y49"/>
      <c r="Z49"/>
      <c r="AA49" s="20">
        <f t="shared" si="9"/>
        <v>1.7066E-12</v>
      </c>
      <c r="AB49" s="41">
        <f t="shared" si="10"/>
        <v>3.2824552765475801E-2</v>
      </c>
      <c r="AC49" s="20">
        <f>STDEV(AA45:AA48)</f>
        <v>3.7067505985701111E-15</v>
      </c>
      <c r="AD49"/>
      <c r="AE49"/>
      <c r="AF49"/>
      <c r="AG49"/>
      <c r="AH49"/>
      <c r="AI49"/>
      <c r="AJ49"/>
      <c r="AK49"/>
      <c r="AL49"/>
      <c r="AM49"/>
    </row>
    <row r="50" spans="1:39" s="2" customFormat="1" x14ac:dyDescent="0.25">
      <c r="A50" s="4" t="str">
        <f>A49</f>
        <v>D:\Google Drive\Research\data\2020-TB\control-SA+PA\control-SA+PA-C3-06282020\3-4-5.TXT</v>
      </c>
      <c r="B50" s="13">
        <f>AVERAGE(B45:B49)</f>
        <v>4.1076999999999997E-4</v>
      </c>
      <c r="C50" s="13">
        <f t="shared" ref="C50:X50" si="11">AVERAGE(C45:C49)</f>
        <v>8.74944E-2</v>
      </c>
      <c r="D50" s="13">
        <f t="shared" si="11"/>
        <v>2.2307200000000003E-7</v>
      </c>
      <c r="E50" s="13">
        <f t="shared" si="11"/>
        <v>1.3757599999999998E-8</v>
      </c>
      <c r="F50" s="13">
        <f t="shared" si="11"/>
        <v>6.1676000000000002</v>
      </c>
      <c r="G50" s="13">
        <f t="shared" si="11"/>
        <v>-109.96</v>
      </c>
      <c r="H50" s="13">
        <f t="shared" si="11"/>
        <v>8.3122800000000012</v>
      </c>
      <c r="I50" s="13">
        <f t="shared" si="11"/>
        <v>7.5598200000000002</v>
      </c>
      <c r="J50" s="13">
        <f t="shared" si="11"/>
        <v>9.7516199999999995E-8</v>
      </c>
      <c r="K50" s="13">
        <f t="shared" si="11"/>
        <v>4.6222600000000001E-8</v>
      </c>
      <c r="L50" s="13">
        <f t="shared" si="11"/>
        <v>47.401400000000002</v>
      </c>
      <c r="M50" s="13">
        <f t="shared" si="11"/>
        <v>0.95712399999999997</v>
      </c>
      <c r="N50" s="13">
        <f t="shared" si="11"/>
        <v>4.3497599999999997E-2</v>
      </c>
      <c r="O50" s="13">
        <f t="shared" si="11"/>
        <v>4.5446000000000009</v>
      </c>
      <c r="P50" s="13">
        <f t="shared" si="11"/>
        <v>14278</v>
      </c>
      <c r="Q50" s="13">
        <f t="shared" si="11"/>
        <v>15.536000000000001</v>
      </c>
      <c r="R50" s="13">
        <f t="shared" si="11"/>
        <v>0.10881199999999999</v>
      </c>
      <c r="S50" s="13">
        <f t="shared" si="11"/>
        <v>1.7060399999999999E-12</v>
      </c>
      <c r="T50" s="13">
        <f t="shared" si="11"/>
        <v>3.6031800000000003E-14</v>
      </c>
      <c r="U50" s="13">
        <f t="shared" si="11"/>
        <v>2.1120199999999998</v>
      </c>
      <c r="V50" s="13">
        <f t="shared" si="11"/>
        <v>0.96538000000000002</v>
      </c>
      <c r="W50" s="13">
        <f t="shared" si="11"/>
        <v>1.19388E-3</v>
      </c>
      <c r="X50" s="13">
        <f t="shared" si="11"/>
        <v>0.123668</v>
      </c>
      <c r="Y50"/>
      <c r="Z50" s="10" t="s">
        <v>43</v>
      </c>
      <c r="AA50" s="20">
        <f>AVERAGE(AA45:AA49)</f>
        <v>1.7060399999999999E-12</v>
      </c>
      <c r="AB50" s="41"/>
      <c r="AC50" s="20"/>
      <c r="AD50"/>
      <c r="AE50"/>
      <c r="AF50"/>
      <c r="AG50"/>
      <c r="AH50"/>
      <c r="AI50"/>
      <c r="AJ50"/>
      <c r="AK50"/>
      <c r="AL50"/>
      <c r="AM50"/>
    </row>
    <row r="51" spans="1:39" s="2" customFormat="1" x14ac:dyDescent="0.25">
      <c r="A51" s="4"/>
      <c r="B51" s="1"/>
      <c r="C51" s="1"/>
      <c r="D51" s="1"/>
      <c r="E51" s="1"/>
      <c r="F51" s="7"/>
      <c r="G51" s="7"/>
      <c r="H51" s="7"/>
      <c r="I51" s="7"/>
      <c r="J51" s="1"/>
      <c r="K51" s="1"/>
      <c r="L51" s="7"/>
      <c r="M51" s="7"/>
      <c r="N51" s="7"/>
      <c r="O51" s="7"/>
      <c r="P51" s="7"/>
      <c r="Q51" s="7"/>
      <c r="R51" s="7"/>
      <c r="S51" s="13"/>
      <c r="T51" s="3"/>
      <c r="U51" s="11"/>
      <c r="V51" s="7"/>
      <c r="W51" s="7"/>
      <c r="X51" s="7"/>
      <c r="Y51"/>
      <c r="AA51" s="33"/>
      <c r="AB51" s="41"/>
      <c r="AC51" s="24"/>
      <c r="AD51"/>
      <c r="AE51"/>
      <c r="AF51"/>
      <c r="AG51"/>
      <c r="AH51"/>
      <c r="AI51"/>
      <c r="AJ51"/>
      <c r="AK51"/>
      <c r="AL51"/>
      <c r="AM51"/>
    </row>
    <row r="52" spans="1:39" s="2" customFormat="1" x14ac:dyDescent="0.25">
      <c r="A52" s="4"/>
      <c r="B52" s="1"/>
      <c r="C52" s="1"/>
      <c r="D52" s="1"/>
      <c r="E52" s="1"/>
      <c r="F52" s="7"/>
      <c r="G52" s="7"/>
      <c r="H52" s="7"/>
      <c r="I52" s="7"/>
      <c r="J52" s="1"/>
      <c r="K52" s="1"/>
      <c r="L52" s="7"/>
      <c r="M52" s="7"/>
      <c r="N52" s="7"/>
      <c r="O52" s="7"/>
      <c r="P52" s="7"/>
      <c r="Q52" s="7"/>
      <c r="R52" s="7"/>
      <c r="S52" s="13"/>
      <c r="T52" s="3"/>
      <c r="U52" s="11"/>
      <c r="V52" s="7"/>
      <c r="W52" s="7"/>
      <c r="X52" s="7"/>
      <c r="Y52"/>
      <c r="AA52" s="20"/>
      <c r="AB52" s="41"/>
      <c r="AC52" s="24"/>
      <c r="AD52"/>
      <c r="AE52"/>
      <c r="AF52"/>
      <c r="AG52"/>
      <c r="AH52"/>
      <c r="AI52"/>
      <c r="AJ52"/>
      <c r="AK52"/>
      <c r="AL52"/>
      <c r="AM52"/>
    </row>
    <row r="53" spans="1:39" s="2" customFormat="1" x14ac:dyDescent="0.25">
      <c r="A53" s="15" t="s">
        <v>85</v>
      </c>
      <c r="B53" s="1" t="s">
        <v>7</v>
      </c>
      <c r="C53" s="1" t="s">
        <v>8</v>
      </c>
      <c r="D53" s="1" t="s">
        <v>27</v>
      </c>
      <c r="E53" s="1" t="s">
        <v>28</v>
      </c>
      <c r="F53" s="7" t="s">
        <v>29</v>
      </c>
      <c r="G53" s="7" t="s">
        <v>9</v>
      </c>
      <c r="H53" s="7" t="s">
        <v>10</v>
      </c>
      <c r="I53" s="7" t="s">
        <v>11</v>
      </c>
      <c r="J53" s="1" t="s">
        <v>30</v>
      </c>
      <c r="K53" s="1" t="s">
        <v>31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12</v>
      </c>
      <c r="Q53" s="7" t="s">
        <v>13</v>
      </c>
      <c r="R53" s="7" t="s">
        <v>14</v>
      </c>
      <c r="S53" s="13" t="s">
        <v>26</v>
      </c>
      <c r="T53" s="3" t="s">
        <v>21</v>
      </c>
      <c r="U53" s="11" t="s">
        <v>22</v>
      </c>
      <c r="V53" s="7" t="s">
        <v>23</v>
      </c>
      <c r="W53" s="7" t="s">
        <v>24</v>
      </c>
      <c r="X53" s="7" t="s">
        <v>25</v>
      </c>
      <c r="Y53"/>
      <c r="Z53" s="34" t="s">
        <v>36</v>
      </c>
      <c r="AA53" s="18" t="s">
        <v>37</v>
      </c>
      <c r="AB53" s="25" t="s">
        <v>41</v>
      </c>
      <c r="AC53" s="26" t="s">
        <v>55</v>
      </c>
      <c r="AD53"/>
      <c r="AE53"/>
      <c r="AF53"/>
      <c r="AG53"/>
      <c r="AH53"/>
      <c r="AI53"/>
      <c r="AJ53"/>
      <c r="AK53"/>
      <c r="AL53"/>
      <c r="AM53"/>
    </row>
    <row r="54" spans="1:39" s="2" customFormat="1" x14ac:dyDescent="0.25">
      <c r="A54" s="4" t="s">
        <v>227</v>
      </c>
      <c r="B54" s="1">
        <v>4.1450999999999999E-4</v>
      </c>
      <c r="C54" s="1">
        <v>8.8289999999999993E-2</v>
      </c>
      <c r="D54" s="1">
        <v>2.3038E-7</v>
      </c>
      <c r="E54" s="1">
        <v>1.3824E-8</v>
      </c>
      <c r="F54" s="7">
        <v>6.0004999999999997</v>
      </c>
      <c r="G54" s="7">
        <v>-113.9</v>
      </c>
      <c r="H54" s="7">
        <v>8.3681000000000001</v>
      </c>
      <c r="I54" s="7">
        <v>7.3468999999999998</v>
      </c>
      <c r="J54" s="1">
        <v>1.0218000000000001E-7</v>
      </c>
      <c r="K54" s="1">
        <v>4.8593999999999998E-8</v>
      </c>
      <c r="L54" s="7">
        <v>47.557000000000002</v>
      </c>
      <c r="M54" s="7">
        <v>0.95338999999999996</v>
      </c>
      <c r="N54" s="7">
        <v>4.3647999999999999E-2</v>
      </c>
      <c r="O54" s="7">
        <v>4.5781999999999998</v>
      </c>
      <c r="P54" s="7">
        <v>14202</v>
      </c>
      <c r="Q54" s="7">
        <v>15.554</v>
      </c>
      <c r="R54" s="7">
        <v>0.10952000000000001</v>
      </c>
      <c r="S54" s="13">
        <v>1.6795000000000001E-12</v>
      </c>
      <c r="T54" s="3">
        <v>3.5657E-14</v>
      </c>
      <c r="U54" s="11">
        <v>2.1231</v>
      </c>
      <c r="V54" s="7">
        <v>0.96601000000000004</v>
      </c>
      <c r="W54" s="7">
        <v>1.2002E-3</v>
      </c>
      <c r="X54" s="7">
        <v>0.12424</v>
      </c>
      <c r="Y54" s="1"/>
      <c r="Z54" s="7"/>
      <c r="AA54" s="20">
        <f>S54</f>
        <v>1.6795000000000001E-12</v>
      </c>
      <c r="AB54" s="41">
        <f>((AA54/AA$59)-1)*100</f>
        <v>-1.3845503440824802</v>
      </c>
      <c r="AC54" s="20">
        <f>STDEV(AA55:AA58)</f>
        <v>3.0280631873635886E-15</v>
      </c>
      <c r="AD54"/>
      <c r="AE54"/>
      <c r="AF54"/>
      <c r="AG54"/>
      <c r="AH54"/>
      <c r="AI54"/>
      <c r="AJ54"/>
      <c r="AK54"/>
      <c r="AL54"/>
      <c r="AM54"/>
    </row>
    <row r="55" spans="1:39" s="2" customFormat="1" x14ac:dyDescent="0.25">
      <c r="A55" s="4" t="s">
        <v>228</v>
      </c>
      <c r="B55" s="1">
        <v>4.1037000000000002E-4</v>
      </c>
      <c r="C55" s="1">
        <v>8.7410000000000002E-2</v>
      </c>
      <c r="D55" s="1">
        <v>2.2170999999999999E-7</v>
      </c>
      <c r="E55" s="1">
        <v>1.3776E-8</v>
      </c>
      <c r="F55" s="7">
        <v>6.2134999999999998</v>
      </c>
      <c r="G55" s="7">
        <v>-109.7</v>
      </c>
      <c r="H55" s="7">
        <v>8.3270999999999997</v>
      </c>
      <c r="I55" s="7">
        <v>7.5907999999999998</v>
      </c>
      <c r="J55" s="1">
        <v>1.0172E-7</v>
      </c>
      <c r="K55" s="1">
        <v>4.8318000000000003E-8</v>
      </c>
      <c r="L55" s="7">
        <v>47.500999999999998</v>
      </c>
      <c r="M55" s="7">
        <v>0.95331999999999995</v>
      </c>
      <c r="N55" s="7">
        <v>4.3593E-2</v>
      </c>
      <c r="O55" s="7">
        <v>4.5728</v>
      </c>
      <c r="P55" s="7">
        <v>14280</v>
      </c>
      <c r="Q55" s="7">
        <v>15.567</v>
      </c>
      <c r="R55" s="7">
        <v>0.10901</v>
      </c>
      <c r="S55" s="13">
        <v>1.7091000000000001E-12</v>
      </c>
      <c r="T55" s="3">
        <v>3.6120000000000002E-14</v>
      </c>
      <c r="U55" s="11">
        <v>2.1133999999999999</v>
      </c>
      <c r="V55" s="7">
        <v>0.96525000000000005</v>
      </c>
      <c r="W55" s="7">
        <v>1.1946999999999999E-3</v>
      </c>
      <c r="X55" s="7">
        <v>0.12377000000000001</v>
      </c>
      <c r="Y55" s="1"/>
      <c r="Z55"/>
      <c r="AA55" s="20">
        <f t="shared" ref="AA55:AA58" si="12">S55</f>
        <v>1.7091000000000001E-12</v>
      </c>
      <c r="AB55" s="41">
        <f t="shared" ref="AB55:AB58" si="13">((AA55/AA$59)-1)*100</f>
        <v>0.35347722949010674</v>
      </c>
      <c r="AC55" s="20">
        <f>STDEV(AA56:AA58,AA54)</f>
        <v>1.5024729614871595E-14</v>
      </c>
      <c r="AD55"/>
      <c r="AE55"/>
      <c r="AF55"/>
      <c r="AG55"/>
      <c r="AH55"/>
      <c r="AI55"/>
      <c r="AJ55"/>
      <c r="AK55"/>
      <c r="AL55"/>
      <c r="AM55"/>
    </row>
    <row r="56" spans="1:39" s="2" customFormat="1" x14ac:dyDescent="0.25">
      <c r="A56" s="4" t="s">
        <v>229</v>
      </c>
      <c r="B56" s="1">
        <v>4.1231999999999998E-4</v>
      </c>
      <c r="C56" s="1">
        <v>8.7825E-2</v>
      </c>
      <c r="D56" s="1">
        <v>2.251E-7</v>
      </c>
      <c r="E56" s="1">
        <v>1.3803E-8</v>
      </c>
      <c r="F56" s="7">
        <v>6.1318999999999999</v>
      </c>
      <c r="G56" s="7">
        <v>-111</v>
      </c>
      <c r="H56" s="7">
        <v>8.3416999999999994</v>
      </c>
      <c r="I56" s="7">
        <v>7.5149999999999997</v>
      </c>
      <c r="J56" s="1">
        <v>1.0518000000000001E-7</v>
      </c>
      <c r="K56" s="1">
        <v>5.0256999999999998E-8</v>
      </c>
      <c r="L56" s="7">
        <v>47.781999999999996</v>
      </c>
      <c r="M56" s="7">
        <v>0.95038999999999996</v>
      </c>
      <c r="N56" s="7">
        <v>4.3860000000000003E-2</v>
      </c>
      <c r="O56" s="7">
        <v>4.6148999999999996</v>
      </c>
      <c r="P56" s="7">
        <v>14301</v>
      </c>
      <c r="Q56" s="7">
        <v>15.625</v>
      </c>
      <c r="R56" s="7">
        <v>0.10926</v>
      </c>
      <c r="S56" s="13">
        <v>1.7051000000000001E-12</v>
      </c>
      <c r="T56" s="3">
        <v>3.6101000000000002E-14</v>
      </c>
      <c r="U56" s="11">
        <v>2.1172</v>
      </c>
      <c r="V56" s="7">
        <v>0.96533000000000002</v>
      </c>
      <c r="W56" s="7">
        <v>1.1968E-3</v>
      </c>
      <c r="X56" s="7">
        <v>0.12398000000000001</v>
      </c>
      <c r="Y56" s="1"/>
      <c r="Z56"/>
      <c r="AA56" s="20">
        <f t="shared" si="12"/>
        <v>1.7051000000000001E-12</v>
      </c>
      <c r="AB56" s="41">
        <f t="shared" si="13"/>
        <v>0.11860863846677727</v>
      </c>
      <c r="AC56" s="20">
        <f>STDEV(AA57:AA58,AA54:AA55)</f>
        <v>1.5464232926336812E-14</v>
      </c>
    </row>
    <row r="57" spans="1:39" s="2" customFormat="1" x14ac:dyDescent="0.25">
      <c r="A57" s="4" t="s">
        <v>230</v>
      </c>
      <c r="B57" s="1">
        <v>4.0126000000000002E-4</v>
      </c>
      <c r="C57" s="1">
        <v>8.5469000000000003E-2</v>
      </c>
      <c r="D57" s="1">
        <v>2.2461E-7</v>
      </c>
      <c r="E57" s="1">
        <v>1.3626000000000001E-8</v>
      </c>
      <c r="F57" s="7">
        <v>6.0664999999999996</v>
      </c>
      <c r="G57" s="7">
        <v>-110.6</v>
      </c>
      <c r="H57" s="7">
        <v>8.2402999999999995</v>
      </c>
      <c r="I57" s="7">
        <v>7.4504999999999999</v>
      </c>
      <c r="J57" s="1">
        <v>1.0673E-7</v>
      </c>
      <c r="K57" s="1">
        <v>5.0156000000000003E-8</v>
      </c>
      <c r="L57" s="7">
        <v>46.993000000000002</v>
      </c>
      <c r="M57" s="7">
        <v>0.94882</v>
      </c>
      <c r="N57" s="7">
        <v>4.3136000000000001E-2</v>
      </c>
      <c r="O57" s="7">
        <v>4.5462999999999996</v>
      </c>
      <c r="P57" s="7">
        <v>14275</v>
      </c>
      <c r="Q57" s="7">
        <v>15.419</v>
      </c>
      <c r="R57" s="7">
        <v>0.10800999999999999</v>
      </c>
      <c r="S57" s="13">
        <v>1.7092E-12</v>
      </c>
      <c r="T57" s="3">
        <v>3.5749999999999999E-14</v>
      </c>
      <c r="U57" s="11">
        <v>2.0916000000000001</v>
      </c>
      <c r="V57" s="7">
        <v>0.96521999999999997</v>
      </c>
      <c r="W57" s="7">
        <v>1.1825E-3</v>
      </c>
      <c r="X57" s="7">
        <v>0.12250999999999999</v>
      </c>
      <c r="Y57"/>
      <c r="Z57"/>
      <c r="AA57" s="20">
        <f t="shared" si="12"/>
        <v>1.7092E-12</v>
      </c>
      <c r="AB57" s="41">
        <f t="shared" si="13"/>
        <v>0.35934894426568054</v>
      </c>
      <c r="AC57" s="20">
        <f>STDEV(AA58,AA54:AA56)</f>
        <v>1.5007886815493593E-14</v>
      </c>
    </row>
    <row r="58" spans="1:39" s="2" customFormat="1" x14ac:dyDescent="0.25">
      <c r="A58" s="4" t="s">
        <v>231</v>
      </c>
      <c r="B58" s="1">
        <v>3.9882999999999997E-4</v>
      </c>
      <c r="C58" s="1">
        <v>8.4952E-2</v>
      </c>
      <c r="D58" s="1">
        <v>2.3041000000000001E-7</v>
      </c>
      <c r="E58" s="1">
        <v>1.3480000000000001E-8</v>
      </c>
      <c r="F58" s="7">
        <v>5.8503999999999996</v>
      </c>
      <c r="G58" s="7">
        <v>-111.7</v>
      </c>
      <c r="H58" s="7">
        <v>8.1883999999999997</v>
      </c>
      <c r="I58" s="7">
        <v>7.3307000000000002</v>
      </c>
      <c r="J58" s="1">
        <v>9.7461000000000002E-8</v>
      </c>
      <c r="K58" s="1">
        <v>4.6374000000000002E-8</v>
      </c>
      <c r="L58" s="7">
        <v>47.582000000000001</v>
      </c>
      <c r="M58" s="7">
        <v>0.96113000000000004</v>
      </c>
      <c r="N58" s="7">
        <v>4.3657000000000001E-2</v>
      </c>
      <c r="O58" s="7">
        <v>4.5423</v>
      </c>
      <c r="P58" s="7">
        <v>14041</v>
      </c>
      <c r="Q58" s="7">
        <v>15.077999999999999</v>
      </c>
      <c r="R58" s="7">
        <v>0.10739</v>
      </c>
      <c r="S58" s="13">
        <v>1.7125E-12</v>
      </c>
      <c r="T58" s="3">
        <v>3.5666999999999998E-14</v>
      </c>
      <c r="U58" s="11">
        <v>2.0827</v>
      </c>
      <c r="V58" s="7">
        <v>0.96521000000000001</v>
      </c>
      <c r="W58" s="7">
        <v>1.1777999999999999E-3</v>
      </c>
      <c r="X58" s="7">
        <v>0.12203</v>
      </c>
      <c r="Y58"/>
      <c r="Z58"/>
      <c r="AA58" s="20">
        <f t="shared" si="12"/>
        <v>1.7125E-12</v>
      </c>
      <c r="AB58" s="41">
        <f t="shared" si="13"/>
        <v>0.55311553185992679</v>
      </c>
      <c r="AC58" s="20">
        <f>STDEV(AA54:AA57)</f>
        <v>1.4278276039727854E-14</v>
      </c>
    </row>
    <row r="59" spans="1:39" s="2" customFormat="1" x14ac:dyDescent="0.25">
      <c r="A59" s="4" t="str">
        <f>A58</f>
        <v>D:\Google Drive\Research\data\2020-TB\control-SA+PA\control-SA+PA-C3-06282020\3-5-5.TXT</v>
      </c>
      <c r="B59" s="13">
        <f>AVERAGE(B54:B58)</f>
        <v>4.0745799999999997E-4</v>
      </c>
      <c r="C59" s="13">
        <f t="shared" ref="C59:X59" si="14">AVERAGE(C54:C58)</f>
        <v>8.6789200000000011E-2</v>
      </c>
      <c r="D59" s="13">
        <f t="shared" si="14"/>
        <v>2.2644200000000001E-7</v>
      </c>
      <c r="E59" s="13">
        <f t="shared" si="14"/>
        <v>1.3701800000000002E-8</v>
      </c>
      <c r="F59" s="13">
        <f t="shared" si="14"/>
        <v>6.0525599999999997</v>
      </c>
      <c r="G59" s="13">
        <f t="shared" si="14"/>
        <v>-111.38000000000002</v>
      </c>
      <c r="H59" s="13">
        <f t="shared" si="14"/>
        <v>8.29312</v>
      </c>
      <c r="I59" s="13">
        <f t="shared" si="14"/>
        <v>7.4467799999999995</v>
      </c>
      <c r="J59" s="13">
        <f t="shared" si="14"/>
        <v>1.0265420000000001E-7</v>
      </c>
      <c r="K59" s="13">
        <f t="shared" si="14"/>
        <v>4.8739800000000001E-8</v>
      </c>
      <c r="L59" s="13">
        <f t="shared" si="14"/>
        <v>47.48299999999999</v>
      </c>
      <c r="M59" s="13">
        <f t="shared" si="14"/>
        <v>0.95341000000000009</v>
      </c>
      <c r="N59" s="13">
        <f t="shared" si="14"/>
        <v>4.3578800000000001E-2</v>
      </c>
      <c r="O59" s="13">
        <f t="shared" si="14"/>
        <v>4.5709</v>
      </c>
      <c r="P59" s="13">
        <f t="shared" si="14"/>
        <v>14219.8</v>
      </c>
      <c r="Q59" s="13">
        <f t="shared" si="14"/>
        <v>15.448600000000003</v>
      </c>
      <c r="R59" s="13">
        <f t="shared" si="14"/>
        <v>0.10863800000000001</v>
      </c>
      <c r="S59" s="13">
        <f t="shared" si="14"/>
        <v>1.70308E-12</v>
      </c>
      <c r="T59" s="13">
        <f t="shared" si="14"/>
        <v>3.5859000000000001E-14</v>
      </c>
      <c r="U59" s="13">
        <f t="shared" si="14"/>
        <v>2.1055999999999999</v>
      </c>
      <c r="V59" s="13">
        <f t="shared" si="14"/>
        <v>0.96540400000000004</v>
      </c>
      <c r="W59" s="13">
        <f t="shared" si="14"/>
        <v>1.1903999999999999E-3</v>
      </c>
      <c r="X59" s="13">
        <f t="shared" si="14"/>
        <v>0.123306</v>
      </c>
      <c r="Y59"/>
      <c r="Z59" s="10" t="s">
        <v>43</v>
      </c>
      <c r="AA59" s="20">
        <f>AVERAGE(AA54:AA58)</f>
        <v>1.70308E-12</v>
      </c>
      <c r="AB59" s="41"/>
      <c r="AC59" s="20"/>
    </row>
    <row r="60" spans="1:39" s="2" customFormat="1" x14ac:dyDescent="0.25">
      <c r="A60" s="4"/>
      <c r="B60" s="1"/>
      <c r="C60" s="1"/>
      <c r="D60" s="1"/>
      <c r="E60" s="1"/>
      <c r="F60" s="7"/>
      <c r="G60" s="7"/>
      <c r="H60" s="7"/>
      <c r="I60" s="7"/>
      <c r="J60" s="1"/>
      <c r="K60" s="1"/>
      <c r="L60" s="7"/>
      <c r="M60" s="7"/>
      <c r="N60" s="7"/>
      <c r="O60" s="7"/>
      <c r="P60" s="7"/>
      <c r="Q60" s="7"/>
      <c r="R60" s="7"/>
      <c r="S60" s="13"/>
      <c r="T60" s="3"/>
      <c r="U60" s="11"/>
      <c r="V60" s="7"/>
      <c r="W60" s="7"/>
      <c r="X60" s="7"/>
      <c r="Y60"/>
      <c r="AA60" s="33"/>
      <c r="AB60" s="41"/>
      <c r="AC60" s="24"/>
      <c r="AD60"/>
      <c r="AE60"/>
      <c r="AF60"/>
      <c r="AG60"/>
      <c r="AH60"/>
      <c r="AI60"/>
      <c r="AJ60"/>
      <c r="AK60"/>
      <c r="AL60"/>
      <c r="AM60"/>
    </row>
    <row r="61" spans="1:39" s="2" customFormat="1" x14ac:dyDescent="0.25">
      <c r="A61" s="4"/>
      <c r="B61" s="1"/>
      <c r="C61" s="1"/>
      <c r="D61" s="1"/>
      <c r="E61" s="1"/>
      <c r="F61" s="7"/>
      <c r="G61" s="7"/>
      <c r="H61" s="7"/>
      <c r="I61" s="7"/>
      <c r="J61" s="1"/>
      <c r="K61" s="1"/>
      <c r="L61" s="7"/>
      <c r="M61" s="7"/>
      <c r="N61" s="7"/>
      <c r="O61" s="7"/>
      <c r="P61" s="7"/>
      <c r="Q61" s="7"/>
      <c r="R61" s="7"/>
      <c r="S61" s="13"/>
      <c r="T61" s="3"/>
      <c r="U61" s="11"/>
      <c r="V61" s="7"/>
      <c r="W61" s="7"/>
      <c r="X61" s="7"/>
      <c r="Y61"/>
      <c r="AA61" s="20"/>
      <c r="AB61" s="41"/>
      <c r="AC61" s="24"/>
      <c r="AD61"/>
      <c r="AE61"/>
      <c r="AF61"/>
      <c r="AG61"/>
      <c r="AH61"/>
      <c r="AI61"/>
      <c r="AJ61"/>
      <c r="AK61"/>
      <c r="AL61"/>
      <c r="AM61"/>
    </row>
    <row r="62" spans="1:39" s="2" customFormat="1" x14ac:dyDescent="0.25">
      <c r="A62" s="15" t="s">
        <v>85</v>
      </c>
      <c r="B62" s="1" t="s">
        <v>7</v>
      </c>
      <c r="C62" s="1" t="s">
        <v>8</v>
      </c>
      <c r="D62" s="1" t="s">
        <v>27</v>
      </c>
      <c r="E62" s="1" t="s">
        <v>28</v>
      </c>
      <c r="F62" s="7" t="s">
        <v>29</v>
      </c>
      <c r="G62" s="7" t="s">
        <v>9</v>
      </c>
      <c r="H62" s="7" t="s">
        <v>10</v>
      </c>
      <c r="I62" s="7" t="s">
        <v>11</v>
      </c>
      <c r="J62" s="1" t="s">
        <v>30</v>
      </c>
      <c r="K62" s="1" t="s">
        <v>31</v>
      </c>
      <c r="L62" s="7" t="s">
        <v>32</v>
      </c>
      <c r="M62" s="7" t="s">
        <v>33</v>
      </c>
      <c r="N62" s="7" t="s">
        <v>34</v>
      </c>
      <c r="O62" s="7" t="s">
        <v>35</v>
      </c>
      <c r="P62" s="7" t="s">
        <v>12</v>
      </c>
      <c r="Q62" s="7" t="s">
        <v>13</v>
      </c>
      <c r="R62" s="7" t="s">
        <v>14</v>
      </c>
      <c r="S62" s="13" t="s">
        <v>26</v>
      </c>
      <c r="T62" s="3" t="s">
        <v>21</v>
      </c>
      <c r="U62" s="11" t="s">
        <v>22</v>
      </c>
      <c r="V62" s="7" t="s">
        <v>23</v>
      </c>
      <c r="W62" s="7" t="s">
        <v>24</v>
      </c>
      <c r="X62" s="7" t="s">
        <v>25</v>
      </c>
      <c r="Y62"/>
      <c r="Z62" s="34" t="s">
        <v>36</v>
      </c>
      <c r="AA62" s="18" t="s">
        <v>37</v>
      </c>
      <c r="AB62" s="25" t="s">
        <v>41</v>
      </c>
      <c r="AC62" s="26" t="s">
        <v>55</v>
      </c>
      <c r="AD62"/>
      <c r="AE62"/>
      <c r="AF62"/>
      <c r="AG62"/>
      <c r="AH62"/>
      <c r="AI62"/>
      <c r="AJ62"/>
      <c r="AK62"/>
      <c r="AL62"/>
      <c r="AM62"/>
    </row>
    <row r="63" spans="1:39" s="2" customFormat="1" x14ac:dyDescent="0.25">
      <c r="A63" s="4" t="s">
        <v>232</v>
      </c>
      <c r="B63" s="1">
        <v>4.0534000000000002E-4</v>
      </c>
      <c r="C63" s="1">
        <v>8.6337999999999998E-2</v>
      </c>
      <c r="D63" s="1">
        <v>2.2572000000000001E-7</v>
      </c>
      <c r="E63" s="1">
        <v>1.3615E-8</v>
      </c>
      <c r="F63" s="7">
        <v>6.0317999999999996</v>
      </c>
      <c r="G63" s="7">
        <v>-111.1</v>
      </c>
      <c r="H63" s="7">
        <v>8.2668999999999997</v>
      </c>
      <c r="I63" s="7">
        <v>7.4409999999999998</v>
      </c>
      <c r="J63" s="1">
        <v>9.5834999999999998E-8</v>
      </c>
      <c r="K63" s="1">
        <v>4.5638000000000001E-8</v>
      </c>
      <c r="L63" s="7">
        <v>47.621000000000002</v>
      </c>
      <c r="M63" s="7">
        <v>0.96179999999999999</v>
      </c>
      <c r="N63" s="7">
        <v>4.3692000000000002E-2</v>
      </c>
      <c r="O63" s="7">
        <v>4.5427</v>
      </c>
      <c r="P63" s="7">
        <v>14054</v>
      </c>
      <c r="Q63" s="7">
        <v>15.231</v>
      </c>
      <c r="R63" s="7">
        <v>0.10836999999999999</v>
      </c>
      <c r="S63" s="13">
        <v>1.7189000000000001E-12</v>
      </c>
      <c r="T63" s="3">
        <v>3.613E-14</v>
      </c>
      <c r="U63" s="11">
        <v>2.1019000000000001</v>
      </c>
      <c r="V63" s="7">
        <v>0.96504999999999996</v>
      </c>
      <c r="W63" s="7">
        <v>1.1887E-3</v>
      </c>
      <c r="X63" s="7">
        <v>0.12317</v>
      </c>
      <c r="Y63" s="1"/>
      <c r="Z63" s="7"/>
      <c r="AA63" s="20">
        <f>S63</f>
        <v>1.7189000000000001E-12</v>
      </c>
      <c r="AB63" s="41">
        <f>((AA63/AA$68)-1)*100</f>
        <v>1.5128240934703108E-2</v>
      </c>
      <c r="AC63" s="20">
        <f>STDEV(AA64:AA67)</f>
        <v>6.6680206958286886E-15</v>
      </c>
      <c r="AD63"/>
      <c r="AE63"/>
      <c r="AF63"/>
      <c r="AG63"/>
      <c r="AH63"/>
      <c r="AI63"/>
      <c r="AJ63"/>
      <c r="AK63"/>
      <c r="AL63"/>
      <c r="AM63"/>
    </row>
    <row r="64" spans="1:39" s="2" customFormat="1" x14ac:dyDescent="0.25">
      <c r="A64" s="4" t="s">
        <v>233</v>
      </c>
      <c r="B64" s="1">
        <v>4.0039999999999997E-4</v>
      </c>
      <c r="C64" s="1">
        <v>8.5285E-2</v>
      </c>
      <c r="D64" s="1">
        <v>2.3122E-7</v>
      </c>
      <c r="E64" s="1">
        <v>1.3532E-8</v>
      </c>
      <c r="F64" s="7">
        <v>5.8524000000000003</v>
      </c>
      <c r="G64" s="7">
        <v>-114.3</v>
      </c>
      <c r="H64" s="7">
        <v>8.2136999999999993</v>
      </c>
      <c r="I64" s="7">
        <v>7.1860999999999997</v>
      </c>
      <c r="J64" s="1">
        <v>9.8527000000000006E-8</v>
      </c>
      <c r="K64" s="1">
        <v>4.6748000000000003E-8</v>
      </c>
      <c r="L64" s="7">
        <v>47.447000000000003</v>
      </c>
      <c r="M64" s="7">
        <v>0.95911999999999997</v>
      </c>
      <c r="N64" s="7">
        <v>4.3535999999999998E-2</v>
      </c>
      <c r="O64" s="7">
        <v>4.5392000000000001</v>
      </c>
      <c r="P64" s="7">
        <v>14101</v>
      </c>
      <c r="Q64" s="7">
        <v>15.173999999999999</v>
      </c>
      <c r="R64" s="7">
        <v>0.10761</v>
      </c>
      <c r="S64" s="13">
        <v>1.7126E-12</v>
      </c>
      <c r="T64" s="3">
        <v>3.5736999999999998E-14</v>
      </c>
      <c r="U64" s="11">
        <v>2.0867</v>
      </c>
      <c r="V64" s="7">
        <v>0.96514999999999995</v>
      </c>
      <c r="W64" s="7">
        <v>1.1799E-3</v>
      </c>
      <c r="X64" s="7">
        <v>0.12225</v>
      </c>
      <c r="Y64" s="1"/>
      <c r="Z64"/>
      <c r="AA64" s="20">
        <f t="shared" ref="AA64:AA67" si="15">S64</f>
        <v>1.7126E-12</v>
      </c>
      <c r="AB64" s="41">
        <f t="shared" ref="AB64:AB67" si="16">((AA64/AA$68)-1)*100</f>
        <v>-0.3514406740213194</v>
      </c>
      <c r="AC64" s="20">
        <f>STDEV(AA65:AA67,AA63)</f>
        <v>5.4120236510938969E-15</v>
      </c>
      <c r="AD64"/>
      <c r="AE64"/>
      <c r="AF64"/>
      <c r="AG64"/>
      <c r="AH64"/>
      <c r="AI64"/>
      <c r="AJ64"/>
      <c r="AK64"/>
      <c r="AL64"/>
      <c r="AM64"/>
    </row>
    <row r="65" spans="1:39" s="2" customFormat="1" x14ac:dyDescent="0.25">
      <c r="A65" s="4" t="s">
        <v>234</v>
      </c>
      <c r="B65" s="1">
        <v>4.0094000000000002E-4</v>
      </c>
      <c r="C65" s="1">
        <v>8.5401000000000005E-2</v>
      </c>
      <c r="D65" s="1">
        <v>2.2635000000000001E-7</v>
      </c>
      <c r="E65" s="1">
        <v>1.3542999999999999E-8</v>
      </c>
      <c r="F65" s="7">
        <v>5.9832000000000001</v>
      </c>
      <c r="G65" s="7">
        <v>-111.6</v>
      </c>
      <c r="H65" s="7">
        <v>8.2185000000000006</v>
      </c>
      <c r="I65" s="7">
        <v>7.3642000000000003</v>
      </c>
      <c r="J65" s="1">
        <v>9.7406000000000005E-8</v>
      </c>
      <c r="K65" s="1">
        <v>4.6221000000000001E-8</v>
      </c>
      <c r="L65" s="7">
        <v>47.451999999999998</v>
      </c>
      <c r="M65" s="7">
        <v>0.96021000000000001</v>
      </c>
      <c r="N65" s="7">
        <v>4.3539000000000001E-2</v>
      </c>
      <c r="O65" s="7">
        <v>4.5343</v>
      </c>
      <c r="P65" s="7">
        <v>14086</v>
      </c>
      <c r="Q65" s="7">
        <v>15.173</v>
      </c>
      <c r="R65" s="7">
        <v>0.10772</v>
      </c>
      <c r="S65" s="13">
        <v>1.7153E-12</v>
      </c>
      <c r="T65" s="3">
        <v>3.5835E-14</v>
      </c>
      <c r="U65" s="11">
        <v>2.0891000000000002</v>
      </c>
      <c r="V65" s="7">
        <v>0.96513000000000004</v>
      </c>
      <c r="W65" s="7">
        <v>1.1814E-3</v>
      </c>
      <c r="X65" s="7">
        <v>0.12241</v>
      </c>
      <c r="Y65" s="1"/>
      <c r="Z65"/>
      <c r="AA65" s="20">
        <f t="shared" si="15"/>
        <v>1.7153E-12</v>
      </c>
      <c r="AB65" s="41">
        <f t="shared" si="16"/>
        <v>-0.19433971046874943</v>
      </c>
      <c r="AC65" s="20">
        <f>STDEV(AA66:AA67,AA63:AA64)</f>
        <v>6.3120915709453749E-15</v>
      </c>
      <c r="AD65"/>
      <c r="AE65"/>
      <c r="AF65"/>
      <c r="AG65"/>
      <c r="AH65"/>
      <c r="AI65"/>
      <c r="AJ65"/>
      <c r="AK65"/>
      <c r="AL65"/>
      <c r="AM65"/>
    </row>
    <row r="66" spans="1:39" s="2" customFormat="1" x14ac:dyDescent="0.25">
      <c r="A66" s="4" t="s">
        <v>235</v>
      </c>
      <c r="B66" s="1">
        <v>3.9873000000000003E-4</v>
      </c>
      <c r="C66" s="1">
        <v>8.4930000000000005E-2</v>
      </c>
      <c r="D66" s="1">
        <v>2.2746E-7</v>
      </c>
      <c r="E66" s="1">
        <v>1.3507999999999999E-8</v>
      </c>
      <c r="F66" s="7">
        <v>5.9386000000000001</v>
      </c>
      <c r="G66" s="7">
        <v>-112</v>
      </c>
      <c r="H66" s="7">
        <v>8.1981999999999999</v>
      </c>
      <c r="I66" s="7">
        <v>7.3197999999999999</v>
      </c>
      <c r="J66" s="1">
        <v>9.7635E-8</v>
      </c>
      <c r="K66" s="1">
        <v>4.6145000000000001E-8</v>
      </c>
      <c r="L66" s="7">
        <v>47.262999999999998</v>
      </c>
      <c r="M66" s="7">
        <v>0.95977000000000001</v>
      </c>
      <c r="N66" s="7">
        <v>4.3366000000000002E-2</v>
      </c>
      <c r="O66" s="7">
        <v>4.5183999999999997</v>
      </c>
      <c r="P66" s="7">
        <v>14094</v>
      </c>
      <c r="Q66" s="7">
        <v>15.146000000000001</v>
      </c>
      <c r="R66" s="7">
        <v>0.10746</v>
      </c>
      <c r="S66" s="13">
        <v>1.7185E-12</v>
      </c>
      <c r="T66" s="3">
        <v>3.5812999999999997E-14</v>
      </c>
      <c r="U66" s="11">
        <v>2.0840000000000001</v>
      </c>
      <c r="V66" s="7">
        <v>0.96503000000000005</v>
      </c>
      <c r="W66" s="7">
        <v>1.1784E-3</v>
      </c>
      <c r="X66" s="7">
        <v>0.12211</v>
      </c>
      <c r="Y66"/>
      <c r="Z66"/>
      <c r="AA66" s="20">
        <f t="shared" si="15"/>
        <v>1.7185E-12</v>
      </c>
      <c r="AB66" s="41">
        <f t="shared" si="16"/>
        <v>-8.145975887918766E-3</v>
      </c>
      <c r="AC66" s="20">
        <f>STDEV(AA67,AA63:AA65)</f>
        <v>6.6695202226246928E-15</v>
      </c>
      <c r="AD66"/>
      <c r="AE66"/>
      <c r="AF66"/>
      <c r="AG66"/>
      <c r="AH66"/>
      <c r="AI66"/>
      <c r="AJ66"/>
      <c r="AK66"/>
      <c r="AL66"/>
      <c r="AM66"/>
    </row>
    <row r="67" spans="1:39" s="2" customFormat="1" x14ac:dyDescent="0.25">
      <c r="A67" s="4" t="s">
        <v>236</v>
      </c>
      <c r="B67" s="1">
        <v>3.9785999999999999E-4</v>
      </c>
      <c r="C67" s="1">
        <v>8.4745000000000001E-2</v>
      </c>
      <c r="D67" s="1">
        <v>2.293E-7</v>
      </c>
      <c r="E67" s="1">
        <v>1.3480000000000001E-8</v>
      </c>
      <c r="F67" s="7">
        <v>5.8788</v>
      </c>
      <c r="G67" s="7">
        <v>-112.8</v>
      </c>
      <c r="H67" s="7">
        <v>8.1943000000000001</v>
      </c>
      <c r="I67" s="7">
        <v>7.2645</v>
      </c>
      <c r="J67" s="1">
        <v>9.3753000000000006E-8</v>
      </c>
      <c r="K67" s="1">
        <v>4.4417E-8</v>
      </c>
      <c r="L67" s="7">
        <v>47.377000000000002</v>
      </c>
      <c r="M67" s="7">
        <v>0.96448999999999996</v>
      </c>
      <c r="N67" s="7">
        <v>4.3463000000000002E-2</v>
      </c>
      <c r="O67" s="7">
        <v>4.5063000000000004</v>
      </c>
      <c r="P67" s="7">
        <v>14036</v>
      </c>
      <c r="Q67" s="7">
        <v>15.061999999999999</v>
      </c>
      <c r="R67" s="7">
        <v>0.10731</v>
      </c>
      <c r="S67" s="13">
        <v>1.7278999999999999E-12</v>
      </c>
      <c r="T67" s="3">
        <v>3.5972000000000003E-14</v>
      </c>
      <c r="U67" s="11">
        <v>2.0817999999999999</v>
      </c>
      <c r="V67" s="7">
        <v>0.96475</v>
      </c>
      <c r="W67" s="7">
        <v>1.1774000000000001E-3</v>
      </c>
      <c r="X67" s="7">
        <v>0.12204</v>
      </c>
      <c r="Y67"/>
      <c r="Z67"/>
      <c r="AA67" s="20">
        <f t="shared" si="15"/>
        <v>1.7278999999999999E-12</v>
      </c>
      <c r="AB67" s="41">
        <f t="shared" si="16"/>
        <v>0.53879811944328448</v>
      </c>
      <c r="AC67" s="20">
        <f>STDEV(AA63:AA66)</f>
        <v>2.9601520231231648E-15</v>
      </c>
      <c r="AD67"/>
      <c r="AE67"/>
      <c r="AF67"/>
      <c r="AG67"/>
      <c r="AH67"/>
      <c r="AI67"/>
      <c r="AJ67"/>
      <c r="AK67"/>
      <c r="AL67"/>
      <c r="AM67"/>
    </row>
    <row r="68" spans="1:39" s="2" customFormat="1" x14ac:dyDescent="0.25">
      <c r="A68" s="4" t="str">
        <f>A67</f>
        <v>D:\Google Drive\Research\data\2020-TB\control-SA+PA\control-SA+PA-C3-06282020\3-6-5.TXT</v>
      </c>
      <c r="B68" s="13">
        <f>AVERAGE(B63:B67)</f>
        <v>4.0065399999999996E-4</v>
      </c>
      <c r="C68" s="13">
        <f t="shared" ref="C68:X68" si="17">AVERAGE(C63:C67)</f>
        <v>8.5339800000000007E-2</v>
      </c>
      <c r="D68" s="13">
        <f t="shared" si="17"/>
        <v>2.2800999999999999E-7</v>
      </c>
      <c r="E68" s="13">
        <f t="shared" si="17"/>
        <v>1.3535599999999998E-8</v>
      </c>
      <c r="F68" s="13">
        <f t="shared" si="17"/>
        <v>5.9369600000000009</v>
      </c>
      <c r="G68" s="13">
        <f t="shared" si="17"/>
        <v>-112.35999999999999</v>
      </c>
      <c r="H68" s="13">
        <f t="shared" si="17"/>
        <v>8.2183200000000003</v>
      </c>
      <c r="I68" s="13">
        <f t="shared" si="17"/>
        <v>7.3151200000000003</v>
      </c>
      <c r="J68" s="13">
        <f t="shared" si="17"/>
        <v>9.6631200000000011E-8</v>
      </c>
      <c r="K68" s="13">
        <f t="shared" si="17"/>
        <v>4.5833800000000001E-8</v>
      </c>
      <c r="L68" s="13">
        <f t="shared" si="17"/>
        <v>47.432000000000002</v>
      </c>
      <c r="M68" s="13">
        <f t="shared" si="17"/>
        <v>0.96107799999999988</v>
      </c>
      <c r="N68" s="13">
        <f t="shared" si="17"/>
        <v>4.3519199999999994E-2</v>
      </c>
      <c r="O68" s="13">
        <f t="shared" si="17"/>
        <v>4.5281799999999999</v>
      </c>
      <c r="P68" s="13">
        <f t="shared" si="17"/>
        <v>14074.2</v>
      </c>
      <c r="Q68" s="13">
        <f t="shared" si="17"/>
        <v>15.1572</v>
      </c>
      <c r="R68" s="13">
        <f t="shared" si="17"/>
        <v>0.107694</v>
      </c>
      <c r="S68" s="13">
        <f t="shared" si="17"/>
        <v>1.71864E-12</v>
      </c>
      <c r="T68" s="13">
        <f t="shared" si="17"/>
        <v>3.5897400000000005E-14</v>
      </c>
      <c r="U68" s="13">
        <f t="shared" si="17"/>
        <v>2.0887000000000002</v>
      </c>
      <c r="V68" s="13">
        <f t="shared" si="17"/>
        <v>0.96502200000000005</v>
      </c>
      <c r="W68" s="13">
        <f t="shared" si="17"/>
        <v>1.1811600000000001E-3</v>
      </c>
      <c r="X68" s="13">
        <f t="shared" si="17"/>
        <v>0.12239599999999999</v>
      </c>
      <c r="Y68"/>
      <c r="Z68" s="10" t="s">
        <v>43</v>
      </c>
      <c r="AA68" s="20">
        <f>AVERAGE(AA63:AA67)</f>
        <v>1.71864E-12</v>
      </c>
      <c r="AB68" s="41"/>
      <c r="AC68" s="20"/>
    </row>
    <row r="69" spans="1:39" s="2" customFormat="1" x14ac:dyDescent="0.25">
      <c r="A69" s="4"/>
      <c r="B69" s="1"/>
      <c r="C69" s="1"/>
      <c r="D69" s="1"/>
      <c r="E69" s="1"/>
      <c r="F69" s="7"/>
      <c r="G69" s="7"/>
      <c r="H69" s="7"/>
      <c r="I69" s="7"/>
      <c r="J69" s="1"/>
      <c r="K69" s="1"/>
      <c r="L69" s="7"/>
      <c r="M69" s="7"/>
      <c r="N69" s="7"/>
      <c r="O69" s="7"/>
      <c r="P69" s="7"/>
      <c r="Q69" s="7"/>
      <c r="R69" s="7"/>
      <c r="S69" s="13"/>
      <c r="T69" s="3"/>
      <c r="U69" s="11"/>
      <c r="V69" s="7"/>
      <c r="W69" s="7"/>
      <c r="X69" s="7"/>
      <c r="Y69"/>
      <c r="AA69" s="33"/>
      <c r="AB69" s="41"/>
      <c r="AC69" s="24"/>
    </row>
    <row r="70" spans="1:39" s="2" customFormat="1" x14ac:dyDescent="0.25">
      <c r="J70" s="3"/>
      <c r="K70" s="3"/>
      <c r="L70" s="11"/>
      <c r="M70" s="11"/>
      <c r="N70" s="11"/>
      <c r="O70" s="11"/>
      <c r="P70" s="11"/>
      <c r="Q70" s="11"/>
      <c r="R70" s="11"/>
      <c r="S70" s="13"/>
      <c r="T70" s="3"/>
      <c r="U70" s="11"/>
      <c r="V70" s="11"/>
      <c r="W70" s="11"/>
      <c r="X70" s="11"/>
      <c r="AA70" s="33"/>
      <c r="AB70" s="23"/>
      <c r="AC70" s="22"/>
    </row>
    <row r="71" spans="1:39" s="2" customFormat="1" x14ac:dyDescent="0.25">
      <c r="A71" s="15" t="s">
        <v>85</v>
      </c>
      <c r="B71" s="1" t="s">
        <v>7</v>
      </c>
      <c r="C71" s="1" t="s">
        <v>8</v>
      </c>
      <c r="D71" s="1" t="s">
        <v>27</v>
      </c>
      <c r="E71" s="1" t="s">
        <v>28</v>
      </c>
      <c r="F71" s="7" t="s">
        <v>29</v>
      </c>
      <c r="G71" s="7" t="s">
        <v>9</v>
      </c>
      <c r="H71" s="7" t="s">
        <v>10</v>
      </c>
      <c r="I71" s="7" t="s">
        <v>11</v>
      </c>
      <c r="J71" s="1" t="s">
        <v>30</v>
      </c>
      <c r="K71" s="1" t="s">
        <v>31</v>
      </c>
      <c r="L71" s="7" t="s">
        <v>32</v>
      </c>
      <c r="M71" s="7" t="s">
        <v>33</v>
      </c>
      <c r="N71" s="7" t="s">
        <v>34</v>
      </c>
      <c r="O71" s="7" t="s">
        <v>35</v>
      </c>
      <c r="P71" s="7" t="s">
        <v>12</v>
      </c>
      <c r="Q71" s="7" t="s">
        <v>13</v>
      </c>
      <c r="R71" s="7" t="s">
        <v>14</v>
      </c>
      <c r="S71" s="13" t="s">
        <v>26</v>
      </c>
      <c r="T71" s="3" t="s">
        <v>21</v>
      </c>
      <c r="U71" s="11" t="s">
        <v>22</v>
      </c>
      <c r="V71" s="7" t="s">
        <v>23</v>
      </c>
      <c r="W71" s="7" t="s">
        <v>24</v>
      </c>
      <c r="X71" s="7" t="s">
        <v>25</v>
      </c>
      <c r="Y71"/>
      <c r="Z71" s="34" t="s">
        <v>36</v>
      </c>
      <c r="AA71" s="18" t="s">
        <v>37</v>
      </c>
      <c r="AB71" s="25" t="s">
        <v>41</v>
      </c>
      <c r="AC71" s="26" t="s">
        <v>55</v>
      </c>
    </row>
    <row r="72" spans="1:39" s="2" customFormat="1" x14ac:dyDescent="0.25">
      <c r="A72" s="4" t="s">
        <v>237</v>
      </c>
      <c r="B72" s="1">
        <v>4.1361000000000002E-4</v>
      </c>
      <c r="C72" s="1">
        <v>8.8097999999999996E-2</v>
      </c>
      <c r="D72" s="1">
        <v>2.2811E-7</v>
      </c>
      <c r="E72" s="1">
        <v>1.3733E-8</v>
      </c>
      <c r="F72" s="7">
        <v>6.0202999999999998</v>
      </c>
      <c r="G72" s="7">
        <v>-111.1</v>
      </c>
      <c r="H72" s="7">
        <v>8.3559999999999999</v>
      </c>
      <c r="I72" s="7">
        <v>7.5212000000000003</v>
      </c>
      <c r="J72" s="1">
        <v>9.2399999999999994E-8</v>
      </c>
      <c r="K72" s="1">
        <v>4.4236E-8</v>
      </c>
      <c r="L72" s="7">
        <v>47.874000000000002</v>
      </c>
      <c r="M72" s="7">
        <v>0.96594999999999998</v>
      </c>
      <c r="N72" s="7">
        <v>4.3915999999999997E-2</v>
      </c>
      <c r="O72" s="7">
        <v>4.5464000000000002</v>
      </c>
      <c r="P72" s="7">
        <v>13928</v>
      </c>
      <c r="Q72" s="7">
        <v>15.257</v>
      </c>
      <c r="R72" s="7">
        <v>0.10954</v>
      </c>
      <c r="S72" s="13">
        <v>1.7022E-12</v>
      </c>
      <c r="T72" s="3">
        <v>3.6169999999999999E-14</v>
      </c>
      <c r="U72" s="11">
        <v>2.1248999999999998</v>
      </c>
      <c r="V72" s="7">
        <v>0.96552000000000004</v>
      </c>
      <c r="W72" s="7">
        <v>1.2018E-3</v>
      </c>
      <c r="X72" s="7">
        <v>0.12447</v>
      </c>
      <c r="Y72" s="1"/>
      <c r="Z72" s="7"/>
      <c r="AA72" s="20">
        <f>S72</f>
        <v>1.7022E-12</v>
      </c>
      <c r="AB72" s="41">
        <f>((AA72/AA$77)-1)*100</f>
        <v>-0.43052013383561016</v>
      </c>
      <c r="AC72" s="20">
        <f>STDEV(AA73:AA76)</f>
        <v>1.0918485853511607E-14</v>
      </c>
    </row>
    <row r="73" spans="1:39" s="2" customFormat="1" x14ac:dyDescent="0.25">
      <c r="A73" s="4" t="s">
        <v>238</v>
      </c>
      <c r="B73" s="1">
        <v>4.0241000000000002E-4</v>
      </c>
      <c r="C73" s="1">
        <v>8.5713999999999999E-2</v>
      </c>
      <c r="D73" s="1">
        <v>2.2727E-7</v>
      </c>
      <c r="E73" s="1">
        <v>1.3572000000000001E-8</v>
      </c>
      <c r="F73" s="7">
        <v>5.9718</v>
      </c>
      <c r="G73" s="7">
        <v>-110.5</v>
      </c>
      <c r="H73" s="7">
        <v>8.2460000000000004</v>
      </c>
      <c r="I73" s="7">
        <v>7.4623999999999997</v>
      </c>
      <c r="J73" s="1">
        <v>9.5679999999999994E-8</v>
      </c>
      <c r="K73" s="1">
        <v>4.5073999999999997E-8</v>
      </c>
      <c r="L73" s="7">
        <v>47.109000000000002</v>
      </c>
      <c r="M73" s="7">
        <v>0.96155000000000002</v>
      </c>
      <c r="N73" s="7">
        <v>4.3221999999999997E-2</v>
      </c>
      <c r="O73" s="7">
        <v>4.4950000000000001</v>
      </c>
      <c r="P73" s="7">
        <v>14015</v>
      </c>
      <c r="Q73" s="7">
        <v>15.154999999999999</v>
      </c>
      <c r="R73" s="7">
        <v>0.10813</v>
      </c>
      <c r="S73" s="13">
        <v>1.7103000000000001E-12</v>
      </c>
      <c r="T73" s="3">
        <v>3.5861000000000001E-14</v>
      </c>
      <c r="U73" s="11">
        <v>2.0968</v>
      </c>
      <c r="V73" s="7">
        <v>0.96528000000000003</v>
      </c>
      <c r="W73" s="7">
        <v>1.1858000000000001E-3</v>
      </c>
      <c r="X73" s="7">
        <v>0.12285</v>
      </c>
      <c r="Y73" s="1"/>
      <c r="Z73"/>
      <c r="AA73" s="20">
        <f t="shared" ref="AA73:AA76" si="18">S73</f>
        <v>1.7103000000000001E-12</v>
      </c>
      <c r="AB73" s="41">
        <f t="shared" ref="AB73:AB76" si="19">((AA73/AA$77)-1)*100</f>
        <v>4.328599171716796E-2</v>
      </c>
      <c r="AC73" s="20">
        <f>STDEV(AA74:AA76,AA72)</f>
        <v>1.189772387195691E-14</v>
      </c>
    </row>
    <row r="74" spans="1:39" s="2" customFormat="1" x14ac:dyDescent="0.25">
      <c r="A74" s="4" t="s">
        <v>239</v>
      </c>
      <c r="B74" s="1">
        <v>3.9158999999999998E-4</v>
      </c>
      <c r="C74" s="1">
        <v>8.3409999999999998E-2</v>
      </c>
      <c r="D74" s="1">
        <v>2.2723999999999999E-7</v>
      </c>
      <c r="E74" s="1">
        <v>1.3392E-8</v>
      </c>
      <c r="F74" s="7">
        <v>5.8933</v>
      </c>
      <c r="G74" s="7">
        <v>-109.6</v>
      </c>
      <c r="H74" s="7">
        <v>8.1349</v>
      </c>
      <c r="I74" s="7">
        <v>7.4223999999999997</v>
      </c>
      <c r="J74" s="1">
        <v>1.0395E-7</v>
      </c>
      <c r="K74" s="1">
        <v>4.8304E-8</v>
      </c>
      <c r="L74" s="7">
        <v>46.468000000000004</v>
      </c>
      <c r="M74" s="7">
        <v>0.95370999999999995</v>
      </c>
      <c r="N74" s="7">
        <v>4.2646000000000003E-2</v>
      </c>
      <c r="O74" s="7">
        <v>4.4715999999999996</v>
      </c>
      <c r="P74" s="7">
        <v>14008</v>
      </c>
      <c r="Q74" s="7">
        <v>14.981</v>
      </c>
      <c r="R74" s="7">
        <v>0.10695</v>
      </c>
      <c r="S74" s="13">
        <v>1.6969E-12</v>
      </c>
      <c r="T74" s="3">
        <v>3.5133E-14</v>
      </c>
      <c r="U74" s="11">
        <v>2.0703999999999998</v>
      </c>
      <c r="V74" s="7">
        <v>0.96569000000000005</v>
      </c>
      <c r="W74" s="7">
        <v>1.1708000000000001E-3</v>
      </c>
      <c r="X74" s="7">
        <v>0.12124</v>
      </c>
      <c r="Y74" s="1"/>
      <c r="Z74"/>
      <c r="AA74" s="20">
        <f t="shared" si="18"/>
        <v>1.6969E-12</v>
      </c>
      <c r="AB74" s="41">
        <f t="shared" si="19"/>
        <v>-0.74054142586397198</v>
      </c>
      <c r="AC74" s="20">
        <f>STDEV(AA75:AA76,AA72:AA73)</f>
        <v>8.6603983742088746E-15</v>
      </c>
    </row>
    <row r="75" spans="1:39" s="2" customFormat="1" x14ac:dyDescent="0.25">
      <c r="A75" s="4" t="s">
        <v>240</v>
      </c>
      <c r="B75" s="1">
        <v>3.9468000000000001E-4</v>
      </c>
      <c r="C75" s="1">
        <v>8.4067000000000003E-2</v>
      </c>
      <c r="D75" s="1">
        <v>2.2947999999999999E-7</v>
      </c>
      <c r="E75" s="1">
        <v>1.3434E-8</v>
      </c>
      <c r="F75" s="7">
        <v>5.8540999999999999</v>
      </c>
      <c r="G75" s="7">
        <v>-112.5</v>
      </c>
      <c r="H75" s="7">
        <v>8.1724999999999994</v>
      </c>
      <c r="I75" s="7">
        <v>7.2644000000000002</v>
      </c>
      <c r="J75" s="1">
        <v>9.8223000000000005E-8</v>
      </c>
      <c r="K75" s="1">
        <v>4.6064000000000001E-8</v>
      </c>
      <c r="L75" s="7">
        <v>46.896999999999998</v>
      </c>
      <c r="M75" s="7">
        <v>0.95989000000000002</v>
      </c>
      <c r="N75" s="7">
        <v>4.3029999999999999E-2</v>
      </c>
      <c r="O75" s="7">
        <v>4.4828000000000001</v>
      </c>
      <c r="P75" s="7">
        <v>13980</v>
      </c>
      <c r="Q75" s="7">
        <v>14.991</v>
      </c>
      <c r="R75" s="7">
        <v>0.10723000000000001</v>
      </c>
      <c r="S75" s="13">
        <v>1.7157000000000001E-12</v>
      </c>
      <c r="T75" s="3">
        <v>3.5643999999999999E-14</v>
      </c>
      <c r="U75" s="11">
        <v>2.0775000000000001</v>
      </c>
      <c r="V75" s="7">
        <v>0.96509999999999996</v>
      </c>
      <c r="W75" s="7">
        <v>1.175E-3</v>
      </c>
      <c r="X75" s="7">
        <v>0.12175</v>
      </c>
      <c r="Y75"/>
      <c r="Z75"/>
      <c r="AA75" s="20">
        <f t="shared" si="18"/>
        <v>1.7157000000000001E-12</v>
      </c>
      <c r="AB75" s="41">
        <f t="shared" si="19"/>
        <v>0.35915674208568671</v>
      </c>
      <c r="AC75" s="20">
        <f>STDEV(AA76,AA72:AA74)</f>
        <v>1.1228349537368932E-14</v>
      </c>
    </row>
    <row r="76" spans="1:39" s="2" customFormat="1" x14ac:dyDescent="0.25">
      <c r="A76" s="4" t="s">
        <v>241</v>
      </c>
      <c r="B76" s="1">
        <v>3.9070000000000001E-4</v>
      </c>
      <c r="C76" s="1">
        <v>8.3220000000000002E-2</v>
      </c>
      <c r="D76" s="1">
        <v>2.3068E-7</v>
      </c>
      <c r="E76" s="1">
        <v>1.3372000000000001E-8</v>
      </c>
      <c r="F76" s="7">
        <v>5.7968000000000002</v>
      </c>
      <c r="G76" s="7">
        <v>-113.3</v>
      </c>
      <c r="H76" s="7">
        <v>8.1381999999999994</v>
      </c>
      <c r="I76" s="7">
        <v>7.1829000000000001</v>
      </c>
      <c r="J76" s="1">
        <v>9.9760000000000001E-8</v>
      </c>
      <c r="K76" s="1">
        <v>4.6726999999999999E-8</v>
      </c>
      <c r="L76" s="7">
        <v>46.838999999999999</v>
      </c>
      <c r="M76" s="7">
        <v>0.95867999999999998</v>
      </c>
      <c r="N76" s="7">
        <v>4.2979000000000003E-2</v>
      </c>
      <c r="O76" s="7">
        <v>4.4831000000000003</v>
      </c>
      <c r="P76" s="7">
        <v>13994</v>
      </c>
      <c r="Q76" s="7">
        <v>14.936999999999999</v>
      </c>
      <c r="R76" s="7">
        <v>0.10674</v>
      </c>
      <c r="S76" s="13">
        <v>1.7226999999999999E-12</v>
      </c>
      <c r="T76" s="3">
        <v>3.5613000000000002E-14</v>
      </c>
      <c r="U76" s="11">
        <v>2.0672999999999999</v>
      </c>
      <c r="V76" s="7">
        <v>0.96486000000000005</v>
      </c>
      <c r="W76" s="7">
        <v>1.1693000000000001E-3</v>
      </c>
      <c r="X76" s="7">
        <v>0.12119000000000001</v>
      </c>
      <c r="Y76"/>
      <c r="Z76"/>
      <c r="AA76" s="20">
        <f t="shared" si="18"/>
        <v>1.7226999999999999E-12</v>
      </c>
      <c r="AB76" s="41">
        <f t="shared" si="19"/>
        <v>0.76861882589671637</v>
      </c>
      <c r="AC76" s="20">
        <f>STDEV(AA72:AA75)</f>
        <v>8.3571825395883797E-15</v>
      </c>
    </row>
    <row r="77" spans="1:39" s="2" customFormat="1" x14ac:dyDescent="0.25">
      <c r="A77" s="4" t="str">
        <f>A76</f>
        <v>D:\Google Drive\Research\data\2020-TB\control-SA+PA\control-SA+PA-C3-06282020\3-7-5.TXT</v>
      </c>
      <c r="B77" s="13">
        <f>AVERAGE(B72:B76)</f>
        <v>3.9859800000000001E-4</v>
      </c>
      <c r="C77" s="13">
        <f t="shared" ref="C77:X77" si="20">AVERAGE(C72:C76)</f>
        <v>8.4901799999999999E-2</v>
      </c>
      <c r="D77" s="13">
        <f t="shared" si="20"/>
        <v>2.28556E-7</v>
      </c>
      <c r="E77" s="13">
        <f t="shared" si="20"/>
        <v>1.3500599999999998E-8</v>
      </c>
      <c r="F77" s="13">
        <f t="shared" si="20"/>
        <v>5.90726</v>
      </c>
      <c r="G77" s="13">
        <f t="shared" si="20"/>
        <v>-111.4</v>
      </c>
      <c r="H77" s="13">
        <f t="shared" si="20"/>
        <v>8.2095199999999995</v>
      </c>
      <c r="I77" s="13">
        <f t="shared" si="20"/>
        <v>7.3706600000000009</v>
      </c>
      <c r="J77" s="13">
        <f t="shared" si="20"/>
        <v>9.8002599999999999E-8</v>
      </c>
      <c r="K77" s="13">
        <f t="shared" si="20"/>
        <v>4.6081000000000001E-8</v>
      </c>
      <c r="L77" s="13">
        <f t="shared" si="20"/>
        <v>47.037400000000005</v>
      </c>
      <c r="M77" s="13">
        <f t="shared" si="20"/>
        <v>0.95995600000000003</v>
      </c>
      <c r="N77" s="13">
        <f t="shared" si="20"/>
        <v>4.3158600000000005E-2</v>
      </c>
      <c r="O77" s="13">
        <f t="shared" si="20"/>
        <v>4.4957799999999999</v>
      </c>
      <c r="P77" s="13">
        <f t="shared" si="20"/>
        <v>13985</v>
      </c>
      <c r="Q77" s="13">
        <f t="shared" si="20"/>
        <v>15.0642</v>
      </c>
      <c r="R77" s="13">
        <f t="shared" si="20"/>
        <v>0.10771800000000001</v>
      </c>
      <c r="S77" s="13">
        <f t="shared" si="20"/>
        <v>1.70956E-12</v>
      </c>
      <c r="T77" s="13">
        <f t="shared" si="20"/>
        <v>3.5684199999999994E-14</v>
      </c>
      <c r="U77" s="13">
        <f t="shared" si="20"/>
        <v>2.08738</v>
      </c>
      <c r="V77" s="13">
        <f t="shared" si="20"/>
        <v>0.96529000000000009</v>
      </c>
      <c r="W77" s="13">
        <f t="shared" si="20"/>
        <v>1.1805400000000001E-3</v>
      </c>
      <c r="X77" s="13">
        <f t="shared" si="20"/>
        <v>0.12230000000000001</v>
      </c>
      <c r="Y77"/>
      <c r="Z77" s="10" t="s">
        <v>43</v>
      </c>
      <c r="AA77" s="20">
        <f>AVERAGE(AA72:AA76)</f>
        <v>1.70956E-12</v>
      </c>
      <c r="AB77" s="41"/>
      <c r="AC77" s="20"/>
    </row>
    <row r="78" spans="1:39" s="2" customFormat="1" x14ac:dyDescent="0.25">
      <c r="A78" s="4"/>
      <c r="B78" s="1"/>
      <c r="C78" s="1"/>
      <c r="D78" s="1"/>
      <c r="E78" s="1"/>
      <c r="F78" s="7"/>
      <c r="G78" s="7"/>
      <c r="H78" s="7"/>
      <c r="I78" s="7"/>
      <c r="J78" s="1"/>
      <c r="K78" s="1"/>
      <c r="L78" s="7"/>
      <c r="M78" s="7"/>
      <c r="N78" s="7"/>
      <c r="O78" s="7"/>
      <c r="P78" s="7"/>
      <c r="Q78" s="7"/>
      <c r="R78" s="7"/>
      <c r="S78" s="13"/>
      <c r="T78" s="3"/>
      <c r="U78" s="11"/>
      <c r="V78" s="7"/>
      <c r="W78" s="7"/>
      <c r="X78" s="7"/>
      <c r="Y78"/>
      <c r="AA78" s="33"/>
      <c r="AB78" s="41"/>
      <c r="AC78" s="24"/>
    </row>
    <row r="79" spans="1:39" s="2" customFormat="1" x14ac:dyDescent="0.25">
      <c r="A79" s="4"/>
      <c r="B79" s="1"/>
      <c r="C79" s="1"/>
      <c r="D79" s="1"/>
      <c r="E79" s="1"/>
      <c r="F79" s="7"/>
      <c r="G79" s="7"/>
      <c r="H79" s="7"/>
      <c r="I79" s="7"/>
      <c r="J79" s="1"/>
      <c r="K79" s="1"/>
      <c r="L79" s="7"/>
      <c r="M79" s="7"/>
      <c r="N79" s="7"/>
      <c r="O79" s="7"/>
      <c r="P79" s="7"/>
      <c r="Q79" s="7"/>
      <c r="R79" s="7"/>
      <c r="S79" s="13"/>
      <c r="T79" s="3"/>
      <c r="U79" s="11"/>
      <c r="V79" s="7"/>
      <c r="W79" s="7"/>
      <c r="X79" s="7"/>
      <c r="Y79"/>
      <c r="AA79" s="20"/>
      <c r="AB79" s="41"/>
      <c r="AC79" s="24"/>
    </row>
    <row r="80" spans="1:39" s="2" customFormat="1" x14ac:dyDescent="0.25">
      <c r="A80" s="15" t="s">
        <v>85</v>
      </c>
      <c r="B80" s="1" t="s">
        <v>7</v>
      </c>
      <c r="C80" s="1" t="s">
        <v>8</v>
      </c>
      <c r="D80" s="1" t="s">
        <v>27</v>
      </c>
      <c r="E80" s="1" t="s">
        <v>28</v>
      </c>
      <c r="F80" s="7" t="s">
        <v>29</v>
      </c>
      <c r="G80" s="7" t="s">
        <v>9</v>
      </c>
      <c r="H80" s="7" t="s">
        <v>10</v>
      </c>
      <c r="I80" s="7" t="s">
        <v>11</v>
      </c>
      <c r="J80" s="1" t="s">
        <v>30</v>
      </c>
      <c r="K80" s="1" t="s">
        <v>31</v>
      </c>
      <c r="L80" s="7" t="s">
        <v>32</v>
      </c>
      <c r="M80" s="7" t="s">
        <v>33</v>
      </c>
      <c r="N80" s="7" t="s">
        <v>34</v>
      </c>
      <c r="O80" s="7" t="s">
        <v>35</v>
      </c>
      <c r="P80" s="7" t="s">
        <v>12</v>
      </c>
      <c r="Q80" s="7" t="s">
        <v>13</v>
      </c>
      <c r="R80" s="7" t="s">
        <v>14</v>
      </c>
      <c r="S80" s="13" t="s">
        <v>26</v>
      </c>
      <c r="T80" s="3" t="s">
        <v>21</v>
      </c>
      <c r="U80" s="11" t="s">
        <v>22</v>
      </c>
      <c r="V80" s="7" t="s">
        <v>23</v>
      </c>
      <c r="W80" s="7" t="s">
        <v>24</v>
      </c>
      <c r="X80" s="7" t="s">
        <v>25</v>
      </c>
      <c r="Y80"/>
      <c r="Z80" s="34" t="s">
        <v>36</v>
      </c>
      <c r="AA80" s="18" t="s">
        <v>37</v>
      </c>
      <c r="AB80" s="25" t="s">
        <v>41</v>
      </c>
      <c r="AC80" s="26" t="s">
        <v>55</v>
      </c>
    </row>
    <row r="81" spans="1:29" s="2" customFormat="1" x14ac:dyDescent="0.25">
      <c r="A81" s="4" t="s">
        <v>242</v>
      </c>
      <c r="B81" s="1">
        <v>4.0841E-4</v>
      </c>
      <c r="C81" s="1">
        <v>8.6990999999999999E-2</v>
      </c>
      <c r="D81" s="1">
        <v>2.2469999999999999E-7</v>
      </c>
      <c r="E81" s="1">
        <v>1.3646E-8</v>
      </c>
      <c r="F81" s="7">
        <v>6.0730000000000004</v>
      </c>
      <c r="G81" s="7">
        <v>-110</v>
      </c>
      <c r="H81" s="7">
        <v>8.2914999999999992</v>
      </c>
      <c r="I81" s="7">
        <v>7.5377000000000001</v>
      </c>
      <c r="J81" s="1">
        <v>9.3232999999999998E-8</v>
      </c>
      <c r="K81" s="1">
        <v>4.4816999999999997E-8</v>
      </c>
      <c r="L81" s="7">
        <v>48.07</v>
      </c>
      <c r="M81" s="7">
        <v>0.96531</v>
      </c>
      <c r="N81" s="7">
        <v>4.4096999999999997E-2</v>
      </c>
      <c r="O81" s="7">
        <v>4.5682</v>
      </c>
      <c r="P81" s="7">
        <v>14016</v>
      </c>
      <c r="Q81" s="7">
        <v>15.233000000000001</v>
      </c>
      <c r="R81" s="7">
        <v>0.10868</v>
      </c>
      <c r="S81" s="13">
        <v>1.7246999999999999E-12</v>
      </c>
      <c r="T81" s="3">
        <v>3.6370000000000001E-14</v>
      </c>
      <c r="U81" s="11">
        <v>2.1088</v>
      </c>
      <c r="V81" s="7">
        <v>0.96492</v>
      </c>
      <c r="W81" s="7">
        <v>1.1927000000000001E-3</v>
      </c>
      <c r="X81" s="7">
        <v>0.12361</v>
      </c>
      <c r="Y81" s="1"/>
      <c r="Z81" s="7"/>
      <c r="AA81" s="20">
        <f>S81</f>
        <v>1.7246999999999999E-12</v>
      </c>
      <c r="AB81" s="41">
        <f>((AA81/AA$86)-1)*100</f>
        <v>-4.7521906439795814E-2</v>
      </c>
      <c r="AC81" s="20">
        <f>STDEV(AA82:AA85)</f>
        <v>2.9736341402398613E-15</v>
      </c>
    </row>
    <row r="82" spans="1:29" s="2" customFormat="1" x14ac:dyDescent="0.25">
      <c r="A82" s="4" t="s">
        <v>243</v>
      </c>
      <c r="B82" s="1">
        <v>3.9973E-4</v>
      </c>
      <c r="C82" s="1">
        <v>8.5141999999999995E-2</v>
      </c>
      <c r="D82" s="1">
        <v>2.2562E-7</v>
      </c>
      <c r="E82" s="1">
        <v>1.3515000000000001E-8</v>
      </c>
      <c r="F82" s="7">
        <v>5.9901999999999997</v>
      </c>
      <c r="G82" s="7">
        <v>-110.2</v>
      </c>
      <c r="H82" s="7">
        <v>8.2141999999999999</v>
      </c>
      <c r="I82" s="7">
        <v>7.4539</v>
      </c>
      <c r="J82" s="1">
        <v>9.5539000000000006E-8</v>
      </c>
      <c r="K82" s="1">
        <v>4.5269E-8</v>
      </c>
      <c r="L82" s="7">
        <v>47.383000000000003</v>
      </c>
      <c r="M82" s="7">
        <v>0.96260000000000001</v>
      </c>
      <c r="N82" s="7">
        <v>4.3471000000000003E-2</v>
      </c>
      <c r="O82" s="7">
        <v>4.516</v>
      </c>
      <c r="P82" s="7">
        <v>14014</v>
      </c>
      <c r="Q82" s="7">
        <v>15.096</v>
      </c>
      <c r="R82" s="7">
        <v>0.10772</v>
      </c>
      <c r="S82" s="13">
        <v>1.7249000000000001E-12</v>
      </c>
      <c r="T82" s="3">
        <v>3.6029999999999999E-14</v>
      </c>
      <c r="U82" s="11">
        <v>2.0888</v>
      </c>
      <c r="V82" s="7">
        <v>0.96489000000000003</v>
      </c>
      <c r="W82" s="7">
        <v>1.1814E-3</v>
      </c>
      <c r="X82" s="7">
        <v>0.12243999999999999</v>
      </c>
      <c r="Y82" s="1"/>
      <c r="Z82"/>
      <c r="AA82" s="20">
        <f t="shared" ref="AA82:AA85" si="21">S82</f>
        <v>1.7249000000000001E-12</v>
      </c>
      <c r="AB82" s="41">
        <f t="shared" ref="AB82:AB85" si="22">((AA82/AA$86)-1)*100</f>
        <v>-3.5931197552030447E-2</v>
      </c>
      <c r="AC82" s="20">
        <f>STDEV(AA83:AA85,AA81)</f>
        <v>2.9937434759845652E-15</v>
      </c>
    </row>
    <row r="83" spans="1:29" s="2" customFormat="1" x14ac:dyDescent="0.25">
      <c r="A83" s="4" t="s">
        <v>244</v>
      </c>
      <c r="B83" s="1">
        <v>3.9964999999999998E-4</v>
      </c>
      <c r="C83" s="1">
        <v>8.5125999999999993E-2</v>
      </c>
      <c r="D83" s="1">
        <v>2.2683E-7</v>
      </c>
      <c r="E83" s="1">
        <v>1.3517E-8</v>
      </c>
      <c r="F83" s="7">
        <v>5.9591000000000003</v>
      </c>
      <c r="G83" s="7">
        <v>-111.2</v>
      </c>
      <c r="H83" s="7">
        <v>8.2169000000000008</v>
      </c>
      <c r="I83" s="7">
        <v>7.3893000000000004</v>
      </c>
      <c r="J83" s="1">
        <v>9.5615E-8</v>
      </c>
      <c r="K83" s="1">
        <v>4.5299000000000001E-8</v>
      </c>
      <c r="L83" s="7">
        <v>47.375999999999998</v>
      </c>
      <c r="M83" s="7">
        <v>0.96243999999999996</v>
      </c>
      <c r="N83" s="7">
        <v>4.3465999999999998E-2</v>
      </c>
      <c r="O83" s="7">
        <v>4.5162000000000004</v>
      </c>
      <c r="P83" s="7">
        <v>14021</v>
      </c>
      <c r="Q83" s="7">
        <v>15.106</v>
      </c>
      <c r="R83" s="7">
        <v>0.10774</v>
      </c>
      <c r="S83" s="13">
        <v>1.7301000000000001E-12</v>
      </c>
      <c r="T83" s="3">
        <v>3.6139000000000001E-14</v>
      </c>
      <c r="U83" s="11">
        <v>2.0888</v>
      </c>
      <c r="V83" s="7">
        <v>0.96472999999999998</v>
      </c>
      <c r="W83" s="7">
        <v>1.1814E-3</v>
      </c>
      <c r="X83" s="7">
        <v>0.12246</v>
      </c>
      <c r="Y83" s="1"/>
      <c r="Z83"/>
      <c r="AA83" s="20">
        <f t="shared" si="21"/>
        <v>1.7301000000000001E-12</v>
      </c>
      <c r="AB83" s="41">
        <f t="shared" si="22"/>
        <v>0.26542723352960262</v>
      </c>
      <c r="AC83" s="20">
        <f>STDEV(AA84:AA85,AA81:AA82)</f>
        <v>6.1846584384261151E-16</v>
      </c>
    </row>
    <row r="84" spans="1:29" s="2" customFormat="1" x14ac:dyDescent="0.25">
      <c r="A84" s="4" t="s">
        <v>245</v>
      </c>
      <c r="B84" s="1">
        <v>3.9907000000000001E-4</v>
      </c>
      <c r="C84" s="1">
        <v>8.5000999999999993E-2</v>
      </c>
      <c r="D84" s="1">
        <v>2.2460000000000001E-7</v>
      </c>
      <c r="E84" s="1">
        <v>1.3503E-8</v>
      </c>
      <c r="F84" s="7">
        <v>6.0119999999999996</v>
      </c>
      <c r="G84" s="7">
        <v>-109.8</v>
      </c>
      <c r="H84" s="7">
        <v>8.2087000000000003</v>
      </c>
      <c r="I84" s="7">
        <v>7.476</v>
      </c>
      <c r="J84" s="1">
        <v>9.6760000000000001E-8</v>
      </c>
      <c r="K84" s="1">
        <v>4.5849000000000002E-8</v>
      </c>
      <c r="L84" s="7">
        <v>47.384</v>
      </c>
      <c r="M84" s="7">
        <v>0.96160999999999996</v>
      </c>
      <c r="N84" s="7">
        <v>4.3475E-2</v>
      </c>
      <c r="O84" s="7">
        <v>4.5210999999999997</v>
      </c>
      <c r="P84" s="7">
        <v>13997</v>
      </c>
      <c r="Q84" s="7">
        <v>15.076000000000001</v>
      </c>
      <c r="R84" s="7">
        <v>0.10771</v>
      </c>
      <c r="S84" s="13">
        <v>1.7235000000000001E-12</v>
      </c>
      <c r="T84" s="3">
        <v>3.5982000000000001E-14</v>
      </c>
      <c r="U84" s="11">
        <v>2.0876999999999999</v>
      </c>
      <c r="V84" s="7">
        <v>0.96494000000000002</v>
      </c>
      <c r="W84" s="7">
        <v>1.1808000000000001E-3</v>
      </c>
      <c r="X84" s="7">
        <v>0.12237000000000001</v>
      </c>
      <c r="Y84"/>
      <c r="Z84"/>
      <c r="AA84" s="20">
        <f t="shared" si="21"/>
        <v>1.7235000000000001E-12</v>
      </c>
      <c r="AB84" s="41">
        <f t="shared" si="22"/>
        <v>-0.1170661597663214</v>
      </c>
      <c r="AC84" s="20">
        <f>STDEV(AA85,AA81:AA83)</f>
        <v>2.724426545165097E-15</v>
      </c>
    </row>
    <row r="85" spans="1:29" s="2" customFormat="1" x14ac:dyDescent="0.25">
      <c r="A85" s="4" t="s">
        <v>246</v>
      </c>
      <c r="B85" s="1">
        <v>3.9993E-4</v>
      </c>
      <c r="C85" s="1">
        <v>8.5183999999999996E-2</v>
      </c>
      <c r="D85" s="1">
        <v>2.3125999999999999E-7</v>
      </c>
      <c r="E85" s="1">
        <v>1.3544E-8</v>
      </c>
      <c r="F85" s="7">
        <v>5.8566000000000003</v>
      </c>
      <c r="G85" s="7">
        <v>-116.7</v>
      </c>
      <c r="H85" s="7">
        <v>8.2455999999999996</v>
      </c>
      <c r="I85" s="7">
        <v>7.0655999999999999</v>
      </c>
      <c r="J85" s="1">
        <v>9.8959999999999994E-8</v>
      </c>
      <c r="K85" s="1">
        <v>4.6800000000000002E-8</v>
      </c>
      <c r="L85" s="7">
        <v>47.292000000000002</v>
      </c>
      <c r="M85" s="7">
        <v>0.95930000000000004</v>
      </c>
      <c r="N85" s="7">
        <v>4.3393000000000001E-2</v>
      </c>
      <c r="O85" s="7">
        <v>4.5233999999999996</v>
      </c>
      <c r="P85" s="7">
        <v>13992</v>
      </c>
      <c r="Q85" s="7">
        <v>15.115</v>
      </c>
      <c r="R85" s="7">
        <v>0.10803</v>
      </c>
      <c r="S85" s="13">
        <v>1.7244E-12</v>
      </c>
      <c r="T85" s="3">
        <v>3.6071999999999998E-14</v>
      </c>
      <c r="U85" s="11">
        <v>2.0918999999999999</v>
      </c>
      <c r="V85" s="7">
        <v>0.96475</v>
      </c>
      <c r="W85" s="7">
        <v>1.1831999999999999E-3</v>
      </c>
      <c r="X85" s="7">
        <v>0.12264</v>
      </c>
      <c r="Y85"/>
      <c r="Z85"/>
      <c r="AA85" s="20">
        <f t="shared" si="21"/>
        <v>1.7244E-12</v>
      </c>
      <c r="AB85" s="41">
        <f t="shared" si="22"/>
        <v>-6.4907969771421659E-2</v>
      </c>
      <c r="AC85" s="20">
        <f>STDEV(AA81:AA84)</f>
        <v>2.9325756597230554E-15</v>
      </c>
    </row>
    <row r="86" spans="1:29" s="2" customFormat="1" x14ac:dyDescent="0.25">
      <c r="A86" s="4" t="str">
        <f>A85</f>
        <v>D:\Google Drive\Research\data\2020-TB\control-SA+PA\control-SA+PA-C3-06282020\3-8-5.TXT</v>
      </c>
      <c r="B86" s="13">
        <f>AVERAGE(B81:B85)</f>
        <v>4.0135799999999999E-4</v>
      </c>
      <c r="C86" s="13">
        <f t="shared" ref="C86:X86" si="23">AVERAGE(C81:C85)</f>
        <v>8.548879999999999E-2</v>
      </c>
      <c r="D86" s="13">
        <f t="shared" si="23"/>
        <v>2.2660200000000001E-7</v>
      </c>
      <c r="E86" s="13">
        <f t="shared" si="23"/>
        <v>1.3545000000000002E-8</v>
      </c>
      <c r="F86" s="13">
        <f t="shared" si="23"/>
        <v>5.97818</v>
      </c>
      <c r="G86" s="13">
        <f t="shared" si="23"/>
        <v>-111.58</v>
      </c>
      <c r="H86" s="13">
        <f t="shared" si="23"/>
        <v>8.235380000000001</v>
      </c>
      <c r="I86" s="13">
        <f t="shared" si="23"/>
        <v>7.3845000000000001</v>
      </c>
      <c r="J86" s="13">
        <f t="shared" si="23"/>
        <v>9.6021400000000005E-8</v>
      </c>
      <c r="K86" s="13">
        <f t="shared" si="23"/>
        <v>4.5606800000000002E-8</v>
      </c>
      <c r="L86" s="13">
        <f t="shared" si="23"/>
        <v>47.501000000000005</v>
      </c>
      <c r="M86" s="13">
        <f t="shared" si="23"/>
        <v>0.962252</v>
      </c>
      <c r="N86" s="13">
        <f t="shared" si="23"/>
        <v>4.3580400000000005E-2</v>
      </c>
      <c r="O86" s="13">
        <f t="shared" si="23"/>
        <v>4.5289799999999998</v>
      </c>
      <c r="P86" s="13">
        <f t="shared" si="23"/>
        <v>14008</v>
      </c>
      <c r="Q86" s="13">
        <f t="shared" si="23"/>
        <v>15.125200000000001</v>
      </c>
      <c r="R86" s="13">
        <f t="shared" si="23"/>
        <v>0.10797599999999999</v>
      </c>
      <c r="S86" s="13">
        <f t="shared" si="23"/>
        <v>1.7255199999999999E-12</v>
      </c>
      <c r="T86" s="13">
        <f t="shared" si="23"/>
        <v>3.6118600000000001E-14</v>
      </c>
      <c r="U86" s="13">
        <f t="shared" si="23"/>
        <v>2.0931999999999995</v>
      </c>
      <c r="V86" s="13">
        <f t="shared" si="23"/>
        <v>0.96484599999999998</v>
      </c>
      <c r="W86" s="13">
        <f t="shared" si="23"/>
        <v>1.1839000000000001E-3</v>
      </c>
      <c r="X86" s="13">
        <f t="shared" si="23"/>
        <v>0.12270399999999999</v>
      </c>
      <c r="Y86"/>
      <c r="Z86" s="10" t="s">
        <v>43</v>
      </c>
      <c r="AA86" s="20">
        <f>AVERAGE(AA81:AA85)</f>
        <v>1.7255199999999999E-12</v>
      </c>
      <c r="AB86" s="41"/>
      <c r="AC86" s="20"/>
    </row>
    <row r="87" spans="1:29" s="2" customFormat="1" x14ac:dyDescent="0.25">
      <c r="B87" s="3"/>
      <c r="C87" s="3"/>
      <c r="D87" s="3"/>
      <c r="E87" s="3"/>
      <c r="F87" s="11"/>
      <c r="G87" s="11"/>
      <c r="H87" s="11"/>
      <c r="I87" s="11"/>
      <c r="J87" s="3"/>
      <c r="K87" s="3"/>
      <c r="L87" s="11"/>
      <c r="M87" s="11"/>
      <c r="N87" s="11"/>
      <c r="O87" s="11"/>
      <c r="P87" s="11"/>
      <c r="Q87" s="11"/>
      <c r="R87" s="11"/>
      <c r="S87" s="13"/>
      <c r="T87" s="3"/>
      <c r="U87" s="11"/>
      <c r="V87" s="11"/>
      <c r="W87" s="11"/>
      <c r="X87" s="11"/>
      <c r="AA87" s="33"/>
      <c r="AB87" s="23"/>
      <c r="AC87" s="22"/>
    </row>
    <row r="88" spans="1:29" s="2" customFormat="1" x14ac:dyDescent="0.25">
      <c r="A88" s="10"/>
      <c r="B88" s="3"/>
      <c r="C88" s="3"/>
      <c r="D88" s="3"/>
      <c r="E88" s="3"/>
      <c r="F88" s="11"/>
      <c r="G88" s="11"/>
      <c r="H88" s="11"/>
      <c r="I88" s="11"/>
      <c r="J88" s="3"/>
      <c r="K88" s="3"/>
      <c r="L88" s="11"/>
      <c r="M88" s="11"/>
      <c r="N88" s="11"/>
      <c r="O88" s="11"/>
      <c r="P88" s="11"/>
      <c r="Q88" s="11"/>
      <c r="R88" s="11"/>
      <c r="S88" s="13"/>
      <c r="T88" s="3"/>
      <c r="U88" s="11"/>
      <c r="V88" s="11"/>
      <c r="W88" s="11"/>
      <c r="X88" s="11"/>
      <c r="AA88" s="33"/>
      <c r="AB88" s="23"/>
      <c r="AC88" s="22"/>
    </row>
    <row r="89" spans="1:29" s="2" customFormat="1" x14ac:dyDescent="0.25">
      <c r="A89" s="15" t="s">
        <v>85</v>
      </c>
      <c r="B89" s="1" t="s">
        <v>7</v>
      </c>
      <c r="C89" s="1" t="s">
        <v>8</v>
      </c>
      <c r="D89" s="1" t="s">
        <v>27</v>
      </c>
      <c r="E89" s="1" t="s">
        <v>28</v>
      </c>
      <c r="F89" s="7" t="s">
        <v>29</v>
      </c>
      <c r="G89" s="7" t="s">
        <v>9</v>
      </c>
      <c r="H89" s="7" t="s">
        <v>10</v>
      </c>
      <c r="I89" s="7" t="s">
        <v>11</v>
      </c>
      <c r="J89" s="1" t="s">
        <v>30</v>
      </c>
      <c r="K89" s="1" t="s">
        <v>31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12</v>
      </c>
      <c r="Q89" s="7" t="s">
        <v>13</v>
      </c>
      <c r="R89" s="7" t="s">
        <v>14</v>
      </c>
      <c r="S89" s="13" t="s">
        <v>26</v>
      </c>
      <c r="T89" s="3" t="s">
        <v>21</v>
      </c>
      <c r="U89" s="11" t="s">
        <v>22</v>
      </c>
      <c r="V89" s="7" t="s">
        <v>23</v>
      </c>
      <c r="W89" s="7" t="s">
        <v>24</v>
      </c>
      <c r="X89" s="7" t="s">
        <v>25</v>
      </c>
      <c r="Y89"/>
      <c r="Z89" s="34" t="s">
        <v>36</v>
      </c>
      <c r="AA89" s="18" t="s">
        <v>37</v>
      </c>
      <c r="AB89" s="25" t="s">
        <v>41</v>
      </c>
      <c r="AC89" s="26" t="s">
        <v>55</v>
      </c>
    </row>
    <row r="90" spans="1:29" s="2" customFormat="1" x14ac:dyDescent="0.25">
      <c r="A90" s="4" t="s">
        <v>247</v>
      </c>
      <c r="B90" s="1">
        <v>4.1122000000000001E-4</v>
      </c>
      <c r="C90" s="1">
        <v>8.7590000000000001E-2</v>
      </c>
      <c r="D90" s="1">
        <v>2.2387000000000001E-7</v>
      </c>
      <c r="E90" s="1">
        <v>1.3712000000000001E-8</v>
      </c>
      <c r="F90" s="7">
        <v>6.125</v>
      </c>
      <c r="G90" s="7">
        <v>-109.2</v>
      </c>
      <c r="H90" s="7">
        <v>8.3489000000000004</v>
      </c>
      <c r="I90" s="7">
        <v>7.6455000000000002</v>
      </c>
      <c r="J90" s="1">
        <v>9.5328000000000005E-8</v>
      </c>
      <c r="K90" s="1">
        <v>4.5486000000000001E-8</v>
      </c>
      <c r="L90" s="7">
        <v>47.715000000000003</v>
      </c>
      <c r="M90" s="7">
        <v>0.96308000000000005</v>
      </c>
      <c r="N90" s="7">
        <v>4.3775000000000001E-2</v>
      </c>
      <c r="O90" s="7">
        <v>4.5453000000000001</v>
      </c>
      <c r="P90" s="7">
        <v>13897</v>
      </c>
      <c r="Q90" s="7">
        <v>15.228999999999999</v>
      </c>
      <c r="R90" s="7">
        <v>0.10958</v>
      </c>
      <c r="S90" s="13">
        <v>1.7116000000000001E-12</v>
      </c>
      <c r="T90" s="3">
        <v>3.6341999999999999E-14</v>
      </c>
      <c r="U90" s="11">
        <v>2.1233</v>
      </c>
      <c r="V90" s="7">
        <v>0.96528000000000003</v>
      </c>
      <c r="W90" s="7">
        <v>1.2011000000000001E-3</v>
      </c>
      <c r="X90" s="7">
        <v>0.12443</v>
      </c>
      <c r="Y90" s="1"/>
      <c r="Z90" s="7"/>
      <c r="AA90" s="20">
        <f>S90</f>
        <v>1.7116000000000001E-12</v>
      </c>
      <c r="AB90" s="41">
        <f>((AA90/AA$95)-1)*100</f>
        <v>-0.12953519039339279</v>
      </c>
      <c r="AC90" s="20">
        <f>STDEV(AA91:AA94)</f>
        <v>1.316697257028609E-14</v>
      </c>
    </row>
    <row r="91" spans="1:29" s="2" customFormat="1" x14ac:dyDescent="0.25">
      <c r="A91" s="4" t="s">
        <v>248</v>
      </c>
      <c r="B91" s="1">
        <v>3.9326999999999998E-4</v>
      </c>
      <c r="C91" s="1">
        <v>8.3765999999999993E-2</v>
      </c>
      <c r="D91" s="1">
        <v>2.2357999999999999E-7</v>
      </c>
      <c r="E91" s="1">
        <v>1.3417E-8</v>
      </c>
      <c r="F91" s="7">
        <v>6.0010000000000003</v>
      </c>
      <c r="G91" s="7">
        <v>-108.6</v>
      </c>
      <c r="H91" s="7">
        <v>8.1555999999999997</v>
      </c>
      <c r="I91" s="7">
        <v>7.5098000000000003</v>
      </c>
      <c r="J91" s="1">
        <v>1.0153999999999999E-7</v>
      </c>
      <c r="K91" s="1">
        <v>4.7523000000000001E-8</v>
      </c>
      <c r="L91" s="7">
        <v>46.802</v>
      </c>
      <c r="M91" s="7">
        <v>0.95657999999999999</v>
      </c>
      <c r="N91" s="7">
        <v>4.2945999999999998E-2</v>
      </c>
      <c r="O91" s="7">
        <v>4.4894999999999996</v>
      </c>
      <c r="P91" s="7">
        <v>13984</v>
      </c>
      <c r="Q91" s="7">
        <v>14.99</v>
      </c>
      <c r="R91" s="7">
        <v>0.10718999999999999</v>
      </c>
      <c r="S91" s="13">
        <v>1.7139E-12</v>
      </c>
      <c r="T91" s="3">
        <v>3.5573000000000003E-14</v>
      </c>
      <c r="U91" s="11">
        <v>2.0756000000000001</v>
      </c>
      <c r="V91" s="7">
        <v>0.96523000000000003</v>
      </c>
      <c r="W91" s="7">
        <v>1.1738E-3</v>
      </c>
      <c r="X91" s="7">
        <v>0.12161</v>
      </c>
      <c r="Y91" s="1"/>
      <c r="Z91"/>
      <c r="AA91" s="20">
        <f t="shared" ref="AA91:AA94" si="24">S91</f>
        <v>1.7139E-12</v>
      </c>
      <c r="AB91" s="41">
        <f t="shared" ref="AB91:AB94" si="25">((AA91/AA$95)-1)*100</f>
        <v>4.6679347889488909E-3</v>
      </c>
      <c r="AC91" s="20">
        <f>STDEV(AA92:AA94,AA90)</f>
        <v>1.3244621549897131E-14</v>
      </c>
    </row>
    <row r="92" spans="1:29" s="2" customFormat="1" x14ac:dyDescent="0.25">
      <c r="A92" s="4" t="s">
        <v>249</v>
      </c>
      <c r="B92" s="1">
        <v>4.0497999999999999E-4</v>
      </c>
      <c r="C92" s="1">
        <v>8.6260000000000003E-2</v>
      </c>
      <c r="D92" s="1">
        <v>2.2399000000000001E-7</v>
      </c>
      <c r="E92" s="1">
        <v>1.3634E-8</v>
      </c>
      <c r="F92" s="7">
        <v>6.0869</v>
      </c>
      <c r="G92" s="7">
        <v>-109.5</v>
      </c>
      <c r="H92" s="7">
        <v>8.2841000000000005</v>
      </c>
      <c r="I92" s="7">
        <v>7.5654000000000003</v>
      </c>
      <c r="J92" s="1">
        <v>9.6223000000000001E-8</v>
      </c>
      <c r="K92" s="1">
        <v>4.5347999999999997E-8</v>
      </c>
      <c r="L92" s="7">
        <v>47.128</v>
      </c>
      <c r="M92" s="7">
        <v>0.96052999999999999</v>
      </c>
      <c r="N92" s="7">
        <v>4.3241000000000002E-2</v>
      </c>
      <c r="O92" s="7">
        <v>4.5018000000000002</v>
      </c>
      <c r="P92" s="7">
        <v>14024</v>
      </c>
      <c r="Q92" s="7">
        <v>15.242000000000001</v>
      </c>
      <c r="R92" s="7">
        <v>0.10868999999999999</v>
      </c>
      <c r="S92" s="13">
        <v>1.7259999999999999E-12</v>
      </c>
      <c r="T92" s="3">
        <v>3.6358000000000003E-14</v>
      </c>
      <c r="U92" s="11">
        <v>2.1065</v>
      </c>
      <c r="V92" s="7">
        <v>0.96487000000000001</v>
      </c>
      <c r="W92" s="7">
        <v>1.1914E-3</v>
      </c>
      <c r="X92" s="7">
        <v>0.12348000000000001</v>
      </c>
      <c r="Y92" s="1"/>
      <c r="Z92"/>
      <c r="AA92" s="20">
        <f t="shared" si="24"/>
        <v>1.7259999999999999E-12</v>
      </c>
      <c r="AB92" s="41">
        <f t="shared" si="25"/>
        <v>0.71069307161777395</v>
      </c>
      <c r="AC92" s="20">
        <f>STDEV(AA93:AA94,AA90:AA91)</f>
        <v>1.0658760090492102E-14</v>
      </c>
    </row>
    <row r="93" spans="1:29" s="2" customFormat="1" x14ac:dyDescent="0.25">
      <c r="A93" s="4" t="s">
        <v>250</v>
      </c>
      <c r="B93" s="1">
        <v>4.0633999999999999E-4</v>
      </c>
      <c r="C93" s="1">
        <v>8.6551000000000003E-2</v>
      </c>
      <c r="D93" s="1">
        <v>2.2433E-7</v>
      </c>
      <c r="E93" s="1">
        <v>1.3662E-8</v>
      </c>
      <c r="F93" s="7">
        <v>6.0900999999999996</v>
      </c>
      <c r="G93" s="7">
        <v>-109.8</v>
      </c>
      <c r="H93" s="7">
        <v>8.3092000000000006</v>
      </c>
      <c r="I93" s="7">
        <v>7.5675999999999997</v>
      </c>
      <c r="J93" s="1">
        <v>9.3917000000000006E-8</v>
      </c>
      <c r="K93" s="1">
        <v>4.4030999999999999E-8</v>
      </c>
      <c r="L93" s="7">
        <v>46.883000000000003</v>
      </c>
      <c r="M93" s="7">
        <v>0.96255000000000002</v>
      </c>
      <c r="N93" s="7">
        <v>4.3012000000000002E-2</v>
      </c>
      <c r="O93" s="7">
        <v>4.4684999999999997</v>
      </c>
      <c r="P93" s="7">
        <v>13975</v>
      </c>
      <c r="Q93" s="7">
        <v>15.23</v>
      </c>
      <c r="R93" s="7">
        <v>0.10897999999999999</v>
      </c>
      <c r="S93" s="13">
        <v>1.7215000000000001E-12</v>
      </c>
      <c r="T93" s="3">
        <v>3.6366000000000001E-14</v>
      </c>
      <c r="U93" s="11">
        <v>2.1124999999999998</v>
      </c>
      <c r="V93" s="7">
        <v>0.96497999999999995</v>
      </c>
      <c r="W93" s="7">
        <v>1.1948E-3</v>
      </c>
      <c r="X93" s="7">
        <v>0.12382</v>
      </c>
      <c r="Y93"/>
      <c r="Z93"/>
      <c r="AA93" s="20">
        <f t="shared" si="24"/>
        <v>1.7215000000000001E-12</v>
      </c>
      <c r="AB93" s="41">
        <f t="shared" si="25"/>
        <v>0.44812173973929337</v>
      </c>
      <c r="AC93" s="20">
        <f>STDEV(AA94,AA90:AA92)</f>
        <v>1.2281965097925728E-14</v>
      </c>
    </row>
    <row r="94" spans="1:29" s="2" customFormat="1" x14ac:dyDescent="0.25">
      <c r="A94" s="4" t="s">
        <v>251</v>
      </c>
      <c r="B94" s="1">
        <v>3.9187E-4</v>
      </c>
      <c r="C94" s="1">
        <v>8.3469000000000002E-2</v>
      </c>
      <c r="D94" s="1">
        <v>2.2560000000000001E-7</v>
      </c>
      <c r="E94" s="1">
        <v>1.3415E-8</v>
      </c>
      <c r="F94" s="7">
        <v>5.9463999999999997</v>
      </c>
      <c r="G94" s="7">
        <v>-108.5</v>
      </c>
      <c r="H94" s="7">
        <v>8.1554000000000002</v>
      </c>
      <c r="I94" s="7">
        <v>7.5164999999999997</v>
      </c>
      <c r="J94" s="1">
        <v>1.0027E-7</v>
      </c>
      <c r="K94" s="1">
        <v>4.6223999999999998E-8</v>
      </c>
      <c r="L94" s="7">
        <v>46.1</v>
      </c>
      <c r="M94" s="7">
        <v>0.95660000000000001</v>
      </c>
      <c r="N94" s="7">
        <v>4.2303E-2</v>
      </c>
      <c r="O94" s="7">
        <v>4.4222000000000001</v>
      </c>
      <c r="P94" s="7">
        <v>13968</v>
      </c>
      <c r="Q94" s="7">
        <v>14.962</v>
      </c>
      <c r="R94" s="7">
        <v>0.10712000000000001</v>
      </c>
      <c r="S94" s="13">
        <v>1.6961E-12</v>
      </c>
      <c r="T94" s="3">
        <v>3.5180000000000001E-14</v>
      </c>
      <c r="U94" s="11">
        <v>2.0741999999999998</v>
      </c>
      <c r="V94" s="7">
        <v>0.9657</v>
      </c>
      <c r="W94" s="7">
        <v>1.1731000000000001E-3</v>
      </c>
      <c r="X94" s="7">
        <v>0.12148</v>
      </c>
      <c r="Y94"/>
      <c r="Z94"/>
      <c r="AA94" s="20">
        <f t="shared" si="24"/>
        <v>1.6961E-12</v>
      </c>
      <c r="AB94" s="41">
        <f t="shared" si="25"/>
        <v>-1.0339475557526456</v>
      </c>
      <c r="AC94" s="20">
        <f>STDEV(AA90:AA93)</f>
        <v>6.6775744099185692E-15</v>
      </c>
    </row>
    <row r="95" spans="1:29" s="2" customFormat="1" x14ac:dyDescent="0.25">
      <c r="A95" s="4" t="str">
        <f>A94</f>
        <v>D:\Google Drive\Research\data\2020-TB\control-SA+PA\control-SA+PA-C3-06282020\3-9-5.TXT</v>
      </c>
      <c r="B95" s="13">
        <f>AVERAGE(B90:B94)</f>
        <v>4.0153599999999997E-4</v>
      </c>
      <c r="C95" s="13">
        <f t="shared" ref="C95:X95" si="26">AVERAGE(C90:C94)</f>
        <v>8.5527199999999998E-2</v>
      </c>
      <c r="D95" s="13">
        <f t="shared" si="26"/>
        <v>2.2427399999999999E-7</v>
      </c>
      <c r="E95" s="13">
        <f t="shared" si="26"/>
        <v>1.3568000000000001E-8</v>
      </c>
      <c r="F95" s="13">
        <f t="shared" si="26"/>
        <v>6.0498799999999999</v>
      </c>
      <c r="G95" s="13">
        <f t="shared" si="26"/>
        <v>-109.12</v>
      </c>
      <c r="H95" s="13">
        <f t="shared" si="26"/>
        <v>8.2506400000000006</v>
      </c>
      <c r="I95" s="13">
        <f t="shared" si="26"/>
        <v>7.5609599999999997</v>
      </c>
      <c r="J95" s="13">
        <f t="shared" si="26"/>
        <v>9.7455600000000001E-8</v>
      </c>
      <c r="K95" s="13">
        <f t="shared" si="26"/>
        <v>4.5722399999999999E-8</v>
      </c>
      <c r="L95" s="13">
        <f t="shared" si="26"/>
        <v>46.925599999999996</v>
      </c>
      <c r="M95" s="13">
        <f t="shared" si="26"/>
        <v>0.95986799999999994</v>
      </c>
      <c r="N95" s="13">
        <f t="shared" si="26"/>
        <v>4.3055400000000001E-2</v>
      </c>
      <c r="O95" s="13">
        <f t="shared" si="26"/>
        <v>4.4854599999999998</v>
      </c>
      <c r="P95" s="13">
        <f t="shared" si="26"/>
        <v>13969.6</v>
      </c>
      <c r="Q95" s="13">
        <f t="shared" si="26"/>
        <v>15.130600000000001</v>
      </c>
      <c r="R95" s="13">
        <f t="shared" si="26"/>
        <v>0.10831199999999999</v>
      </c>
      <c r="S95" s="13">
        <f t="shared" si="26"/>
        <v>1.7138200000000001E-12</v>
      </c>
      <c r="T95" s="13">
        <f t="shared" si="26"/>
        <v>3.5963800000000003E-14</v>
      </c>
      <c r="U95" s="13">
        <f t="shared" si="26"/>
        <v>2.09842</v>
      </c>
      <c r="V95" s="13">
        <f t="shared" si="26"/>
        <v>0.96521199999999996</v>
      </c>
      <c r="W95" s="13">
        <f t="shared" si="26"/>
        <v>1.18684E-3</v>
      </c>
      <c r="X95" s="13">
        <f t="shared" si="26"/>
        <v>0.12296399999999999</v>
      </c>
      <c r="Y95"/>
      <c r="Z95" s="10" t="s">
        <v>43</v>
      </c>
      <c r="AA95" s="20">
        <f>AVERAGE(AA90:AA94)</f>
        <v>1.7138200000000001E-12</v>
      </c>
      <c r="AB95" s="41"/>
      <c r="AC95" s="20"/>
    </row>
    <row r="96" spans="1:29" s="2" customFormat="1" x14ac:dyDescent="0.25">
      <c r="B96" s="3"/>
      <c r="C96" s="3"/>
      <c r="D96" s="3"/>
      <c r="E96" s="3"/>
      <c r="F96" s="11"/>
      <c r="G96" s="11"/>
      <c r="H96" s="11"/>
      <c r="I96" s="11"/>
      <c r="J96" s="3"/>
      <c r="K96" s="3"/>
      <c r="L96" s="11"/>
      <c r="M96" s="11"/>
      <c r="N96" s="11"/>
      <c r="O96" s="11"/>
      <c r="P96" s="11"/>
      <c r="Q96" s="11"/>
      <c r="R96" s="11"/>
      <c r="S96" s="13"/>
      <c r="T96" s="3"/>
      <c r="U96" s="11"/>
      <c r="V96" s="11"/>
      <c r="W96" s="11"/>
      <c r="X96" s="11"/>
      <c r="AA96" s="33"/>
      <c r="AB96" s="23"/>
      <c r="AC96" s="22"/>
    </row>
    <row r="97" spans="1:29" s="2" customFormat="1" x14ac:dyDescent="0.25">
      <c r="B97" s="3"/>
      <c r="C97" s="3"/>
      <c r="D97" s="3"/>
      <c r="E97" s="3"/>
      <c r="F97" s="11"/>
      <c r="G97" s="11"/>
      <c r="H97" s="11"/>
      <c r="I97" s="11"/>
      <c r="J97" s="3"/>
      <c r="K97" s="3"/>
      <c r="L97" s="11"/>
      <c r="M97" s="11"/>
      <c r="N97" s="11"/>
      <c r="O97" s="11"/>
      <c r="P97" s="11"/>
      <c r="Q97" s="11"/>
      <c r="R97" s="11"/>
      <c r="S97" s="13"/>
      <c r="T97" s="3"/>
      <c r="U97" s="11"/>
      <c r="V97" s="11"/>
      <c r="W97" s="11"/>
      <c r="X97" s="11"/>
      <c r="AA97" s="33"/>
      <c r="AB97" s="23"/>
      <c r="AC97" s="22"/>
    </row>
    <row r="98" spans="1:29" s="2" customFormat="1" x14ac:dyDescent="0.25">
      <c r="A98" s="15" t="s">
        <v>85</v>
      </c>
      <c r="B98" s="1" t="s">
        <v>7</v>
      </c>
      <c r="C98" s="1" t="s">
        <v>8</v>
      </c>
      <c r="D98" s="1" t="s">
        <v>27</v>
      </c>
      <c r="E98" s="1" t="s">
        <v>28</v>
      </c>
      <c r="F98" s="7" t="s">
        <v>29</v>
      </c>
      <c r="G98" s="7" t="s">
        <v>9</v>
      </c>
      <c r="H98" s="7" t="s">
        <v>10</v>
      </c>
      <c r="I98" s="7" t="s">
        <v>11</v>
      </c>
      <c r="J98" s="1" t="s">
        <v>30</v>
      </c>
      <c r="K98" s="1" t="s">
        <v>31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12</v>
      </c>
      <c r="Q98" s="7" t="s">
        <v>13</v>
      </c>
      <c r="R98" s="7" t="s">
        <v>14</v>
      </c>
      <c r="S98" s="13" t="s">
        <v>26</v>
      </c>
      <c r="T98" s="3" t="s">
        <v>21</v>
      </c>
      <c r="U98" s="11" t="s">
        <v>22</v>
      </c>
      <c r="V98" s="7" t="s">
        <v>23</v>
      </c>
      <c r="W98" s="7" t="s">
        <v>24</v>
      </c>
      <c r="X98" s="7" t="s">
        <v>25</v>
      </c>
      <c r="Y98"/>
      <c r="Z98" s="34" t="s">
        <v>36</v>
      </c>
      <c r="AA98" s="18" t="s">
        <v>37</v>
      </c>
      <c r="AB98" s="25" t="s">
        <v>41</v>
      </c>
      <c r="AC98" s="26" t="s">
        <v>55</v>
      </c>
    </row>
    <row r="99" spans="1:29" s="2" customFormat="1" x14ac:dyDescent="0.25">
      <c r="A99" s="4" t="s">
        <v>252</v>
      </c>
      <c r="B99" s="1">
        <v>4.0541999999999998E-4</v>
      </c>
      <c r="C99" s="1">
        <v>8.6355000000000001E-2</v>
      </c>
      <c r="D99" s="1">
        <v>2.2212999999999999E-7</v>
      </c>
      <c r="E99" s="1">
        <v>1.3646E-8</v>
      </c>
      <c r="F99" s="7">
        <v>6.1432000000000002</v>
      </c>
      <c r="G99" s="7">
        <v>-108.5</v>
      </c>
      <c r="H99" s="7">
        <v>8.2956000000000003</v>
      </c>
      <c r="I99" s="7">
        <v>7.6456999999999997</v>
      </c>
      <c r="J99" s="1">
        <v>9.6119000000000002E-8</v>
      </c>
      <c r="K99" s="1">
        <v>4.5090000000000002E-8</v>
      </c>
      <c r="L99" s="7">
        <v>46.911000000000001</v>
      </c>
      <c r="M99" s="7">
        <v>0.96045999999999998</v>
      </c>
      <c r="N99" s="7">
        <v>4.3041000000000003E-2</v>
      </c>
      <c r="O99" s="7">
        <v>4.4813000000000001</v>
      </c>
      <c r="P99" s="7">
        <v>13981</v>
      </c>
      <c r="Q99" s="7">
        <v>15.224</v>
      </c>
      <c r="R99" s="7">
        <v>0.10889</v>
      </c>
      <c r="S99" s="13">
        <v>1.7182000000000001E-12</v>
      </c>
      <c r="T99" s="3">
        <v>3.6253E-14</v>
      </c>
      <c r="U99" s="11">
        <v>2.1099000000000001</v>
      </c>
      <c r="V99" s="7">
        <v>0.96511000000000002</v>
      </c>
      <c r="W99" s="7">
        <v>1.1934000000000001E-3</v>
      </c>
      <c r="X99" s="7">
        <v>0.12365</v>
      </c>
      <c r="Y99" s="1"/>
      <c r="Z99" s="7"/>
      <c r="AA99" s="20">
        <f>S99</f>
        <v>1.7182000000000001E-12</v>
      </c>
      <c r="AB99" s="41">
        <f>((AA99/AA$104)-1)*100</f>
        <v>0.14337836735169862</v>
      </c>
      <c r="AC99" s="20">
        <f>STDEV(AA100:AA103)</f>
        <v>1.8223130905527774E-14</v>
      </c>
    </row>
    <row r="100" spans="1:29" s="2" customFormat="1" x14ac:dyDescent="0.25">
      <c r="A100" s="4" t="s">
        <v>253</v>
      </c>
      <c r="B100" s="1">
        <v>4.0109999999999999E-4</v>
      </c>
      <c r="C100" s="1">
        <v>8.5433999999999996E-2</v>
      </c>
      <c r="D100" s="1">
        <v>2.2663000000000001E-7</v>
      </c>
      <c r="E100" s="1">
        <v>1.3576E-8</v>
      </c>
      <c r="F100" s="7">
        <v>5.9904000000000002</v>
      </c>
      <c r="G100" s="7">
        <v>-111.1</v>
      </c>
      <c r="H100" s="7">
        <v>8.2556999999999992</v>
      </c>
      <c r="I100" s="7">
        <v>7.4309000000000003</v>
      </c>
      <c r="J100" s="1">
        <v>9.5620000000000005E-8</v>
      </c>
      <c r="K100" s="1">
        <v>4.4705000000000002E-8</v>
      </c>
      <c r="L100" s="7">
        <v>46.753</v>
      </c>
      <c r="M100" s="7">
        <v>0.96092999999999995</v>
      </c>
      <c r="N100" s="7">
        <v>4.2895999999999997E-2</v>
      </c>
      <c r="O100" s="7">
        <v>4.4640000000000004</v>
      </c>
      <c r="P100" s="7">
        <v>14010</v>
      </c>
      <c r="Q100" s="7">
        <v>15.166</v>
      </c>
      <c r="R100" s="7">
        <v>0.10825</v>
      </c>
      <c r="S100" s="13">
        <v>1.7265E-12</v>
      </c>
      <c r="T100" s="3">
        <v>3.6216000000000003E-14</v>
      </c>
      <c r="U100" s="11">
        <v>2.0977000000000001</v>
      </c>
      <c r="V100" s="7">
        <v>0.96479999999999999</v>
      </c>
      <c r="W100" s="7">
        <v>1.1865000000000001E-3</v>
      </c>
      <c r="X100" s="7">
        <v>0.12298000000000001</v>
      </c>
      <c r="Y100" s="1"/>
      <c r="Z100"/>
      <c r="AA100" s="20">
        <f t="shared" ref="AA100:AA103" si="27">S100</f>
        <v>1.7265E-12</v>
      </c>
      <c r="AB100" s="41">
        <f t="shared" ref="AB100:AB103" si="28">((AA100/AA$95)-1)*100</f>
        <v>0.73986766404872117</v>
      </c>
      <c r="AC100" s="20">
        <f>STDEV(AA101:AA103,AA99)</f>
        <v>1.6922273290942188E-14</v>
      </c>
    </row>
    <row r="101" spans="1:29" s="2" customFormat="1" x14ac:dyDescent="0.25">
      <c r="A101" s="4" t="s">
        <v>254</v>
      </c>
      <c r="B101" s="1">
        <v>4.0948999999999998E-4</v>
      </c>
      <c r="C101" s="1">
        <v>8.7221000000000007E-2</v>
      </c>
      <c r="D101" s="1">
        <v>2.2559E-7</v>
      </c>
      <c r="E101" s="1">
        <v>1.3675E-8</v>
      </c>
      <c r="F101" s="7">
        <v>6.0618999999999996</v>
      </c>
      <c r="G101" s="7">
        <v>-110.5</v>
      </c>
      <c r="H101" s="7">
        <v>8.3140999999999998</v>
      </c>
      <c r="I101" s="7">
        <v>7.5240999999999998</v>
      </c>
      <c r="J101" s="1">
        <v>9.2372000000000002E-8</v>
      </c>
      <c r="K101" s="1">
        <v>4.4179000000000001E-8</v>
      </c>
      <c r="L101" s="7">
        <v>47.826999999999998</v>
      </c>
      <c r="M101" s="7">
        <v>0.96575</v>
      </c>
      <c r="N101" s="7">
        <v>4.3874000000000003E-2</v>
      </c>
      <c r="O101" s="7">
        <v>4.5430000000000001</v>
      </c>
      <c r="P101" s="7">
        <v>13991</v>
      </c>
      <c r="Q101" s="7">
        <v>15.244999999999999</v>
      </c>
      <c r="R101" s="7">
        <v>0.10896</v>
      </c>
      <c r="S101" s="13">
        <v>1.7229000000000001E-12</v>
      </c>
      <c r="T101" s="3">
        <v>3.6421000000000001E-14</v>
      </c>
      <c r="U101" s="11">
        <v>2.1139000000000001</v>
      </c>
      <c r="V101" s="7">
        <v>0.96494999999999997</v>
      </c>
      <c r="W101" s="7">
        <v>1.1956E-3</v>
      </c>
      <c r="X101" s="7">
        <v>0.1239</v>
      </c>
      <c r="Y101" s="1"/>
      <c r="Z101"/>
      <c r="AA101" s="20">
        <f t="shared" si="27"/>
        <v>1.7229000000000001E-12</v>
      </c>
      <c r="AB101" s="41">
        <f t="shared" si="28"/>
        <v>0.52981059854593227</v>
      </c>
      <c r="AC101" s="20">
        <f>STDEV(AA102:AA103,AA99:AA100)</f>
        <v>1.7698681683485207E-14</v>
      </c>
    </row>
    <row r="102" spans="1:29" s="2" customFormat="1" x14ac:dyDescent="0.25">
      <c r="A102" s="4" t="s">
        <v>255</v>
      </c>
      <c r="B102" s="1">
        <v>3.9766999999999998E-4</v>
      </c>
      <c r="C102" s="1">
        <v>8.4703000000000001E-2</v>
      </c>
      <c r="D102" s="1">
        <v>2.2482E-7</v>
      </c>
      <c r="E102" s="1">
        <v>1.3486000000000001E-8</v>
      </c>
      <c r="F102" s="7">
        <v>5.9985999999999997</v>
      </c>
      <c r="G102" s="7">
        <v>-110.4</v>
      </c>
      <c r="H102" s="7">
        <v>8.2028999999999996</v>
      </c>
      <c r="I102" s="7">
        <v>7.4302000000000001</v>
      </c>
      <c r="J102" s="1">
        <v>9.5131999999999995E-8</v>
      </c>
      <c r="K102" s="1">
        <v>4.4824999999999999E-8</v>
      </c>
      <c r="L102" s="7">
        <v>47.119</v>
      </c>
      <c r="M102" s="7">
        <v>0.96301000000000003</v>
      </c>
      <c r="N102" s="7">
        <v>4.3228999999999997E-2</v>
      </c>
      <c r="O102" s="7">
        <v>4.4889000000000001</v>
      </c>
      <c r="P102" s="7">
        <v>13977</v>
      </c>
      <c r="Q102" s="7">
        <v>15.035</v>
      </c>
      <c r="R102" s="7">
        <v>0.10757</v>
      </c>
      <c r="S102" s="13">
        <v>1.7232E-12</v>
      </c>
      <c r="T102" s="3">
        <v>3.5935E-14</v>
      </c>
      <c r="U102" s="11">
        <v>2.0853999999999999</v>
      </c>
      <c r="V102" s="7">
        <v>0.96492999999999995</v>
      </c>
      <c r="W102" s="7">
        <v>1.1795E-3</v>
      </c>
      <c r="X102" s="7">
        <v>0.12224</v>
      </c>
      <c r="Y102"/>
      <c r="Z102"/>
      <c r="AA102" s="20">
        <f t="shared" si="27"/>
        <v>1.7232E-12</v>
      </c>
      <c r="AB102" s="41">
        <f t="shared" si="28"/>
        <v>0.54731535400449616</v>
      </c>
      <c r="AC102" s="20">
        <f>STDEV(AA103,AA99:AA101)</f>
        <v>1.764697802269089E-14</v>
      </c>
    </row>
    <row r="103" spans="1:29" s="2" customFormat="1" x14ac:dyDescent="0.25">
      <c r="A103" s="4" t="s">
        <v>256</v>
      </c>
      <c r="B103" s="1">
        <v>3.8542999999999997E-4</v>
      </c>
      <c r="C103" s="1">
        <v>8.2096000000000002E-2</v>
      </c>
      <c r="D103" s="1">
        <v>2.286E-7</v>
      </c>
      <c r="E103" s="1">
        <v>1.3286000000000001E-8</v>
      </c>
      <c r="F103" s="7">
        <v>5.8118999999999996</v>
      </c>
      <c r="G103" s="7">
        <v>-109.4</v>
      </c>
      <c r="H103" s="7">
        <v>8.0820000000000007</v>
      </c>
      <c r="I103" s="7">
        <v>7.3875999999999999</v>
      </c>
      <c r="J103" s="1">
        <v>9.9360999999999999E-8</v>
      </c>
      <c r="K103" s="1">
        <v>4.5913000000000002E-8</v>
      </c>
      <c r="L103" s="7">
        <v>46.207999999999998</v>
      </c>
      <c r="M103" s="7">
        <v>0.95887</v>
      </c>
      <c r="N103" s="7">
        <v>4.2398999999999999E-2</v>
      </c>
      <c r="O103" s="7">
        <v>4.4218000000000002</v>
      </c>
      <c r="P103" s="7">
        <v>13947</v>
      </c>
      <c r="Q103" s="7">
        <v>14.784000000000001</v>
      </c>
      <c r="R103" s="7">
        <v>0.106</v>
      </c>
      <c r="S103" s="13">
        <v>1.6878999999999999E-12</v>
      </c>
      <c r="T103" s="3">
        <v>3.4658000000000001E-14</v>
      </c>
      <c r="U103" s="11">
        <v>2.0533000000000001</v>
      </c>
      <c r="V103" s="7">
        <v>0.96587999999999996</v>
      </c>
      <c r="W103" s="7">
        <v>1.1613000000000001E-3</v>
      </c>
      <c r="X103" s="7">
        <v>0.12023</v>
      </c>
      <c r="Y103"/>
      <c r="Z103"/>
      <c r="AA103" s="20">
        <f t="shared" si="27"/>
        <v>1.6878999999999999E-12</v>
      </c>
      <c r="AB103" s="41">
        <f t="shared" si="28"/>
        <v>-1.512410871620129</v>
      </c>
      <c r="AC103" s="20">
        <f>STDEV(AA99:AA102)</f>
        <v>3.4146742157927215E-15</v>
      </c>
    </row>
    <row r="104" spans="1:29" s="2" customFormat="1" x14ac:dyDescent="0.25">
      <c r="A104" s="4" t="str">
        <f>A103</f>
        <v>D:\Google Drive\Research\data\2020-TB\control-SA+PA\control-SA+PA-C3-06282020\3-10-5.TXT</v>
      </c>
      <c r="B104" s="13">
        <f>AVERAGE(B99:B103)</f>
        <v>3.9982200000000004E-4</v>
      </c>
      <c r="C104" s="13">
        <f t="shared" ref="C104:X104" si="29">AVERAGE(C99:C103)</f>
        <v>8.516180000000001E-2</v>
      </c>
      <c r="D104" s="13">
        <f t="shared" si="29"/>
        <v>2.2555399999999996E-7</v>
      </c>
      <c r="E104" s="13">
        <f t="shared" si="29"/>
        <v>1.35338E-8</v>
      </c>
      <c r="F104" s="13">
        <f t="shared" si="29"/>
        <v>6.0011999999999999</v>
      </c>
      <c r="G104" s="13">
        <f t="shared" si="29"/>
        <v>-109.97999999999999</v>
      </c>
      <c r="H104" s="13">
        <f t="shared" si="29"/>
        <v>8.2300599999999982</v>
      </c>
      <c r="I104" s="13">
        <f t="shared" si="29"/>
        <v>7.4837000000000007</v>
      </c>
      <c r="J104" s="13">
        <f t="shared" si="29"/>
        <v>9.5720800000000016E-8</v>
      </c>
      <c r="K104" s="13">
        <f t="shared" si="29"/>
        <v>4.4942400000000001E-8</v>
      </c>
      <c r="L104" s="13">
        <f t="shared" si="29"/>
        <v>46.9636</v>
      </c>
      <c r="M104" s="13">
        <f t="shared" si="29"/>
        <v>0.9618040000000001</v>
      </c>
      <c r="N104" s="13">
        <f t="shared" si="29"/>
        <v>4.3087799999999996E-2</v>
      </c>
      <c r="O104" s="13">
        <f t="shared" si="29"/>
        <v>4.4798</v>
      </c>
      <c r="P104" s="13">
        <f t="shared" si="29"/>
        <v>13981.2</v>
      </c>
      <c r="Q104" s="13">
        <f t="shared" si="29"/>
        <v>15.090800000000002</v>
      </c>
      <c r="R104" s="13">
        <f t="shared" si="29"/>
        <v>0.107934</v>
      </c>
      <c r="S104" s="13">
        <f t="shared" si="29"/>
        <v>1.7157400000000001E-12</v>
      </c>
      <c r="T104" s="13">
        <f t="shared" si="29"/>
        <v>3.5896599999999997E-14</v>
      </c>
      <c r="U104" s="13">
        <f t="shared" si="29"/>
        <v>2.0920399999999999</v>
      </c>
      <c r="V104" s="13">
        <f t="shared" si="29"/>
        <v>0.96513399999999994</v>
      </c>
      <c r="W104" s="13">
        <f t="shared" si="29"/>
        <v>1.1832599999999998E-3</v>
      </c>
      <c r="X104" s="13">
        <f t="shared" si="29"/>
        <v>0.1226</v>
      </c>
      <c r="Y104"/>
      <c r="Z104" s="10" t="s">
        <v>43</v>
      </c>
      <c r="AA104" s="20">
        <f>AVERAGE(AA99:AA103)</f>
        <v>1.7157400000000001E-12</v>
      </c>
      <c r="AB104" s="41"/>
      <c r="AC104" s="20"/>
    </row>
    <row r="105" spans="1:29" s="2" customFormat="1" x14ac:dyDescent="0.25">
      <c r="B105" s="3"/>
      <c r="C105" s="3"/>
      <c r="D105" s="3"/>
      <c r="E105" s="3"/>
      <c r="F105" s="11"/>
      <c r="G105" s="11"/>
      <c r="H105" s="11"/>
      <c r="I105" s="11"/>
      <c r="J105" s="3"/>
      <c r="K105" s="3"/>
      <c r="L105" s="11"/>
      <c r="M105" s="11"/>
      <c r="N105" s="11"/>
      <c r="O105" s="11"/>
      <c r="P105" s="11"/>
      <c r="Q105" s="11"/>
      <c r="R105" s="11"/>
      <c r="S105" s="13"/>
      <c r="T105" s="3"/>
      <c r="U105" s="11"/>
      <c r="V105" s="11"/>
      <c r="W105" s="11"/>
      <c r="X105" s="11"/>
      <c r="AA105" s="33"/>
      <c r="AB105" s="23"/>
      <c r="AC105" s="22"/>
    </row>
    <row r="106" spans="1:29" s="2" customFormat="1" x14ac:dyDescent="0.25">
      <c r="B106" s="3"/>
      <c r="C106" s="3"/>
      <c r="D106" s="3"/>
      <c r="E106" s="3"/>
      <c r="F106" s="11"/>
      <c r="G106" s="11"/>
      <c r="H106" s="11"/>
      <c r="I106" s="11"/>
      <c r="J106" s="3"/>
      <c r="K106" s="3"/>
      <c r="L106" s="11"/>
      <c r="M106" s="11"/>
      <c r="N106" s="11"/>
      <c r="O106" s="11"/>
      <c r="P106" s="11"/>
      <c r="Q106" s="11"/>
      <c r="R106" s="11"/>
      <c r="S106" s="13"/>
      <c r="T106" s="3"/>
      <c r="U106" s="11"/>
      <c r="V106" s="11"/>
      <c r="W106" s="11"/>
      <c r="X106" s="11"/>
      <c r="AA106" s="33"/>
      <c r="AB106" s="23"/>
      <c r="AC106" s="22"/>
    </row>
    <row r="107" spans="1:29" s="2" customFormat="1" x14ac:dyDescent="0.25">
      <c r="A107" s="15" t="s">
        <v>85</v>
      </c>
      <c r="B107" s="1" t="s">
        <v>7</v>
      </c>
      <c r="C107" s="1" t="s">
        <v>8</v>
      </c>
      <c r="D107" s="1" t="s">
        <v>27</v>
      </c>
      <c r="E107" s="1" t="s">
        <v>28</v>
      </c>
      <c r="F107" s="7" t="s">
        <v>29</v>
      </c>
      <c r="G107" s="7" t="s">
        <v>9</v>
      </c>
      <c r="H107" s="7" t="s">
        <v>10</v>
      </c>
      <c r="I107" s="7" t="s">
        <v>11</v>
      </c>
      <c r="J107" s="1" t="s">
        <v>30</v>
      </c>
      <c r="K107" s="1" t="s">
        <v>31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12</v>
      </c>
      <c r="Q107" s="7" t="s">
        <v>13</v>
      </c>
      <c r="R107" s="7" t="s">
        <v>14</v>
      </c>
      <c r="S107" s="13" t="s">
        <v>26</v>
      </c>
      <c r="T107" s="3" t="s">
        <v>21</v>
      </c>
      <c r="U107" s="11" t="s">
        <v>22</v>
      </c>
      <c r="V107" s="7" t="s">
        <v>23</v>
      </c>
      <c r="W107" s="7" t="s">
        <v>24</v>
      </c>
      <c r="X107" s="7" t="s">
        <v>25</v>
      </c>
      <c r="Y107"/>
      <c r="Z107" s="34" t="s">
        <v>36</v>
      </c>
      <c r="AA107" s="18" t="s">
        <v>37</v>
      </c>
      <c r="AB107" s="25" t="s">
        <v>41</v>
      </c>
      <c r="AC107" s="26" t="s">
        <v>55</v>
      </c>
    </row>
    <row r="108" spans="1:29" s="2" customFormat="1" x14ac:dyDescent="0.25">
      <c r="A108" s="4" t="s">
        <v>257</v>
      </c>
      <c r="B108" s="1">
        <v>4.1387999999999999E-4</v>
      </c>
      <c r="C108" s="1">
        <v>8.8156999999999999E-2</v>
      </c>
      <c r="D108" s="1">
        <v>2.2882000000000001E-7</v>
      </c>
      <c r="E108" s="1">
        <v>1.3751E-8</v>
      </c>
      <c r="F108" s="7">
        <v>6.0095000000000001</v>
      </c>
      <c r="G108" s="7">
        <v>-111.8</v>
      </c>
      <c r="H108" s="7">
        <v>8.3749000000000002</v>
      </c>
      <c r="I108" s="7">
        <v>7.4909999999999997</v>
      </c>
      <c r="J108" s="1">
        <v>9.2940999999999998E-8</v>
      </c>
      <c r="K108" s="1">
        <v>4.4291000000000003E-8</v>
      </c>
      <c r="L108" s="7">
        <v>47.655000000000001</v>
      </c>
      <c r="M108" s="7">
        <v>0.96535000000000004</v>
      </c>
      <c r="N108" s="7">
        <v>4.3714999999999997E-2</v>
      </c>
      <c r="O108" s="7">
        <v>4.5284000000000004</v>
      </c>
      <c r="P108" s="7">
        <v>13881</v>
      </c>
      <c r="Q108" s="7">
        <v>15.234999999999999</v>
      </c>
      <c r="R108" s="7">
        <v>0.10975</v>
      </c>
      <c r="S108" s="13">
        <v>1.6901E-12</v>
      </c>
      <c r="T108" s="3">
        <v>3.5963999999999998E-14</v>
      </c>
      <c r="U108" s="11">
        <v>2.1278999999999999</v>
      </c>
      <c r="V108" s="7">
        <v>0.96582000000000001</v>
      </c>
      <c r="W108" s="7">
        <v>1.2036E-3</v>
      </c>
      <c r="X108" s="7">
        <v>0.12461999999999999</v>
      </c>
      <c r="Y108" s="1"/>
      <c r="Z108" s="7"/>
      <c r="AA108" s="20">
        <f>S108</f>
        <v>1.6901E-12</v>
      </c>
      <c r="AB108" s="41">
        <f>((AA108/AA$113)-1)*100</f>
        <v>-1.3253152732368045</v>
      </c>
      <c r="AC108" s="20">
        <f>STDEV(AA109:AA112)</f>
        <v>2.2750457870850352E-15</v>
      </c>
    </row>
    <row r="109" spans="1:29" s="2" customFormat="1" x14ac:dyDescent="0.25">
      <c r="A109" s="4" t="s">
        <v>258</v>
      </c>
      <c r="B109" s="1">
        <v>4.1038000000000001E-4</v>
      </c>
      <c r="C109" s="1">
        <v>8.7411000000000003E-2</v>
      </c>
      <c r="D109" s="1">
        <v>2.2390000000000001E-7</v>
      </c>
      <c r="E109" s="1">
        <v>1.37E-8</v>
      </c>
      <c r="F109" s="7">
        <v>6.1188000000000002</v>
      </c>
      <c r="G109" s="7">
        <v>-109.2</v>
      </c>
      <c r="H109" s="7">
        <v>8.3420000000000005</v>
      </c>
      <c r="I109" s="7">
        <v>7.6391999999999998</v>
      </c>
      <c r="J109" s="1">
        <v>9.2014000000000006E-8</v>
      </c>
      <c r="K109" s="1">
        <v>4.3724000000000002E-8</v>
      </c>
      <c r="L109" s="7">
        <v>47.518999999999998</v>
      </c>
      <c r="M109" s="7">
        <v>0.96606000000000003</v>
      </c>
      <c r="N109" s="7">
        <v>4.3589999999999997E-2</v>
      </c>
      <c r="O109" s="7">
        <v>4.5121000000000002</v>
      </c>
      <c r="P109" s="7">
        <v>13903</v>
      </c>
      <c r="Q109" s="7">
        <v>15.211</v>
      </c>
      <c r="R109" s="7">
        <v>0.10940999999999999</v>
      </c>
      <c r="S109" s="13">
        <v>1.7173E-12</v>
      </c>
      <c r="T109" s="3">
        <v>3.6423999999999997E-14</v>
      </c>
      <c r="U109" s="11">
        <v>2.121</v>
      </c>
      <c r="V109" s="7">
        <v>0.96511999999999998</v>
      </c>
      <c r="W109" s="7">
        <v>1.1998E-3</v>
      </c>
      <c r="X109" s="7">
        <v>0.12432</v>
      </c>
      <c r="Y109" s="1"/>
      <c r="Z109"/>
      <c r="AA109" s="20">
        <f t="shared" ref="AA109:AA112" si="30">S109</f>
        <v>1.7173E-12</v>
      </c>
      <c r="AB109" s="41">
        <f t="shared" ref="AB109:AB112" si="31">((AA109/AA$113)-1)*100</f>
        <v>0.26272769733768353</v>
      </c>
      <c r="AC109" s="20">
        <f>STDEV(AA110:AA112,AA108)</f>
        <v>1.4541062547145542E-14</v>
      </c>
    </row>
    <row r="110" spans="1:29" s="2" customFormat="1" x14ac:dyDescent="0.25">
      <c r="A110" s="4" t="s">
        <v>259</v>
      </c>
      <c r="B110" s="1">
        <v>4.0803999999999998E-4</v>
      </c>
      <c r="C110" s="1">
        <v>8.6913000000000004E-2</v>
      </c>
      <c r="D110" s="1">
        <v>2.2347999999999999E-7</v>
      </c>
      <c r="E110" s="1">
        <v>1.3655000000000001E-8</v>
      </c>
      <c r="F110" s="7">
        <v>6.1101999999999999</v>
      </c>
      <c r="G110" s="7">
        <v>-108.6</v>
      </c>
      <c r="H110" s="7">
        <v>8.3112999999999992</v>
      </c>
      <c r="I110" s="7">
        <v>7.6531000000000002</v>
      </c>
      <c r="J110" s="1">
        <v>9.1549999999999996E-8</v>
      </c>
      <c r="K110" s="1">
        <v>4.3481999999999999E-8</v>
      </c>
      <c r="L110" s="7">
        <v>47.494999999999997</v>
      </c>
      <c r="M110" s="7">
        <v>0.96665999999999996</v>
      </c>
      <c r="N110" s="7">
        <v>4.3568000000000003E-2</v>
      </c>
      <c r="O110" s="7">
        <v>4.5071000000000003</v>
      </c>
      <c r="P110" s="7">
        <v>13919</v>
      </c>
      <c r="Q110" s="7">
        <v>15.167999999999999</v>
      </c>
      <c r="R110" s="7">
        <v>0.10897</v>
      </c>
      <c r="S110" s="13">
        <v>1.7160999999999999E-12</v>
      </c>
      <c r="T110" s="3">
        <v>3.6269000000000003E-14</v>
      </c>
      <c r="U110" s="11">
        <v>2.1135000000000002</v>
      </c>
      <c r="V110" s="7">
        <v>0.96516000000000002</v>
      </c>
      <c r="W110" s="7">
        <v>1.1954999999999999E-3</v>
      </c>
      <c r="X110" s="7">
        <v>0.12386999999999999</v>
      </c>
      <c r="Y110" s="1"/>
      <c r="Z110"/>
      <c r="AA110" s="20">
        <f t="shared" si="30"/>
        <v>1.7160999999999999E-12</v>
      </c>
      <c r="AB110" s="41">
        <f t="shared" si="31"/>
        <v>0.19266697804765087</v>
      </c>
      <c r="AC110" s="20">
        <f>STDEV(AA111:AA112,AA108:AA109)</f>
        <v>1.4674552804089089E-14</v>
      </c>
    </row>
    <row r="111" spans="1:29" s="2" customFormat="1" x14ac:dyDescent="0.25">
      <c r="A111" s="4" t="s">
        <v>260</v>
      </c>
      <c r="B111" s="1">
        <v>4.1135E-4</v>
      </c>
      <c r="C111" s="1">
        <v>8.7618000000000001E-2</v>
      </c>
      <c r="D111" s="1">
        <v>2.2214999999999999E-7</v>
      </c>
      <c r="E111" s="1">
        <v>1.371E-8</v>
      </c>
      <c r="F111" s="7">
        <v>6.1715</v>
      </c>
      <c r="G111" s="7">
        <v>-108</v>
      </c>
      <c r="H111" s="7">
        <v>8.3447999999999993</v>
      </c>
      <c r="I111" s="7">
        <v>7.7267000000000001</v>
      </c>
      <c r="J111" s="1">
        <v>9.0519000000000005E-8</v>
      </c>
      <c r="K111" s="1">
        <v>4.3119999999999998E-8</v>
      </c>
      <c r="L111" s="7">
        <v>47.636000000000003</v>
      </c>
      <c r="M111" s="7">
        <v>0.96765999999999996</v>
      </c>
      <c r="N111" s="7">
        <v>4.3695999999999999E-2</v>
      </c>
      <c r="O111" s="7">
        <v>4.5156000000000001</v>
      </c>
      <c r="P111" s="7">
        <v>13910</v>
      </c>
      <c r="Q111" s="7">
        <v>15.223000000000001</v>
      </c>
      <c r="R111" s="7">
        <v>0.10944</v>
      </c>
      <c r="S111" s="13">
        <v>1.7212999999999999E-12</v>
      </c>
      <c r="T111" s="3">
        <v>3.6538000000000002E-14</v>
      </c>
      <c r="U111" s="11">
        <v>2.1227</v>
      </c>
      <c r="V111" s="7">
        <v>0.96504000000000001</v>
      </c>
      <c r="W111" s="7">
        <v>1.2007999999999999E-3</v>
      </c>
      <c r="X111" s="7">
        <v>0.12443</v>
      </c>
      <c r="Y111"/>
      <c r="Z111"/>
      <c r="AA111" s="20">
        <f t="shared" si="30"/>
        <v>1.7212999999999999E-12</v>
      </c>
      <c r="AB111" s="41">
        <f t="shared" si="31"/>
        <v>0.49626342830453307</v>
      </c>
      <c r="AC111" s="20">
        <f>STDEV(AA112,AA108:AA110)</f>
        <v>1.3775914972637291E-14</v>
      </c>
    </row>
    <row r="112" spans="1:29" s="2" customFormat="1" x14ac:dyDescent="0.25">
      <c r="A112" s="4" t="s">
        <v>261</v>
      </c>
      <c r="B112" s="1">
        <v>4.0512000000000002E-4</v>
      </c>
      <c r="C112" s="1">
        <v>8.6291000000000007E-2</v>
      </c>
      <c r="D112" s="1">
        <v>2.2683E-7</v>
      </c>
      <c r="E112" s="1">
        <v>1.3620000000000001E-8</v>
      </c>
      <c r="F112" s="7">
        <v>6.0045000000000002</v>
      </c>
      <c r="G112" s="7">
        <v>-110.7</v>
      </c>
      <c r="H112" s="7">
        <v>8.2957999999999998</v>
      </c>
      <c r="I112" s="7">
        <v>7.4939</v>
      </c>
      <c r="J112" s="1">
        <v>9.6827999999999999E-8</v>
      </c>
      <c r="K112" s="1">
        <v>4.5845999999999999E-8</v>
      </c>
      <c r="L112" s="7">
        <v>47.347999999999999</v>
      </c>
      <c r="M112" s="7">
        <v>0.96136999999999995</v>
      </c>
      <c r="N112" s="7">
        <v>4.3441E-2</v>
      </c>
      <c r="O112" s="7">
        <v>4.5186999999999999</v>
      </c>
      <c r="P112" s="7">
        <v>13918</v>
      </c>
      <c r="Q112" s="7">
        <v>15.151999999999999</v>
      </c>
      <c r="R112" s="7">
        <v>0.10886999999999999</v>
      </c>
      <c r="S112" s="13">
        <v>1.7192E-12</v>
      </c>
      <c r="T112" s="3">
        <v>3.6249E-14</v>
      </c>
      <c r="U112" s="11">
        <v>2.1084999999999998</v>
      </c>
      <c r="V112" s="7">
        <v>0.96501999999999999</v>
      </c>
      <c r="W112" s="7">
        <v>1.1927000000000001E-3</v>
      </c>
      <c r="X112" s="7">
        <v>0.12359000000000001</v>
      </c>
      <c r="Y112"/>
      <c r="Z112"/>
      <c r="AA112" s="20">
        <f t="shared" si="30"/>
        <v>1.7192E-12</v>
      </c>
      <c r="AB112" s="41">
        <f t="shared" si="31"/>
        <v>0.37365716954693706</v>
      </c>
      <c r="AC112" s="20">
        <f>STDEV(AA108:AA111)</f>
        <v>1.4241254626377974E-14</v>
      </c>
    </row>
    <row r="113" spans="1:29" x14ac:dyDescent="0.25">
      <c r="A113" s="4" t="str">
        <f>A112</f>
        <v>D:\Google Drive\Research\data\2020-TB\control-SA+PA\control-SA+PA-C3-06282020\3-11-5.TXT</v>
      </c>
      <c r="B113" s="13">
        <f>AVERAGE(B108:B112)</f>
        <v>4.0975400000000002E-4</v>
      </c>
      <c r="C113" s="13">
        <f t="shared" ref="C113:X113" si="32">AVERAGE(C108:C112)</f>
        <v>8.7278000000000008E-2</v>
      </c>
      <c r="D113" s="13">
        <f t="shared" si="32"/>
        <v>2.2503599999999998E-7</v>
      </c>
      <c r="E113" s="13">
        <f t="shared" si="32"/>
        <v>1.3687200000000001E-8</v>
      </c>
      <c r="F113" s="13">
        <f t="shared" si="32"/>
        <v>6.0828999999999995</v>
      </c>
      <c r="G113" s="13">
        <f t="shared" si="32"/>
        <v>-109.66000000000001</v>
      </c>
      <c r="H113" s="13">
        <f t="shared" si="32"/>
        <v>8.3337600000000016</v>
      </c>
      <c r="I113" s="13">
        <f t="shared" si="32"/>
        <v>7.6007800000000003</v>
      </c>
      <c r="J113" s="13">
        <f t="shared" si="32"/>
        <v>9.2770399999999998E-8</v>
      </c>
      <c r="K113" s="13">
        <f t="shared" si="32"/>
        <v>4.4092600000000001E-8</v>
      </c>
      <c r="L113" s="13">
        <f t="shared" si="32"/>
        <v>47.530600000000007</v>
      </c>
      <c r="M113" s="13">
        <f t="shared" si="32"/>
        <v>0.96541999999999994</v>
      </c>
      <c r="N113" s="13">
        <f t="shared" si="32"/>
        <v>4.3601999999999995E-2</v>
      </c>
      <c r="O113" s="13">
        <f t="shared" si="32"/>
        <v>4.5163799999999998</v>
      </c>
      <c r="P113" s="13">
        <f t="shared" si="32"/>
        <v>13906.2</v>
      </c>
      <c r="Q113" s="13">
        <f t="shared" si="32"/>
        <v>15.197799999999997</v>
      </c>
      <c r="R113" s="13">
        <f t="shared" si="32"/>
        <v>0.10928799999999998</v>
      </c>
      <c r="S113" s="13">
        <f t="shared" si="32"/>
        <v>1.7127999999999999E-12</v>
      </c>
      <c r="T113" s="13">
        <f t="shared" si="32"/>
        <v>3.6288799999999998E-14</v>
      </c>
      <c r="U113" s="13">
        <f t="shared" si="32"/>
        <v>2.1187199999999997</v>
      </c>
      <c r="V113" s="13">
        <f t="shared" si="32"/>
        <v>0.96523199999999998</v>
      </c>
      <c r="W113" s="13">
        <f t="shared" si="32"/>
        <v>1.19848E-3</v>
      </c>
      <c r="X113" s="13">
        <f t="shared" si="32"/>
        <v>0.124166</v>
      </c>
      <c r="Z113" s="10" t="s">
        <v>43</v>
      </c>
      <c r="AA113" s="20">
        <f>AVERAGE(AA108:AA112)</f>
        <v>1.7127999999999999E-12</v>
      </c>
      <c r="AB113" s="41"/>
    </row>
    <row r="116" spans="1:29" x14ac:dyDescent="0.25">
      <c r="A116" s="15" t="s">
        <v>85</v>
      </c>
      <c r="B116" s="1" t="s">
        <v>7</v>
      </c>
      <c r="C116" s="1" t="s">
        <v>8</v>
      </c>
      <c r="D116" s="1" t="s">
        <v>27</v>
      </c>
      <c r="E116" s="1" t="s">
        <v>28</v>
      </c>
      <c r="F116" s="7" t="s">
        <v>29</v>
      </c>
      <c r="G116" s="7" t="s">
        <v>9</v>
      </c>
      <c r="H116" s="7" t="s">
        <v>10</v>
      </c>
      <c r="I116" s="7" t="s">
        <v>11</v>
      </c>
      <c r="J116" s="1" t="s">
        <v>30</v>
      </c>
      <c r="K116" s="1" t="s">
        <v>31</v>
      </c>
      <c r="L116" s="7" t="s">
        <v>32</v>
      </c>
      <c r="M116" s="7" t="s">
        <v>33</v>
      </c>
      <c r="N116" s="7" t="s">
        <v>34</v>
      </c>
      <c r="O116" s="7" t="s">
        <v>35</v>
      </c>
      <c r="P116" s="7" t="s">
        <v>12</v>
      </c>
      <c r="Q116" s="7" t="s">
        <v>13</v>
      </c>
      <c r="R116" s="7" t="s">
        <v>14</v>
      </c>
      <c r="S116" s="13" t="s">
        <v>26</v>
      </c>
      <c r="T116" s="3" t="s">
        <v>21</v>
      </c>
      <c r="U116" s="11" t="s">
        <v>22</v>
      </c>
      <c r="V116" s="7" t="s">
        <v>23</v>
      </c>
      <c r="W116" s="7" t="s">
        <v>24</v>
      </c>
      <c r="X116" s="7" t="s">
        <v>25</v>
      </c>
      <c r="Z116" s="34" t="s">
        <v>36</v>
      </c>
      <c r="AA116" s="18" t="s">
        <v>37</v>
      </c>
      <c r="AB116" s="25" t="s">
        <v>41</v>
      </c>
      <c r="AC116" s="26" t="s">
        <v>55</v>
      </c>
    </row>
    <row r="117" spans="1:29" x14ac:dyDescent="0.25">
      <c r="A117" s="4" t="s">
        <v>262</v>
      </c>
      <c r="B117" s="1">
        <v>3.9165000000000001E-4</v>
      </c>
      <c r="C117" s="1">
        <v>8.3421999999999996E-2</v>
      </c>
      <c r="D117" s="1">
        <v>2.1827000000000001E-7</v>
      </c>
      <c r="E117" s="1">
        <v>1.3423E-8</v>
      </c>
      <c r="F117" s="7">
        <v>6.1497000000000002</v>
      </c>
      <c r="G117" s="7">
        <v>-105</v>
      </c>
      <c r="H117" s="7">
        <v>8.17</v>
      </c>
      <c r="I117" s="7">
        <v>7.7809999999999997</v>
      </c>
      <c r="J117" s="1">
        <v>9.8737999999999994E-8</v>
      </c>
      <c r="K117" s="1">
        <v>4.5038999999999997E-8</v>
      </c>
      <c r="L117" s="7">
        <v>45.615000000000002</v>
      </c>
      <c r="M117" s="7">
        <v>0.95769000000000004</v>
      </c>
      <c r="N117" s="7">
        <v>4.1855000000000003E-2</v>
      </c>
      <c r="O117" s="7">
        <v>4.3704000000000001</v>
      </c>
      <c r="P117" s="7">
        <v>13875</v>
      </c>
      <c r="Q117" s="7">
        <v>14.909000000000001</v>
      </c>
      <c r="R117" s="7">
        <v>0.10745</v>
      </c>
      <c r="S117" s="13">
        <v>1.6966000000000001E-12</v>
      </c>
      <c r="T117" s="3">
        <v>3.5286000000000001E-14</v>
      </c>
      <c r="U117" s="11">
        <v>2.0798000000000001</v>
      </c>
      <c r="V117" s="7">
        <v>0.96577000000000002</v>
      </c>
      <c r="W117" s="7">
        <v>1.1764E-3</v>
      </c>
      <c r="X117" s="7">
        <v>0.12181</v>
      </c>
      <c r="Y117" s="1"/>
      <c r="Z117" s="7"/>
      <c r="AA117" s="20">
        <f>S117</f>
        <v>1.6966000000000001E-12</v>
      </c>
      <c r="AB117" s="41">
        <f>((AA117/AA$122)-1)*100</f>
        <v>-0.94350638735141157</v>
      </c>
      <c r="AC117" s="20">
        <f>STDEV(AA118:AA121)</f>
        <v>7.3914364864573542E-15</v>
      </c>
    </row>
    <row r="118" spans="1:29" x14ac:dyDescent="0.25">
      <c r="A118" s="4" t="s">
        <v>263</v>
      </c>
      <c r="B118" s="1">
        <v>4.0643E-4</v>
      </c>
      <c r="C118" s="1">
        <v>8.6568999999999993E-2</v>
      </c>
      <c r="D118" s="1">
        <v>2.2427000000000001E-7</v>
      </c>
      <c r="E118" s="1">
        <v>1.3672999999999999E-8</v>
      </c>
      <c r="F118" s="7">
        <v>6.0967000000000002</v>
      </c>
      <c r="G118" s="7">
        <v>-109.1</v>
      </c>
      <c r="H118" s="7">
        <v>8.3268000000000004</v>
      </c>
      <c r="I118" s="7">
        <v>7.6322999999999999</v>
      </c>
      <c r="J118" s="1">
        <v>9.6672999999999995E-8</v>
      </c>
      <c r="K118" s="1">
        <v>4.5166999999999997E-8</v>
      </c>
      <c r="L118" s="7">
        <v>46.720999999999997</v>
      </c>
      <c r="M118" s="7">
        <v>0.95989000000000002</v>
      </c>
      <c r="N118" s="7">
        <v>4.2868000000000003E-2</v>
      </c>
      <c r="O118" s="7">
        <v>4.4659000000000004</v>
      </c>
      <c r="P118" s="7">
        <v>13916</v>
      </c>
      <c r="Q118" s="7">
        <v>15.217000000000001</v>
      </c>
      <c r="R118" s="7">
        <v>0.10935</v>
      </c>
      <c r="S118" s="13">
        <v>1.7209000000000001E-12</v>
      </c>
      <c r="T118" s="3">
        <v>3.6434000000000002E-14</v>
      </c>
      <c r="U118" s="11">
        <v>2.1171000000000002</v>
      </c>
      <c r="V118" s="7">
        <v>0.96499999999999997</v>
      </c>
      <c r="W118" s="7">
        <v>1.1976000000000001E-3</v>
      </c>
      <c r="X118" s="7">
        <v>0.1241</v>
      </c>
      <c r="Y118" s="1"/>
      <c r="AA118" s="20">
        <f t="shared" ref="AA118:AA121" si="33">S118</f>
        <v>1.7209000000000001E-12</v>
      </c>
      <c r="AB118" s="41">
        <f t="shared" ref="AB118:AB121" si="34">((AA118/AA$122)-1)*100</f>
        <v>0.47525631145053371</v>
      </c>
      <c r="AC118" s="20">
        <f>STDEV(AA119:AA121,AA117)</f>
        <v>1.1654863076558741E-14</v>
      </c>
    </row>
    <row r="119" spans="1:29" x14ac:dyDescent="0.25">
      <c r="A119" s="4" t="s">
        <v>264</v>
      </c>
      <c r="B119" s="1">
        <v>3.9463999999999998E-4</v>
      </c>
      <c r="C119" s="1">
        <v>8.4058999999999995E-2</v>
      </c>
      <c r="D119" s="1">
        <v>2.2275000000000001E-7</v>
      </c>
      <c r="E119" s="1">
        <v>1.3478E-8</v>
      </c>
      <c r="F119" s="7">
        <v>6.0507</v>
      </c>
      <c r="G119" s="7">
        <v>-107.7</v>
      </c>
      <c r="H119" s="7">
        <v>8.1969999999999992</v>
      </c>
      <c r="I119" s="7">
        <v>7.6109999999999998</v>
      </c>
      <c r="J119" s="1">
        <v>1.0375E-7</v>
      </c>
      <c r="K119" s="1">
        <v>4.7925000000000001E-8</v>
      </c>
      <c r="L119" s="7">
        <v>46.192999999999998</v>
      </c>
      <c r="M119" s="7">
        <v>0.95313999999999999</v>
      </c>
      <c r="N119" s="7">
        <v>4.2393E-2</v>
      </c>
      <c r="O119" s="7">
        <v>4.4477000000000002</v>
      </c>
      <c r="P119" s="7">
        <v>13954</v>
      </c>
      <c r="Q119" s="7">
        <v>15.053000000000001</v>
      </c>
      <c r="R119" s="7">
        <v>0.10788</v>
      </c>
      <c r="S119" s="13">
        <v>1.7166E-12</v>
      </c>
      <c r="T119" s="3">
        <v>3.5810999999999998E-14</v>
      </c>
      <c r="U119" s="11">
        <v>2.0861999999999998</v>
      </c>
      <c r="V119" s="7">
        <v>0.96516000000000002</v>
      </c>
      <c r="W119" s="7">
        <v>1.1800000000000001E-3</v>
      </c>
      <c r="X119" s="7">
        <v>0.12225999999999999</v>
      </c>
      <c r="Y119" s="1"/>
      <c r="AA119" s="20">
        <f t="shared" si="33"/>
        <v>1.7166E-12</v>
      </c>
      <c r="AB119" s="41">
        <f t="shared" si="34"/>
        <v>0.22419953758845423</v>
      </c>
      <c r="AC119" s="20">
        <f>STDEV(AA120:AA121,AA117:AA118)</f>
        <v>1.2541929676090493E-14</v>
      </c>
    </row>
    <row r="120" spans="1:29" x14ac:dyDescent="0.25">
      <c r="A120" s="4" t="s">
        <v>265</v>
      </c>
      <c r="B120" s="1">
        <v>3.9114E-4</v>
      </c>
      <c r="C120" s="1">
        <v>8.3313999999999999E-2</v>
      </c>
      <c r="D120" s="1">
        <v>2.2527999999999999E-7</v>
      </c>
      <c r="E120" s="1">
        <v>1.343E-8</v>
      </c>
      <c r="F120" s="7">
        <v>5.9615</v>
      </c>
      <c r="G120" s="7">
        <v>-111</v>
      </c>
      <c r="H120" s="7">
        <v>8.1795000000000009</v>
      </c>
      <c r="I120" s="7">
        <v>7.3689</v>
      </c>
      <c r="J120" s="1">
        <v>1.007E-7</v>
      </c>
      <c r="K120" s="1">
        <v>4.6075000000000001E-8</v>
      </c>
      <c r="L120" s="7">
        <v>45.755000000000003</v>
      </c>
      <c r="M120" s="7">
        <v>0.95569000000000004</v>
      </c>
      <c r="N120" s="7">
        <v>4.1987999999999998E-2</v>
      </c>
      <c r="O120" s="7">
        <v>4.3935000000000004</v>
      </c>
      <c r="P120" s="7">
        <v>13930</v>
      </c>
      <c r="Q120" s="7">
        <v>14.972</v>
      </c>
      <c r="R120" s="7">
        <v>0.10748000000000001</v>
      </c>
      <c r="S120" s="13">
        <v>1.7232E-12</v>
      </c>
      <c r="T120" s="3">
        <v>3.5823999999999998E-14</v>
      </c>
      <c r="U120" s="11">
        <v>2.0789</v>
      </c>
      <c r="V120" s="7">
        <v>0.96489999999999998</v>
      </c>
      <c r="W120" s="7">
        <v>1.1758999999999999E-3</v>
      </c>
      <c r="X120" s="7">
        <v>0.12187000000000001</v>
      </c>
      <c r="AA120" s="20">
        <f t="shared" si="33"/>
        <v>1.7232E-12</v>
      </c>
      <c r="AB120" s="41">
        <f t="shared" si="34"/>
        <v>0.6095424928185933</v>
      </c>
      <c r="AC120" s="20">
        <f>STDEV(AA121,AA117:AA119)</f>
        <v>1.0864161265371557E-14</v>
      </c>
    </row>
    <row r="121" spans="1:29" x14ac:dyDescent="0.25">
      <c r="A121" s="4" t="s">
        <v>266</v>
      </c>
      <c r="B121" s="1">
        <v>3.9675000000000002E-4</v>
      </c>
      <c r="C121" s="1">
        <v>8.4508E-2</v>
      </c>
      <c r="D121" s="1">
        <v>2.2527E-7</v>
      </c>
      <c r="E121" s="1">
        <v>1.3548999999999999E-8</v>
      </c>
      <c r="F121" s="7">
        <v>6.0145999999999997</v>
      </c>
      <c r="G121" s="7">
        <v>-114.3</v>
      </c>
      <c r="H121" s="7">
        <v>8.2576000000000001</v>
      </c>
      <c r="I121" s="7">
        <v>7.2244999999999999</v>
      </c>
      <c r="J121" s="1">
        <v>1.0117E-7</v>
      </c>
      <c r="K121" s="1">
        <v>4.6567999999999997E-8</v>
      </c>
      <c r="L121" s="7">
        <v>46.029000000000003</v>
      </c>
      <c r="M121" s="7">
        <v>0.95538999999999996</v>
      </c>
      <c r="N121" s="7">
        <v>4.2238999999999999E-2</v>
      </c>
      <c r="O121" s="7">
        <v>4.4211</v>
      </c>
      <c r="P121" s="7">
        <v>13918</v>
      </c>
      <c r="Q121" s="7">
        <v>15.067</v>
      </c>
      <c r="R121" s="7">
        <v>0.10826</v>
      </c>
      <c r="S121" s="13">
        <v>1.7065E-12</v>
      </c>
      <c r="T121" s="3">
        <v>3.5723999999999998E-14</v>
      </c>
      <c r="U121" s="11">
        <v>2.0933999999999999</v>
      </c>
      <c r="V121" s="7">
        <v>0.96525000000000005</v>
      </c>
      <c r="W121" s="7">
        <v>1.1842000000000001E-3</v>
      </c>
      <c r="X121" s="7">
        <v>0.12268</v>
      </c>
      <c r="AA121" s="20">
        <f t="shared" si="33"/>
        <v>1.7065E-12</v>
      </c>
      <c r="AB121" s="41">
        <f t="shared" si="34"/>
        <v>-0.36549195450618077</v>
      </c>
      <c r="AC121" s="20">
        <f>STDEV(AA117:AA120)</f>
        <v>1.2129131598483574E-14</v>
      </c>
    </row>
    <row r="122" spans="1:29" x14ac:dyDescent="0.25">
      <c r="A122" s="4" t="str">
        <f>A121</f>
        <v>D:\Google Drive\Research\data\2020-TB\control-SA+PA\control-SA+PA-C3-06282020\3-12-5.TXT</v>
      </c>
      <c r="B122" s="13">
        <f>AVERAGE(B117:B121)</f>
        <v>3.9612199999999995E-4</v>
      </c>
      <c r="C122" s="13">
        <f t="shared" ref="C122:X122" si="35">AVERAGE(C117:C121)</f>
        <v>8.4374400000000002E-2</v>
      </c>
      <c r="D122" s="13">
        <f t="shared" si="35"/>
        <v>2.23168E-7</v>
      </c>
      <c r="E122" s="13">
        <f t="shared" si="35"/>
        <v>1.3510600000000003E-8</v>
      </c>
      <c r="F122" s="13">
        <f t="shared" si="35"/>
        <v>6.0546400000000009</v>
      </c>
      <c r="G122" s="13">
        <f t="shared" si="35"/>
        <v>-109.42</v>
      </c>
      <c r="H122" s="13">
        <f t="shared" si="35"/>
        <v>8.2261799999999994</v>
      </c>
      <c r="I122" s="13">
        <f t="shared" si="35"/>
        <v>7.5235399999999997</v>
      </c>
      <c r="J122" s="13">
        <f t="shared" si="35"/>
        <v>1.0020619999999999E-7</v>
      </c>
      <c r="K122" s="13">
        <f t="shared" si="35"/>
        <v>4.6154800000000001E-8</v>
      </c>
      <c r="L122" s="13">
        <f t="shared" si="35"/>
        <v>46.062599999999996</v>
      </c>
      <c r="M122" s="13">
        <f t="shared" si="35"/>
        <v>0.9563600000000001</v>
      </c>
      <c r="N122" s="13">
        <f t="shared" si="35"/>
        <v>4.2268600000000003E-2</v>
      </c>
      <c r="O122" s="13">
        <f t="shared" si="35"/>
        <v>4.4197199999999999</v>
      </c>
      <c r="P122" s="13">
        <f t="shared" si="35"/>
        <v>13918.6</v>
      </c>
      <c r="Q122" s="13">
        <f t="shared" si="35"/>
        <v>15.043600000000001</v>
      </c>
      <c r="R122" s="13">
        <f t="shared" si="35"/>
        <v>0.108084</v>
      </c>
      <c r="S122" s="13">
        <f t="shared" si="35"/>
        <v>1.7127600000000001E-12</v>
      </c>
      <c r="T122" s="13">
        <f t="shared" si="35"/>
        <v>3.5815800000000004E-14</v>
      </c>
      <c r="U122" s="13">
        <f t="shared" si="35"/>
        <v>2.0910800000000003</v>
      </c>
      <c r="V122" s="13">
        <f t="shared" si="35"/>
        <v>0.96521600000000007</v>
      </c>
      <c r="W122" s="13">
        <f t="shared" si="35"/>
        <v>1.18282E-3</v>
      </c>
      <c r="X122" s="13">
        <f t="shared" si="35"/>
        <v>0.12254400000000001</v>
      </c>
      <c r="Z122" s="10" t="s">
        <v>43</v>
      </c>
      <c r="AA122" s="20">
        <f>AVERAGE(AA117:AA121)</f>
        <v>1.7127600000000001E-12</v>
      </c>
      <c r="AB122" s="41"/>
    </row>
    <row r="125" spans="1:29" x14ac:dyDescent="0.25">
      <c r="A125" s="15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s="7" t="s">
        <v>29</v>
      </c>
      <c r="G125" s="7" t="s">
        <v>9</v>
      </c>
      <c r="H125" s="7" t="s">
        <v>10</v>
      </c>
      <c r="I125" s="7" t="s">
        <v>11</v>
      </c>
      <c r="J125" s="1" t="s">
        <v>30</v>
      </c>
      <c r="K125" s="1" t="s">
        <v>31</v>
      </c>
      <c r="L125" s="7" t="s">
        <v>32</v>
      </c>
      <c r="M125" s="7" t="s">
        <v>33</v>
      </c>
      <c r="N125" s="7" t="s">
        <v>34</v>
      </c>
      <c r="O125" s="7" t="s">
        <v>35</v>
      </c>
      <c r="P125" s="7" t="s">
        <v>12</v>
      </c>
      <c r="Q125" s="7" t="s">
        <v>13</v>
      </c>
      <c r="R125" s="7" t="s">
        <v>14</v>
      </c>
      <c r="S125" s="13" t="s">
        <v>26</v>
      </c>
      <c r="T125" s="3" t="s">
        <v>21</v>
      </c>
      <c r="U125" s="11" t="s">
        <v>22</v>
      </c>
      <c r="V125" s="7" t="s">
        <v>23</v>
      </c>
      <c r="W125" s="7" t="s">
        <v>24</v>
      </c>
      <c r="X125" s="7" t="s">
        <v>25</v>
      </c>
      <c r="Z125" s="34" t="s">
        <v>36</v>
      </c>
      <c r="AA125" s="18" t="s">
        <v>37</v>
      </c>
      <c r="AB125" s="25" t="s">
        <v>41</v>
      </c>
      <c r="AC125" s="26" t="s">
        <v>55</v>
      </c>
    </row>
    <row r="126" spans="1:29" x14ac:dyDescent="0.25">
      <c r="A126" s="4"/>
      <c r="V126" s="7"/>
      <c r="Y126" s="1"/>
      <c r="Z126" s="7"/>
      <c r="AA126" s="20">
        <f>S126</f>
        <v>0</v>
      </c>
      <c r="AB126" s="41" t="e">
        <f>((AA126/AA$131)-1)*100</f>
        <v>#DIV/0!</v>
      </c>
      <c r="AC126" s="20">
        <f>STDEV(AA127:AA130)</f>
        <v>0</v>
      </c>
    </row>
    <row r="127" spans="1:29" x14ac:dyDescent="0.25">
      <c r="A127" s="4"/>
      <c r="V127" s="7"/>
      <c r="Y127" s="1"/>
      <c r="AA127" s="20">
        <f t="shared" ref="AA127:AA130" si="36">S127</f>
        <v>0</v>
      </c>
      <c r="AB127" s="41" t="e">
        <f t="shared" ref="AB127:AB130" si="37">((AA127/AA$131)-1)*100</f>
        <v>#DIV/0!</v>
      </c>
      <c r="AC127" s="20">
        <f>STDEV(AA128:AA130,AA126)</f>
        <v>0</v>
      </c>
    </row>
    <row r="128" spans="1:29" x14ac:dyDescent="0.25">
      <c r="A128" s="4"/>
      <c r="V128" s="7"/>
      <c r="Y128" s="1"/>
      <c r="AA128" s="20">
        <f t="shared" si="36"/>
        <v>0</v>
      </c>
      <c r="AB128" s="41" t="e">
        <f t="shared" si="37"/>
        <v>#DIV/0!</v>
      </c>
      <c r="AC128" s="20">
        <f>STDEV(AA129:AA130,AA126:AA127)</f>
        <v>0</v>
      </c>
    </row>
    <row r="129" spans="1:29" x14ac:dyDescent="0.25">
      <c r="A129" s="4"/>
      <c r="V129" s="7"/>
      <c r="AA129" s="20">
        <f t="shared" si="36"/>
        <v>0</v>
      </c>
      <c r="AB129" s="41" t="e">
        <f t="shared" si="37"/>
        <v>#DIV/0!</v>
      </c>
      <c r="AC129" s="20">
        <f>STDEV(AA130,AA126:AA128)</f>
        <v>0</v>
      </c>
    </row>
    <row r="130" spans="1:29" x14ac:dyDescent="0.25">
      <c r="A130" s="4"/>
      <c r="V130" s="7"/>
      <c r="AA130" s="20">
        <f t="shared" si="36"/>
        <v>0</v>
      </c>
      <c r="AB130" s="41" t="e">
        <f t="shared" si="37"/>
        <v>#DIV/0!</v>
      </c>
      <c r="AC130" s="20">
        <f>STDEV(AA126:AA129)</f>
        <v>0</v>
      </c>
    </row>
    <row r="131" spans="1:29" x14ac:dyDescent="0.25">
      <c r="A131" s="4">
        <f>A130</f>
        <v>0</v>
      </c>
      <c r="B131" s="13" t="e">
        <f>AVERAGE(B126:B130)</f>
        <v>#DIV/0!</v>
      </c>
      <c r="C131" s="13" t="e">
        <f t="shared" ref="C131:X131" si="38">AVERAGE(C126:C130)</f>
        <v>#DIV/0!</v>
      </c>
      <c r="D131" s="13" t="e">
        <f t="shared" si="38"/>
        <v>#DIV/0!</v>
      </c>
      <c r="E131" s="13" t="e">
        <f t="shared" si="38"/>
        <v>#DIV/0!</v>
      </c>
      <c r="F131" s="13" t="e">
        <f t="shared" si="38"/>
        <v>#DIV/0!</v>
      </c>
      <c r="G131" s="13" t="e">
        <f t="shared" si="38"/>
        <v>#DIV/0!</v>
      </c>
      <c r="H131" s="13" t="e">
        <f t="shared" si="38"/>
        <v>#DIV/0!</v>
      </c>
      <c r="I131" s="13" t="e">
        <f t="shared" si="38"/>
        <v>#DIV/0!</v>
      </c>
      <c r="J131" s="13" t="e">
        <f t="shared" si="38"/>
        <v>#DIV/0!</v>
      </c>
      <c r="K131" s="13" t="e">
        <f t="shared" si="38"/>
        <v>#DIV/0!</v>
      </c>
      <c r="L131" s="13" t="e">
        <f t="shared" si="38"/>
        <v>#DIV/0!</v>
      </c>
      <c r="M131" s="13" t="e">
        <f t="shared" si="38"/>
        <v>#DIV/0!</v>
      </c>
      <c r="N131" s="13" t="e">
        <f t="shared" si="38"/>
        <v>#DIV/0!</v>
      </c>
      <c r="O131" s="13" t="e">
        <f t="shared" si="38"/>
        <v>#DIV/0!</v>
      </c>
      <c r="P131" s="13" t="e">
        <f t="shared" si="38"/>
        <v>#DIV/0!</v>
      </c>
      <c r="Q131" s="13" t="e">
        <f t="shared" si="38"/>
        <v>#DIV/0!</v>
      </c>
      <c r="R131" s="13" t="e">
        <f t="shared" si="38"/>
        <v>#DIV/0!</v>
      </c>
      <c r="S131" s="13" t="e">
        <f t="shared" si="38"/>
        <v>#DIV/0!</v>
      </c>
      <c r="T131" s="13" t="e">
        <f t="shared" si="38"/>
        <v>#DIV/0!</v>
      </c>
      <c r="U131" s="13" t="e">
        <f t="shared" si="38"/>
        <v>#DIV/0!</v>
      </c>
      <c r="V131" s="13" t="e">
        <f t="shared" si="38"/>
        <v>#DIV/0!</v>
      </c>
      <c r="W131" s="13" t="e">
        <f t="shared" si="38"/>
        <v>#DIV/0!</v>
      </c>
      <c r="X131" s="13" t="e">
        <f t="shared" si="38"/>
        <v>#DIV/0!</v>
      </c>
      <c r="Z131" s="10" t="s">
        <v>43</v>
      </c>
      <c r="AA131" s="20">
        <f>AVERAGE(AA126:AA130)</f>
        <v>0</v>
      </c>
      <c r="AB131" s="41"/>
    </row>
    <row r="134" spans="1:29" x14ac:dyDescent="0.25">
      <c r="A134" s="15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s="7" t="s">
        <v>29</v>
      </c>
      <c r="G134" s="7" t="s">
        <v>9</v>
      </c>
      <c r="H134" s="7" t="s">
        <v>10</v>
      </c>
      <c r="I134" s="7" t="s">
        <v>11</v>
      </c>
      <c r="J134" s="1" t="s">
        <v>30</v>
      </c>
      <c r="K134" s="1" t="s">
        <v>31</v>
      </c>
      <c r="L134" s="7" t="s">
        <v>32</v>
      </c>
      <c r="M134" s="7" t="s">
        <v>33</v>
      </c>
      <c r="N134" s="7" t="s">
        <v>34</v>
      </c>
      <c r="O134" s="7" t="s">
        <v>35</v>
      </c>
      <c r="P134" s="7" t="s">
        <v>12</v>
      </c>
      <c r="Q134" s="7" t="s">
        <v>13</v>
      </c>
      <c r="R134" s="7" t="s">
        <v>14</v>
      </c>
      <c r="S134" s="13" t="s">
        <v>26</v>
      </c>
      <c r="T134" s="3" t="s">
        <v>21</v>
      </c>
      <c r="U134" s="11" t="s">
        <v>22</v>
      </c>
      <c r="V134" s="7" t="s">
        <v>23</v>
      </c>
      <c r="W134" s="7" t="s">
        <v>24</v>
      </c>
      <c r="X134" s="7" t="s">
        <v>25</v>
      </c>
      <c r="Z134" s="34" t="s">
        <v>36</v>
      </c>
      <c r="AA134" s="18" t="s">
        <v>37</v>
      </c>
      <c r="AB134" s="25" t="s">
        <v>41</v>
      </c>
      <c r="AC134" s="26" t="s">
        <v>55</v>
      </c>
    </row>
    <row r="135" spans="1:29" x14ac:dyDescent="0.25">
      <c r="A135" s="4"/>
      <c r="V135" s="7"/>
      <c r="Y135" s="1"/>
      <c r="Z135" s="7"/>
      <c r="AA135" s="20">
        <f>S135</f>
        <v>0</v>
      </c>
      <c r="AB135" s="41" t="e">
        <f>((AA135/AA$140)-1)*100</f>
        <v>#DIV/0!</v>
      </c>
      <c r="AC135" s="20">
        <f>STDEV(AA136:AA139)</f>
        <v>0</v>
      </c>
    </row>
    <row r="136" spans="1:29" x14ac:dyDescent="0.25">
      <c r="A136" s="4"/>
      <c r="V136" s="7"/>
      <c r="Y136" s="1"/>
      <c r="AA136" s="20">
        <f t="shared" ref="AA136:AA139" si="39">S136</f>
        <v>0</v>
      </c>
      <c r="AB136" s="41" t="e">
        <f t="shared" ref="AB136:AB139" si="40">((AA136/AA$140)-1)*100</f>
        <v>#DIV/0!</v>
      </c>
      <c r="AC136" s="20">
        <f>STDEV(AA137:AA139,AA135)</f>
        <v>0</v>
      </c>
    </row>
    <row r="137" spans="1:29" x14ac:dyDescent="0.25">
      <c r="A137" s="4"/>
      <c r="V137" s="7"/>
      <c r="Y137" s="1"/>
      <c r="AA137" s="20">
        <f t="shared" si="39"/>
        <v>0</v>
      </c>
      <c r="AB137" s="41" t="e">
        <f t="shared" si="40"/>
        <v>#DIV/0!</v>
      </c>
      <c r="AC137" s="20">
        <f>STDEV(AA138:AA139,AA135:AA136)</f>
        <v>0</v>
      </c>
    </row>
    <row r="138" spans="1:29" x14ac:dyDescent="0.25">
      <c r="A138" s="4"/>
      <c r="V138" s="7"/>
      <c r="AA138" s="20">
        <f t="shared" si="39"/>
        <v>0</v>
      </c>
      <c r="AB138" s="41" t="e">
        <f t="shared" si="40"/>
        <v>#DIV/0!</v>
      </c>
      <c r="AC138" s="20">
        <f>STDEV(AA139,AA135:AA137)</f>
        <v>0</v>
      </c>
    </row>
    <row r="139" spans="1:29" x14ac:dyDescent="0.25">
      <c r="A139" s="4"/>
      <c r="V139" s="7"/>
      <c r="AA139" s="20">
        <f t="shared" si="39"/>
        <v>0</v>
      </c>
      <c r="AB139" s="41" t="e">
        <f t="shared" si="40"/>
        <v>#DIV/0!</v>
      </c>
      <c r="AC139" s="20">
        <f>STDEV(AA135:AA138)</f>
        <v>0</v>
      </c>
    </row>
    <row r="140" spans="1:29" x14ac:dyDescent="0.25">
      <c r="A140" s="4">
        <f>A139</f>
        <v>0</v>
      </c>
      <c r="B140" s="13" t="e">
        <f>AVERAGE(B135:B139)</f>
        <v>#DIV/0!</v>
      </c>
      <c r="C140" s="13" t="e">
        <f t="shared" ref="C140:X140" si="41">AVERAGE(C135:C139)</f>
        <v>#DIV/0!</v>
      </c>
      <c r="D140" s="13" t="e">
        <f t="shared" si="41"/>
        <v>#DIV/0!</v>
      </c>
      <c r="E140" s="13" t="e">
        <f t="shared" si="41"/>
        <v>#DIV/0!</v>
      </c>
      <c r="F140" s="13" t="e">
        <f t="shared" si="41"/>
        <v>#DIV/0!</v>
      </c>
      <c r="G140" s="13" t="e">
        <f t="shared" si="41"/>
        <v>#DIV/0!</v>
      </c>
      <c r="H140" s="13" t="e">
        <f t="shared" si="41"/>
        <v>#DIV/0!</v>
      </c>
      <c r="I140" s="13" t="e">
        <f t="shared" si="41"/>
        <v>#DIV/0!</v>
      </c>
      <c r="J140" s="13" t="e">
        <f t="shared" si="41"/>
        <v>#DIV/0!</v>
      </c>
      <c r="K140" s="13" t="e">
        <f t="shared" si="41"/>
        <v>#DIV/0!</v>
      </c>
      <c r="L140" s="13" t="e">
        <f t="shared" si="41"/>
        <v>#DIV/0!</v>
      </c>
      <c r="M140" s="13" t="e">
        <f t="shared" si="41"/>
        <v>#DIV/0!</v>
      </c>
      <c r="N140" s="13" t="e">
        <f t="shared" si="41"/>
        <v>#DIV/0!</v>
      </c>
      <c r="O140" s="13" t="e">
        <f t="shared" si="41"/>
        <v>#DIV/0!</v>
      </c>
      <c r="P140" s="13" t="e">
        <f t="shared" si="41"/>
        <v>#DIV/0!</v>
      </c>
      <c r="Q140" s="13" t="e">
        <f t="shared" si="41"/>
        <v>#DIV/0!</v>
      </c>
      <c r="R140" s="13" t="e">
        <f t="shared" si="41"/>
        <v>#DIV/0!</v>
      </c>
      <c r="S140" s="13" t="e">
        <f t="shared" si="41"/>
        <v>#DIV/0!</v>
      </c>
      <c r="T140" s="13" t="e">
        <f t="shared" si="41"/>
        <v>#DIV/0!</v>
      </c>
      <c r="U140" s="13" t="e">
        <f t="shared" si="41"/>
        <v>#DIV/0!</v>
      </c>
      <c r="V140" s="13" t="e">
        <f t="shared" si="41"/>
        <v>#DIV/0!</v>
      </c>
      <c r="W140" s="13" t="e">
        <f t="shared" si="41"/>
        <v>#DIV/0!</v>
      </c>
      <c r="X140" s="13" t="e">
        <f t="shared" si="41"/>
        <v>#DIV/0!</v>
      </c>
      <c r="Z140" s="10" t="s">
        <v>43</v>
      </c>
      <c r="AA140" s="20">
        <f>AVERAGE(AA135:AA139)</f>
        <v>0</v>
      </c>
      <c r="AB140" s="41"/>
    </row>
    <row r="143" spans="1:29" x14ac:dyDescent="0.25">
      <c r="A143" s="15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s="7" t="s">
        <v>29</v>
      </c>
      <c r="G143" s="7" t="s">
        <v>9</v>
      </c>
      <c r="H143" s="7" t="s">
        <v>10</v>
      </c>
      <c r="I143" s="7" t="s">
        <v>11</v>
      </c>
      <c r="J143" s="1" t="s">
        <v>30</v>
      </c>
      <c r="K143" s="1" t="s">
        <v>31</v>
      </c>
      <c r="L143" s="7" t="s">
        <v>32</v>
      </c>
      <c r="M143" s="7" t="s">
        <v>33</v>
      </c>
      <c r="N143" s="7" t="s">
        <v>34</v>
      </c>
      <c r="O143" s="7" t="s">
        <v>35</v>
      </c>
      <c r="P143" s="7" t="s">
        <v>12</v>
      </c>
      <c r="Q143" s="7" t="s">
        <v>13</v>
      </c>
      <c r="R143" s="7" t="s">
        <v>14</v>
      </c>
      <c r="S143" s="13" t="s">
        <v>26</v>
      </c>
      <c r="T143" s="3" t="s">
        <v>21</v>
      </c>
      <c r="U143" s="11" t="s">
        <v>22</v>
      </c>
      <c r="V143" s="7" t="s">
        <v>23</v>
      </c>
      <c r="W143" s="7" t="s">
        <v>24</v>
      </c>
      <c r="X143" s="7" t="s">
        <v>25</v>
      </c>
      <c r="Z143" s="34" t="s">
        <v>36</v>
      </c>
      <c r="AA143" s="18" t="s">
        <v>37</v>
      </c>
      <c r="AB143" s="25" t="s">
        <v>41</v>
      </c>
      <c r="AC143" s="26" t="s">
        <v>55</v>
      </c>
    </row>
    <row r="144" spans="1:29" x14ac:dyDescent="0.25">
      <c r="A144" s="4"/>
      <c r="V144" s="7"/>
      <c r="Y144" s="1"/>
      <c r="Z144" s="7"/>
      <c r="AA144" s="20">
        <f>S144</f>
        <v>0</v>
      </c>
      <c r="AB144" s="41" t="e">
        <f>((AA144/AA$149)-1)*100</f>
        <v>#DIV/0!</v>
      </c>
      <c r="AC144" s="20">
        <f>STDEV(AA145:AA148)</f>
        <v>0</v>
      </c>
    </row>
    <row r="145" spans="1:29" x14ac:dyDescent="0.25">
      <c r="A145" s="4"/>
      <c r="V145" s="7"/>
      <c r="Y145" s="1"/>
      <c r="AA145" s="20">
        <f t="shared" ref="AA145:AA148" si="42">S145</f>
        <v>0</v>
      </c>
      <c r="AB145" s="41" t="e">
        <f t="shared" ref="AB145:AB148" si="43">((AA145/AA$149)-1)*100</f>
        <v>#DIV/0!</v>
      </c>
      <c r="AC145" s="20">
        <f>STDEV(AA146:AA148,AA144)</f>
        <v>0</v>
      </c>
    </row>
    <row r="146" spans="1:29" x14ac:dyDescent="0.25">
      <c r="A146" s="4"/>
      <c r="V146" s="7"/>
      <c r="Y146" s="1"/>
      <c r="AA146" s="20">
        <f t="shared" si="42"/>
        <v>0</v>
      </c>
      <c r="AB146" s="41" t="e">
        <f t="shared" si="43"/>
        <v>#DIV/0!</v>
      </c>
      <c r="AC146" s="20">
        <f>STDEV(AA147:AA148,AA144:AA145)</f>
        <v>0</v>
      </c>
    </row>
    <row r="147" spans="1:29" x14ac:dyDescent="0.25">
      <c r="A147" s="4"/>
      <c r="V147" s="7"/>
      <c r="AA147" s="20">
        <f t="shared" si="42"/>
        <v>0</v>
      </c>
      <c r="AB147" s="41" t="e">
        <f t="shared" si="43"/>
        <v>#DIV/0!</v>
      </c>
      <c r="AC147" s="20">
        <f>STDEV(AA148,AA144:AA146)</f>
        <v>0</v>
      </c>
    </row>
    <row r="148" spans="1:29" x14ac:dyDescent="0.25">
      <c r="A148" s="4"/>
      <c r="V148" s="7"/>
      <c r="AA148" s="20">
        <f t="shared" si="42"/>
        <v>0</v>
      </c>
      <c r="AB148" s="41" t="e">
        <f t="shared" si="43"/>
        <v>#DIV/0!</v>
      </c>
      <c r="AC148" s="20">
        <f>STDEV(AA144:AA147)</f>
        <v>0</v>
      </c>
    </row>
    <row r="149" spans="1:29" x14ac:dyDescent="0.25">
      <c r="A149" s="4">
        <f>A148</f>
        <v>0</v>
      </c>
      <c r="B149" s="13" t="e">
        <f>AVERAGE(B144:B148)</f>
        <v>#DIV/0!</v>
      </c>
      <c r="C149" s="13" t="e">
        <f t="shared" ref="C149:X149" si="44">AVERAGE(C144:C148)</f>
        <v>#DIV/0!</v>
      </c>
      <c r="D149" s="13" t="e">
        <f t="shared" si="44"/>
        <v>#DIV/0!</v>
      </c>
      <c r="E149" s="13" t="e">
        <f t="shared" si="44"/>
        <v>#DIV/0!</v>
      </c>
      <c r="F149" s="13" t="e">
        <f t="shared" si="44"/>
        <v>#DIV/0!</v>
      </c>
      <c r="G149" s="13" t="e">
        <f t="shared" si="44"/>
        <v>#DIV/0!</v>
      </c>
      <c r="H149" s="13" t="e">
        <f t="shared" si="44"/>
        <v>#DIV/0!</v>
      </c>
      <c r="I149" s="13" t="e">
        <f t="shared" si="44"/>
        <v>#DIV/0!</v>
      </c>
      <c r="J149" s="13" t="e">
        <f t="shared" si="44"/>
        <v>#DIV/0!</v>
      </c>
      <c r="K149" s="13" t="e">
        <f t="shared" si="44"/>
        <v>#DIV/0!</v>
      </c>
      <c r="L149" s="13" t="e">
        <f t="shared" si="44"/>
        <v>#DIV/0!</v>
      </c>
      <c r="M149" s="13" t="e">
        <f t="shared" si="44"/>
        <v>#DIV/0!</v>
      </c>
      <c r="N149" s="13" t="e">
        <f t="shared" si="44"/>
        <v>#DIV/0!</v>
      </c>
      <c r="O149" s="13" t="e">
        <f t="shared" si="44"/>
        <v>#DIV/0!</v>
      </c>
      <c r="P149" s="13" t="e">
        <f t="shared" si="44"/>
        <v>#DIV/0!</v>
      </c>
      <c r="Q149" s="13" t="e">
        <f t="shared" si="44"/>
        <v>#DIV/0!</v>
      </c>
      <c r="R149" s="13" t="e">
        <f t="shared" si="44"/>
        <v>#DIV/0!</v>
      </c>
      <c r="S149" s="13" t="e">
        <f t="shared" si="44"/>
        <v>#DIV/0!</v>
      </c>
      <c r="T149" s="13" t="e">
        <f t="shared" si="44"/>
        <v>#DIV/0!</v>
      </c>
      <c r="U149" s="13" t="e">
        <f t="shared" si="44"/>
        <v>#DIV/0!</v>
      </c>
      <c r="V149" s="13" t="e">
        <f t="shared" si="44"/>
        <v>#DIV/0!</v>
      </c>
      <c r="W149" s="13" t="e">
        <f t="shared" si="44"/>
        <v>#DIV/0!</v>
      </c>
      <c r="X149" s="13" t="e">
        <f t="shared" si="44"/>
        <v>#DIV/0!</v>
      </c>
      <c r="Z149" s="10" t="s">
        <v>43</v>
      </c>
      <c r="AA149" s="20">
        <f>AVERAGE(AA144:AA148)</f>
        <v>0</v>
      </c>
      <c r="AB149" s="4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49"/>
  <sheetViews>
    <sheetView zoomScaleNormal="100" workbookViewId="0"/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style="7" bestFit="1" customWidth="1"/>
    <col min="7" max="7" width="10.140625" style="7" customWidth="1"/>
    <col min="8" max="8" width="12.28515625" style="7" customWidth="1"/>
    <col min="9" max="9" width="10.85546875" style="7" customWidth="1"/>
    <col min="10" max="10" width="11" style="1" customWidth="1"/>
    <col min="11" max="11" width="15.85546875" style="1" customWidth="1"/>
    <col min="12" max="12" width="14.140625" style="7" customWidth="1"/>
    <col min="13" max="13" width="11.5703125" style="7" customWidth="1"/>
    <col min="14" max="14" width="15.5703125" style="7" customWidth="1"/>
    <col min="15" max="15" width="15.7109375" style="7" customWidth="1"/>
    <col min="16" max="16" width="12.28515625" style="7" customWidth="1"/>
    <col min="17" max="17" width="13.28515625" style="7" customWidth="1"/>
    <col min="18" max="18" width="11.5703125" style="7" customWidth="1"/>
    <col min="19" max="19" width="13.7109375" style="13" customWidth="1"/>
    <col min="20" max="20" width="14.140625" style="3" customWidth="1"/>
    <col min="21" max="21" width="14.85546875" style="11" customWidth="1"/>
    <col min="22" max="22" width="14.42578125" style="11" customWidth="1"/>
    <col min="23" max="23" width="14.28515625" style="7" customWidth="1"/>
    <col min="24" max="24" width="15" style="7" customWidth="1"/>
    <col min="26" max="26" width="23.42578125" customWidth="1"/>
    <col min="27" max="27" width="24.7109375" style="19" customWidth="1"/>
    <col min="28" max="28" width="12" style="21" customWidth="1"/>
    <col min="29" max="29" width="20.140625" style="20" customWidth="1"/>
  </cols>
  <sheetData>
    <row r="1" spans="1:11" x14ac:dyDescent="0.25">
      <c r="A1" t="s">
        <v>2</v>
      </c>
    </row>
    <row r="2" spans="1:11" x14ac:dyDescent="0.25">
      <c r="A2" t="s">
        <v>3</v>
      </c>
      <c r="B2" s="3"/>
    </row>
    <row r="3" spans="1:11" x14ac:dyDescent="0.25">
      <c r="A3" t="s">
        <v>15</v>
      </c>
      <c r="B3" s="13"/>
    </row>
    <row r="4" spans="1:11" x14ac:dyDescent="0.25">
      <c r="A4" t="s">
        <v>16</v>
      </c>
      <c r="B4" s="13"/>
    </row>
    <row r="5" spans="1:11" x14ac:dyDescent="0.25">
      <c r="A5" t="s">
        <v>4</v>
      </c>
    </row>
    <row r="6" spans="1:11" x14ac:dyDescent="0.25">
      <c r="A6" s="8"/>
      <c r="B6" s="3"/>
      <c r="C6" s="3"/>
      <c r="D6" s="3"/>
      <c r="E6" s="3"/>
    </row>
    <row r="7" spans="1:11" x14ac:dyDescent="0.25">
      <c r="A7" s="10"/>
      <c r="B7" s="3"/>
      <c r="C7" s="3"/>
      <c r="D7" s="3"/>
      <c r="E7" s="3"/>
    </row>
    <row r="8" spans="1:11" x14ac:dyDescent="0.25">
      <c r="A8" s="10"/>
      <c r="B8" s="3"/>
      <c r="C8" s="3"/>
      <c r="D8" s="3"/>
      <c r="E8" s="3"/>
    </row>
    <row r="9" spans="1:11" x14ac:dyDescent="0.25">
      <c r="A9" s="10"/>
      <c r="B9" s="3"/>
      <c r="C9" s="3"/>
      <c r="D9" s="3"/>
      <c r="E9" s="3"/>
    </row>
    <row r="10" spans="1:11" x14ac:dyDescent="0.25">
      <c r="A10" s="8"/>
      <c r="B10" s="3"/>
      <c r="C10" s="3"/>
      <c r="D10" s="3"/>
      <c r="E10" s="3"/>
    </row>
    <row r="11" spans="1:11" x14ac:dyDescent="0.25">
      <c r="B11" s="3"/>
    </row>
    <row r="12" spans="1:11" x14ac:dyDescent="0.25">
      <c r="A12" s="17" t="s">
        <v>39</v>
      </c>
    </row>
    <row r="13" spans="1:11" x14ac:dyDescent="0.25">
      <c r="A13" s="12" t="s">
        <v>17</v>
      </c>
      <c r="B13" s="13" t="s">
        <v>19</v>
      </c>
      <c r="C13" s="13"/>
      <c r="D13" s="13"/>
      <c r="E13" s="13"/>
      <c r="F13" s="14"/>
      <c r="G13" s="14"/>
      <c r="H13" s="14"/>
      <c r="I13" s="14"/>
      <c r="J13" s="13"/>
      <c r="K13" s="13"/>
    </row>
    <row r="14" spans="1:11" x14ac:dyDescent="0.25">
      <c r="B14" s="13"/>
      <c r="C14" s="13"/>
      <c r="D14" s="13"/>
      <c r="E14" s="13"/>
      <c r="F14" s="14"/>
      <c r="G14" s="14"/>
      <c r="H14" s="14"/>
      <c r="I14" s="14"/>
      <c r="J14" s="13"/>
      <c r="K14" s="13"/>
    </row>
    <row r="15" spans="1:11" x14ac:dyDescent="0.25">
      <c r="A15" s="10" t="s">
        <v>38</v>
      </c>
      <c r="B15" s="13" t="s">
        <v>40</v>
      </c>
      <c r="C15" s="13"/>
      <c r="D15" s="13"/>
      <c r="E15" s="13"/>
      <c r="F15" s="14"/>
      <c r="G15" s="14"/>
      <c r="H15" s="14"/>
      <c r="I15" s="14"/>
      <c r="J15" s="13"/>
      <c r="K15" s="13"/>
    </row>
    <row r="16" spans="1:11" x14ac:dyDescent="0.25">
      <c r="A16" s="6" t="s">
        <v>18</v>
      </c>
      <c r="B16" s="16"/>
      <c r="C16" s="16"/>
      <c r="D16" s="16"/>
      <c r="E16" s="16"/>
    </row>
    <row r="17" spans="1:29" x14ac:dyDescent="0.25">
      <c r="A17" s="15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s="7" t="s">
        <v>29</v>
      </c>
      <c r="G17" s="7" t="s">
        <v>9</v>
      </c>
      <c r="H17" s="7" t="s">
        <v>10</v>
      </c>
      <c r="I17" s="7" t="s">
        <v>11</v>
      </c>
      <c r="J17" s="1" t="s">
        <v>30</v>
      </c>
      <c r="K17" s="1" t="s">
        <v>31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12</v>
      </c>
      <c r="Q17" s="7" t="s">
        <v>13</v>
      </c>
      <c r="R17" s="7" t="s">
        <v>14</v>
      </c>
      <c r="S17" s="13" t="s">
        <v>26</v>
      </c>
      <c r="T17" s="3" t="s">
        <v>21</v>
      </c>
      <c r="U17" s="11" t="s">
        <v>22</v>
      </c>
      <c r="V17" s="7" t="s">
        <v>23</v>
      </c>
      <c r="W17" s="7" t="s">
        <v>24</v>
      </c>
      <c r="X17" s="7" t="s">
        <v>25</v>
      </c>
      <c r="Z17" s="34" t="s">
        <v>36</v>
      </c>
      <c r="AA17" s="18" t="s">
        <v>37</v>
      </c>
      <c r="AB17" s="25" t="s">
        <v>41</v>
      </c>
      <c r="AC17" s="26" t="s">
        <v>55</v>
      </c>
    </row>
    <row r="18" spans="1:29" x14ac:dyDescent="0.25">
      <c r="A18" s="4"/>
      <c r="V18" s="7"/>
      <c r="Y18" s="1"/>
      <c r="Z18" s="7"/>
      <c r="AA18" s="20">
        <f>S18</f>
        <v>0</v>
      </c>
      <c r="AB18" s="41" t="e">
        <f>((AA18/AA$23)-1)*100</f>
        <v>#DIV/0!</v>
      </c>
      <c r="AC18" s="20">
        <f>STDEV(AA19:AA22)</f>
        <v>0</v>
      </c>
    </row>
    <row r="19" spans="1:29" x14ac:dyDescent="0.25">
      <c r="A19" s="4"/>
      <c r="V19" s="7"/>
      <c r="Y19" s="1"/>
      <c r="AA19" s="20">
        <f t="shared" ref="AA19:AA22" si="0">S19</f>
        <v>0</v>
      </c>
      <c r="AB19" s="41" t="e">
        <f t="shared" ref="AB19:AB22" si="1">((AA19/AA$23)-1)*100</f>
        <v>#DIV/0!</v>
      </c>
      <c r="AC19" s="20">
        <f>STDEV(AA20:AA22,AA18)</f>
        <v>0</v>
      </c>
    </row>
    <row r="20" spans="1:29" x14ac:dyDescent="0.25">
      <c r="A20" s="4"/>
      <c r="V20" s="7"/>
      <c r="Y20" s="1"/>
      <c r="AA20" s="20">
        <f t="shared" si="0"/>
        <v>0</v>
      </c>
      <c r="AB20" s="41" t="e">
        <f t="shared" si="1"/>
        <v>#DIV/0!</v>
      </c>
      <c r="AC20" s="20">
        <f>STDEV(AA21:AA22,AA18:AA19)</f>
        <v>0</v>
      </c>
    </row>
    <row r="21" spans="1:29" x14ac:dyDescent="0.25">
      <c r="A21" s="4"/>
      <c r="V21" s="7"/>
      <c r="AA21" s="20">
        <f t="shared" si="0"/>
        <v>0</v>
      </c>
      <c r="AB21" s="41" t="e">
        <f t="shared" si="1"/>
        <v>#DIV/0!</v>
      </c>
      <c r="AC21" s="20">
        <f>STDEV(AA22,AA18:AA20)</f>
        <v>0</v>
      </c>
    </row>
    <row r="22" spans="1:29" x14ac:dyDescent="0.25">
      <c r="A22" s="4"/>
      <c r="V22" s="7"/>
      <c r="AA22" s="20">
        <f t="shared" si="0"/>
        <v>0</v>
      </c>
      <c r="AB22" s="41" t="e">
        <f t="shared" si="1"/>
        <v>#DIV/0!</v>
      </c>
      <c r="AC22" s="20">
        <f>STDEV(AA18:AA21)</f>
        <v>0</v>
      </c>
    </row>
    <row r="23" spans="1:29" x14ac:dyDescent="0.25">
      <c r="A23" s="4" t="s">
        <v>44</v>
      </c>
      <c r="B23" s="13" t="e">
        <f>AVERAGE(B18:B22)</f>
        <v>#DIV/0!</v>
      </c>
      <c r="C23" s="13" t="e">
        <f t="shared" ref="C23:X23" si="2">AVERAGE(C18:C22)</f>
        <v>#DIV/0!</v>
      </c>
      <c r="D23" s="13" t="e">
        <f t="shared" si="2"/>
        <v>#DIV/0!</v>
      </c>
      <c r="E23" s="13" t="e">
        <f t="shared" si="2"/>
        <v>#DIV/0!</v>
      </c>
      <c r="F23" s="13" t="e">
        <f t="shared" si="2"/>
        <v>#DIV/0!</v>
      </c>
      <c r="G23" s="13" t="e">
        <f t="shared" si="2"/>
        <v>#DIV/0!</v>
      </c>
      <c r="H23" s="13" t="e">
        <f t="shared" si="2"/>
        <v>#DIV/0!</v>
      </c>
      <c r="I23" s="13" t="e">
        <f t="shared" si="2"/>
        <v>#DIV/0!</v>
      </c>
      <c r="J23" s="13" t="e">
        <f t="shared" si="2"/>
        <v>#DIV/0!</v>
      </c>
      <c r="K23" s="13" t="e">
        <f t="shared" si="2"/>
        <v>#DIV/0!</v>
      </c>
      <c r="L23" s="13" t="e">
        <f t="shared" si="2"/>
        <v>#DIV/0!</v>
      </c>
      <c r="M23" s="13" t="e">
        <f t="shared" si="2"/>
        <v>#DIV/0!</v>
      </c>
      <c r="N23" s="13" t="e">
        <f t="shared" si="2"/>
        <v>#DIV/0!</v>
      </c>
      <c r="O23" s="13" t="e">
        <f t="shared" si="2"/>
        <v>#DIV/0!</v>
      </c>
      <c r="P23" s="13" t="e">
        <f t="shared" si="2"/>
        <v>#DIV/0!</v>
      </c>
      <c r="Q23" s="13" t="e">
        <f t="shared" si="2"/>
        <v>#DIV/0!</v>
      </c>
      <c r="R23" s="13" t="e">
        <f t="shared" si="2"/>
        <v>#DIV/0!</v>
      </c>
      <c r="S23" s="13" t="e">
        <f t="shared" si="2"/>
        <v>#DIV/0!</v>
      </c>
      <c r="T23" s="13" t="e">
        <f t="shared" si="2"/>
        <v>#DIV/0!</v>
      </c>
      <c r="U23" s="13" t="e">
        <f t="shared" si="2"/>
        <v>#DIV/0!</v>
      </c>
      <c r="V23" s="13" t="e">
        <f t="shared" si="2"/>
        <v>#DIV/0!</v>
      </c>
      <c r="W23" s="13" t="e">
        <f t="shared" si="2"/>
        <v>#DIV/0!</v>
      </c>
      <c r="X23" s="13" t="e">
        <f t="shared" si="2"/>
        <v>#DIV/0!</v>
      </c>
      <c r="Z23" s="10" t="s">
        <v>43</v>
      </c>
      <c r="AA23" s="20">
        <f>AVERAGE(AA18:AA22)</f>
        <v>0</v>
      </c>
      <c r="AB23" s="41"/>
    </row>
    <row r="24" spans="1:29" x14ac:dyDescent="0.25">
      <c r="A24" s="4"/>
      <c r="V24" s="7"/>
      <c r="AB24" s="41"/>
      <c r="AC24" s="24"/>
    </row>
    <row r="25" spans="1:29" x14ac:dyDescent="0.25">
      <c r="A25" s="4"/>
      <c r="V25" s="7"/>
      <c r="Z25" s="2"/>
      <c r="AA25" s="20"/>
      <c r="AB25" s="41"/>
      <c r="AC25" s="24"/>
    </row>
    <row r="26" spans="1:29" x14ac:dyDescent="0.25">
      <c r="A26" s="15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s="7" t="s">
        <v>29</v>
      </c>
      <c r="G26" s="7" t="s">
        <v>9</v>
      </c>
      <c r="H26" s="7" t="s">
        <v>10</v>
      </c>
      <c r="I26" s="7" t="s">
        <v>11</v>
      </c>
      <c r="J26" s="1" t="s">
        <v>30</v>
      </c>
      <c r="K26" s="1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12</v>
      </c>
      <c r="Q26" s="7" t="s">
        <v>13</v>
      </c>
      <c r="R26" s="7" t="s">
        <v>14</v>
      </c>
      <c r="S26" s="13" t="s">
        <v>26</v>
      </c>
      <c r="T26" s="3" t="s">
        <v>21</v>
      </c>
      <c r="U26" s="11" t="s">
        <v>22</v>
      </c>
      <c r="V26" s="7" t="s">
        <v>23</v>
      </c>
      <c r="W26" s="7" t="s">
        <v>24</v>
      </c>
      <c r="X26" s="7" t="s">
        <v>25</v>
      </c>
      <c r="Z26" s="34" t="s">
        <v>36</v>
      </c>
      <c r="AA26" s="18" t="s">
        <v>37</v>
      </c>
      <c r="AB26" s="25" t="s">
        <v>41</v>
      </c>
      <c r="AC26" s="26" t="s">
        <v>55</v>
      </c>
    </row>
    <row r="27" spans="1:29" x14ac:dyDescent="0.25">
      <c r="A27" s="4"/>
      <c r="V27" s="7"/>
      <c r="Y27" s="1"/>
      <c r="Z27" s="7"/>
      <c r="AA27" s="20">
        <f>S27</f>
        <v>0</v>
      </c>
      <c r="AB27" s="41" t="e">
        <f>((AA27/AA$32)-1)*100</f>
        <v>#DIV/0!</v>
      </c>
      <c r="AC27" s="20">
        <f>STDEV(AA28:AA31)</f>
        <v>0</v>
      </c>
    </row>
    <row r="28" spans="1:29" x14ac:dyDescent="0.25">
      <c r="A28" s="4"/>
      <c r="V28" s="7"/>
      <c r="Y28" s="1"/>
      <c r="AA28" s="20">
        <f t="shared" ref="AA28:AA31" si="3">S28</f>
        <v>0</v>
      </c>
      <c r="AB28" s="41" t="e">
        <f t="shared" ref="AB28:AB31" si="4">((AA28/AA$32)-1)*100</f>
        <v>#DIV/0!</v>
      </c>
      <c r="AC28" s="20">
        <f>STDEV(AA29:AA31,AA27)</f>
        <v>0</v>
      </c>
    </row>
    <row r="29" spans="1:29" x14ac:dyDescent="0.25">
      <c r="A29" s="4"/>
      <c r="V29" s="7"/>
      <c r="Y29" s="1"/>
      <c r="AA29" s="20">
        <f t="shared" si="3"/>
        <v>0</v>
      </c>
      <c r="AB29" s="41" t="e">
        <f t="shared" si="4"/>
        <v>#DIV/0!</v>
      </c>
      <c r="AC29" s="20">
        <f>STDEV(AA30:AA31,AA27:AA28)</f>
        <v>0</v>
      </c>
    </row>
    <row r="30" spans="1:29" s="2" customFormat="1" x14ac:dyDescent="0.25">
      <c r="A30" s="4"/>
      <c r="B30" s="1"/>
      <c r="C30" s="1"/>
      <c r="D30" s="1"/>
      <c r="E30" s="1"/>
      <c r="F30" s="7"/>
      <c r="G30" s="7"/>
      <c r="H30" s="7"/>
      <c r="I30" s="7"/>
      <c r="J30" s="1"/>
      <c r="K30" s="1"/>
      <c r="L30" s="7"/>
      <c r="M30" s="7"/>
      <c r="N30" s="7"/>
      <c r="O30" s="7"/>
      <c r="P30" s="7"/>
      <c r="Q30" s="7"/>
      <c r="R30" s="7"/>
      <c r="S30" s="13"/>
      <c r="T30" s="3"/>
      <c r="U30" s="11"/>
      <c r="V30" s="7"/>
      <c r="W30" s="7"/>
      <c r="X30" s="7"/>
      <c r="Y30"/>
      <c r="Z30"/>
      <c r="AA30" s="20">
        <f t="shared" si="3"/>
        <v>0</v>
      </c>
      <c r="AB30" s="41" t="e">
        <f t="shared" si="4"/>
        <v>#DIV/0!</v>
      </c>
      <c r="AC30" s="20">
        <f>STDEV(AA31,AA27:AA29)</f>
        <v>0</v>
      </c>
    </row>
    <row r="31" spans="1:29" s="2" customFormat="1" x14ac:dyDescent="0.25">
      <c r="A31" s="4"/>
      <c r="B31" s="1"/>
      <c r="C31" s="1"/>
      <c r="D31" s="1"/>
      <c r="E31" s="1"/>
      <c r="F31" s="7"/>
      <c r="G31" s="7"/>
      <c r="H31" s="7"/>
      <c r="I31" s="7"/>
      <c r="J31" s="1"/>
      <c r="K31" s="1"/>
      <c r="L31" s="7"/>
      <c r="M31" s="7"/>
      <c r="N31" s="7"/>
      <c r="O31" s="7"/>
      <c r="P31" s="7"/>
      <c r="Q31" s="7"/>
      <c r="R31" s="7"/>
      <c r="S31" s="13"/>
      <c r="T31" s="3"/>
      <c r="U31" s="11"/>
      <c r="V31" s="7"/>
      <c r="W31" s="7"/>
      <c r="X31" s="7"/>
      <c r="Y31"/>
      <c r="Z31"/>
      <c r="AA31" s="20">
        <f t="shared" si="3"/>
        <v>0</v>
      </c>
      <c r="AB31" s="41" t="e">
        <f t="shared" si="4"/>
        <v>#DIV/0!</v>
      </c>
      <c r="AC31" s="20">
        <f>STDEV(AA27:AA30)</f>
        <v>0</v>
      </c>
    </row>
    <row r="32" spans="1:29" s="2" customFormat="1" x14ac:dyDescent="0.25">
      <c r="A32" s="4">
        <f>A31</f>
        <v>0</v>
      </c>
      <c r="B32" s="13" t="e">
        <f>AVERAGE(B27:B31)</f>
        <v>#DIV/0!</v>
      </c>
      <c r="C32" s="13" t="e">
        <f t="shared" ref="C32:X32" si="5">AVERAGE(C27:C31)</f>
        <v>#DIV/0!</v>
      </c>
      <c r="D32" s="13" t="e">
        <f t="shared" si="5"/>
        <v>#DIV/0!</v>
      </c>
      <c r="E32" s="13" t="e">
        <f t="shared" si="5"/>
        <v>#DIV/0!</v>
      </c>
      <c r="F32" s="13" t="e">
        <f t="shared" si="5"/>
        <v>#DIV/0!</v>
      </c>
      <c r="G32" s="13" t="e">
        <f t="shared" si="5"/>
        <v>#DIV/0!</v>
      </c>
      <c r="H32" s="13" t="e">
        <f t="shared" si="5"/>
        <v>#DIV/0!</v>
      </c>
      <c r="I32" s="13" t="e">
        <f t="shared" si="5"/>
        <v>#DIV/0!</v>
      </c>
      <c r="J32" s="13" t="e">
        <f t="shared" si="5"/>
        <v>#DIV/0!</v>
      </c>
      <c r="K32" s="13" t="e">
        <f t="shared" si="5"/>
        <v>#DIV/0!</v>
      </c>
      <c r="L32" s="13" t="e">
        <f t="shared" si="5"/>
        <v>#DIV/0!</v>
      </c>
      <c r="M32" s="13" t="e">
        <f t="shared" si="5"/>
        <v>#DIV/0!</v>
      </c>
      <c r="N32" s="13" t="e">
        <f t="shared" si="5"/>
        <v>#DIV/0!</v>
      </c>
      <c r="O32" s="13" t="e">
        <f t="shared" si="5"/>
        <v>#DIV/0!</v>
      </c>
      <c r="P32" s="13" t="e">
        <f t="shared" si="5"/>
        <v>#DIV/0!</v>
      </c>
      <c r="Q32" s="13" t="e">
        <f t="shared" si="5"/>
        <v>#DIV/0!</v>
      </c>
      <c r="R32" s="13" t="e">
        <f t="shared" si="5"/>
        <v>#DIV/0!</v>
      </c>
      <c r="S32" s="13" t="e">
        <f t="shared" si="5"/>
        <v>#DIV/0!</v>
      </c>
      <c r="T32" s="13" t="e">
        <f t="shared" si="5"/>
        <v>#DIV/0!</v>
      </c>
      <c r="U32" s="13" t="e">
        <f t="shared" si="5"/>
        <v>#DIV/0!</v>
      </c>
      <c r="V32" s="13" t="e">
        <f t="shared" si="5"/>
        <v>#DIV/0!</v>
      </c>
      <c r="W32" s="13" t="e">
        <f t="shared" si="5"/>
        <v>#DIV/0!</v>
      </c>
      <c r="X32" s="13" t="e">
        <f t="shared" si="5"/>
        <v>#DIV/0!</v>
      </c>
      <c r="Y32"/>
      <c r="Z32" s="10" t="s">
        <v>43</v>
      </c>
      <c r="AA32" s="20">
        <f>AVERAGE(AA27:AA31)</f>
        <v>0</v>
      </c>
      <c r="AB32" s="41"/>
      <c r="AC32" s="20"/>
    </row>
    <row r="33" spans="1:39" s="2" customFormat="1" x14ac:dyDescent="0.25">
      <c r="A33" s="4"/>
      <c r="B33" s="1"/>
      <c r="C33" s="1"/>
      <c r="D33" s="1"/>
      <c r="E33" s="1"/>
      <c r="F33" s="7"/>
      <c r="G33" s="7"/>
      <c r="H33" s="7"/>
      <c r="I33" s="7"/>
      <c r="J33" s="1"/>
      <c r="K33" s="1"/>
      <c r="L33" s="7"/>
      <c r="M33" s="7"/>
      <c r="N33" s="7"/>
      <c r="O33" s="7"/>
      <c r="P33" s="7"/>
      <c r="Q33" s="7"/>
      <c r="R33" s="7"/>
      <c r="S33" s="13"/>
      <c r="T33" s="3"/>
      <c r="U33" s="11"/>
      <c r="V33" s="7"/>
      <c r="W33" s="7"/>
      <c r="X33" s="7"/>
      <c r="Y33"/>
      <c r="AA33" s="33"/>
      <c r="AB33" s="41"/>
      <c r="AC33" s="24"/>
    </row>
    <row r="34" spans="1:39" x14ac:dyDescent="0.25">
      <c r="A34" s="4"/>
      <c r="V34" s="7"/>
      <c r="Z34" s="2"/>
      <c r="AA34" s="20"/>
      <c r="AB34" s="41"/>
      <c r="AC34" s="24"/>
    </row>
    <row r="35" spans="1:39" x14ac:dyDescent="0.25">
      <c r="A35" s="15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s="7" t="s">
        <v>29</v>
      </c>
      <c r="G35" s="7" t="s">
        <v>9</v>
      </c>
      <c r="H35" s="7" t="s">
        <v>10</v>
      </c>
      <c r="I35" s="7" t="s">
        <v>11</v>
      </c>
      <c r="J35" s="1" t="s">
        <v>30</v>
      </c>
      <c r="K35" s="1" t="s">
        <v>31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12</v>
      </c>
      <c r="Q35" s="7" t="s">
        <v>13</v>
      </c>
      <c r="R35" s="7" t="s">
        <v>14</v>
      </c>
      <c r="S35" s="13" t="s">
        <v>26</v>
      </c>
      <c r="T35" s="3" t="s">
        <v>21</v>
      </c>
      <c r="U35" s="11" t="s">
        <v>22</v>
      </c>
      <c r="V35" s="7" t="s">
        <v>23</v>
      </c>
      <c r="W35" s="7" t="s">
        <v>24</v>
      </c>
      <c r="X35" s="7" t="s">
        <v>25</v>
      </c>
      <c r="Z35" s="34" t="s">
        <v>36</v>
      </c>
      <c r="AA35" s="18" t="s">
        <v>37</v>
      </c>
      <c r="AB35" s="25" t="s">
        <v>41</v>
      </c>
      <c r="AC35" s="26" t="s">
        <v>55</v>
      </c>
    </row>
    <row r="36" spans="1:39" x14ac:dyDescent="0.25">
      <c r="A36" s="4"/>
      <c r="V36" s="7"/>
      <c r="Y36" s="1"/>
      <c r="Z36" s="7"/>
      <c r="AA36" s="20">
        <f>S36</f>
        <v>0</v>
      </c>
      <c r="AB36" s="41" t="e">
        <f>((AA36/AA$41)-1)*100</f>
        <v>#DIV/0!</v>
      </c>
      <c r="AC36" s="20">
        <f>STDEV(AA37:AA40)</f>
        <v>0</v>
      </c>
    </row>
    <row r="37" spans="1:39" x14ac:dyDescent="0.25">
      <c r="A37" s="4"/>
      <c r="V37" s="7"/>
      <c r="Y37" s="1"/>
      <c r="AA37" s="20">
        <f t="shared" ref="AA37:AA40" si="6">S37</f>
        <v>0</v>
      </c>
      <c r="AB37" s="41" t="e">
        <f t="shared" ref="AB37:AB40" si="7">((AA37/AA$41)-1)*100</f>
        <v>#DIV/0!</v>
      </c>
      <c r="AC37" s="20">
        <f>STDEV(AA38:AA40,AA36)</f>
        <v>0</v>
      </c>
    </row>
    <row r="38" spans="1:39" x14ac:dyDescent="0.25">
      <c r="A38" s="4"/>
      <c r="V38" s="7"/>
      <c r="Y38" s="1"/>
      <c r="AA38" s="20">
        <f t="shared" si="6"/>
        <v>0</v>
      </c>
      <c r="AB38" s="41" t="e">
        <f t="shared" si="7"/>
        <v>#DIV/0!</v>
      </c>
      <c r="AC38" s="20">
        <f>STDEV(AA39:AA40,AA36:AA37)</f>
        <v>0</v>
      </c>
    </row>
    <row r="39" spans="1:39" x14ac:dyDescent="0.25">
      <c r="A39" s="4"/>
      <c r="V39" s="7"/>
      <c r="AA39" s="20">
        <f t="shared" si="6"/>
        <v>0</v>
      </c>
      <c r="AB39" s="41" t="e">
        <f t="shared" si="7"/>
        <v>#DIV/0!</v>
      </c>
      <c r="AC39" s="20">
        <f>STDEV(AA40,AA36:AA38)</f>
        <v>0</v>
      </c>
    </row>
    <row r="40" spans="1:39" x14ac:dyDescent="0.25">
      <c r="A40" s="4"/>
      <c r="V40" s="7"/>
      <c r="AA40" s="20">
        <f t="shared" si="6"/>
        <v>0</v>
      </c>
      <c r="AB40" s="41" t="e">
        <f t="shared" si="7"/>
        <v>#DIV/0!</v>
      </c>
      <c r="AC40" s="20">
        <f>STDEV(AA36:AA39)</f>
        <v>0</v>
      </c>
    </row>
    <row r="41" spans="1:39" x14ac:dyDescent="0.25">
      <c r="A41" s="4">
        <f>A40</f>
        <v>0</v>
      </c>
      <c r="B41" s="13" t="e">
        <f>AVERAGE(B36:B40)</f>
        <v>#DIV/0!</v>
      </c>
      <c r="C41" s="13" t="e">
        <f t="shared" ref="C41:X41" si="8">AVERAGE(C36:C40)</f>
        <v>#DIV/0!</v>
      </c>
      <c r="D41" s="13" t="e">
        <f t="shared" si="8"/>
        <v>#DIV/0!</v>
      </c>
      <c r="E41" s="13" t="e">
        <f t="shared" si="8"/>
        <v>#DIV/0!</v>
      </c>
      <c r="F41" s="13" t="e">
        <f t="shared" si="8"/>
        <v>#DIV/0!</v>
      </c>
      <c r="G41" s="13" t="e">
        <f t="shared" si="8"/>
        <v>#DIV/0!</v>
      </c>
      <c r="H41" s="13" t="e">
        <f t="shared" si="8"/>
        <v>#DIV/0!</v>
      </c>
      <c r="I41" s="13" t="e">
        <f t="shared" si="8"/>
        <v>#DIV/0!</v>
      </c>
      <c r="J41" s="13" t="e">
        <f t="shared" si="8"/>
        <v>#DIV/0!</v>
      </c>
      <c r="K41" s="13" t="e">
        <f t="shared" si="8"/>
        <v>#DIV/0!</v>
      </c>
      <c r="L41" s="13" t="e">
        <f t="shared" si="8"/>
        <v>#DIV/0!</v>
      </c>
      <c r="M41" s="13" t="e">
        <f t="shared" si="8"/>
        <v>#DIV/0!</v>
      </c>
      <c r="N41" s="13" t="e">
        <f t="shared" si="8"/>
        <v>#DIV/0!</v>
      </c>
      <c r="O41" s="13" t="e">
        <f t="shared" si="8"/>
        <v>#DIV/0!</v>
      </c>
      <c r="P41" s="13" t="e">
        <f t="shared" si="8"/>
        <v>#DIV/0!</v>
      </c>
      <c r="Q41" s="13" t="e">
        <f t="shared" si="8"/>
        <v>#DIV/0!</v>
      </c>
      <c r="R41" s="13" t="e">
        <f t="shared" si="8"/>
        <v>#DIV/0!</v>
      </c>
      <c r="S41" s="13" t="e">
        <f t="shared" si="8"/>
        <v>#DIV/0!</v>
      </c>
      <c r="T41" s="13" t="e">
        <f t="shared" si="8"/>
        <v>#DIV/0!</v>
      </c>
      <c r="U41" s="13" t="e">
        <f t="shared" si="8"/>
        <v>#DIV/0!</v>
      </c>
      <c r="V41" s="13" t="e">
        <f t="shared" si="8"/>
        <v>#DIV/0!</v>
      </c>
      <c r="W41" s="13" t="e">
        <f t="shared" si="8"/>
        <v>#DIV/0!</v>
      </c>
      <c r="X41" s="13" t="e">
        <f t="shared" si="8"/>
        <v>#DIV/0!</v>
      </c>
      <c r="Z41" s="10" t="s">
        <v>43</v>
      </c>
      <c r="AA41" s="20">
        <f>AVERAGE(AA36:AA40)</f>
        <v>0</v>
      </c>
      <c r="AB41" s="41"/>
    </row>
    <row r="42" spans="1:39" s="5" customFormat="1" x14ac:dyDescent="0.25">
      <c r="A42" s="4"/>
      <c r="B42" s="1"/>
      <c r="C42" s="1"/>
      <c r="D42" s="1"/>
      <c r="E42" s="1"/>
      <c r="F42" s="7"/>
      <c r="G42" s="7"/>
      <c r="H42" s="7"/>
      <c r="I42" s="7"/>
      <c r="J42" s="1"/>
      <c r="K42" s="1"/>
      <c r="L42" s="7"/>
      <c r="M42" s="7"/>
      <c r="N42" s="7"/>
      <c r="O42" s="7"/>
      <c r="P42" s="7"/>
      <c r="Q42" s="7"/>
      <c r="R42" s="7"/>
      <c r="S42" s="13"/>
      <c r="T42" s="3"/>
      <c r="U42" s="11"/>
      <c r="V42" s="7"/>
      <c r="W42" s="7"/>
      <c r="X42" s="7"/>
      <c r="Y42"/>
      <c r="AA42" s="42"/>
      <c r="AB42" s="41"/>
      <c r="AC42" s="24"/>
    </row>
    <row r="43" spans="1:39" s="5" customFormat="1" x14ac:dyDescent="0.25">
      <c r="A43" s="4"/>
      <c r="B43" s="1"/>
      <c r="C43" s="1"/>
      <c r="D43" s="1"/>
      <c r="E43" s="1"/>
      <c r="F43" s="7"/>
      <c r="G43" s="7"/>
      <c r="H43" s="7"/>
      <c r="I43" s="7"/>
      <c r="J43" s="1"/>
      <c r="K43" s="1"/>
      <c r="L43" s="7"/>
      <c r="M43" s="7"/>
      <c r="N43" s="7"/>
      <c r="O43" s="7"/>
      <c r="P43" s="7"/>
      <c r="Q43" s="7"/>
      <c r="R43" s="7"/>
      <c r="S43" s="13"/>
      <c r="T43" s="3"/>
      <c r="U43" s="11"/>
      <c r="V43" s="7"/>
      <c r="W43" s="7"/>
      <c r="X43" s="7"/>
      <c r="Y43"/>
      <c r="Z43" s="2"/>
      <c r="AA43" s="20"/>
      <c r="AB43" s="41"/>
      <c r="AC43" s="24"/>
    </row>
    <row r="44" spans="1:39" s="5" customFormat="1" x14ac:dyDescent="0.25">
      <c r="A44" s="15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s="7" t="s">
        <v>29</v>
      </c>
      <c r="G44" s="7" t="s">
        <v>9</v>
      </c>
      <c r="H44" s="7" t="s">
        <v>10</v>
      </c>
      <c r="I44" s="7" t="s">
        <v>11</v>
      </c>
      <c r="J44" s="1" t="s">
        <v>30</v>
      </c>
      <c r="K44" s="1" t="s">
        <v>31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12</v>
      </c>
      <c r="Q44" s="7" t="s">
        <v>13</v>
      </c>
      <c r="R44" s="7" t="s">
        <v>14</v>
      </c>
      <c r="S44" s="13" t="s">
        <v>26</v>
      </c>
      <c r="T44" s="3" t="s">
        <v>21</v>
      </c>
      <c r="U44" s="11" t="s">
        <v>22</v>
      </c>
      <c r="V44" s="7" t="s">
        <v>23</v>
      </c>
      <c r="W44" s="7" t="s">
        <v>24</v>
      </c>
      <c r="X44" s="7" t="s">
        <v>25</v>
      </c>
      <c r="Y44"/>
      <c r="Z44" s="34" t="s">
        <v>36</v>
      </c>
      <c r="AA44" s="18" t="s">
        <v>37</v>
      </c>
      <c r="AB44" s="25" t="s">
        <v>41</v>
      </c>
      <c r="AC44" s="26" t="s">
        <v>55</v>
      </c>
    </row>
    <row r="45" spans="1:39" s="9" customFormat="1" x14ac:dyDescent="0.25">
      <c r="A45" s="4"/>
      <c r="B45" s="1"/>
      <c r="C45" s="1"/>
      <c r="D45" s="1"/>
      <c r="E45" s="1"/>
      <c r="F45" s="7"/>
      <c r="G45" s="7"/>
      <c r="H45" s="7"/>
      <c r="I45" s="7"/>
      <c r="J45" s="1"/>
      <c r="K45" s="1"/>
      <c r="L45" s="7"/>
      <c r="M45" s="7"/>
      <c r="N45" s="7"/>
      <c r="O45" s="7"/>
      <c r="P45" s="7"/>
      <c r="Q45" s="7"/>
      <c r="R45" s="7"/>
      <c r="S45" s="13"/>
      <c r="T45" s="3"/>
      <c r="U45" s="11"/>
      <c r="V45" s="7"/>
      <c r="W45" s="7"/>
      <c r="X45" s="7"/>
      <c r="Y45" s="1"/>
      <c r="Z45" s="7"/>
      <c r="AA45" s="20">
        <f>S45</f>
        <v>0</v>
      </c>
      <c r="AB45" s="41" t="e">
        <f>((AA45/AA$50)-1)*100</f>
        <v>#DIV/0!</v>
      </c>
      <c r="AC45" s="20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9" customFormat="1" x14ac:dyDescent="0.25">
      <c r="A46" s="4"/>
      <c r="B46" s="1"/>
      <c r="C46" s="1"/>
      <c r="D46" s="1"/>
      <c r="E46" s="1"/>
      <c r="F46" s="7"/>
      <c r="G46" s="7"/>
      <c r="H46" s="7"/>
      <c r="I46" s="7"/>
      <c r="J46" s="1"/>
      <c r="K46" s="1"/>
      <c r="L46" s="7"/>
      <c r="M46" s="7"/>
      <c r="N46" s="7"/>
      <c r="O46" s="7"/>
      <c r="P46" s="7"/>
      <c r="Q46" s="7"/>
      <c r="R46" s="7"/>
      <c r="S46" s="13"/>
      <c r="T46" s="3"/>
      <c r="U46" s="11"/>
      <c r="V46" s="7"/>
      <c r="W46" s="7"/>
      <c r="X46" s="7"/>
      <c r="Y46" s="1"/>
      <c r="Z46"/>
      <c r="AA46" s="20">
        <f t="shared" ref="AA46:AA49" si="9">S46</f>
        <v>0</v>
      </c>
      <c r="AB46" s="41" t="e">
        <f t="shared" ref="AB46:AB49" si="10">((AA46/AA$50)-1)*100</f>
        <v>#DIV/0!</v>
      </c>
      <c r="AC46" s="20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s="2" customFormat="1" x14ac:dyDescent="0.25">
      <c r="A47" s="4"/>
      <c r="B47" s="1"/>
      <c r="C47" s="1"/>
      <c r="D47" s="1"/>
      <c r="E47" s="1"/>
      <c r="F47" s="7"/>
      <c r="G47" s="7"/>
      <c r="H47" s="7"/>
      <c r="I47" s="7"/>
      <c r="J47" s="1"/>
      <c r="K47" s="1"/>
      <c r="L47" s="7"/>
      <c r="M47" s="7"/>
      <c r="N47" s="7"/>
      <c r="O47" s="7"/>
      <c r="P47" s="7"/>
      <c r="Q47" s="7"/>
      <c r="R47" s="7"/>
      <c r="S47" s="13"/>
      <c r="T47" s="3"/>
      <c r="U47" s="11"/>
      <c r="V47" s="7"/>
      <c r="W47" s="7"/>
      <c r="X47" s="7"/>
      <c r="Y47" s="1"/>
      <c r="Z47"/>
      <c r="AA47" s="20">
        <f t="shared" si="9"/>
        <v>0</v>
      </c>
      <c r="AB47" s="41" t="e">
        <f t="shared" si="10"/>
        <v>#DIV/0!</v>
      </c>
      <c r="AC47" s="20">
        <f>STDEV(AA48:AA49,AA45:AA46)</f>
        <v>0</v>
      </c>
      <c r="AD47"/>
      <c r="AE47"/>
      <c r="AF47"/>
      <c r="AG47"/>
      <c r="AH47"/>
      <c r="AI47"/>
      <c r="AJ47"/>
      <c r="AK47"/>
      <c r="AL47"/>
      <c r="AM47"/>
    </row>
    <row r="48" spans="1:39" s="2" customFormat="1" x14ac:dyDescent="0.25">
      <c r="A48" s="4"/>
      <c r="B48" s="1"/>
      <c r="C48" s="1"/>
      <c r="D48" s="1"/>
      <c r="E48" s="1"/>
      <c r="F48" s="7"/>
      <c r="G48" s="7"/>
      <c r="H48" s="7"/>
      <c r="I48" s="7"/>
      <c r="J48" s="1"/>
      <c r="K48" s="1"/>
      <c r="L48" s="7"/>
      <c r="M48" s="7"/>
      <c r="N48" s="7"/>
      <c r="O48" s="7"/>
      <c r="P48" s="7"/>
      <c r="Q48" s="7"/>
      <c r="R48" s="7"/>
      <c r="S48" s="13"/>
      <c r="T48" s="3"/>
      <c r="U48" s="11"/>
      <c r="V48" s="7"/>
      <c r="W48" s="7"/>
      <c r="X48" s="7"/>
      <c r="Y48"/>
      <c r="Z48"/>
      <c r="AA48" s="20">
        <f t="shared" si="9"/>
        <v>0</v>
      </c>
      <c r="AB48" s="41" t="e">
        <f t="shared" si="10"/>
        <v>#DIV/0!</v>
      </c>
      <c r="AC48" s="20">
        <f>STDEV(AA49,AA45:AA47)</f>
        <v>0</v>
      </c>
      <c r="AD48"/>
      <c r="AE48"/>
      <c r="AF48"/>
      <c r="AG48"/>
      <c r="AH48"/>
      <c r="AI48"/>
      <c r="AJ48"/>
      <c r="AK48"/>
      <c r="AL48"/>
      <c r="AM48"/>
    </row>
    <row r="49" spans="1:39" s="2" customFormat="1" x14ac:dyDescent="0.25">
      <c r="A49" s="4"/>
      <c r="B49" s="1"/>
      <c r="C49" s="1"/>
      <c r="D49" s="1"/>
      <c r="E49" s="1"/>
      <c r="F49" s="7"/>
      <c r="G49" s="7"/>
      <c r="H49" s="7"/>
      <c r="I49" s="7"/>
      <c r="J49" s="1"/>
      <c r="K49" s="1"/>
      <c r="L49" s="7"/>
      <c r="M49" s="7"/>
      <c r="N49" s="7"/>
      <c r="O49" s="7"/>
      <c r="P49" s="7"/>
      <c r="Q49" s="7"/>
      <c r="R49" s="7"/>
      <c r="S49" s="13"/>
      <c r="T49" s="3"/>
      <c r="U49" s="11"/>
      <c r="V49" s="7"/>
      <c r="W49" s="7"/>
      <c r="X49" s="7"/>
      <c r="Y49"/>
      <c r="Z49"/>
      <c r="AA49" s="20">
        <f t="shared" si="9"/>
        <v>0</v>
      </c>
      <c r="AB49" s="41" t="e">
        <f t="shared" si="10"/>
        <v>#DIV/0!</v>
      </c>
      <c r="AC49" s="20">
        <f>STDEV(AA45:AA48)</f>
        <v>0</v>
      </c>
      <c r="AD49"/>
      <c r="AE49"/>
      <c r="AF49"/>
      <c r="AG49"/>
      <c r="AH49"/>
      <c r="AI49"/>
      <c r="AJ49"/>
      <c r="AK49"/>
      <c r="AL49"/>
      <c r="AM49"/>
    </row>
    <row r="50" spans="1:39" s="2" customFormat="1" x14ac:dyDescent="0.25">
      <c r="A50" s="4">
        <f>A49</f>
        <v>0</v>
      </c>
      <c r="B50" s="13" t="e">
        <f>AVERAGE(B45:B49)</f>
        <v>#DIV/0!</v>
      </c>
      <c r="C50" s="13" t="e">
        <f t="shared" ref="C50:X50" si="11">AVERAGE(C45:C49)</f>
        <v>#DIV/0!</v>
      </c>
      <c r="D50" s="13" t="e">
        <f t="shared" si="11"/>
        <v>#DIV/0!</v>
      </c>
      <c r="E50" s="13" t="e">
        <f t="shared" si="11"/>
        <v>#DIV/0!</v>
      </c>
      <c r="F50" s="13" t="e">
        <f t="shared" si="11"/>
        <v>#DIV/0!</v>
      </c>
      <c r="G50" s="13" t="e">
        <f t="shared" si="11"/>
        <v>#DIV/0!</v>
      </c>
      <c r="H50" s="13" t="e">
        <f t="shared" si="11"/>
        <v>#DIV/0!</v>
      </c>
      <c r="I50" s="13" t="e">
        <f t="shared" si="11"/>
        <v>#DIV/0!</v>
      </c>
      <c r="J50" s="13" t="e">
        <f t="shared" si="11"/>
        <v>#DIV/0!</v>
      </c>
      <c r="K50" s="13" t="e">
        <f t="shared" si="11"/>
        <v>#DIV/0!</v>
      </c>
      <c r="L50" s="13" t="e">
        <f t="shared" si="11"/>
        <v>#DIV/0!</v>
      </c>
      <c r="M50" s="13" t="e">
        <f t="shared" si="11"/>
        <v>#DIV/0!</v>
      </c>
      <c r="N50" s="13" t="e">
        <f t="shared" si="11"/>
        <v>#DIV/0!</v>
      </c>
      <c r="O50" s="13" t="e">
        <f t="shared" si="11"/>
        <v>#DIV/0!</v>
      </c>
      <c r="P50" s="13" t="e">
        <f t="shared" si="11"/>
        <v>#DIV/0!</v>
      </c>
      <c r="Q50" s="13" t="e">
        <f t="shared" si="11"/>
        <v>#DIV/0!</v>
      </c>
      <c r="R50" s="13" t="e">
        <f t="shared" si="11"/>
        <v>#DIV/0!</v>
      </c>
      <c r="S50" s="13" t="e">
        <f t="shared" si="11"/>
        <v>#DIV/0!</v>
      </c>
      <c r="T50" s="13" t="e">
        <f t="shared" si="11"/>
        <v>#DIV/0!</v>
      </c>
      <c r="U50" s="13" t="e">
        <f t="shared" si="11"/>
        <v>#DIV/0!</v>
      </c>
      <c r="V50" s="13" t="e">
        <f t="shared" si="11"/>
        <v>#DIV/0!</v>
      </c>
      <c r="W50" s="13" t="e">
        <f t="shared" si="11"/>
        <v>#DIV/0!</v>
      </c>
      <c r="X50" s="13" t="e">
        <f t="shared" si="11"/>
        <v>#DIV/0!</v>
      </c>
      <c r="Y50"/>
      <c r="Z50" s="10" t="s">
        <v>43</v>
      </c>
      <c r="AA50" s="20">
        <f>AVERAGE(AA45:AA49)</f>
        <v>0</v>
      </c>
      <c r="AB50" s="41"/>
      <c r="AC50" s="20"/>
      <c r="AD50"/>
      <c r="AE50"/>
      <c r="AF50"/>
      <c r="AG50"/>
      <c r="AH50"/>
      <c r="AI50"/>
      <c r="AJ50"/>
      <c r="AK50"/>
      <c r="AL50"/>
      <c r="AM50"/>
    </row>
    <row r="51" spans="1:39" s="2" customFormat="1" x14ac:dyDescent="0.25">
      <c r="A51" s="4"/>
      <c r="B51" s="1"/>
      <c r="C51" s="1"/>
      <c r="D51" s="1"/>
      <c r="E51" s="1"/>
      <c r="F51" s="7"/>
      <c r="G51" s="7"/>
      <c r="H51" s="7"/>
      <c r="I51" s="7"/>
      <c r="J51" s="1"/>
      <c r="K51" s="1"/>
      <c r="L51" s="7"/>
      <c r="M51" s="7"/>
      <c r="N51" s="7"/>
      <c r="O51" s="7"/>
      <c r="P51" s="7"/>
      <c r="Q51" s="7"/>
      <c r="R51" s="7"/>
      <c r="S51" s="13"/>
      <c r="T51" s="3"/>
      <c r="U51" s="11"/>
      <c r="V51" s="7"/>
      <c r="W51" s="7"/>
      <c r="X51" s="7"/>
      <c r="Y51"/>
      <c r="AA51" s="33"/>
      <c r="AB51" s="41"/>
      <c r="AC51" s="24"/>
      <c r="AD51"/>
      <c r="AE51"/>
      <c r="AF51"/>
      <c r="AG51"/>
      <c r="AH51"/>
      <c r="AI51"/>
      <c r="AJ51"/>
      <c r="AK51"/>
      <c r="AL51"/>
      <c r="AM51"/>
    </row>
    <row r="52" spans="1:39" s="2" customFormat="1" x14ac:dyDescent="0.25">
      <c r="A52" s="4"/>
      <c r="B52" s="1"/>
      <c r="C52" s="1"/>
      <c r="D52" s="1"/>
      <c r="E52" s="1"/>
      <c r="F52" s="7"/>
      <c r="G52" s="7"/>
      <c r="H52" s="7"/>
      <c r="I52" s="7"/>
      <c r="J52" s="1"/>
      <c r="K52" s="1"/>
      <c r="L52" s="7"/>
      <c r="M52" s="7"/>
      <c r="N52" s="7"/>
      <c r="O52" s="7"/>
      <c r="P52" s="7"/>
      <c r="Q52" s="7"/>
      <c r="R52" s="7"/>
      <c r="S52" s="13"/>
      <c r="T52" s="3"/>
      <c r="U52" s="11"/>
      <c r="V52" s="7"/>
      <c r="W52" s="7"/>
      <c r="X52" s="7"/>
      <c r="Y52"/>
      <c r="AA52" s="20"/>
      <c r="AB52" s="41"/>
      <c r="AC52" s="24"/>
      <c r="AD52"/>
      <c r="AE52"/>
      <c r="AF52"/>
      <c r="AG52"/>
      <c r="AH52"/>
      <c r="AI52"/>
      <c r="AJ52"/>
      <c r="AK52"/>
      <c r="AL52"/>
      <c r="AM52"/>
    </row>
    <row r="53" spans="1:39" s="2" customFormat="1" x14ac:dyDescent="0.25">
      <c r="A53" s="15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s="7" t="s">
        <v>29</v>
      </c>
      <c r="G53" s="7" t="s">
        <v>9</v>
      </c>
      <c r="H53" s="7" t="s">
        <v>10</v>
      </c>
      <c r="I53" s="7" t="s">
        <v>11</v>
      </c>
      <c r="J53" s="1" t="s">
        <v>30</v>
      </c>
      <c r="K53" s="1" t="s">
        <v>31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12</v>
      </c>
      <c r="Q53" s="7" t="s">
        <v>13</v>
      </c>
      <c r="R53" s="7" t="s">
        <v>14</v>
      </c>
      <c r="S53" s="13" t="s">
        <v>26</v>
      </c>
      <c r="T53" s="3" t="s">
        <v>21</v>
      </c>
      <c r="U53" s="11" t="s">
        <v>22</v>
      </c>
      <c r="V53" s="7" t="s">
        <v>23</v>
      </c>
      <c r="W53" s="7" t="s">
        <v>24</v>
      </c>
      <c r="X53" s="7" t="s">
        <v>25</v>
      </c>
      <c r="Y53"/>
      <c r="Z53" s="34" t="s">
        <v>36</v>
      </c>
      <c r="AA53" s="18" t="s">
        <v>37</v>
      </c>
      <c r="AB53" s="25" t="s">
        <v>41</v>
      </c>
      <c r="AC53" s="26" t="s">
        <v>55</v>
      </c>
      <c r="AD53"/>
      <c r="AE53"/>
      <c r="AF53"/>
      <c r="AG53"/>
      <c r="AH53"/>
      <c r="AI53"/>
      <c r="AJ53"/>
      <c r="AK53"/>
      <c r="AL53"/>
      <c r="AM53"/>
    </row>
    <row r="54" spans="1:39" s="2" customFormat="1" x14ac:dyDescent="0.25">
      <c r="A54" s="4"/>
      <c r="B54" s="1"/>
      <c r="C54" s="1"/>
      <c r="D54" s="1"/>
      <c r="E54" s="1"/>
      <c r="F54" s="7"/>
      <c r="G54" s="7"/>
      <c r="H54" s="7"/>
      <c r="I54" s="7"/>
      <c r="J54" s="1"/>
      <c r="K54" s="1"/>
      <c r="L54" s="7"/>
      <c r="M54" s="7"/>
      <c r="N54" s="7"/>
      <c r="O54" s="7"/>
      <c r="P54" s="7"/>
      <c r="Q54" s="7"/>
      <c r="R54" s="7"/>
      <c r="S54" s="13"/>
      <c r="T54" s="3"/>
      <c r="U54" s="11"/>
      <c r="V54" s="7"/>
      <c r="W54" s="7"/>
      <c r="X54" s="7"/>
      <c r="Y54" s="1"/>
      <c r="Z54" s="7"/>
      <c r="AA54" s="20">
        <f>S54</f>
        <v>0</v>
      </c>
      <c r="AB54" s="41" t="e">
        <f>((AA54/AA$59)-1)*100</f>
        <v>#DIV/0!</v>
      </c>
      <c r="AC54" s="20">
        <f>STDEV(AA55:AA58)</f>
        <v>0</v>
      </c>
      <c r="AD54"/>
      <c r="AE54"/>
      <c r="AF54"/>
      <c r="AG54"/>
      <c r="AH54"/>
      <c r="AI54"/>
      <c r="AJ54"/>
      <c r="AK54"/>
      <c r="AL54"/>
      <c r="AM54"/>
    </row>
    <row r="55" spans="1:39" s="2" customFormat="1" x14ac:dyDescent="0.25">
      <c r="A55" s="4"/>
      <c r="B55" s="1"/>
      <c r="C55" s="1"/>
      <c r="D55" s="1"/>
      <c r="E55" s="1"/>
      <c r="F55" s="7"/>
      <c r="G55" s="7"/>
      <c r="H55" s="7"/>
      <c r="I55" s="7"/>
      <c r="J55" s="1"/>
      <c r="K55" s="1"/>
      <c r="L55" s="7"/>
      <c r="M55" s="7"/>
      <c r="N55" s="7"/>
      <c r="O55" s="7"/>
      <c r="P55" s="7"/>
      <c r="Q55" s="7"/>
      <c r="R55" s="7"/>
      <c r="S55" s="13"/>
      <c r="T55" s="3"/>
      <c r="U55" s="11"/>
      <c r="V55" s="7"/>
      <c r="W55" s="7"/>
      <c r="X55" s="7"/>
      <c r="Y55" s="1"/>
      <c r="Z55"/>
      <c r="AA55" s="20">
        <f t="shared" ref="AA55:AA58" si="12">S55</f>
        <v>0</v>
      </c>
      <c r="AB55" s="41" t="e">
        <f t="shared" ref="AB55:AB58" si="13">((AA55/AA$59)-1)*100</f>
        <v>#DIV/0!</v>
      </c>
      <c r="AC55" s="20">
        <f>STDEV(AA56:AA58,AA54)</f>
        <v>0</v>
      </c>
      <c r="AD55"/>
      <c r="AE55"/>
      <c r="AF55"/>
      <c r="AG55"/>
      <c r="AH55"/>
      <c r="AI55"/>
      <c r="AJ55"/>
      <c r="AK55"/>
      <c r="AL55"/>
      <c r="AM55"/>
    </row>
    <row r="56" spans="1:39" s="2" customFormat="1" x14ac:dyDescent="0.25">
      <c r="A56" s="4"/>
      <c r="B56" s="1"/>
      <c r="C56" s="1"/>
      <c r="D56" s="1"/>
      <c r="E56" s="1"/>
      <c r="F56" s="7"/>
      <c r="G56" s="7"/>
      <c r="H56" s="7"/>
      <c r="I56" s="7"/>
      <c r="J56" s="1"/>
      <c r="K56" s="1"/>
      <c r="L56" s="7"/>
      <c r="M56" s="7"/>
      <c r="N56" s="7"/>
      <c r="O56" s="7"/>
      <c r="P56" s="7"/>
      <c r="Q56" s="7"/>
      <c r="R56" s="7"/>
      <c r="S56" s="13"/>
      <c r="T56" s="3"/>
      <c r="U56" s="11"/>
      <c r="V56" s="7"/>
      <c r="W56" s="7"/>
      <c r="X56" s="7"/>
      <c r="Y56" s="1"/>
      <c r="Z56"/>
      <c r="AA56" s="20">
        <f t="shared" si="12"/>
        <v>0</v>
      </c>
      <c r="AB56" s="41" t="e">
        <f t="shared" si="13"/>
        <v>#DIV/0!</v>
      </c>
      <c r="AC56" s="20">
        <f>STDEV(AA57:AA58,AA54:AA55)</f>
        <v>0</v>
      </c>
    </row>
    <row r="57" spans="1:39" s="2" customFormat="1" x14ac:dyDescent="0.25">
      <c r="A57" s="4"/>
      <c r="B57" s="1"/>
      <c r="C57" s="1"/>
      <c r="D57" s="1"/>
      <c r="E57" s="1"/>
      <c r="F57" s="7"/>
      <c r="G57" s="7"/>
      <c r="H57" s="7"/>
      <c r="I57" s="7"/>
      <c r="J57" s="1"/>
      <c r="K57" s="1"/>
      <c r="L57" s="7"/>
      <c r="M57" s="7"/>
      <c r="N57" s="7"/>
      <c r="O57" s="7"/>
      <c r="P57" s="7"/>
      <c r="Q57" s="7"/>
      <c r="R57" s="7"/>
      <c r="S57" s="13"/>
      <c r="T57" s="3"/>
      <c r="U57" s="11"/>
      <c r="V57" s="7"/>
      <c r="W57" s="7"/>
      <c r="X57" s="7"/>
      <c r="Y57"/>
      <c r="Z57"/>
      <c r="AA57" s="20">
        <f t="shared" si="12"/>
        <v>0</v>
      </c>
      <c r="AB57" s="41" t="e">
        <f t="shared" si="13"/>
        <v>#DIV/0!</v>
      </c>
      <c r="AC57" s="20">
        <f>STDEV(AA58,AA54:AA56)</f>
        <v>0</v>
      </c>
    </row>
    <row r="58" spans="1:39" s="2" customFormat="1" x14ac:dyDescent="0.25">
      <c r="A58" s="4"/>
      <c r="B58" s="1"/>
      <c r="C58" s="1"/>
      <c r="D58" s="1"/>
      <c r="E58" s="1"/>
      <c r="F58" s="7"/>
      <c r="G58" s="7"/>
      <c r="H58" s="7"/>
      <c r="I58" s="7"/>
      <c r="J58" s="1"/>
      <c r="K58" s="1"/>
      <c r="L58" s="7"/>
      <c r="M58" s="7"/>
      <c r="N58" s="7"/>
      <c r="O58" s="7"/>
      <c r="P58" s="7"/>
      <c r="Q58" s="7"/>
      <c r="R58" s="7"/>
      <c r="S58" s="13"/>
      <c r="T58" s="3"/>
      <c r="U58" s="11"/>
      <c r="V58" s="7"/>
      <c r="W58" s="7"/>
      <c r="X58" s="7"/>
      <c r="Y58"/>
      <c r="Z58"/>
      <c r="AA58" s="20">
        <f t="shared" si="12"/>
        <v>0</v>
      </c>
      <c r="AB58" s="41" t="e">
        <f t="shared" si="13"/>
        <v>#DIV/0!</v>
      </c>
      <c r="AC58" s="20">
        <f>STDEV(AA54:AA57)</f>
        <v>0</v>
      </c>
    </row>
    <row r="59" spans="1:39" s="2" customFormat="1" x14ac:dyDescent="0.25">
      <c r="A59" s="4">
        <f>A58</f>
        <v>0</v>
      </c>
      <c r="B59" s="13" t="e">
        <f>AVERAGE(B54:B58)</f>
        <v>#DIV/0!</v>
      </c>
      <c r="C59" s="13" t="e">
        <f t="shared" ref="C59:X59" si="14">AVERAGE(C54:C58)</f>
        <v>#DIV/0!</v>
      </c>
      <c r="D59" s="13" t="e">
        <f t="shared" si="14"/>
        <v>#DIV/0!</v>
      </c>
      <c r="E59" s="13" t="e">
        <f t="shared" si="14"/>
        <v>#DIV/0!</v>
      </c>
      <c r="F59" s="13" t="e">
        <f t="shared" si="14"/>
        <v>#DIV/0!</v>
      </c>
      <c r="G59" s="13" t="e">
        <f t="shared" si="14"/>
        <v>#DIV/0!</v>
      </c>
      <c r="H59" s="13" t="e">
        <f t="shared" si="14"/>
        <v>#DIV/0!</v>
      </c>
      <c r="I59" s="13" t="e">
        <f t="shared" si="14"/>
        <v>#DIV/0!</v>
      </c>
      <c r="J59" s="13" t="e">
        <f t="shared" si="14"/>
        <v>#DIV/0!</v>
      </c>
      <c r="K59" s="13" t="e">
        <f t="shared" si="14"/>
        <v>#DIV/0!</v>
      </c>
      <c r="L59" s="13" t="e">
        <f t="shared" si="14"/>
        <v>#DIV/0!</v>
      </c>
      <c r="M59" s="13" t="e">
        <f t="shared" si="14"/>
        <v>#DIV/0!</v>
      </c>
      <c r="N59" s="13" t="e">
        <f t="shared" si="14"/>
        <v>#DIV/0!</v>
      </c>
      <c r="O59" s="13" t="e">
        <f t="shared" si="14"/>
        <v>#DIV/0!</v>
      </c>
      <c r="P59" s="13" t="e">
        <f t="shared" si="14"/>
        <v>#DIV/0!</v>
      </c>
      <c r="Q59" s="13" t="e">
        <f t="shared" si="14"/>
        <v>#DIV/0!</v>
      </c>
      <c r="R59" s="13" t="e">
        <f t="shared" si="14"/>
        <v>#DIV/0!</v>
      </c>
      <c r="S59" s="13" t="e">
        <f t="shared" si="14"/>
        <v>#DIV/0!</v>
      </c>
      <c r="T59" s="13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4"/>
        <v>#DIV/0!</v>
      </c>
      <c r="X59" s="13" t="e">
        <f t="shared" si="14"/>
        <v>#DIV/0!</v>
      </c>
      <c r="Y59"/>
      <c r="Z59" s="10" t="s">
        <v>43</v>
      </c>
      <c r="AA59" s="20">
        <f>AVERAGE(AA54:AA58)</f>
        <v>0</v>
      </c>
      <c r="AB59" s="41"/>
      <c r="AC59" s="20"/>
    </row>
    <row r="60" spans="1:39" s="2" customFormat="1" x14ac:dyDescent="0.25">
      <c r="A60" s="4"/>
      <c r="B60" s="1"/>
      <c r="C60" s="1"/>
      <c r="D60" s="1"/>
      <c r="E60" s="1"/>
      <c r="F60" s="7"/>
      <c r="G60" s="7"/>
      <c r="H60" s="7"/>
      <c r="I60" s="7"/>
      <c r="J60" s="1"/>
      <c r="K60" s="1"/>
      <c r="L60" s="7"/>
      <c r="M60" s="7"/>
      <c r="N60" s="7"/>
      <c r="O60" s="7"/>
      <c r="P60" s="7"/>
      <c r="Q60" s="7"/>
      <c r="R60" s="7"/>
      <c r="S60" s="13"/>
      <c r="T60" s="3"/>
      <c r="U60" s="11"/>
      <c r="V60" s="7"/>
      <c r="W60" s="7"/>
      <c r="X60" s="7"/>
      <c r="Y60"/>
      <c r="AA60" s="33"/>
      <c r="AB60" s="41"/>
      <c r="AC60" s="24"/>
      <c r="AD60"/>
      <c r="AE60"/>
      <c r="AF60"/>
      <c r="AG60"/>
      <c r="AH60"/>
      <c r="AI60"/>
      <c r="AJ60"/>
      <c r="AK60"/>
      <c r="AL60"/>
      <c r="AM60"/>
    </row>
    <row r="61" spans="1:39" s="2" customFormat="1" x14ac:dyDescent="0.25">
      <c r="A61" s="4"/>
      <c r="B61" s="1"/>
      <c r="C61" s="1"/>
      <c r="D61" s="1"/>
      <c r="E61" s="1"/>
      <c r="F61" s="7"/>
      <c r="G61" s="7"/>
      <c r="H61" s="7"/>
      <c r="I61" s="7"/>
      <c r="J61" s="1"/>
      <c r="K61" s="1"/>
      <c r="L61" s="7"/>
      <c r="M61" s="7"/>
      <c r="N61" s="7"/>
      <c r="O61" s="7"/>
      <c r="P61" s="7"/>
      <c r="Q61" s="7"/>
      <c r="R61" s="7"/>
      <c r="S61" s="13"/>
      <c r="T61" s="3"/>
      <c r="U61" s="11"/>
      <c r="V61" s="7"/>
      <c r="W61" s="7"/>
      <c r="X61" s="7"/>
      <c r="Y61"/>
      <c r="AA61" s="20"/>
      <c r="AB61" s="41"/>
      <c r="AC61" s="24"/>
      <c r="AD61"/>
      <c r="AE61"/>
      <c r="AF61"/>
      <c r="AG61"/>
      <c r="AH61"/>
      <c r="AI61"/>
      <c r="AJ61"/>
      <c r="AK61"/>
      <c r="AL61"/>
      <c r="AM61"/>
    </row>
    <row r="62" spans="1:39" s="2" customFormat="1" x14ac:dyDescent="0.25">
      <c r="A62" s="15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s="7" t="s">
        <v>29</v>
      </c>
      <c r="G62" s="7" t="s">
        <v>9</v>
      </c>
      <c r="H62" s="7" t="s">
        <v>10</v>
      </c>
      <c r="I62" s="7" t="s">
        <v>11</v>
      </c>
      <c r="J62" s="1" t="s">
        <v>30</v>
      </c>
      <c r="K62" s="1" t="s">
        <v>31</v>
      </c>
      <c r="L62" s="7" t="s">
        <v>32</v>
      </c>
      <c r="M62" s="7" t="s">
        <v>33</v>
      </c>
      <c r="N62" s="7" t="s">
        <v>34</v>
      </c>
      <c r="O62" s="7" t="s">
        <v>35</v>
      </c>
      <c r="P62" s="7" t="s">
        <v>12</v>
      </c>
      <c r="Q62" s="7" t="s">
        <v>13</v>
      </c>
      <c r="R62" s="7" t="s">
        <v>14</v>
      </c>
      <c r="S62" s="13" t="s">
        <v>26</v>
      </c>
      <c r="T62" s="3" t="s">
        <v>21</v>
      </c>
      <c r="U62" s="11" t="s">
        <v>22</v>
      </c>
      <c r="V62" s="7" t="s">
        <v>23</v>
      </c>
      <c r="W62" s="7" t="s">
        <v>24</v>
      </c>
      <c r="X62" s="7" t="s">
        <v>25</v>
      </c>
      <c r="Y62"/>
      <c r="Z62" s="34" t="s">
        <v>36</v>
      </c>
      <c r="AA62" s="18" t="s">
        <v>37</v>
      </c>
      <c r="AB62" s="25" t="s">
        <v>41</v>
      </c>
      <c r="AC62" s="26" t="s">
        <v>55</v>
      </c>
      <c r="AD62"/>
      <c r="AE62"/>
      <c r="AF62"/>
      <c r="AG62"/>
      <c r="AH62"/>
      <c r="AI62"/>
      <c r="AJ62"/>
      <c r="AK62"/>
      <c r="AL62"/>
      <c r="AM62"/>
    </row>
    <row r="63" spans="1:39" s="2" customFormat="1" x14ac:dyDescent="0.25">
      <c r="A63" s="4"/>
      <c r="B63" s="1"/>
      <c r="C63" s="1"/>
      <c r="D63" s="1"/>
      <c r="E63" s="1"/>
      <c r="F63" s="7"/>
      <c r="G63" s="7"/>
      <c r="H63" s="7"/>
      <c r="I63" s="7"/>
      <c r="J63" s="1"/>
      <c r="K63" s="1"/>
      <c r="L63" s="7"/>
      <c r="M63" s="7"/>
      <c r="N63" s="7"/>
      <c r="O63" s="7"/>
      <c r="P63" s="7"/>
      <c r="Q63" s="7"/>
      <c r="R63" s="7"/>
      <c r="S63" s="13"/>
      <c r="T63" s="3"/>
      <c r="U63" s="11"/>
      <c r="V63" s="7"/>
      <c r="W63" s="7"/>
      <c r="X63" s="7"/>
      <c r="Y63" s="1"/>
      <c r="Z63" s="7"/>
      <c r="AA63" s="20">
        <f>S63</f>
        <v>0</v>
      </c>
      <c r="AB63" s="41" t="e">
        <f>((AA63/AA$68)-1)*100</f>
        <v>#DIV/0!</v>
      </c>
      <c r="AC63" s="20">
        <f>STDEV(AA64:AA67)</f>
        <v>0</v>
      </c>
      <c r="AD63"/>
      <c r="AE63"/>
      <c r="AF63"/>
      <c r="AG63"/>
      <c r="AH63"/>
      <c r="AI63"/>
      <c r="AJ63"/>
      <c r="AK63"/>
      <c r="AL63"/>
      <c r="AM63"/>
    </row>
    <row r="64" spans="1:39" s="2" customFormat="1" x14ac:dyDescent="0.25">
      <c r="A64" s="4"/>
      <c r="B64" s="1"/>
      <c r="C64" s="1"/>
      <c r="D64" s="1"/>
      <c r="E64" s="1"/>
      <c r="F64" s="7"/>
      <c r="G64" s="7"/>
      <c r="H64" s="7"/>
      <c r="I64" s="7"/>
      <c r="J64" s="1"/>
      <c r="K64" s="1"/>
      <c r="L64" s="7"/>
      <c r="M64" s="7"/>
      <c r="N64" s="7"/>
      <c r="O64" s="7"/>
      <c r="P64" s="7"/>
      <c r="Q64" s="7"/>
      <c r="R64" s="7"/>
      <c r="S64" s="13"/>
      <c r="T64" s="3"/>
      <c r="U64" s="11"/>
      <c r="V64" s="7"/>
      <c r="W64" s="7"/>
      <c r="X64" s="7"/>
      <c r="Y64" s="1"/>
      <c r="Z64"/>
      <c r="AA64" s="20">
        <f t="shared" ref="AA64:AA67" si="15">S64</f>
        <v>0</v>
      </c>
      <c r="AB64" s="41" t="e">
        <f t="shared" ref="AB64:AB67" si="16">((AA64/AA$68)-1)*100</f>
        <v>#DIV/0!</v>
      </c>
      <c r="AC64" s="20">
        <f>STDEV(AA65:AA67,AA63)</f>
        <v>0</v>
      </c>
      <c r="AD64"/>
      <c r="AE64"/>
      <c r="AF64"/>
      <c r="AG64"/>
      <c r="AH64"/>
      <c r="AI64"/>
      <c r="AJ64"/>
      <c r="AK64"/>
      <c r="AL64"/>
      <c r="AM64"/>
    </row>
    <row r="65" spans="1:39" s="2" customFormat="1" x14ac:dyDescent="0.25">
      <c r="A65" s="4"/>
      <c r="B65" s="1"/>
      <c r="C65" s="1"/>
      <c r="D65" s="1"/>
      <c r="E65" s="1"/>
      <c r="F65" s="7"/>
      <c r="G65" s="7"/>
      <c r="H65" s="7"/>
      <c r="I65" s="7"/>
      <c r="J65" s="1"/>
      <c r="K65" s="1"/>
      <c r="L65" s="7"/>
      <c r="M65" s="7"/>
      <c r="N65" s="7"/>
      <c r="O65" s="7"/>
      <c r="P65" s="7"/>
      <c r="Q65" s="7"/>
      <c r="R65" s="7"/>
      <c r="S65" s="13"/>
      <c r="T65" s="3"/>
      <c r="U65" s="11"/>
      <c r="V65" s="7"/>
      <c r="W65" s="7"/>
      <c r="X65" s="7"/>
      <c r="Y65" s="1"/>
      <c r="Z65"/>
      <c r="AA65" s="20">
        <f t="shared" si="15"/>
        <v>0</v>
      </c>
      <c r="AB65" s="41" t="e">
        <f t="shared" si="16"/>
        <v>#DIV/0!</v>
      </c>
      <c r="AC65" s="20">
        <f>STDEV(AA66:AA67,AA63:AA64)</f>
        <v>0</v>
      </c>
      <c r="AD65"/>
      <c r="AE65"/>
      <c r="AF65"/>
      <c r="AG65"/>
      <c r="AH65"/>
      <c r="AI65"/>
      <c r="AJ65"/>
      <c r="AK65"/>
      <c r="AL65"/>
      <c r="AM65"/>
    </row>
    <row r="66" spans="1:39" s="2" customFormat="1" x14ac:dyDescent="0.25">
      <c r="A66" s="4"/>
      <c r="B66" s="1"/>
      <c r="C66" s="1"/>
      <c r="D66" s="1"/>
      <c r="E66" s="1"/>
      <c r="F66" s="7"/>
      <c r="G66" s="7"/>
      <c r="H66" s="7"/>
      <c r="I66" s="7"/>
      <c r="J66" s="1"/>
      <c r="K66" s="1"/>
      <c r="L66" s="7"/>
      <c r="M66" s="7"/>
      <c r="N66" s="7"/>
      <c r="O66" s="7"/>
      <c r="P66" s="7"/>
      <c r="Q66" s="7"/>
      <c r="R66" s="7"/>
      <c r="S66" s="13"/>
      <c r="T66" s="3"/>
      <c r="U66" s="11"/>
      <c r="V66" s="7"/>
      <c r="W66" s="7"/>
      <c r="X66" s="7"/>
      <c r="Y66"/>
      <c r="Z66"/>
      <c r="AA66" s="20">
        <f t="shared" si="15"/>
        <v>0</v>
      </c>
      <c r="AB66" s="41" t="e">
        <f t="shared" si="16"/>
        <v>#DIV/0!</v>
      </c>
      <c r="AC66" s="20">
        <f>STDEV(AA67,AA63:AA65)</f>
        <v>0</v>
      </c>
      <c r="AD66"/>
      <c r="AE66"/>
      <c r="AF66"/>
      <c r="AG66"/>
      <c r="AH66"/>
      <c r="AI66"/>
      <c r="AJ66"/>
      <c r="AK66"/>
      <c r="AL66"/>
      <c r="AM66"/>
    </row>
    <row r="67" spans="1:39" s="2" customFormat="1" x14ac:dyDescent="0.25">
      <c r="A67" s="4"/>
      <c r="B67" s="1"/>
      <c r="C67" s="1"/>
      <c r="D67" s="1"/>
      <c r="E67" s="1"/>
      <c r="F67" s="7"/>
      <c r="G67" s="7"/>
      <c r="H67" s="7"/>
      <c r="I67" s="7"/>
      <c r="J67" s="1"/>
      <c r="K67" s="1"/>
      <c r="L67" s="7"/>
      <c r="M67" s="7"/>
      <c r="N67" s="7"/>
      <c r="O67" s="7"/>
      <c r="P67" s="7"/>
      <c r="Q67" s="7"/>
      <c r="R67" s="7"/>
      <c r="S67" s="13"/>
      <c r="T67" s="3"/>
      <c r="U67" s="11"/>
      <c r="V67" s="7"/>
      <c r="W67" s="7"/>
      <c r="X67" s="7"/>
      <c r="Y67"/>
      <c r="Z67"/>
      <c r="AA67" s="20">
        <f t="shared" si="15"/>
        <v>0</v>
      </c>
      <c r="AB67" s="41" t="e">
        <f t="shared" si="16"/>
        <v>#DIV/0!</v>
      </c>
      <c r="AC67" s="20">
        <f>STDEV(AA63:AA66)</f>
        <v>0</v>
      </c>
      <c r="AD67"/>
      <c r="AE67"/>
      <c r="AF67"/>
      <c r="AG67"/>
      <c r="AH67"/>
      <c r="AI67"/>
      <c r="AJ67"/>
      <c r="AK67"/>
      <c r="AL67"/>
      <c r="AM67"/>
    </row>
    <row r="68" spans="1:39" s="2" customFormat="1" x14ac:dyDescent="0.25">
      <c r="A68" s="4">
        <f>A67</f>
        <v>0</v>
      </c>
      <c r="B68" s="13" t="e">
        <f>AVERAGE(B63:B67)</f>
        <v>#DIV/0!</v>
      </c>
      <c r="C68" s="13" t="e">
        <f t="shared" ref="C68:X68" si="17">AVERAGE(C63:C67)</f>
        <v>#DIV/0!</v>
      </c>
      <c r="D68" s="13" t="e">
        <f t="shared" si="17"/>
        <v>#DIV/0!</v>
      </c>
      <c r="E68" s="13" t="e">
        <f t="shared" si="17"/>
        <v>#DIV/0!</v>
      </c>
      <c r="F68" s="13" t="e">
        <f t="shared" si="17"/>
        <v>#DIV/0!</v>
      </c>
      <c r="G68" s="13" t="e">
        <f t="shared" si="17"/>
        <v>#DIV/0!</v>
      </c>
      <c r="H68" s="13" t="e">
        <f t="shared" si="17"/>
        <v>#DIV/0!</v>
      </c>
      <c r="I68" s="13" t="e">
        <f t="shared" si="17"/>
        <v>#DIV/0!</v>
      </c>
      <c r="J68" s="13" t="e">
        <f t="shared" si="17"/>
        <v>#DIV/0!</v>
      </c>
      <c r="K68" s="13" t="e">
        <f t="shared" si="17"/>
        <v>#DIV/0!</v>
      </c>
      <c r="L68" s="13" t="e">
        <f t="shared" si="17"/>
        <v>#DIV/0!</v>
      </c>
      <c r="M68" s="13" t="e">
        <f t="shared" si="17"/>
        <v>#DIV/0!</v>
      </c>
      <c r="N68" s="13" t="e">
        <f t="shared" si="17"/>
        <v>#DIV/0!</v>
      </c>
      <c r="O68" s="13" t="e">
        <f t="shared" si="17"/>
        <v>#DIV/0!</v>
      </c>
      <c r="P68" s="13" t="e">
        <f t="shared" si="17"/>
        <v>#DIV/0!</v>
      </c>
      <c r="Q68" s="13" t="e">
        <f t="shared" si="17"/>
        <v>#DIV/0!</v>
      </c>
      <c r="R68" s="13" t="e">
        <f t="shared" si="17"/>
        <v>#DIV/0!</v>
      </c>
      <c r="S68" s="13" t="e">
        <f t="shared" si="17"/>
        <v>#DIV/0!</v>
      </c>
      <c r="T68" s="13" t="e">
        <f t="shared" si="17"/>
        <v>#DIV/0!</v>
      </c>
      <c r="U68" s="13" t="e">
        <f t="shared" si="17"/>
        <v>#DIV/0!</v>
      </c>
      <c r="V68" s="13" t="e">
        <f t="shared" si="17"/>
        <v>#DIV/0!</v>
      </c>
      <c r="W68" s="13" t="e">
        <f t="shared" si="17"/>
        <v>#DIV/0!</v>
      </c>
      <c r="X68" s="13" t="e">
        <f t="shared" si="17"/>
        <v>#DIV/0!</v>
      </c>
      <c r="Y68"/>
      <c r="Z68" s="10" t="s">
        <v>43</v>
      </c>
      <c r="AA68" s="20">
        <f>AVERAGE(AA63:AA67)</f>
        <v>0</v>
      </c>
      <c r="AB68" s="41"/>
      <c r="AC68" s="20"/>
    </row>
    <row r="69" spans="1:39" s="2" customFormat="1" x14ac:dyDescent="0.25">
      <c r="A69" s="4"/>
      <c r="B69" s="1"/>
      <c r="C69" s="1"/>
      <c r="D69" s="1"/>
      <c r="E69" s="1"/>
      <c r="F69" s="7"/>
      <c r="G69" s="7"/>
      <c r="H69" s="7"/>
      <c r="I69" s="7"/>
      <c r="J69" s="1"/>
      <c r="K69" s="1"/>
      <c r="L69" s="7"/>
      <c r="M69" s="7"/>
      <c r="N69" s="7"/>
      <c r="O69" s="7"/>
      <c r="P69" s="7"/>
      <c r="Q69" s="7"/>
      <c r="R69" s="7"/>
      <c r="S69" s="13"/>
      <c r="T69" s="3"/>
      <c r="U69" s="11"/>
      <c r="V69" s="7"/>
      <c r="W69" s="7"/>
      <c r="X69" s="7"/>
      <c r="Y69"/>
      <c r="AA69" s="33"/>
      <c r="AB69" s="41"/>
      <c r="AC69" s="24"/>
    </row>
    <row r="70" spans="1:39" s="2" customFormat="1" x14ac:dyDescent="0.25">
      <c r="J70" s="3"/>
      <c r="K70" s="3"/>
      <c r="L70" s="11"/>
      <c r="M70" s="11"/>
      <c r="N70" s="11"/>
      <c r="O70" s="11"/>
      <c r="P70" s="11"/>
      <c r="Q70" s="11"/>
      <c r="R70" s="11"/>
      <c r="S70" s="13"/>
      <c r="T70" s="3"/>
      <c r="U70" s="11"/>
      <c r="V70" s="11"/>
      <c r="W70" s="11"/>
      <c r="X70" s="11"/>
      <c r="AA70" s="33"/>
      <c r="AB70" s="23"/>
      <c r="AC70" s="22"/>
    </row>
    <row r="71" spans="1:39" s="2" customFormat="1" x14ac:dyDescent="0.25">
      <c r="A71" s="15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s="7" t="s">
        <v>29</v>
      </c>
      <c r="G71" s="7" t="s">
        <v>9</v>
      </c>
      <c r="H71" s="7" t="s">
        <v>10</v>
      </c>
      <c r="I71" s="7" t="s">
        <v>11</v>
      </c>
      <c r="J71" s="1" t="s">
        <v>30</v>
      </c>
      <c r="K71" s="1" t="s">
        <v>31</v>
      </c>
      <c r="L71" s="7" t="s">
        <v>32</v>
      </c>
      <c r="M71" s="7" t="s">
        <v>33</v>
      </c>
      <c r="N71" s="7" t="s">
        <v>34</v>
      </c>
      <c r="O71" s="7" t="s">
        <v>35</v>
      </c>
      <c r="P71" s="7" t="s">
        <v>12</v>
      </c>
      <c r="Q71" s="7" t="s">
        <v>13</v>
      </c>
      <c r="R71" s="7" t="s">
        <v>14</v>
      </c>
      <c r="S71" s="13" t="s">
        <v>26</v>
      </c>
      <c r="T71" s="3" t="s">
        <v>21</v>
      </c>
      <c r="U71" s="11" t="s">
        <v>22</v>
      </c>
      <c r="V71" s="7" t="s">
        <v>23</v>
      </c>
      <c r="W71" s="7" t="s">
        <v>24</v>
      </c>
      <c r="X71" s="7" t="s">
        <v>25</v>
      </c>
      <c r="Y71"/>
      <c r="Z71" s="34" t="s">
        <v>36</v>
      </c>
      <c r="AA71" s="18" t="s">
        <v>37</v>
      </c>
      <c r="AB71" s="25" t="s">
        <v>41</v>
      </c>
      <c r="AC71" s="26" t="s">
        <v>55</v>
      </c>
    </row>
    <row r="72" spans="1:39" s="2" customFormat="1" x14ac:dyDescent="0.25">
      <c r="A72" s="4"/>
      <c r="B72" s="1"/>
      <c r="C72" s="1"/>
      <c r="D72" s="1"/>
      <c r="E72" s="1"/>
      <c r="F72" s="7"/>
      <c r="G72" s="7"/>
      <c r="H72" s="7"/>
      <c r="I72" s="7"/>
      <c r="J72" s="1"/>
      <c r="K72" s="1"/>
      <c r="L72" s="7"/>
      <c r="M72" s="7"/>
      <c r="N72" s="7"/>
      <c r="O72" s="7"/>
      <c r="P72" s="7"/>
      <c r="Q72" s="7"/>
      <c r="R72" s="7"/>
      <c r="S72" s="13"/>
      <c r="T72" s="3"/>
      <c r="U72" s="11"/>
      <c r="V72" s="7"/>
      <c r="W72" s="7"/>
      <c r="X72" s="7"/>
      <c r="Y72" s="1"/>
      <c r="Z72" s="7"/>
      <c r="AA72" s="20">
        <f>S72</f>
        <v>0</v>
      </c>
      <c r="AB72" s="41" t="e">
        <f>((AA72/AA$77)-1)*100</f>
        <v>#DIV/0!</v>
      </c>
      <c r="AC72" s="20">
        <f>STDEV(AA73:AA76)</f>
        <v>0</v>
      </c>
    </row>
    <row r="73" spans="1:39" s="2" customFormat="1" x14ac:dyDescent="0.25">
      <c r="A73" s="4"/>
      <c r="B73" s="1"/>
      <c r="C73" s="1"/>
      <c r="D73" s="1"/>
      <c r="E73" s="1"/>
      <c r="F73" s="7"/>
      <c r="G73" s="7"/>
      <c r="H73" s="7"/>
      <c r="I73" s="7"/>
      <c r="J73" s="1"/>
      <c r="K73" s="1"/>
      <c r="L73" s="7"/>
      <c r="M73" s="7"/>
      <c r="N73" s="7"/>
      <c r="O73" s="7"/>
      <c r="P73" s="7"/>
      <c r="Q73" s="7"/>
      <c r="R73" s="7"/>
      <c r="S73" s="13"/>
      <c r="T73" s="3"/>
      <c r="U73" s="11"/>
      <c r="V73" s="7"/>
      <c r="W73" s="7"/>
      <c r="X73" s="7"/>
      <c r="Y73" s="1"/>
      <c r="Z73"/>
      <c r="AA73" s="20">
        <f t="shared" ref="AA73:AA76" si="18">S73</f>
        <v>0</v>
      </c>
      <c r="AB73" s="41" t="e">
        <f t="shared" ref="AB73:AB76" si="19">((AA73/AA$77)-1)*100</f>
        <v>#DIV/0!</v>
      </c>
      <c r="AC73" s="20">
        <f>STDEV(AA74:AA76,AA72)</f>
        <v>0</v>
      </c>
    </row>
    <row r="74" spans="1:39" s="2" customFormat="1" x14ac:dyDescent="0.25">
      <c r="A74" s="4"/>
      <c r="B74" s="1"/>
      <c r="C74" s="1"/>
      <c r="D74" s="1"/>
      <c r="E74" s="1"/>
      <c r="F74" s="7"/>
      <c r="G74" s="7"/>
      <c r="H74" s="7"/>
      <c r="I74" s="7"/>
      <c r="J74" s="1"/>
      <c r="K74" s="1"/>
      <c r="L74" s="7"/>
      <c r="M74" s="7"/>
      <c r="N74" s="7"/>
      <c r="O74" s="7"/>
      <c r="P74" s="7"/>
      <c r="Q74" s="7"/>
      <c r="R74" s="7"/>
      <c r="S74" s="13"/>
      <c r="T74" s="3"/>
      <c r="U74" s="11"/>
      <c r="V74" s="7"/>
      <c r="W74" s="7"/>
      <c r="X74" s="7"/>
      <c r="Y74" s="1"/>
      <c r="Z74"/>
      <c r="AA74" s="20">
        <f t="shared" si="18"/>
        <v>0</v>
      </c>
      <c r="AB74" s="41" t="e">
        <f t="shared" si="19"/>
        <v>#DIV/0!</v>
      </c>
      <c r="AC74" s="20">
        <f>STDEV(AA75:AA76,AA72:AA73)</f>
        <v>0</v>
      </c>
    </row>
    <row r="75" spans="1:39" s="2" customFormat="1" x14ac:dyDescent="0.25">
      <c r="A75" s="4"/>
      <c r="B75" s="1"/>
      <c r="C75" s="1"/>
      <c r="D75" s="1"/>
      <c r="E75" s="1"/>
      <c r="F75" s="7"/>
      <c r="G75" s="7"/>
      <c r="H75" s="7"/>
      <c r="I75" s="7"/>
      <c r="J75" s="1"/>
      <c r="K75" s="1"/>
      <c r="L75" s="7"/>
      <c r="M75" s="7"/>
      <c r="N75" s="7"/>
      <c r="O75" s="7"/>
      <c r="P75" s="7"/>
      <c r="Q75" s="7"/>
      <c r="R75" s="7"/>
      <c r="S75" s="13"/>
      <c r="T75" s="3"/>
      <c r="U75" s="11"/>
      <c r="V75" s="7"/>
      <c r="W75" s="7"/>
      <c r="X75" s="7"/>
      <c r="Y75"/>
      <c r="Z75"/>
      <c r="AA75" s="20">
        <f t="shared" si="18"/>
        <v>0</v>
      </c>
      <c r="AB75" s="41" t="e">
        <f t="shared" si="19"/>
        <v>#DIV/0!</v>
      </c>
      <c r="AC75" s="20">
        <f>STDEV(AA76,AA72:AA74)</f>
        <v>0</v>
      </c>
    </row>
    <row r="76" spans="1:39" s="2" customFormat="1" x14ac:dyDescent="0.25">
      <c r="A76" s="4"/>
      <c r="B76" s="1"/>
      <c r="C76" s="1"/>
      <c r="D76" s="1"/>
      <c r="E76" s="1"/>
      <c r="F76" s="7"/>
      <c r="G76" s="7"/>
      <c r="H76" s="7"/>
      <c r="I76" s="7"/>
      <c r="J76" s="1"/>
      <c r="K76" s="1"/>
      <c r="L76" s="7"/>
      <c r="M76" s="7"/>
      <c r="N76" s="7"/>
      <c r="O76" s="7"/>
      <c r="P76" s="7"/>
      <c r="Q76" s="7"/>
      <c r="R76" s="7"/>
      <c r="S76" s="13"/>
      <c r="T76" s="3"/>
      <c r="U76" s="11"/>
      <c r="V76" s="7"/>
      <c r="W76" s="7"/>
      <c r="X76" s="7"/>
      <c r="Y76"/>
      <c r="Z76"/>
      <c r="AA76" s="20">
        <f t="shared" si="18"/>
        <v>0</v>
      </c>
      <c r="AB76" s="41" t="e">
        <f t="shared" si="19"/>
        <v>#DIV/0!</v>
      </c>
      <c r="AC76" s="20">
        <f>STDEV(AA72:AA75)</f>
        <v>0</v>
      </c>
    </row>
    <row r="77" spans="1:39" s="2" customFormat="1" x14ac:dyDescent="0.25">
      <c r="A77" s="4">
        <f>A76</f>
        <v>0</v>
      </c>
      <c r="B77" s="13" t="e">
        <f>AVERAGE(B72:B76)</f>
        <v>#DIV/0!</v>
      </c>
      <c r="C77" s="13" t="e">
        <f t="shared" ref="C77:X77" si="20">AVERAGE(C72:C76)</f>
        <v>#DIV/0!</v>
      </c>
      <c r="D77" s="13" t="e">
        <f t="shared" si="20"/>
        <v>#DIV/0!</v>
      </c>
      <c r="E77" s="13" t="e">
        <f t="shared" si="20"/>
        <v>#DIV/0!</v>
      </c>
      <c r="F77" s="13" t="e">
        <f t="shared" si="20"/>
        <v>#DIV/0!</v>
      </c>
      <c r="G77" s="13" t="e">
        <f t="shared" si="20"/>
        <v>#DIV/0!</v>
      </c>
      <c r="H77" s="13" t="e">
        <f t="shared" si="20"/>
        <v>#DIV/0!</v>
      </c>
      <c r="I77" s="13" t="e">
        <f t="shared" si="20"/>
        <v>#DIV/0!</v>
      </c>
      <c r="J77" s="13" t="e">
        <f t="shared" si="20"/>
        <v>#DIV/0!</v>
      </c>
      <c r="K77" s="13" t="e">
        <f t="shared" si="20"/>
        <v>#DIV/0!</v>
      </c>
      <c r="L77" s="13" t="e">
        <f t="shared" si="20"/>
        <v>#DIV/0!</v>
      </c>
      <c r="M77" s="13" t="e">
        <f t="shared" si="20"/>
        <v>#DIV/0!</v>
      </c>
      <c r="N77" s="13" t="e">
        <f t="shared" si="20"/>
        <v>#DIV/0!</v>
      </c>
      <c r="O77" s="13" t="e">
        <f t="shared" si="20"/>
        <v>#DIV/0!</v>
      </c>
      <c r="P77" s="13" t="e">
        <f t="shared" si="20"/>
        <v>#DIV/0!</v>
      </c>
      <c r="Q77" s="13" t="e">
        <f t="shared" si="20"/>
        <v>#DIV/0!</v>
      </c>
      <c r="R77" s="13" t="e">
        <f t="shared" si="20"/>
        <v>#DIV/0!</v>
      </c>
      <c r="S77" s="13" t="e">
        <f t="shared" si="20"/>
        <v>#DIV/0!</v>
      </c>
      <c r="T77" s="13" t="e">
        <f t="shared" si="20"/>
        <v>#DIV/0!</v>
      </c>
      <c r="U77" s="13" t="e">
        <f t="shared" si="20"/>
        <v>#DIV/0!</v>
      </c>
      <c r="V77" s="13" t="e">
        <f t="shared" si="20"/>
        <v>#DIV/0!</v>
      </c>
      <c r="W77" s="13" t="e">
        <f t="shared" si="20"/>
        <v>#DIV/0!</v>
      </c>
      <c r="X77" s="13" t="e">
        <f t="shared" si="20"/>
        <v>#DIV/0!</v>
      </c>
      <c r="Y77"/>
      <c r="Z77" s="10" t="s">
        <v>43</v>
      </c>
      <c r="AA77" s="20">
        <f>AVERAGE(AA72:AA76)</f>
        <v>0</v>
      </c>
      <c r="AB77" s="41"/>
      <c r="AC77" s="20"/>
    </row>
    <row r="78" spans="1:39" s="2" customFormat="1" x14ac:dyDescent="0.25">
      <c r="A78" s="4"/>
      <c r="B78" s="1"/>
      <c r="C78" s="1"/>
      <c r="D78" s="1"/>
      <c r="E78" s="1"/>
      <c r="F78" s="7"/>
      <c r="G78" s="7"/>
      <c r="H78" s="7"/>
      <c r="I78" s="7"/>
      <c r="J78" s="1"/>
      <c r="K78" s="1"/>
      <c r="L78" s="7"/>
      <c r="M78" s="7"/>
      <c r="N78" s="7"/>
      <c r="O78" s="7"/>
      <c r="P78" s="7"/>
      <c r="Q78" s="7"/>
      <c r="R78" s="7"/>
      <c r="S78" s="13"/>
      <c r="T78" s="3"/>
      <c r="U78" s="11"/>
      <c r="V78" s="7"/>
      <c r="W78" s="7"/>
      <c r="X78" s="7"/>
      <c r="Y78"/>
      <c r="AA78" s="33"/>
      <c r="AB78" s="41"/>
      <c r="AC78" s="24"/>
    </row>
    <row r="79" spans="1:39" s="2" customFormat="1" x14ac:dyDescent="0.25">
      <c r="A79" s="4"/>
      <c r="B79" s="1"/>
      <c r="C79" s="1"/>
      <c r="D79" s="1"/>
      <c r="E79" s="1"/>
      <c r="F79" s="7"/>
      <c r="G79" s="7"/>
      <c r="H79" s="7"/>
      <c r="I79" s="7"/>
      <c r="J79" s="1"/>
      <c r="K79" s="1"/>
      <c r="L79" s="7"/>
      <c r="M79" s="7"/>
      <c r="N79" s="7"/>
      <c r="O79" s="7"/>
      <c r="P79" s="7"/>
      <c r="Q79" s="7"/>
      <c r="R79" s="7"/>
      <c r="S79" s="13"/>
      <c r="T79" s="3"/>
      <c r="U79" s="11"/>
      <c r="V79" s="7"/>
      <c r="W79" s="7"/>
      <c r="X79" s="7"/>
      <c r="Y79"/>
      <c r="AA79" s="20"/>
      <c r="AB79" s="41"/>
      <c r="AC79" s="24"/>
    </row>
    <row r="80" spans="1:39" s="2" customFormat="1" x14ac:dyDescent="0.25">
      <c r="A80" s="15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s="7" t="s">
        <v>29</v>
      </c>
      <c r="G80" s="7" t="s">
        <v>9</v>
      </c>
      <c r="H80" s="7" t="s">
        <v>10</v>
      </c>
      <c r="I80" s="7" t="s">
        <v>11</v>
      </c>
      <c r="J80" s="1" t="s">
        <v>30</v>
      </c>
      <c r="K80" s="1" t="s">
        <v>31</v>
      </c>
      <c r="L80" s="7" t="s">
        <v>32</v>
      </c>
      <c r="M80" s="7" t="s">
        <v>33</v>
      </c>
      <c r="N80" s="7" t="s">
        <v>34</v>
      </c>
      <c r="O80" s="7" t="s">
        <v>35</v>
      </c>
      <c r="P80" s="7" t="s">
        <v>12</v>
      </c>
      <c r="Q80" s="7" t="s">
        <v>13</v>
      </c>
      <c r="R80" s="7" t="s">
        <v>14</v>
      </c>
      <c r="S80" s="13" t="s">
        <v>26</v>
      </c>
      <c r="T80" s="3" t="s">
        <v>21</v>
      </c>
      <c r="U80" s="11" t="s">
        <v>22</v>
      </c>
      <c r="V80" s="7" t="s">
        <v>23</v>
      </c>
      <c r="W80" s="7" t="s">
        <v>24</v>
      </c>
      <c r="X80" s="7" t="s">
        <v>25</v>
      </c>
      <c r="Y80"/>
      <c r="Z80" s="34" t="s">
        <v>36</v>
      </c>
      <c r="AA80" s="18" t="s">
        <v>37</v>
      </c>
      <c r="AB80" s="25" t="s">
        <v>41</v>
      </c>
      <c r="AC80" s="26" t="s">
        <v>55</v>
      </c>
    </row>
    <row r="81" spans="1:29" s="2" customFormat="1" x14ac:dyDescent="0.25">
      <c r="A81" s="4"/>
      <c r="B81" s="1"/>
      <c r="C81" s="1"/>
      <c r="D81" s="1"/>
      <c r="E81" s="1"/>
      <c r="F81" s="7"/>
      <c r="G81" s="7"/>
      <c r="H81" s="7"/>
      <c r="I81" s="7"/>
      <c r="J81" s="1"/>
      <c r="K81" s="1"/>
      <c r="L81" s="7"/>
      <c r="M81" s="7"/>
      <c r="N81" s="7"/>
      <c r="O81" s="7"/>
      <c r="P81" s="7"/>
      <c r="Q81" s="7"/>
      <c r="R81" s="7"/>
      <c r="S81" s="13"/>
      <c r="T81" s="3"/>
      <c r="U81" s="11"/>
      <c r="V81" s="7"/>
      <c r="W81" s="7"/>
      <c r="X81" s="7"/>
      <c r="Y81" s="1"/>
      <c r="Z81" s="7"/>
      <c r="AA81" s="20">
        <f>S81</f>
        <v>0</v>
      </c>
      <c r="AB81" s="41" t="e">
        <f>((AA81/AA$86)-1)*100</f>
        <v>#DIV/0!</v>
      </c>
      <c r="AC81" s="20">
        <f>STDEV(AA82:AA85)</f>
        <v>0</v>
      </c>
    </row>
    <row r="82" spans="1:29" s="2" customFormat="1" x14ac:dyDescent="0.25">
      <c r="A82" s="4"/>
      <c r="B82" s="1"/>
      <c r="C82" s="1"/>
      <c r="D82" s="1"/>
      <c r="E82" s="1"/>
      <c r="F82" s="7"/>
      <c r="G82" s="7"/>
      <c r="H82" s="7"/>
      <c r="I82" s="7"/>
      <c r="J82" s="1"/>
      <c r="K82" s="1"/>
      <c r="L82" s="7"/>
      <c r="M82" s="7"/>
      <c r="N82" s="7"/>
      <c r="O82" s="7"/>
      <c r="P82" s="7"/>
      <c r="Q82" s="7"/>
      <c r="R82" s="7"/>
      <c r="S82" s="13"/>
      <c r="T82" s="3"/>
      <c r="U82" s="11"/>
      <c r="V82" s="7"/>
      <c r="W82" s="7"/>
      <c r="X82" s="7"/>
      <c r="Y82" s="1"/>
      <c r="Z82"/>
      <c r="AA82" s="20">
        <f t="shared" ref="AA82:AA85" si="21">S82</f>
        <v>0</v>
      </c>
      <c r="AB82" s="41" t="e">
        <f t="shared" ref="AB82:AB85" si="22">((AA82/AA$86)-1)*100</f>
        <v>#DIV/0!</v>
      </c>
      <c r="AC82" s="20">
        <f>STDEV(AA83:AA85,AA81)</f>
        <v>0</v>
      </c>
    </row>
    <row r="83" spans="1:29" s="2" customFormat="1" x14ac:dyDescent="0.25">
      <c r="A83" s="4"/>
      <c r="B83" s="1"/>
      <c r="C83" s="1"/>
      <c r="D83" s="1"/>
      <c r="E83" s="1"/>
      <c r="F83" s="7"/>
      <c r="G83" s="7"/>
      <c r="H83" s="7"/>
      <c r="I83" s="7"/>
      <c r="J83" s="1"/>
      <c r="K83" s="1"/>
      <c r="L83" s="7"/>
      <c r="M83" s="7"/>
      <c r="N83" s="7"/>
      <c r="O83" s="7"/>
      <c r="P83" s="7"/>
      <c r="Q83" s="7"/>
      <c r="R83" s="7"/>
      <c r="S83" s="13"/>
      <c r="T83" s="3"/>
      <c r="U83" s="11"/>
      <c r="V83" s="7"/>
      <c r="W83" s="7"/>
      <c r="X83" s="7"/>
      <c r="Y83" s="1"/>
      <c r="Z83"/>
      <c r="AA83" s="20">
        <f t="shared" si="21"/>
        <v>0</v>
      </c>
      <c r="AB83" s="41" t="e">
        <f t="shared" si="22"/>
        <v>#DIV/0!</v>
      </c>
      <c r="AC83" s="20">
        <f>STDEV(AA84:AA85,AA81:AA82)</f>
        <v>0</v>
      </c>
    </row>
    <row r="84" spans="1:29" s="2" customFormat="1" x14ac:dyDescent="0.25">
      <c r="A84" s="4"/>
      <c r="B84" s="1"/>
      <c r="C84" s="1"/>
      <c r="D84" s="1"/>
      <c r="E84" s="1"/>
      <c r="F84" s="7"/>
      <c r="G84" s="7"/>
      <c r="H84" s="7"/>
      <c r="I84" s="7"/>
      <c r="J84" s="1"/>
      <c r="K84" s="1"/>
      <c r="L84" s="7"/>
      <c r="M84" s="7"/>
      <c r="N84" s="7"/>
      <c r="O84" s="7"/>
      <c r="P84" s="7"/>
      <c r="Q84" s="7"/>
      <c r="R84" s="7"/>
      <c r="S84" s="13"/>
      <c r="T84" s="3"/>
      <c r="U84" s="11"/>
      <c r="V84" s="7"/>
      <c r="W84" s="7"/>
      <c r="X84" s="7"/>
      <c r="Y84"/>
      <c r="Z84"/>
      <c r="AA84" s="20">
        <f t="shared" si="21"/>
        <v>0</v>
      </c>
      <c r="AB84" s="41" t="e">
        <f t="shared" si="22"/>
        <v>#DIV/0!</v>
      </c>
      <c r="AC84" s="20">
        <f>STDEV(AA85,AA81:AA83)</f>
        <v>0</v>
      </c>
    </row>
    <row r="85" spans="1:29" s="2" customFormat="1" x14ac:dyDescent="0.25">
      <c r="A85" s="4"/>
      <c r="B85" s="1"/>
      <c r="C85" s="1"/>
      <c r="D85" s="1"/>
      <c r="E85" s="1"/>
      <c r="F85" s="7"/>
      <c r="G85" s="7"/>
      <c r="H85" s="7"/>
      <c r="I85" s="7"/>
      <c r="J85" s="1"/>
      <c r="K85" s="1"/>
      <c r="L85" s="7"/>
      <c r="M85" s="7"/>
      <c r="N85" s="7"/>
      <c r="O85" s="7"/>
      <c r="P85" s="7"/>
      <c r="Q85" s="7"/>
      <c r="R85" s="7"/>
      <c r="S85" s="13"/>
      <c r="T85" s="3"/>
      <c r="U85" s="11"/>
      <c r="V85" s="7"/>
      <c r="W85" s="7"/>
      <c r="X85" s="7"/>
      <c r="Y85"/>
      <c r="Z85"/>
      <c r="AA85" s="20">
        <f t="shared" si="21"/>
        <v>0</v>
      </c>
      <c r="AB85" s="41" t="e">
        <f t="shared" si="22"/>
        <v>#DIV/0!</v>
      </c>
      <c r="AC85" s="20">
        <f>STDEV(AA81:AA84)</f>
        <v>0</v>
      </c>
    </row>
    <row r="86" spans="1:29" s="2" customFormat="1" x14ac:dyDescent="0.25">
      <c r="A86" s="4">
        <f>A85</f>
        <v>0</v>
      </c>
      <c r="B86" s="13" t="e">
        <f>AVERAGE(B81:B85)</f>
        <v>#DIV/0!</v>
      </c>
      <c r="C86" s="13" t="e">
        <f t="shared" ref="C86:X86" si="23">AVERAGE(C81:C85)</f>
        <v>#DIV/0!</v>
      </c>
      <c r="D86" s="13" t="e">
        <f t="shared" si="23"/>
        <v>#DIV/0!</v>
      </c>
      <c r="E86" s="13" t="e">
        <f t="shared" si="23"/>
        <v>#DIV/0!</v>
      </c>
      <c r="F86" s="13" t="e">
        <f t="shared" si="23"/>
        <v>#DIV/0!</v>
      </c>
      <c r="G86" s="13" t="e">
        <f t="shared" si="23"/>
        <v>#DIV/0!</v>
      </c>
      <c r="H86" s="13" t="e">
        <f t="shared" si="23"/>
        <v>#DIV/0!</v>
      </c>
      <c r="I86" s="13" t="e">
        <f t="shared" si="23"/>
        <v>#DIV/0!</v>
      </c>
      <c r="J86" s="13" t="e">
        <f t="shared" si="23"/>
        <v>#DIV/0!</v>
      </c>
      <c r="K86" s="13" t="e">
        <f t="shared" si="23"/>
        <v>#DIV/0!</v>
      </c>
      <c r="L86" s="13" t="e">
        <f t="shared" si="23"/>
        <v>#DIV/0!</v>
      </c>
      <c r="M86" s="13" t="e">
        <f t="shared" si="23"/>
        <v>#DIV/0!</v>
      </c>
      <c r="N86" s="13" t="e">
        <f t="shared" si="23"/>
        <v>#DIV/0!</v>
      </c>
      <c r="O86" s="13" t="e">
        <f t="shared" si="23"/>
        <v>#DIV/0!</v>
      </c>
      <c r="P86" s="13" t="e">
        <f t="shared" si="23"/>
        <v>#DIV/0!</v>
      </c>
      <c r="Q86" s="13" t="e">
        <f t="shared" si="23"/>
        <v>#DIV/0!</v>
      </c>
      <c r="R86" s="13" t="e">
        <f t="shared" si="23"/>
        <v>#DIV/0!</v>
      </c>
      <c r="S86" s="13" t="e">
        <f t="shared" si="23"/>
        <v>#DIV/0!</v>
      </c>
      <c r="T86" s="13" t="e">
        <f t="shared" si="23"/>
        <v>#DIV/0!</v>
      </c>
      <c r="U86" s="13" t="e">
        <f t="shared" si="23"/>
        <v>#DIV/0!</v>
      </c>
      <c r="V86" s="13" t="e">
        <f t="shared" si="23"/>
        <v>#DIV/0!</v>
      </c>
      <c r="W86" s="13" t="e">
        <f t="shared" si="23"/>
        <v>#DIV/0!</v>
      </c>
      <c r="X86" s="13" t="e">
        <f t="shared" si="23"/>
        <v>#DIV/0!</v>
      </c>
      <c r="Y86"/>
      <c r="Z86" s="10" t="s">
        <v>43</v>
      </c>
      <c r="AA86" s="20">
        <f>AVERAGE(AA81:AA85)</f>
        <v>0</v>
      </c>
      <c r="AB86" s="41"/>
      <c r="AC86" s="20"/>
    </row>
    <row r="87" spans="1:29" s="2" customFormat="1" x14ac:dyDescent="0.25">
      <c r="B87" s="3"/>
      <c r="C87" s="3"/>
      <c r="D87" s="3"/>
      <c r="E87" s="3"/>
      <c r="F87" s="11"/>
      <c r="G87" s="11"/>
      <c r="H87" s="11"/>
      <c r="I87" s="11"/>
      <c r="J87" s="3"/>
      <c r="K87" s="3"/>
      <c r="L87" s="11"/>
      <c r="M87" s="11"/>
      <c r="N87" s="11"/>
      <c r="O87" s="11"/>
      <c r="P87" s="11"/>
      <c r="Q87" s="11"/>
      <c r="R87" s="11"/>
      <c r="S87" s="13"/>
      <c r="T87" s="3"/>
      <c r="U87" s="11"/>
      <c r="V87" s="11"/>
      <c r="W87" s="11"/>
      <c r="X87" s="11"/>
      <c r="AA87" s="33"/>
      <c r="AB87" s="23"/>
      <c r="AC87" s="22"/>
    </row>
    <row r="88" spans="1:29" s="2" customFormat="1" x14ac:dyDescent="0.25">
      <c r="A88" s="10"/>
      <c r="B88" s="3"/>
      <c r="C88" s="3"/>
      <c r="D88" s="3"/>
      <c r="E88" s="3"/>
      <c r="F88" s="11"/>
      <c r="G88" s="11"/>
      <c r="H88" s="11"/>
      <c r="I88" s="11"/>
      <c r="J88" s="3"/>
      <c r="K88" s="3"/>
      <c r="L88" s="11"/>
      <c r="M88" s="11"/>
      <c r="N88" s="11"/>
      <c r="O88" s="11"/>
      <c r="P88" s="11"/>
      <c r="Q88" s="11"/>
      <c r="R88" s="11"/>
      <c r="S88" s="13"/>
      <c r="T88" s="3"/>
      <c r="U88" s="11"/>
      <c r="V88" s="11"/>
      <c r="W88" s="11"/>
      <c r="X88" s="11"/>
      <c r="AA88" s="33"/>
      <c r="AB88" s="23"/>
      <c r="AC88" s="22"/>
    </row>
    <row r="89" spans="1:29" s="2" customFormat="1" x14ac:dyDescent="0.25">
      <c r="A89" s="15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s="7" t="s">
        <v>29</v>
      </c>
      <c r="G89" s="7" t="s">
        <v>9</v>
      </c>
      <c r="H89" s="7" t="s">
        <v>10</v>
      </c>
      <c r="I89" s="7" t="s">
        <v>11</v>
      </c>
      <c r="J89" s="1" t="s">
        <v>30</v>
      </c>
      <c r="K89" s="1" t="s">
        <v>31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12</v>
      </c>
      <c r="Q89" s="7" t="s">
        <v>13</v>
      </c>
      <c r="R89" s="7" t="s">
        <v>14</v>
      </c>
      <c r="S89" s="13" t="s">
        <v>26</v>
      </c>
      <c r="T89" s="3" t="s">
        <v>21</v>
      </c>
      <c r="U89" s="11" t="s">
        <v>22</v>
      </c>
      <c r="V89" s="7" t="s">
        <v>23</v>
      </c>
      <c r="W89" s="7" t="s">
        <v>24</v>
      </c>
      <c r="X89" s="7" t="s">
        <v>25</v>
      </c>
      <c r="Y89"/>
      <c r="Z89" s="34" t="s">
        <v>36</v>
      </c>
      <c r="AA89" s="18" t="s">
        <v>37</v>
      </c>
      <c r="AB89" s="25" t="s">
        <v>41</v>
      </c>
      <c r="AC89" s="26" t="s">
        <v>55</v>
      </c>
    </row>
    <row r="90" spans="1:29" s="2" customFormat="1" x14ac:dyDescent="0.25">
      <c r="A90" s="4"/>
      <c r="B90" s="1"/>
      <c r="C90" s="1"/>
      <c r="D90" s="1"/>
      <c r="E90" s="1"/>
      <c r="F90" s="7"/>
      <c r="G90" s="7"/>
      <c r="H90" s="7"/>
      <c r="I90" s="7"/>
      <c r="J90" s="1"/>
      <c r="K90" s="1"/>
      <c r="L90" s="7"/>
      <c r="M90" s="7"/>
      <c r="N90" s="7"/>
      <c r="O90" s="7"/>
      <c r="P90" s="7"/>
      <c r="Q90" s="7"/>
      <c r="R90" s="7"/>
      <c r="S90" s="13"/>
      <c r="T90" s="3"/>
      <c r="U90" s="11"/>
      <c r="V90" s="7"/>
      <c r="W90" s="7"/>
      <c r="X90" s="7"/>
      <c r="Y90" s="1"/>
      <c r="Z90" s="7"/>
      <c r="AA90" s="20">
        <f>S90</f>
        <v>0</v>
      </c>
      <c r="AB90" s="41" t="e">
        <f>((AA90/AA$95)-1)*100</f>
        <v>#DIV/0!</v>
      </c>
      <c r="AC90" s="20">
        <f>STDEV(AA91:AA94)</f>
        <v>0</v>
      </c>
    </row>
    <row r="91" spans="1:29" s="2" customFormat="1" x14ac:dyDescent="0.25">
      <c r="A91" s="4"/>
      <c r="B91" s="1"/>
      <c r="C91" s="1"/>
      <c r="D91" s="1"/>
      <c r="E91" s="1"/>
      <c r="F91" s="7"/>
      <c r="G91" s="7"/>
      <c r="H91" s="7"/>
      <c r="I91" s="7"/>
      <c r="J91" s="1"/>
      <c r="K91" s="1"/>
      <c r="L91" s="7"/>
      <c r="M91" s="7"/>
      <c r="N91" s="7"/>
      <c r="O91" s="7"/>
      <c r="P91" s="7"/>
      <c r="Q91" s="7"/>
      <c r="R91" s="7"/>
      <c r="S91" s="13"/>
      <c r="T91" s="3"/>
      <c r="U91" s="11"/>
      <c r="V91" s="7"/>
      <c r="W91" s="7"/>
      <c r="X91" s="7"/>
      <c r="Y91" s="1"/>
      <c r="Z91"/>
      <c r="AA91" s="20">
        <f t="shared" ref="AA91:AA94" si="24">S91</f>
        <v>0</v>
      </c>
      <c r="AB91" s="41" t="e">
        <f t="shared" ref="AB91:AB94" si="25">((AA91/AA$95)-1)*100</f>
        <v>#DIV/0!</v>
      </c>
      <c r="AC91" s="20">
        <f>STDEV(AA92:AA94,AA90)</f>
        <v>0</v>
      </c>
    </row>
    <row r="92" spans="1:29" s="2" customFormat="1" x14ac:dyDescent="0.25">
      <c r="A92" s="4"/>
      <c r="B92" s="1"/>
      <c r="C92" s="1"/>
      <c r="D92" s="1"/>
      <c r="E92" s="1"/>
      <c r="F92" s="7"/>
      <c r="G92" s="7"/>
      <c r="H92" s="7"/>
      <c r="I92" s="7"/>
      <c r="J92" s="1"/>
      <c r="K92" s="1"/>
      <c r="L92" s="7"/>
      <c r="M92" s="7"/>
      <c r="N92" s="7"/>
      <c r="O92" s="7"/>
      <c r="P92" s="7"/>
      <c r="Q92" s="7"/>
      <c r="R92" s="7"/>
      <c r="S92" s="13"/>
      <c r="T92" s="3"/>
      <c r="U92" s="11"/>
      <c r="V92" s="7"/>
      <c r="W92" s="7"/>
      <c r="X92" s="7"/>
      <c r="Y92" s="1"/>
      <c r="Z92"/>
      <c r="AA92" s="20">
        <f t="shared" si="24"/>
        <v>0</v>
      </c>
      <c r="AB92" s="41" t="e">
        <f t="shared" si="25"/>
        <v>#DIV/0!</v>
      </c>
      <c r="AC92" s="20">
        <f>STDEV(AA93:AA94,AA90:AA91)</f>
        <v>0</v>
      </c>
    </row>
    <row r="93" spans="1:29" s="2" customFormat="1" x14ac:dyDescent="0.25">
      <c r="A93" s="4"/>
      <c r="B93" s="1"/>
      <c r="C93" s="1"/>
      <c r="D93" s="1"/>
      <c r="E93" s="1"/>
      <c r="F93" s="7"/>
      <c r="G93" s="7"/>
      <c r="H93" s="7"/>
      <c r="I93" s="7"/>
      <c r="J93" s="1"/>
      <c r="K93" s="1"/>
      <c r="L93" s="7"/>
      <c r="M93" s="7"/>
      <c r="N93" s="7"/>
      <c r="O93" s="7"/>
      <c r="P93" s="7"/>
      <c r="Q93" s="7"/>
      <c r="R93" s="7"/>
      <c r="S93" s="13"/>
      <c r="T93" s="3"/>
      <c r="U93" s="11"/>
      <c r="V93" s="7"/>
      <c r="W93" s="7"/>
      <c r="X93" s="7"/>
      <c r="Y93"/>
      <c r="Z93"/>
      <c r="AA93" s="20">
        <f t="shared" si="24"/>
        <v>0</v>
      </c>
      <c r="AB93" s="41" t="e">
        <f t="shared" si="25"/>
        <v>#DIV/0!</v>
      </c>
      <c r="AC93" s="20">
        <f>STDEV(AA94,AA90:AA92)</f>
        <v>0</v>
      </c>
    </row>
    <row r="94" spans="1:29" s="2" customFormat="1" x14ac:dyDescent="0.25">
      <c r="A94" s="4"/>
      <c r="B94" s="1"/>
      <c r="C94" s="1"/>
      <c r="D94" s="1"/>
      <c r="E94" s="1"/>
      <c r="F94" s="7"/>
      <c r="G94" s="7"/>
      <c r="H94" s="7"/>
      <c r="I94" s="7"/>
      <c r="J94" s="1"/>
      <c r="K94" s="1"/>
      <c r="L94" s="7"/>
      <c r="M94" s="7"/>
      <c r="N94" s="7"/>
      <c r="O94" s="7"/>
      <c r="P94" s="7"/>
      <c r="Q94" s="7"/>
      <c r="R94" s="7"/>
      <c r="S94" s="13"/>
      <c r="T94" s="3"/>
      <c r="U94" s="11"/>
      <c r="V94" s="7"/>
      <c r="W94" s="7"/>
      <c r="X94" s="7"/>
      <c r="Y94"/>
      <c r="Z94"/>
      <c r="AA94" s="20">
        <f t="shared" si="24"/>
        <v>0</v>
      </c>
      <c r="AB94" s="41" t="e">
        <f t="shared" si="25"/>
        <v>#DIV/0!</v>
      </c>
      <c r="AC94" s="20">
        <f>STDEV(AA90:AA93)</f>
        <v>0</v>
      </c>
    </row>
    <row r="95" spans="1:29" s="2" customFormat="1" x14ac:dyDescent="0.25">
      <c r="A95" s="4">
        <f>A94</f>
        <v>0</v>
      </c>
      <c r="B95" s="13" t="e">
        <f>AVERAGE(B90:B94)</f>
        <v>#DIV/0!</v>
      </c>
      <c r="C95" s="13" t="e">
        <f t="shared" ref="C95:X95" si="26">AVERAGE(C90:C94)</f>
        <v>#DIV/0!</v>
      </c>
      <c r="D95" s="13" t="e">
        <f t="shared" si="26"/>
        <v>#DIV/0!</v>
      </c>
      <c r="E95" s="13" t="e">
        <f t="shared" si="26"/>
        <v>#DIV/0!</v>
      </c>
      <c r="F95" s="13" t="e">
        <f t="shared" si="26"/>
        <v>#DIV/0!</v>
      </c>
      <c r="G95" s="13" t="e">
        <f t="shared" si="26"/>
        <v>#DIV/0!</v>
      </c>
      <c r="H95" s="13" t="e">
        <f t="shared" si="26"/>
        <v>#DIV/0!</v>
      </c>
      <c r="I95" s="13" t="e">
        <f t="shared" si="26"/>
        <v>#DIV/0!</v>
      </c>
      <c r="J95" s="13" t="e">
        <f t="shared" si="26"/>
        <v>#DIV/0!</v>
      </c>
      <c r="K95" s="13" t="e">
        <f t="shared" si="26"/>
        <v>#DIV/0!</v>
      </c>
      <c r="L95" s="13" t="e">
        <f t="shared" si="26"/>
        <v>#DIV/0!</v>
      </c>
      <c r="M95" s="13" t="e">
        <f t="shared" si="26"/>
        <v>#DIV/0!</v>
      </c>
      <c r="N95" s="13" t="e">
        <f t="shared" si="26"/>
        <v>#DIV/0!</v>
      </c>
      <c r="O95" s="13" t="e">
        <f t="shared" si="26"/>
        <v>#DIV/0!</v>
      </c>
      <c r="P95" s="13" t="e">
        <f t="shared" si="26"/>
        <v>#DIV/0!</v>
      </c>
      <c r="Q95" s="13" t="e">
        <f t="shared" si="26"/>
        <v>#DIV/0!</v>
      </c>
      <c r="R95" s="13" t="e">
        <f t="shared" si="26"/>
        <v>#DIV/0!</v>
      </c>
      <c r="S95" s="13" t="e">
        <f t="shared" si="26"/>
        <v>#DIV/0!</v>
      </c>
      <c r="T95" s="13" t="e">
        <f t="shared" si="26"/>
        <v>#DIV/0!</v>
      </c>
      <c r="U95" s="13" t="e">
        <f t="shared" si="26"/>
        <v>#DIV/0!</v>
      </c>
      <c r="V95" s="13" t="e">
        <f t="shared" si="26"/>
        <v>#DIV/0!</v>
      </c>
      <c r="W95" s="13" t="e">
        <f t="shared" si="26"/>
        <v>#DIV/0!</v>
      </c>
      <c r="X95" s="13" t="e">
        <f t="shared" si="26"/>
        <v>#DIV/0!</v>
      </c>
      <c r="Y95"/>
      <c r="Z95" s="10" t="s">
        <v>43</v>
      </c>
      <c r="AA95" s="20">
        <f>AVERAGE(AA90:AA94)</f>
        <v>0</v>
      </c>
      <c r="AB95" s="41"/>
      <c r="AC95" s="20"/>
    </row>
    <row r="96" spans="1:29" s="2" customFormat="1" x14ac:dyDescent="0.25">
      <c r="B96" s="3"/>
      <c r="C96" s="3"/>
      <c r="D96" s="3"/>
      <c r="E96" s="3"/>
      <c r="F96" s="11"/>
      <c r="G96" s="11"/>
      <c r="H96" s="11"/>
      <c r="I96" s="11"/>
      <c r="J96" s="3"/>
      <c r="K96" s="3"/>
      <c r="L96" s="11"/>
      <c r="M96" s="11"/>
      <c r="N96" s="11"/>
      <c r="O96" s="11"/>
      <c r="P96" s="11"/>
      <c r="Q96" s="11"/>
      <c r="R96" s="11"/>
      <c r="S96" s="13"/>
      <c r="T96" s="3"/>
      <c r="U96" s="11"/>
      <c r="V96" s="11"/>
      <c r="W96" s="11"/>
      <c r="X96" s="11"/>
      <c r="AA96" s="33"/>
      <c r="AB96" s="23"/>
      <c r="AC96" s="22"/>
    </row>
    <row r="97" spans="1:29" s="2" customFormat="1" x14ac:dyDescent="0.25">
      <c r="B97" s="3"/>
      <c r="C97" s="3"/>
      <c r="D97" s="3"/>
      <c r="E97" s="3"/>
      <c r="F97" s="11"/>
      <c r="G97" s="11"/>
      <c r="H97" s="11"/>
      <c r="I97" s="11"/>
      <c r="J97" s="3"/>
      <c r="K97" s="3"/>
      <c r="L97" s="11"/>
      <c r="M97" s="11"/>
      <c r="N97" s="11"/>
      <c r="O97" s="11"/>
      <c r="P97" s="11"/>
      <c r="Q97" s="11"/>
      <c r="R97" s="11"/>
      <c r="S97" s="13"/>
      <c r="T97" s="3"/>
      <c r="U97" s="11"/>
      <c r="V97" s="11"/>
      <c r="W97" s="11"/>
      <c r="X97" s="11"/>
      <c r="AA97" s="33"/>
      <c r="AB97" s="23"/>
      <c r="AC97" s="22"/>
    </row>
    <row r="98" spans="1:29" s="2" customFormat="1" x14ac:dyDescent="0.25">
      <c r="A98" s="15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s="7" t="s">
        <v>29</v>
      </c>
      <c r="G98" s="7" t="s">
        <v>9</v>
      </c>
      <c r="H98" s="7" t="s">
        <v>10</v>
      </c>
      <c r="I98" s="7" t="s">
        <v>11</v>
      </c>
      <c r="J98" s="1" t="s">
        <v>30</v>
      </c>
      <c r="K98" s="1" t="s">
        <v>31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12</v>
      </c>
      <c r="Q98" s="7" t="s">
        <v>13</v>
      </c>
      <c r="R98" s="7" t="s">
        <v>14</v>
      </c>
      <c r="S98" s="13" t="s">
        <v>26</v>
      </c>
      <c r="T98" s="3" t="s">
        <v>21</v>
      </c>
      <c r="U98" s="11" t="s">
        <v>22</v>
      </c>
      <c r="V98" s="7" t="s">
        <v>23</v>
      </c>
      <c r="W98" s="7" t="s">
        <v>24</v>
      </c>
      <c r="X98" s="7" t="s">
        <v>25</v>
      </c>
      <c r="Y98"/>
      <c r="Z98" s="34" t="s">
        <v>36</v>
      </c>
      <c r="AA98" s="18" t="s">
        <v>37</v>
      </c>
      <c r="AB98" s="25" t="s">
        <v>41</v>
      </c>
      <c r="AC98" s="26" t="s">
        <v>55</v>
      </c>
    </row>
    <row r="99" spans="1:29" s="2" customFormat="1" x14ac:dyDescent="0.25">
      <c r="A99" s="4"/>
      <c r="B99" s="1"/>
      <c r="C99" s="1"/>
      <c r="D99" s="1"/>
      <c r="E99" s="1"/>
      <c r="F99" s="7"/>
      <c r="G99" s="7"/>
      <c r="H99" s="7"/>
      <c r="I99" s="7"/>
      <c r="J99" s="1"/>
      <c r="K99" s="1"/>
      <c r="L99" s="7"/>
      <c r="M99" s="7"/>
      <c r="N99" s="7"/>
      <c r="O99" s="7"/>
      <c r="P99" s="7"/>
      <c r="Q99" s="7"/>
      <c r="R99" s="7"/>
      <c r="S99" s="13"/>
      <c r="T99" s="3"/>
      <c r="U99" s="11"/>
      <c r="V99" s="7"/>
      <c r="W99" s="7"/>
      <c r="X99" s="7"/>
      <c r="Y99" s="1"/>
      <c r="Z99" s="7"/>
      <c r="AA99" s="20">
        <f>S99</f>
        <v>0</v>
      </c>
      <c r="AB99" s="41" t="e">
        <f>((AA99/AA$104)-1)*100</f>
        <v>#DIV/0!</v>
      </c>
      <c r="AC99" s="20">
        <f>STDEV(AA100:AA103)</f>
        <v>0</v>
      </c>
    </row>
    <row r="100" spans="1:29" s="2" customFormat="1" x14ac:dyDescent="0.25">
      <c r="A100" s="4"/>
      <c r="B100" s="1"/>
      <c r="C100" s="1"/>
      <c r="D100" s="1"/>
      <c r="E100" s="1"/>
      <c r="F100" s="7"/>
      <c r="G100" s="7"/>
      <c r="H100" s="7"/>
      <c r="I100" s="7"/>
      <c r="J100" s="1"/>
      <c r="K100" s="1"/>
      <c r="L100" s="7"/>
      <c r="M100" s="7"/>
      <c r="N100" s="7"/>
      <c r="O100" s="7"/>
      <c r="P100" s="7"/>
      <c r="Q100" s="7"/>
      <c r="R100" s="7"/>
      <c r="S100" s="13"/>
      <c r="T100" s="3"/>
      <c r="U100" s="11"/>
      <c r="V100" s="7"/>
      <c r="W100" s="7"/>
      <c r="X100" s="7"/>
      <c r="Y100" s="1"/>
      <c r="Z100"/>
      <c r="AA100" s="20">
        <f t="shared" ref="AA100:AA103" si="27">S100</f>
        <v>0</v>
      </c>
      <c r="AB100" s="41" t="e">
        <f t="shared" ref="AB100:AB103" si="28">((AA100/AA$95)-1)*100</f>
        <v>#DIV/0!</v>
      </c>
      <c r="AC100" s="20">
        <f>STDEV(AA101:AA103,AA99)</f>
        <v>0</v>
      </c>
    </row>
    <row r="101" spans="1:29" s="2" customFormat="1" x14ac:dyDescent="0.25">
      <c r="A101" s="4"/>
      <c r="B101" s="1"/>
      <c r="C101" s="1"/>
      <c r="D101" s="1"/>
      <c r="E101" s="1"/>
      <c r="F101" s="7"/>
      <c r="G101" s="7"/>
      <c r="H101" s="7"/>
      <c r="I101" s="7"/>
      <c r="J101" s="1"/>
      <c r="K101" s="1"/>
      <c r="L101" s="7"/>
      <c r="M101" s="7"/>
      <c r="N101" s="7"/>
      <c r="O101" s="7"/>
      <c r="P101" s="7"/>
      <c r="Q101" s="7"/>
      <c r="R101" s="7"/>
      <c r="S101" s="13"/>
      <c r="T101" s="3"/>
      <c r="U101" s="11"/>
      <c r="V101" s="7"/>
      <c r="W101" s="7"/>
      <c r="X101" s="7"/>
      <c r="Y101" s="1"/>
      <c r="Z101"/>
      <c r="AA101" s="20">
        <f t="shared" si="27"/>
        <v>0</v>
      </c>
      <c r="AB101" s="41" t="e">
        <f t="shared" si="28"/>
        <v>#DIV/0!</v>
      </c>
      <c r="AC101" s="20">
        <f>STDEV(AA102:AA103,AA99:AA100)</f>
        <v>0</v>
      </c>
    </row>
    <row r="102" spans="1:29" s="2" customFormat="1" x14ac:dyDescent="0.25">
      <c r="A102" s="4"/>
      <c r="B102" s="1"/>
      <c r="C102" s="1"/>
      <c r="D102" s="1"/>
      <c r="E102" s="1"/>
      <c r="F102" s="7"/>
      <c r="G102" s="7"/>
      <c r="H102" s="7"/>
      <c r="I102" s="7"/>
      <c r="J102" s="1"/>
      <c r="K102" s="1"/>
      <c r="L102" s="7"/>
      <c r="M102" s="7"/>
      <c r="N102" s="7"/>
      <c r="O102" s="7"/>
      <c r="P102" s="7"/>
      <c r="Q102" s="7"/>
      <c r="R102" s="7"/>
      <c r="S102" s="13"/>
      <c r="T102" s="3"/>
      <c r="U102" s="11"/>
      <c r="V102" s="7"/>
      <c r="W102" s="7"/>
      <c r="X102" s="7"/>
      <c r="Y102"/>
      <c r="Z102"/>
      <c r="AA102" s="20">
        <f t="shared" si="27"/>
        <v>0</v>
      </c>
      <c r="AB102" s="41" t="e">
        <f t="shared" si="28"/>
        <v>#DIV/0!</v>
      </c>
      <c r="AC102" s="20">
        <f>STDEV(AA103,AA99:AA101)</f>
        <v>0</v>
      </c>
    </row>
    <row r="103" spans="1:29" s="2" customFormat="1" x14ac:dyDescent="0.25">
      <c r="A103" s="4"/>
      <c r="B103" s="1"/>
      <c r="C103" s="1"/>
      <c r="D103" s="1"/>
      <c r="E103" s="1"/>
      <c r="F103" s="7"/>
      <c r="G103" s="7"/>
      <c r="H103" s="7"/>
      <c r="I103" s="7"/>
      <c r="J103" s="1"/>
      <c r="K103" s="1"/>
      <c r="L103" s="7"/>
      <c r="M103" s="7"/>
      <c r="N103" s="7"/>
      <c r="O103" s="7"/>
      <c r="P103" s="7"/>
      <c r="Q103" s="7"/>
      <c r="R103" s="7"/>
      <c r="S103" s="13"/>
      <c r="T103" s="3"/>
      <c r="U103" s="11"/>
      <c r="V103" s="7"/>
      <c r="W103" s="7"/>
      <c r="X103" s="7"/>
      <c r="Y103"/>
      <c r="Z103"/>
      <c r="AA103" s="20">
        <f t="shared" si="27"/>
        <v>0</v>
      </c>
      <c r="AB103" s="41" t="e">
        <f t="shared" si="28"/>
        <v>#DIV/0!</v>
      </c>
      <c r="AC103" s="20">
        <f>STDEV(AA99:AA102)</f>
        <v>0</v>
      </c>
    </row>
    <row r="104" spans="1:29" s="2" customFormat="1" x14ac:dyDescent="0.25">
      <c r="A104" s="4">
        <f>A103</f>
        <v>0</v>
      </c>
      <c r="B104" s="13" t="e">
        <f>AVERAGE(B99:B103)</f>
        <v>#DIV/0!</v>
      </c>
      <c r="C104" s="13" t="e">
        <f t="shared" ref="C104:X104" si="29">AVERAGE(C99:C103)</f>
        <v>#DIV/0!</v>
      </c>
      <c r="D104" s="13" t="e">
        <f t="shared" si="29"/>
        <v>#DIV/0!</v>
      </c>
      <c r="E104" s="13" t="e">
        <f t="shared" si="29"/>
        <v>#DIV/0!</v>
      </c>
      <c r="F104" s="13" t="e">
        <f t="shared" si="29"/>
        <v>#DIV/0!</v>
      </c>
      <c r="G104" s="13" t="e">
        <f t="shared" si="29"/>
        <v>#DIV/0!</v>
      </c>
      <c r="H104" s="13" t="e">
        <f t="shared" si="29"/>
        <v>#DIV/0!</v>
      </c>
      <c r="I104" s="13" t="e">
        <f t="shared" si="29"/>
        <v>#DIV/0!</v>
      </c>
      <c r="J104" s="13" t="e">
        <f t="shared" si="29"/>
        <v>#DIV/0!</v>
      </c>
      <c r="K104" s="13" t="e">
        <f t="shared" si="29"/>
        <v>#DIV/0!</v>
      </c>
      <c r="L104" s="13" t="e">
        <f t="shared" si="29"/>
        <v>#DIV/0!</v>
      </c>
      <c r="M104" s="13" t="e">
        <f t="shared" si="29"/>
        <v>#DIV/0!</v>
      </c>
      <c r="N104" s="13" t="e">
        <f t="shared" si="29"/>
        <v>#DIV/0!</v>
      </c>
      <c r="O104" s="13" t="e">
        <f t="shared" si="29"/>
        <v>#DIV/0!</v>
      </c>
      <c r="P104" s="13" t="e">
        <f t="shared" si="29"/>
        <v>#DIV/0!</v>
      </c>
      <c r="Q104" s="13" t="e">
        <f t="shared" si="29"/>
        <v>#DIV/0!</v>
      </c>
      <c r="R104" s="13" t="e">
        <f t="shared" si="29"/>
        <v>#DIV/0!</v>
      </c>
      <c r="S104" s="13" t="e">
        <f t="shared" si="29"/>
        <v>#DIV/0!</v>
      </c>
      <c r="T104" s="13" t="e">
        <f t="shared" si="29"/>
        <v>#DIV/0!</v>
      </c>
      <c r="U104" s="13" t="e">
        <f t="shared" si="29"/>
        <v>#DIV/0!</v>
      </c>
      <c r="V104" s="13" t="e">
        <f t="shared" si="29"/>
        <v>#DIV/0!</v>
      </c>
      <c r="W104" s="13" t="e">
        <f t="shared" si="29"/>
        <v>#DIV/0!</v>
      </c>
      <c r="X104" s="13" t="e">
        <f t="shared" si="29"/>
        <v>#DIV/0!</v>
      </c>
      <c r="Y104"/>
      <c r="Z104" s="10" t="s">
        <v>43</v>
      </c>
      <c r="AA104" s="20">
        <f>AVERAGE(AA99:AA103)</f>
        <v>0</v>
      </c>
      <c r="AB104" s="41"/>
      <c r="AC104" s="20"/>
    </row>
    <row r="105" spans="1:29" s="2" customFormat="1" x14ac:dyDescent="0.25">
      <c r="B105" s="3"/>
      <c r="C105" s="3"/>
      <c r="D105" s="3"/>
      <c r="E105" s="3"/>
      <c r="F105" s="11"/>
      <c r="G105" s="11"/>
      <c r="H105" s="11"/>
      <c r="I105" s="11"/>
      <c r="J105" s="3"/>
      <c r="K105" s="3"/>
      <c r="L105" s="11"/>
      <c r="M105" s="11"/>
      <c r="N105" s="11"/>
      <c r="O105" s="11"/>
      <c r="P105" s="11"/>
      <c r="Q105" s="11"/>
      <c r="R105" s="11"/>
      <c r="S105" s="13"/>
      <c r="T105" s="3"/>
      <c r="U105" s="11"/>
      <c r="V105" s="11"/>
      <c r="W105" s="11"/>
      <c r="X105" s="11"/>
      <c r="AA105" s="33"/>
      <c r="AB105" s="23"/>
      <c r="AC105" s="22"/>
    </row>
    <row r="106" spans="1:29" s="2" customFormat="1" x14ac:dyDescent="0.25">
      <c r="B106" s="3"/>
      <c r="C106" s="3"/>
      <c r="D106" s="3"/>
      <c r="E106" s="3"/>
      <c r="F106" s="11"/>
      <c r="G106" s="11"/>
      <c r="H106" s="11"/>
      <c r="I106" s="11"/>
      <c r="J106" s="3"/>
      <c r="K106" s="3"/>
      <c r="L106" s="11"/>
      <c r="M106" s="11"/>
      <c r="N106" s="11"/>
      <c r="O106" s="11"/>
      <c r="P106" s="11"/>
      <c r="Q106" s="11"/>
      <c r="R106" s="11"/>
      <c r="S106" s="13"/>
      <c r="T106" s="3"/>
      <c r="U106" s="11"/>
      <c r="V106" s="11"/>
      <c r="W106" s="11"/>
      <c r="X106" s="11"/>
      <c r="AA106" s="33"/>
      <c r="AB106" s="23"/>
      <c r="AC106" s="22"/>
    </row>
    <row r="107" spans="1:29" s="2" customFormat="1" x14ac:dyDescent="0.25">
      <c r="A107" s="15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s="7" t="s">
        <v>29</v>
      </c>
      <c r="G107" s="7" t="s">
        <v>9</v>
      </c>
      <c r="H107" s="7" t="s">
        <v>10</v>
      </c>
      <c r="I107" s="7" t="s">
        <v>11</v>
      </c>
      <c r="J107" s="1" t="s">
        <v>30</v>
      </c>
      <c r="K107" s="1" t="s">
        <v>31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12</v>
      </c>
      <c r="Q107" s="7" t="s">
        <v>13</v>
      </c>
      <c r="R107" s="7" t="s">
        <v>14</v>
      </c>
      <c r="S107" s="13" t="s">
        <v>26</v>
      </c>
      <c r="T107" s="3" t="s">
        <v>21</v>
      </c>
      <c r="U107" s="11" t="s">
        <v>22</v>
      </c>
      <c r="V107" s="7" t="s">
        <v>23</v>
      </c>
      <c r="W107" s="7" t="s">
        <v>24</v>
      </c>
      <c r="X107" s="7" t="s">
        <v>25</v>
      </c>
      <c r="Y107"/>
      <c r="Z107" s="34" t="s">
        <v>36</v>
      </c>
      <c r="AA107" s="18" t="s">
        <v>37</v>
      </c>
      <c r="AB107" s="25" t="s">
        <v>41</v>
      </c>
      <c r="AC107" s="26" t="s">
        <v>55</v>
      </c>
    </row>
    <row r="108" spans="1:29" s="2" customFormat="1" x14ac:dyDescent="0.25">
      <c r="A108" s="4"/>
      <c r="B108" s="1"/>
      <c r="C108" s="1"/>
      <c r="D108" s="1"/>
      <c r="E108" s="1"/>
      <c r="F108" s="7"/>
      <c r="G108" s="7"/>
      <c r="H108" s="7"/>
      <c r="I108" s="7"/>
      <c r="J108" s="1"/>
      <c r="K108" s="1"/>
      <c r="L108" s="7"/>
      <c r="M108" s="7"/>
      <c r="N108" s="7"/>
      <c r="O108" s="7"/>
      <c r="P108" s="7"/>
      <c r="Q108" s="7"/>
      <c r="R108" s="7"/>
      <c r="S108" s="13"/>
      <c r="T108" s="3"/>
      <c r="U108" s="11"/>
      <c r="V108" s="7"/>
      <c r="W108" s="7"/>
      <c r="X108" s="7"/>
      <c r="Y108" s="1"/>
      <c r="Z108" s="7"/>
      <c r="AA108" s="20">
        <f>S108</f>
        <v>0</v>
      </c>
      <c r="AB108" s="41" t="e">
        <f>((AA108/AA$113)-1)*100</f>
        <v>#DIV/0!</v>
      </c>
      <c r="AC108" s="20">
        <f>STDEV(AA109:AA112)</f>
        <v>0</v>
      </c>
    </row>
    <row r="109" spans="1:29" s="2" customFormat="1" x14ac:dyDescent="0.25">
      <c r="A109" s="4"/>
      <c r="B109" s="1"/>
      <c r="C109" s="1"/>
      <c r="D109" s="1"/>
      <c r="E109" s="1"/>
      <c r="F109" s="7"/>
      <c r="G109" s="7"/>
      <c r="H109" s="7"/>
      <c r="I109" s="7"/>
      <c r="J109" s="1"/>
      <c r="K109" s="1"/>
      <c r="L109" s="7"/>
      <c r="M109" s="7"/>
      <c r="N109" s="7"/>
      <c r="O109" s="7"/>
      <c r="P109" s="7"/>
      <c r="Q109" s="7"/>
      <c r="R109" s="7"/>
      <c r="S109" s="13"/>
      <c r="T109" s="3"/>
      <c r="U109" s="11"/>
      <c r="V109" s="7"/>
      <c r="W109" s="7"/>
      <c r="X109" s="7"/>
      <c r="Y109" s="1"/>
      <c r="Z109"/>
      <c r="AA109" s="20">
        <f t="shared" ref="AA109:AA112" si="30">S109</f>
        <v>0</v>
      </c>
      <c r="AB109" s="41" t="e">
        <f t="shared" ref="AB109:AB112" si="31">((AA109/AA$113)-1)*100</f>
        <v>#DIV/0!</v>
      </c>
      <c r="AC109" s="20">
        <f>STDEV(AA110:AA112,AA108)</f>
        <v>0</v>
      </c>
    </row>
    <row r="110" spans="1:29" s="2" customFormat="1" x14ac:dyDescent="0.25">
      <c r="A110" s="4"/>
      <c r="B110" s="1"/>
      <c r="C110" s="1"/>
      <c r="D110" s="1"/>
      <c r="E110" s="1"/>
      <c r="F110" s="7"/>
      <c r="G110" s="7"/>
      <c r="H110" s="7"/>
      <c r="I110" s="7"/>
      <c r="J110" s="1"/>
      <c r="K110" s="1"/>
      <c r="L110" s="7"/>
      <c r="M110" s="7"/>
      <c r="N110" s="7"/>
      <c r="O110" s="7"/>
      <c r="P110" s="7"/>
      <c r="Q110" s="7"/>
      <c r="R110" s="7"/>
      <c r="S110" s="13"/>
      <c r="T110" s="3"/>
      <c r="U110" s="11"/>
      <c r="V110" s="7"/>
      <c r="W110" s="7"/>
      <c r="X110" s="7"/>
      <c r="Y110" s="1"/>
      <c r="Z110"/>
      <c r="AA110" s="20">
        <f t="shared" si="30"/>
        <v>0</v>
      </c>
      <c r="AB110" s="41" t="e">
        <f t="shared" si="31"/>
        <v>#DIV/0!</v>
      </c>
      <c r="AC110" s="20">
        <f>STDEV(AA111:AA112,AA108:AA109)</f>
        <v>0</v>
      </c>
    </row>
    <row r="111" spans="1:29" s="2" customFormat="1" x14ac:dyDescent="0.25">
      <c r="A111" s="4"/>
      <c r="B111" s="1"/>
      <c r="C111" s="1"/>
      <c r="D111" s="1"/>
      <c r="E111" s="1"/>
      <c r="F111" s="7"/>
      <c r="G111" s="7"/>
      <c r="H111" s="7"/>
      <c r="I111" s="7"/>
      <c r="J111" s="1"/>
      <c r="K111" s="1"/>
      <c r="L111" s="7"/>
      <c r="M111" s="7"/>
      <c r="N111" s="7"/>
      <c r="O111" s="7"/>
      <c r="P111" s="7"/>
      <c r="Q111" s="7"/>
      <c r="R111" s="7"/>
      <c r="S111" s="13"/>
      <c r="T111" s="3"/>
      <c r="U111" s="11"/>
      <c r="V111" s="7"/>
      <c r="W111" s="7"/>
      <c r="X111" s="7"/>
      <c r="Y111"/>
      <c r="Z111"/>
      <c r="AA111" s="20">
        <f t="shared" si="30"/>
        <v>0</v>
      </c>
      <c r="AB111" s="41" t="e">
        <f t="shared" si="31"/>
        <v>#DIV/0!</v>
      </c>
      <c r="AC111" s="20">
        <f>STDEV(AA112,AA108:AA110)</f>
        <v>0</v>
      </c>
    </row>
    <row r="112" spans="1:29" s="2" customFormat="1" x14ac:dyDescent="0.25">
      <c r="A112" s="4"/>
      <c r="B112" s="1"/>
      <c r="C112" s="1"/>
      <c r="D112" s="1"/>
      <c r="E112" s="1"/>
      <c r="F112" s="7"/>
      <c r="G112" s="7"/>
      <c r="H112" s="7"/>
      <c r="I112" s="7"/>
      <c r="J112" s="1"/>
      <c r="K112" s="1"/>
      <c r="L112" s="7"/>
      <c r="M112" s="7"/>
      <c r="N112" s="7"/>
      <c r="O112" s="7"/>
      <c r="P112" s="7"/>
      <c r="Q112" s="7"/>
      <c r="R112" s="7"/>
      <c r="S112" s="13"/>
      <c r="T112" s="3"/>
      <c r="U112" s="11"/>
      <c r="V112" s="7"/>
      <c r="W112" s="7"/>
      <c r="X112" s="7"/>
      <c r="Y112"/>
      <c r="Z112"/>
      <c r="AA112" s="20">
        <f t="shared" si="30"/>
        <v>0</v>
      </c>
      <c r="AB112" s="41" t="e">
        <f t="shared" si="31"/>
        <v>#DIV/0!</v>
      </c>
      <c r="AC112" s="20">
        <f>STDEV(AA108:AA111)</f>
        <v>0</v>
      </c>
    </row>
    <row r="113" spans="1:29" x14ac:dyDescent="0.25">
      <c r="A113" s="4">
        <f>A112</f>
        <v>0</v>
      </c>
      <c r="B113" s="13" t="e">
        <f>AVERAGE(B108:B112)</f>
        <v>#DIV/0!</v>
      </c>
      <c r="C113" s="13" t="e">
        <f t="shared" ref="C113:X113" si="32">AVERAGE(C108:C112)</f>
        <v>#DIV/0!</v>
      </c>
      <c r="D113" s="13" t="e">
        <f t="shared" si="32"/>
        <v>#DIV/0!</v>
      </c>
      <c r="E113" s="13" t="e">
        <f t="shared" si="32"/>
        <v>#DIV/0!</v>
      </c>
      <c r="F113" s="13" t="e">
        <f t="shared" si="32"/>
        <v>#DIV/0!</v>
      </c>
      <c r="G113" s="13" t="e">
        <f t="shared" si="32"/>
        <v>#DIV/0!</v>
      </c>
      <c r="H113" s="13" t="e">
        <f t="shared" si="32"/>
        <v>#DIV/0!</v>
      </c>
      <c r="I113" s="13" t="e">
        <f t="shared" si="32"/>
        <v>#DIV/0!</v>
      </c>
      <c r="J113" s="13" t="e">
        <f t="shared" si="32"/>
        <v>#DIV/0!</v>
      </c>
      <c r="K113" s="13" t="e">
        <f t="shared" si="32"/>
        <v>#DIV/0!</v>
      </c>
      <c r="L113" s="13" t="e">
        <f t="shared" si="32"/>
        <v>#DIV/0!</v>
      </c>
      <c r="M113" s="13" t="e">
        <f t="shared" si="32"/>
        <v>#DIV/0!</v>
      </c>
      <c r="N113" s="13" t="e">
        <f t="shared" si="32"/>
        <v>#DIV/0!</v>
      </c>
      <c r="O113" s="13" t="e">
        <f t="shared" si="32"/>
        <v>#DIV/0!</v>
      </c>
      <c r="P113" s="13" t="e">
        <f t="shared" si="32"/>
        <v>#DIV/0!</v>
      </c>
      <c r="Q113" s="13" t="e">
        <f t="shared" si="32"/>
        <v>#DIV/0!</v>
      </c>
      <c r="R113" s="13" t="e">
        <f t="shared" si="32"/>
        <v>#DIV/0!</v>
      </c>
      <c r="S113" s="13" t="e">
        <f t="shared" si="32"/>
        <v>#DIV/0!</v>
      </c>
      <c r="T113" s="13" t="e">
        <f t="shared" si="32"/>
        <v>#DIV/0!</v>
      </c>
      <c r="U113" s="13" t="e">
        <f t="shared" si="32"/>
        <v>#DIV/0!</v>
      </c>
      <c r="V113" s="13" t="e">
        <f t="shared" si="32"/>
        <v>#DIV/0!</v>
      </c>
      <c r="W113" s="13" t="e">
        <f t="shared" si="32"/>
        <v>#DIV/0!</v>
      </c>
      <c r="X113" s="13" t="e">
        <f t="shared" si="32"/>
        <v>#DIV/0!</v>
      </c>
      <c r="Z113" s="10" t="s">
        <v>43</v>
      </c>
      <c r="AA113" s="20">
        <f>AVERAGE(AA108:AA112)</f>
        <v>0</v>
      </c>
      <c r="AB113" s="41"/>
    </row>
    <row r="116" spans="1:29" x14ac:dyDescent="0.25">
      <c r="A116" s="15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s="7" t="s">
        <v>29</v>
      </c>
      <c r="G116" s="7" t="s">
        <v>9</v>
      </c>
      <c r="H116" s="7" t="s">
        <v>10</v>
      </c>
      <c r="I116" s="7" t="s">
        <v>11</v>
      </c>
      <c r="J116" s="1" t="s">
        <v>30</v>
      </c>
      <c r="K116" s="1" t="s">
        <v>31</v>
      </c>
      <c r="L116" s="7" t="s">
        <v>32</v>
      </c>
      <c r="M116" s="7" t="s">
        <v>33</v>
      </c>
      <c r="N116" s="7" t="s">
        <v>34</v>
      </c>
      <c r="O116" s="7" t="s">
        <v>35</v>
      </c>
      <c r="P116" s="7" t="s">
        <v>12</v>
      </c>
      <c r="Q116" s="7" t="s">
        <v>13</v>
      </c>
      <c r="R116" s="7" t="s">
        <v>14</v>
      </c>
      <c r="S116" s="13" t="s">
        <v>26</v>
      </c>
      <c r="T116" s="3" t="s">
        <v>21</v>
      </c>
      <c r="U116" s="11" t="s">
        <v>22</v>
      </c>
      <c r="V116" s="7" t="s">
        <v>23</v>
      </c>
      <c r="W116" s="7" t="s">
        <v>24</v>
      </c>
      <c r="X116" s="7" t="s">
        <v>25</v>
      </c>
      <c r="Z116" s="34" t="s">
        <v>36</v>
      </c>
      <c r="AA116" s="18" t="s">
        <v>37</v>
      </c>
      <c r="AB116" s="25" t="s">
        <v>41</v>
      </c>
      <c r="AC116" s="26" t="s">
        <v>55</v>
      </c>
    </row>
    <row r="117" spans="1:29" x14ac:dyDescent="0.25">
      <c r="A117" s="4"/>
      <c r="V117" s="7"/>
      <c r="Y117" s="1"/>
      <c r="Z117" s="7"/>
      <c r="AA117" s="20">
        <f>S117</f>
        <v>0</v>
      </c>
      <c r="AB117" s="41" t="e">
        <f>((AA117/AA$122)-1)*100</f>
        <v>#DIV/0!</v>
      </c>
      <c r="AC117" s="20">
        <f>STDEV(AA118:AA121)</f>
        <v>0</v>
      </c>
    </row>
    <row r="118" spans="1:29" x14ac:dyDescent="0.25">
      <c r="A118" s="4"/>
      <c r="V118" s="7"/>
      <c r="Y118" s="1"/>
      <c r="AA118" s="20">
        <f t="shared" ref="AA118:AA121" si="33">S118</f>
        <v>0</v>
      </c>
      <c r="AB118" s="41" t="e">
        <f t="shared" ref="AB118:AB121" si="34">((AA118/AA$122)-1)*100</f>
        <v>#DIV/0!</v>
      </c>
      <c r="AC118" s="20">
        <f>STDEV(AA119:AA121,AA117)</f>
        <v>0</v>
      </c>
    </row>
    <row r="119" spans="1:29" x14ac:dyDescent="0.25">
      <c r="A119" s="4"/>
      <c r="V119" s="7"/>
      <c r="Y119" s="1"/>
      <c r="AA119" s="20">
        <f t="shared" si="33"/>
        <v>0</v>
      </c>
      <c r="AB119" s="41" t="e">
        <f t="shared" si="34"/>
        <v>#DIV/0!</v>
      </c>
      <c r="AC119" s="20">
        <f>STDEV(AA120:AA121,AA117:AA118)</f>
        <v>0</v>
      </c>
    </row>
    <row r="120" spans="1:29" x14ac:dyDescent="0.25">
      <c r="A120" s="4"/>
      <c r="V120" s="7"/>
      <c r="AA120" s="20">
        <f t="shared" si="33"/>
        <v>0</v>
      </c>
      <c r="AB120" s="41" t="e">
        <f t="shared" si="34"/>
        <v>#DIV/0!</v>
      </c>
      <c r="AC120" s="20">
        <f>STDEV(AA121,AA117:AA119)</f>
        <v>0</v>
      </c>
    </row>
    <row r="121" spans="1:29" x14ac:dyDescent="0.25">
      <c r="A121" s="4"/>
      <c r="V121" s="7"/>
      <c r="AA121" s="20">
        <f t="shared" si="33"/>
        <v>0</v>
      </c>
      <c r="AB121" s="41" t="e">
        <f t="shared" si="34"/>
        <v>#DIV/0!</v>
      </c>
      <c r="AC121" s="20">
        <f>STDEV(AA117:AA120)</f>
        <v>0</v>
      </c>
    </row>
    <row r="122" spans="1:29" x14ac:dyDescent="0.25">
      <c r="A122" s="4">
        <f>A121</f>
        <v>0</v>
      </c>
      <c r="B122" s="13" t="e">
        <f>AVERAGE(B117:B121)</f>
        <v>#DIV/0!</v>
      </c>
      <c r="C122" s="13" t="e">
        <f t="shared" ref="C122:X122" si="35">AVERAGE(C117:C121)</f>
        <v>#DIV/0!</v>
      </c>
      <c r="D122" s="13" t="e">
        <f t="shared" si="35"/>
        <v>#DIV/0!</v>
      </c>
      <c r="E122" s="13" t="e">
        <f t="shared" si="35"/>
        <v>#DIV/0!</v>
      </c>
      <c r="F122" s="13" t="e">
        <f t="shared" si="35"/>
        <v>#DIV/0!</v>
      </c>
      <c r="G122" s="13" t="e">
        <f t="shared" si="35"/>
        <v>#DIV/0!</v>
      </c>
      <c r="H122" s="13" t="e">
        <f t="shared" si="35"/>
        <v>#DIV/0!</v>
      </c>
      <c r="I122" s="13" t="e">
        <f t="shared" si="35"/>
        <v>#DIV/0!</v>
      </c>
      <c r="J122" s="13" t="e">
        <f t="shared" si="35"/>
        <v>#DIV/0!</v>
      </c>
      <c r="K122" s="13" t="e">
        <f t="shared" si="35"/>
        <v>#DIV/0!</v>
      </c>
      <c r="L122" s="13" t="e">
        <f t="shared" si="35"/>
        <v>#DIV/0!</v>
      </c>
      <c r="M122" s="13" t="e">
        <f t="shared" si="35"/>
        <v>#DIV/0!</v>
      </c>
      <c r="N122" s="13" t="e">
        <f t="shared" si="35"/>
        <v>#DIV/0!</v>
      </c>
      <c r="O122" s="13" t="e">
        <f t="shared" si="35"/>
        <v>#DIV/0!</v>
      </c>
      <c r="P122" s="13" t="e">
        <f t="shared" si="35"/>
        <v>#DIV/0!</v>
      </c>
      <c r="Q122" s="13" t="e">
        <f t="shared" si="35"/>
        <v>#DIV/0!</v>
      </c>
      <c r="R122" s="13" t="e">
        <f t="shared" si="35"/>
        <v>#DIV/0!</v>
      </c>
      <c r="S122" s="13" t="e">
        <f t="shared" si="35"/>
        <v>#DIV/0!</v>
      </c>
      <c r="T122" s="13" t="e">
        <f t="shared" si="35"/>
        <v>#DIV/0!</v>
      </c>
      <c r="U122" s="13" t="e">
        <f t="shared" si="35"/>
        <v>#DIV/0!</v>
      </c>
      <c r="V122" s="13" t="e">
        <f t="shared" si="35"/>
        <v>#DIV/0!</v>
      </c>
      <c r="W122" s="13" t="e">
        <f t="shared" si="35"/>
        <v>#DIV/0!</v>
      </c>
      <c r="X122" s="13" t="e">
        <f t="shared" si="35"/>
        <v>#DIV/0!</v>
      </c>
      <c r="Z122" s="10" t="s">
        <v>43</v>
      </c>
      <c r="AA122" s="20">
        <f>AVERAGE(AA117:AA121)</f>
        <v>0</v>
      </c>
      <c r="AB122" s="41"/>
    </row>
    <row r="125" spans="1:29" x14ac:dyDescent="0.25">
      <c r="A125" s="15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s="7" t="s">
        <v>29</v>
      </c>
      <c r="G125" s="7" t="s">
        <v>9</v>
      </c>
      <c r="H125" s="7" t="s">
        <v>10</v>
      </c>
      <c r="I125" s="7" t="s">
        <v>11</v>
      </c>
      <c r="J125" s="1" t="s">
        <v>30</v>
      </c>
      <c r="K125" s="1" t="s">
        <v>31</v>
      </c>
      <c r="L125" s="7" t="s">
        <v>32</v>
      </c>
      <c r="M125" s="7" t="s">
        <v>33</v>
      </c>
      <c r="N125" s="7" t="s">
        <v>34</v>
      </c>
      <c r="O125" s="7" t="s">
        <v>35</v>
      </c>
      <c r="P125" s="7" t="s">
        <v>12</v>
      </c>
      <c r="Q125" s="7" t="s">
        <v>13</v>
      </c>
      <c r="R125" s="7" t="s">
        <v>14</v>
      </c>
      <c r="S125" s="13" t="s">
        <v>26</v>
      </c>
      <c r="T125" s="3" t="s">
        <v>21</v>
      </c>
      <c r="U125" s="11" t="s">
        <v>22</v>
      </c>
      <c r="V125" s="7" t="s">
        <v>23</v>
      </c>
      <c r="W125" s="7" t="s">
        <v>24</v>
      </c>
      <c r="X125" s="7" t="s">
        <v>25</v>
      </c>
      <c r="Z125" s="34" t="s">
        <v>36</v>
      </c>
      <c r="AA125" s="18" t="s">
        <v>37</v>
      </c>
      <c r="AB125" s="25" t="s">
        <v>41</v>
      </c>
      <c r="AC125" s="26" t="s">
        <v>55</v>
      </c>
    </row>
    <row r="126" spans="1:29" x14ac:dyDescent="0.25">
      <c r="A126" s="4"/>
      <c r="V126" s="7"/>
      <c r="Y126" s="1"/>
      <c r="Z126" s="7"/>
      <c r="AA126" s="20">
        <f>S126</f>
        <v>0</v>
      </c>
      <c r="AB126" s="41" t="e">
        <f>((AA126/AA$131)-1)*100</f>
        <v>#DIV/0!</v>
      </c>
      <c r="AC126" s="20">
        <f>STDEV(AA127:AA130)</f>
        <v>0</v>
      </c>
    </row>
    <row r="127" spans="1:29" x14ac:dyDescent="0.25">
      <c r="A127" s="4"/>
      <c r="V127" s="7"/>
      <c r="Y127" s="1"/>
      <c r="AA127" s="20">
        <f t="shared" ref="AA127:AA130" si="36">S127</f>
        <v>0</v>
      </c>
      <c r="AB127" s="41" t="e">
        <f t="shared" ref="AB127:AB130" si="37">((AA127/AA$131)-1)*100</f>
        <v>#DIV/0!</v>
      </c>
      <c r="AC127" s="20">
        <f>STDEV(AA128:AA130,AA126)</f>
        <v>0</v>
      </c>
    </row>
    <row r="128" spans="1:29" x14ac:dyDescent="0.25">
      <c r="A128" s="4"/>
      <c r="V128" s="7"/>
      <c r="Y128" s="1"/>
      <c r="AA128" s="20">
        <f t="shared" si="36"/>
        <v>0</v>
      </c>
      <c r="AB128" s="41" t="e">
        <f t="shared" si="37"/>
        <v>#DIV/0!</v>
      </c>
      <c r="AC128" s="20">
        <f>STDEV(AA129:AA130,AA126:AA127)</f>
        <v>0</v>
      </c>
    </row>
    <row r="129" spans="1:29" x14ac:dyDescent="0.25">
      <c r="A129" s="4"/>
      <c r="V129" s="7"/>
      <c r="AA129" s="20">
        <f t="shared" si="36"/>
        <v>0</v>
      </c>
      <c r="AB129" s="41" t="e">
        <f t="shared" si="37"/>
        <v>#DIV/0!</v>
      </c>
      <c r="AC129" s="20">
        <f>STDEV(AA130,AA126:AA128)</f>
        <v>0</v>
      </c>
    </row>
    <row r="130" spans="1:29" x14ac:dyDescent="0.25">
      <c r="A130" s="4"/>
      <c r="V130" s="7"/>
      <c r="AA130" s="20">
        <f t="shared" si="36"/>
        <v>0</v>
      </c>
      <c r="AB130" s="41" t="e">
        <f t="shared" si="37"/>
        <v>#DIV/0!</v>
      </c>
      <c r="AC130" s="20">
        <f>STDEV(AA126:AA129)</f>
        <v>0</v>
      </c>
    </row>
    <row r="131" spans="1:29" x14ac:dyDescent="0.25">
      <c r="A131" s="4">
        <f>A130</f>
        <v>0</v>
      </c>
      <c r="B131" s="13" t="e">
        <f>AVERAGE(B126:B130)</f>
        <v>#DIV/0!</v>
      </c>
      <c r="C131" s="13" t="e">
        <f t="shared" ref="C131:X131" si="38">AVERAGE(C126:C130)</f>
        <v>#DIV/0!</v>
      </c>
      <c r="D131" s="13" t="e">
        <f t="shared" si="38"/>
        <v>#DIV/0!</v>
      </c>
      <c r="E131" s="13" t="e">
        <f t="shared" si="38"/>
        <v>#DIV/0!</v>
      </c>
      <c r="F131" s="13" t="e">
        <f t="shared" si="38"/>
        <v>#DIV/0!</v>
      </c>
      <c r="G131" s="13" t="e">
        <f t="shared" si="38"/>
        <v>#DIV/0!</v>
      </c>
      <c r="H131" s="13" t="e">
        <f t="shared" si="38"/>
        <v>#DIV/0!</v>
      </c>
      <c r="I131" s="13" t="e">
        <f t="shared" si="38"/>
        <v>#DIV/0!</v>
      </c>
      <c r="J131" s="13" t="e">
        <f t="shared" si="38"/>
        <v>#DIV/0!</v>
      </c>
      <c r="K131" s="13" t="e">
        <f t="shared" si="38"/>
        <v>#DIV/0!</v>
      </c>
      <c r="L131" s="13" t="e">
        <f t="shared" si="38"/>
        <v>#DIV/0!</v>
      </c>
      <c r="M131" s="13" t="e">
        <f t="shared" si="38"/>
        <v>#DIV/0!</v>
      </c>
      <c r="N131" s="13" t="e">
        <f t="shared" si="38"/>
        <v>#DIV/0!</v>
      </c>
      <c r="O131" s="13" t="e">
        <f t="shared" si="38"/>
        <v>#DIV/0!</v>
      </c>
      <c r="P131" s="13" t="e">
        <f t="shared" si="38"/>
        <v>#DIV/0!</v>
      </c>
      <c r="Q131" s="13" t="e">
        <f t="shared" si="38"/>
        <v>#DIV/0!</v>
      </c>
      <c r="R131" s="13" t="e">
        <f t="shared" si="38"/>
        <v>#DIV/0!</v>
      </c>
      <c r="S131" s="13" t="e">
        <f t="shared" si="38"/>
        <v>#DIV/0!</v>
      </c>
      <c r="T131" s="13" t="e">
        <f t="shared" si="38"/>
        <v>#DIV/0!</v>
      </c>
      <c r="U131" s="13" t="e">
        <f t="shared" si="38"/>
        <v>#DIV/0!</v>
      </c>
      <c r="V131" s="13" t="e">
        <f t="shared" si="38"/>
        <v>#DIV/0!</v>
      </c>
      <c r="W131" s="13" t="e">
        <f t="shared" si="38"/>
        <v>#DIV/0!</v>
      </c>
      <c r="X131" s="13" t="e">
        <f t="shared" si="38"/>
        <v>#DIV/0!</v>
      </c>
      <c r="Z131" s="10" t="s">
        <v>43</v>
      </c>
      <c r="AA131" s="20">
        <f>AVERAGE(AA126:AA130)</f>
        <v>0</v>
      </c>
      <c r="AB131" s="41"/>
    </row>
    <row r="134" spans="1:29" x14ac:dyDescent="0.25">
      <c r="A134" s="15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s="7" t="s">
        <v>29</v>
      </c>
      <c r="G134" s="7" t="s">
        <v>9</v>
      </c>
      <c r="H134" s="7" t="s">
        <v>10</v>
      </c>
      <c r="I134" s="7" t="s">
        <v>11</v>
      </c>
      <c r="J134" s="1" t="s">
        <v>30</v>
      </c>
      <c r="K134" s="1" t="s">
        <v>31</v>
      </c>
      <c r="L134" s="7" t="s">
        <v>32</v>
      </c>
      <c r="M134" s="7" t="s">
        <v>33</v>
      </c>
      <c r="N134" s="7" t="s">
        <v>34</v>
      </c>
      <c r="O134" s="7" t="s">
        <v>35</v>
      </c>
      <c r="P134" s="7" t="s">
        <v>12</v>
      </c>
      <c r="Q134" s="7" t="s">
        <v>13</v>
      </c>
      <c r="R134" s="7" t="s">
        <v>14</v>
      </c>
      <c r="S134" s="13" t="s">
        <v>26</v>
      </c>
      <c r="T134" s="3" t="s">
        <v>21</v>
      </c>
      <c r="U134" s="11" t="s">
        <v>22</v>
      </c>
      <c r="V134" s="7" t="s">
        <v>23</v>
      </c>
      <c r="W134" s="7" t="s">
        <v>24</v>
      </c>
      <c r="X134" s="7" t="s">
        <v>25</v>
      </c>
      <c r="Z134" s="34" t="s">
        <v>36</v>
      </c>
      <c r="AA134" s="18" t="s">
        <v>37</v>
      </c>
      <c r="AB134" s="25" t="s">
        <v>41</v>
      </c>
      <c r="AC134" s="26" t="s">
        <v>55</v>
      </c>
    </row>
    <row r="135" spans="1:29" x14ac:dyDescent="0.25">
      <c r="A135" s="4"/>
      <c r="V135" s="7"/>
      <c r="Y135" s="1"/>
      <c r="Z135" s="7"/>
      <c r="AA135" s="20">
        <f>S135</f>
        <v>0</v>
      </c>
      <c r="AB135" s="41" t="e">
        <f>((AA135/AA$140)-1)*100</f>
        <v>#DIV/0!</v>
      </c>
      <c r="AC135" s="20">
        <f>STDEV(AA136:AA139)</f>
        <v>0</v>
      </c>
    </row>
    <row r="136" spans="1:29" x14ac:dyDescent="0.25">
      <c r="A136" s="4"/>
      <c r="V136" s="7"/>
      <c r="Y136" s="1"/>
      <c r="AA136" s="20">
        <f t="shared" ref="AA136:AA139" si="39">S136</f>
        <v>0</v>
      </c>
      <c r="AB136" s="41" t="e">
        <f t="shared" ref="AB136:AB139" si="40">((AA136/AA$140)-1)*100</f>
        <v>#DIV/0!</v>
      </c>
      <c r="AC136" s="20">
        <f>STDEV(AA137:AA139,AA135)</f>
        <v>0</v>
      </c>
    </row>
    <row r="137" spans="1:29" x14ac:dyDescent="0.25">
      <c r="A137" s="4"/>
      <c r="V137" s="7"/>
      <c r="Y137" s="1"/>
      <c r="AA137" s="20">
        <f t="shared" si="39"/>
        <v>0</v>
      </c>
      <c r="AB137" s="41" t="e">
        <f t="shared" si="40"/>
        <v>#DIV/0!</v>
      </c>
      <c r="AC137" s="20">
        <f>STDEV(AA138:AA139,AA135:AA136)</f>
        <v>0</v>
      </c>
    </row>
    <row r="138" spans="1:29" x14ac:dyDescent="0.25">
      <c r="A138" s="4"/>
      <c r="V138" s="7"/>
      <c r="AA138" s="20">
        <f t="shared" si="39"/>
        <v>0</v>
      </c>
      <c r="AB138" s="41" t="e">
        <f t="shared" si="40"/>
        <v>#DIV/0!</v>
      </c>
      <c r="AC138" s="20">
        <f>STDEV(AA139,AA135:AA137)</f>
        <v>0</v>
      </c>
    </row>
    <row r="139" spans="1:29" x14ac:dyDescent="0.25">
      <c r="A139" s="4"/>
      <c r="V139" s="7"/>
      <c r="AA139" s="20">
        <f t="shared" si="39"/>
        <v>0</v>
      </c>
      <c r="AB139" s="41" t="e">
        <f t="shared" si="40"/>
        <v>#DIV/0!</v>
      </c>
      <c r="AC139" s="20">
        <f>STDEV(AA135:AA138)</f>
        <v>0</v>
      </c>
    </row>
    <row r="140" spans="1:29" x14ac:dyDescent="0.25">
      <c r="A140" s="4">
        <f>A139</f>
        <v>0</v>
      </c>
      <c r="B140" s="13" t="e">
        <f>AVERAGE(B135:B139)</f>
        <v>#DIV/0!</v>
      </c>
      <c r="C140" s="13" t="e">
        <f t="shared" ref="C140:X140" si="41">AVERAGE(C135:C139)</f>
        <v>#DIV/0!</v>
      </c>
      <c r="D140" s="13" t="e">
        <f t="shared" si="41"/>
        <v>#DIV/0!</v>
      </c>
      <c r="E140" s="13" t="e">
        <f t="shared" si="41"/>
        <v>#DIV/0!</v>
      </c>
      <c r="F140" s="13" t="e">
        <f t="shared" si="41"/>
        <v>#DIV/0!</v>
      </c>
      <c r="G140" s="13" t="e">
        <f t="shared" si="41"/>
        <v>#DIV/0!</v>
      </c>
      <c r="H140" s="13" t="e">
        <f t="shared" si="41"/>
        <v>#DIV/0!</v>
      </c>
      <c r="I140" s="13" t="e">
        <f t="shared" si="41"/>
        <v>#DIV/0!</v>
      </c>
      <c r="J140" s="13" t="e">
        <f t="shared" si="41"/>
        <v>#DIV/0!</v>
      </c>
      <c r="K140" s="13" t="e">
        <f t="shared" si="41"/>
        <v>#DIV/0!</v>
      </c>
      <c r="L140" s="13" t="e">
        <f t="shared" si="41"/>
        <v>#DIV/0!</v>
      </c>
      <c r="M140" s="13" t="e">
        <f t="shared" si="41"/>
        <v>#DIV/0!</v>
      </c>
      <c r="N140" s="13" t="e">
        <f t="shared" si="41"/>
        <v>#DIV/0!</v>
      </c>
      <c r="O140" s="13" t="e">
        <f t="shared" si="41"/>
        <v>#DIV/0!</v>
      </c>
      <c r="P140" s="13" t="e">
        <f t="shared" si="41"/>
        <v>#DIV/0!</v>
      </c>
      <c r="Q140" s="13" t="e">
        <f t="shared" si="41"/>
        <v>#DIV/0!</v>
      </c>
      <c r="R140" s="13" t="e">
        <f t="shared" si="41"/>
        <v>#DIV/0!</v>
      </c>
      <c r="S140" s="13" t="e">
        <f t="shared" si="41"/>
        <v>#DIV/0!</v>
      </c>
      <c r="T140" s="13" t="e">
        <f t="shared" si="41"/>
        <v>#DIV/0!</v>
      </c>
      <c r="U140" s="13" t="e">
        <f t="shared" si="41"/>
        <v>#DIV/0!</v>
      </c>
      <c r="V140" s="13" t="e">
        <f t="shared" si="41"/>
        <v>#DIV/0!</v>
      </c>
      <c r="W140" s="13" t="e">
        <f t="shared" si="41"/>
        <v>#DIV/0!</v>
      </c>
      <c r="X140" s="13" t="e">
        <f t="shared" si="41"/>
        <v>#DIV/0!</v>
      </c>
      <c r="Z140" s="10" t="s">
        <v>43</v>
      </c>
      <c r="AA140" s="20">
        <f>AVERAGE(AA135:AA139)</f>
        <v>0</v>
      </c>
      <c r="AB140" s="41"/>
    </row>
    <row r="143" spans="1:29" x14ac:dyDescent="0.25">
      <c r="A143" s="15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s="7" t="s">
        <v>29</v>
      </c>
      <c r="G143" s="7" t="s">
        <v>9</v>
      </c>
      <c r="H143" s="7" t="s">
        <v>10</v>
      </c>
      <c r="I143" s="7" t="s">
        <v>11</v>
      </c>
      <c r="J143" s="1" t="s">
        <v>30</v>
      </c>
      <c r="K143" s="1" t="s">
        <v>31</v>
      </c>
      <c r="L143" s="7" t="s">
        <v>32</v>
      </c>
      <c r="M143" s="7" t="s">
        <v>33</v>
      </c>
      <c r="N143" s="7" t="s">
        <v>34</v>
      </c>
      <c r="O143" s="7" t="s">
        <v>35</v>
      </c>
      <c r="P143" s="7" t="s">
        <v>12</v>
      </c>
      <c r="Q143" s="7" t="s">
        <v>13</v>
      </c>
      <c r="R143" s="7" t="s">
        <v>14</v>
      </c>
      <c r="S143" s="13" t="s">
        <v>26</v>
      </c>
      <c r="T143" s="3" t="s">
        <v>21</v>
      </c>
      <c r="U143" s="11" t="s">
        <v>22</v>
      </c>
      <c r="V143" s="7" t="s">
        <v>23</v>
      </c>
      <c r="W143" s="7" t="s">
        <v>24</v>
      </c>
      <c r="X143" s="7" t="s">
        <v>25</v>
      </c>
      <c r="Z143" s="34" t="s">
        <v>36</v>
      </c>
      <c r="AA143" s="18" t="s">
        <v>37</v>
      </c>
      <c r="AB143" s="25" t="s">
        <v>41</v>
      </c>
      <c r="AC143" s="26" t="s">
        <v>55</v>
      </c>
    </row>
    <row r="144" spans="1:29" x14ac:dyDescent="0.25">
      <c r="A144" s="4"/>
      <c r="V144" s="7"/>
      <c r="Y144" s="1"/>
      <c r="Z144" s="7"/>
      <c r="AA144" s="20">
        <f>S144</f>
        <v>0</v>
      </c>
      <c r="AB144" s="41" t="e">
        <f>((AA144/AA$149)-1)*100</f>
        <v>#DIV/0!</v>
      </c>
      <c r="AC144" s="20">
        <f>STDEV(AA145:AA148)</f>
        <v>0</v>
      </c>
    </row>
    <row r="145" spans="1:29" x14ac:dyDescent="0.25">
      <c r="A145" s="4"/>
      <c r="V145" s="7"/>
      <c r="Y145" s="1"/>
      <c r="AA145" s="20">
        <f t="shared" ref="AA145:AA148" si="42">S145</f>
        <v>0</v>
      </c>
      <c r="AB145" s="41" t="e">
        <f t="shared" ref="AB145:AB148" si="43">((AA145/AA$149)-1)*100</f>
        <v>#DIV/0!</v>
      </c>
      <c r="AC145" s="20">
        <f>STDEV(AA146:AA148,AA144)</f>
        <v>0</v>
      </c>
    </row>
    <row r="146" spans="1:29" x14ac:dyDescent="0.25">
      <c r="A146" s="4"/>
      <c r="V146" s="7"/>
      <c r="Y146" s="1"/>
      <c r="AA146" s="20">
        <f t="shared" si="42"/>
        <v>0</v>
      </c>
      <c r="AB146" s="41" t="e">
        <f t="shared" si="43"/>
        <v>#DIV/0!</v>
      </c>
      <c r="AC146" s="20">
        <f>STDEV(AA147:AA148,AA144:AA145)</f>
        <v>0</v>
      </c>
    </row>
    <row r="147" spans="1:29" x14ac:dyDescent="0.25">
      <c r="A147" s="4"/>
      <c r="V147" s="7"/>
      <c r="AA147" s="20">
        <f t="shared" si="42"/>
        <v>0</v>
      </c>
      <c r="AB147" s="41" t="e">
        <f t="shared" si="43"/>
        <v>#DIV/0!</v>
      </c>
      <c r="AC147" s="20">
        <f>STDEV(AA148,AA144:AA146)</f>
        <v>0</v>
      </c>
    </row>
    <row r="148" spans="1:29" x14ac:dyDescent="0.25">
      <c r="A148" s="4"/>
      <c r="V148" s="7"/>
      <c r="AA148" s="20">
        <f t="shared" si="42"/>
        <v>0</v>
      </c>
      <c r="AB148" s="41" t="e">
        <f t="shared" si="43"/>
        <v>#DIV/0!</v>
      </c>
      <c r="AC148" s="20">
        <f>STDEV(AA144:AA147)</f>
        <v>0</v>
      </c>
    </row>
    <row r="149" spans="1:29" x14ac:dyDescent="0.25">
      <c r="A149" s="4">
        <f>A148</f>
        <v>0</v>
      </c>
      <c r="B149" s="13" t="e">
        <f>AVERAGE(B144:B148)</f>
        <v>#DIV/0!</v>
      </c>
      <c r="C149" s="13" t="e">
        <f t="shared" ref="C149:X149" si="44">AVERAGE(C144:C148)</f>
        <v>#DIV/0!</v>
      </c>
      <c r="D149" s="13" t="e">
        <f t="shared" si="44"/>
        <v>#DIV/0!</v>
      </c>
      <c r="E149" s="13" t="e">
        <f t="shared" si="44"/>
        <v>#DIV/0!</v>
      </c>
      <c r="F149" s="13" t="e">
        <f t="shared" si="44"/>
        <v>#DIV/0!</v>
      </c>
      <c r="G149" s="13" t="e">
        <f t="shared" si="44"/>
        <v>#DIV/0!</v>
      </c>
      <c r="H149" s="13" t="e">
        <f t="shared" si="44"/>
        <v>#DIV/0!</v>
      </c>
      <c r="I149" s="13" t="e">
        <f t="shared" si="44"/>
        <v>#DIV/0!</v>
      </c>
      <c r="J149" s="13" t="e">
        <f t="shared" si="44"/>
        <v>#DIV/0!</v>
      </c>
      <c r="K149" s="13" t="e">
        <f t="shared" si="44"/>
        <v>#DIV/0!</v>
      </c>
      <c r="L149" s="13" t="e">
        <f t="shared" si="44"/>
        <v>#DIV/0!</v>
      </c>
      <c r="M149" s="13" t="e">
        <f t="shared" si="44"/>
        <v>#DIV/0!</v>
      </c>
      <c r="N149" s="13" t="e">
        <f t="shared" si="44"/>
        <v>#DIV/0!</v>
      </c>
      <c r="O149" s="13" t="e">
        <f t="shared" si="44"/>
        <v>#DIV/0!</v>
      </c>
      <c r="P149" s="13" t="e">
        <f t="shared" si="44"/>
        <v>#DIV/0!</v>
      </c>
      <c r="Q149" s="13" t="e">
        <f t="shared" si="44"/>
        <v>#DIV/0!</v>
      </c>
      <c r="R149" s="13" t="e">
        <f t="shared" si="44"/>
        <v>#DIV/0!</v>
      </c>
      <c r="S149" s="13" t="e">
        <f t="shared" si="44"/>
        <v>#DIV/0!</v>
      </c>
      <c r="T149" s="13" t="e">
        <f t="shared" si="44"/>
        <v>#DIV/0!</v>
      </c>
      <c r="U149" s="13" t="e">
        <f t="shared" si="44"/>
        <v>#DIV/0!</v>
      </c>
      <c r="V149" s="13" t="e">
        <f t="shared" si="44"/>
        <v>#DIV/0!</v>
      </c>
      <c r="W149" s="13" t="e">
        <f t="shared" si="44"/>
        <v>#DIV/0!</v>
      </c>
      <c r="X149" s="13" t="e">
        <f t="shared" si="44"/>
        <v>#DIV/0!</v>
      </c>
      <c r="Z149" s="10" t="s">
        <v>43</v>
      </c>
      <c r="AA149" s="20">
        <f>AVERAGE(AA144:AA148)</f>
        <v>0</v>
      </c>
      <c r="AB149" s="4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149"/>
  <sheetViews>
    <sheetView zoomScaleNormal="100" workbookViewId="0"/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style="7" bestFit="1" customWidth="1"/>
    <col min="7" max="7" width="10.140625" style="7" customWidth="1"/>
    <col min="8" max="8" width="12.28515625" style="7" customWidth="1"/>
    <col min="9" max="9" width="10.85546875" style="7" customWidth="1"/>
    <col min="10" max="10" width="11" style="1" customWidth="1"/>
    <col min="11" max="11" width="15.85546875" style="1" customWidth="1"/>
    <col min="12" max="12" width="14.140625" style="7" customWidth="1"/>
    <col min="13" max="13" width="11.5703125" style="7" customWidth="1"/>
    <col min="14" max="14" width="15.5703125" style="7" customWidth="1"/>
    <col min="15" max="15" width="15.7109375" style="7" customWidth="1"/>
    <col min="16" max="16" width="12.28515625" style="7" customWidth="1"/>
    <col min="17" max="17" width="13.28515625" style="7" customWidth="1"/>
    <col min="18" max="18" width="11.5703125" style="7" customWidth="1"/>
    <col min="19" max="19" width="13.7109375" style="13" customWidth="1"/>
    <col min="20" max="20" width="14.140625" style="3" customWidth="1"/>
    <col min="21" max="21" width="14.85546875" style="11" customWidth="1"/>
    <col min="22" max="22" width="14.42578125" style="11" customWidth="1"/>
    <col min="23" max="23" width="14.28515625" style="7" customWidth="1"/>
    <col min="24" max="24" width="15" style="7" customWidth="1"/>
    <col min="26" max="26" width="23.42578125" customWidth="1"/>
    <col min="27" max="27" width="24.7109375" style="19" customWidth="1"/>
    <col min="28" max="28" width="12" style="21" customWidth="1"/>
    <col min="29" max="29" width="20.140625" style="20" customWidth="1"/>
  </cols>
  <sheetData>
    <row r="1" spans="1:11" x14ac:dyDescent="0.25">
      <c r="A1" t="s">
        <v>2</v>
      </c>
    </row>
    <row r="2" spans="1:11" x14ac:dyDescent="0.25">
      <c r="A2" t="s">
        <v>3</v>
      </c>
      <c r="B2" s="3"/>
    </row>
    <row r="3" spans="1:11" x14ac:dyDescent="0.25">
      <c r="A3" t="s">
        <v>15</v>
      </c>
      <c r="B3" s="13"/>
    </row>
    <row r="4" spans="1:11" x14ac:dyDescent="0.25">
      <c r="A4" t="s">
        <v>16</v>
      </c>
      <c r="B4" s="13"/>
    </row>
    <row r="5" spans="1:11" x14ac:dyDescent="0.25">
      <c r="A5" t="s">
        <v>4</v>
      </c>
    </row>
    <row r="6" spans="1:11" x14ac:dyDescent="0.25">
      <c r="A6" s="8"/>
      <c r="B6" s="3"/>
      <c r="C6" s="3"/>
      <c r="D6" s="3"/>
      <c r="E6" s="3"/>
    </row>
    <row r="7" spans="1:11" x14ac:dyDescent="0.25">
      <c r="A7" s="10"/>
      <c r="B7" s="3"/>
      <c r="C7" s="3"/>
      <c r="D7" s="3"/>
      <c r="E7" s="3"/>
    </row>
    <row r="8" spans="1:11" x14ac:dyDescent="0.25">
      <c r="A8" s="10"/>
      <c r="B8" s="3"/>
      <c r="C8" s="3"/>
      <c r="D8" s="3"/>
      <c r="E8" s="3"/>
    </row>
    <row r="9" spans="1:11" x14ac:dyDescent="0.25">
      <c r="A9" s="10"/>
      <c r="B9" s="3"/>
      <c r="C9" s="3"/>
      <c r="D9" s="3"/>
      <c r="E9" s="3"/>
    </row>
    <row r="10" spans="1:11" x14ac:dyDescent="0.25">
      <c r="A10" s="8"/>
      <c r="B10" s="3"/>
      <c r="C10" s="3"/>
      <c r="D10" s="3"/>
      <c r="E10" s="3"/>
    </row>
    <row r="11" spans="1:11" x14ac:dyDescent="0.25">
      <c r="B11" s="3"/>
    </row>
    <row r="12" spans="1:11" x14ac:dyDescent="0.25">
      <c r="A12" s="17" t="s">
        <v>39</v>
      </c>
    </row>
    <row r="13" spans="1:11" x14ac:dyDescent="0.25">
      <c r="A13" s="12" t="s">
        <v>17</v>
      </c>
      <c r="B13" s="13" t="s">
        <v>19</v>
      </c>
      <c r="C13" s="13"/>
      <c r="D13" s="13"/>
      <c r="E13" s="13"/>
      <c r="F13" s="14"/>
      <c r="G13" s="14"/>
      <c r="H13" s="14"/>
      <c r="I13" s="14"/>
      <c r="J13" s="13"/>
      <c r="K13" s="13"/>
    </row>
    <row r="14" spans="1:11" x14ac:dyDescent="0.25">
      <c r="B14" s="13"/>
      <c r="C14" s="13"/>
      <c r="D14" s="13"/>
      <c r="E14" s="13"/>
      <c r="F14" s="14"/>
      <c r="G14" s="14"/>
      <c r="H14" s="14"/>
      <c r="I14" s="14"/>
      <c r="J14" s="13"/>
      <c r="K14" s="13"/>
    </row>
    <row r="15" spans="1:11" x14ac:dyDescent="0.25">
      <c r="A15" s="10" t="s">
        <v>38</v>
      </c>
      <c r="B15" s="13" t="s">
        <v>40</v>
      </c>
      <c r="C15" s="13"/>
      <c r="D15" s="13"/>
      <c r="E15" s="13"/>
      <c r="F15" s="14"/>
      <c r="G15" s="14"/>
      <c r="H15" s="14"/>
      <c r="I15" s="14"/>
      <c r="J15" s="13"/>
      <c r="K15" s="13"/>
    </row>
    <row r="16" spans="1:11" x14ac:dyDescent="0.25">
      <c r="A16" s="6" t="s">
        <v>18</v>
      </c>
      <c r="B16" s="16"/>
      <c r="C16" s="16"/>
      <c r="D16" s="16"/>
      <c r="E16" s="16"/>
    </row>
    <row r="17" spans="1:29" x14ac:dyDescent="0.25">
      <c r="A17" s="15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s="7" t="s">
        <v>29</v>
      </c>
      <c r="G17" s="7" t="s">
        <v>9</v>
      </c>
      <c r="H17" s="7" t="s">
        <v>10</v>
      </c>
      <c r="I17" s="7" t="s">
        <v>11</v>
      </c>
      <c r="J17" s="1" t="s">
        <v>30</v>
      </c>
      <c r="K17" s="1" t="s">
        <v>31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12</v>
      </c>
      <c r="Q17" s="7" t="s">
        <v>13</v>
      </c>
      <c r="R17" s="7" t="s">
        <v>14</v>
      </c>
      <c r="S17" s="13" t="s">
        <v>26</v>
      </c>
      <c r="T17" s="3" t="s">
        <v>21</v>
      </c>
      <c r="U17" s="11" t="s">
        <v>22</v>
      </c>
      <c r="V17" s="7" t="s">
        <v>23</v>
      </c>
      <c r="W17" s="7" t="s">
        <v>24</v>
      </c>
      <c r="X17" s="7" t="s">
        <v>25</v>
      </c>
      <c r="Z17" s="34" t="s">
        <v>36</v>
      </c>
      <c r="AA17" s="18" t="s">
        <v>37</v>
      </c>
      <c r="AB17" s="25" t="s">
        <v>41</v>
      </c>
      <c r="AC17" s="26" t="s">
        <v>55</v>
      </c>
    </row>
    <row r="18" spans="1:29" x14ac:dyDescent="0.25">
      <c r="A18" s="4"/>
      <c r="V18" s="7"/>
      <c r="Y18" s="1"/>
      <c r="Z18" s="7"/>
      <c r="AA18" s="20">
        <f>S18</f>
        <v>0</v>
      </c>
      <c r="AB18" s="41" t="e">
        <f>((AA18/AA$23)-1)*100</f>
        <v>#DIV/0!</v>
      </c>
      <c r="AC18" s="20">
        <f>STDEV(AA19:AA22)</f>
        <v>0</v>
      </c>
    </row>
    <row r="19" spans="1:29" x14ac:dyDescent="0.25">
      <c r="A19" s="4"/>
      <c r="V19" s="7"/>
      <c r="Y19" s="1"/>
      <c r="AA19" s="20">
        <f t="shared" ref="AA19:AA22" si="0">S19</f>
        <v>0</v>
      </c>
      <c r="AB19" s="41" t="e">
        <f t="shared" ref="AB19:AB22" si="1">((AA19/AA$23)-1)*100</f>
        <v>#DIV/0!</v>
      </c>
      <c r="AC19" s="20">
        <f>STDEV(AA20:AA22,AA18)</f>
        <v>0</v>
      </c>
    </row>
    <row r="20" spans="1:29" x14ac:dyDescent="0.25">
      <c r="A20" s="4"/>
      <c r="V20" s="7"/>
      <c r="Y20" s="1"/>
      <c r="AA20" s="20">
        <f t="shared" si="0"/>
        <v>0</v>
      </c>
      <c r="AB20" s="41" t="e">
        <f t="shared" si="1"/>
        <v>#DIV/0!</v>
      </c>
      <c r="AC20" s="20">
        <f>STDEV(AA21:AA22,AA18:AA19)</f>
        <v>0</v>
      </c>
    </row>
    <row r="21" spans="1:29" x14ac:dyDescent="0.25">
      <c r="A21" s="4"/>
      <c r="V21" s="7"/>
      <c r="AA21" s="20">
        <f t="shared" si="0"/>
        <v>0</v>
      </c>
      <c r="AB21" s="41" t="e">
        <f t="shared" si="1"/>
        <v>#DIV/0!</v>
      </c>
      <c r="AC21" s="20">
        <f>STDEV(AA22,AA18:AA20)</f>
        <v>0</v>
      </c>
    </row>
    <row r="22" spans="1:29" x14ac:dyDescent="0.25">
      <c r="A22" s="4"/>
      <c r="V22" s="7"/>
      <c r="AA22" s="20">
        <f t="shared" si="0"/>
        <v>0</v>
      </c>
      <c r="AB22" s="41" t="e">
        <f t="shared" si="1"/>
        <v>#DIV/0!</v>
      </c>
      <c r="AC22" s="20">
        <f>STDEV(AA18:AA21)</f>
        <v>0</v>
      </c>
    </row>
    <row r="23" spans="1:29" x14ac:dyDescent="0.25">
      <c r="A23" s="4" t="s">
        <v>44</v>
      </c>
      <c r="B23" s="13" t="e">
        <f>AVERAGE(B18:B22)</f>
        <v>#DIV/0!</v>
      </c>
      <c r="C23" s="13" t="e">
        <f t="shared" ref="C23:X23" si="2">AVERAGE(C18:C22)</f>
        <v>#DIV/0!</v>
      </c>
      <c r="D23" s="13" t="e">
        <f t="shared" si="2"/>
        <v>#DIV/0!</v>
      </c>
      <c r="E23" s="13" t="e">
        <f t="shared" si="2"/>
        <v>#DIV/0!</v>
      </c>
      <c r="F23" s="13" t="e">
        <f t="shared" si="2"/>
        <v>#DIV/0!</v>
      </c>
      <c r="G23" s="13" t="e">
        <f t="shared" si="2"/>
        <v>#DIV/0!</v>
      </c>
      <c r="H23" s="13" t="e">
        <f t="shared" si="2"/>
        <v>#DIV/0!</v>
      </c>
      <c r="I23" s="13" t="e">
        <f t="shared" si="2"/>
        <v>#DIV/0!</v>
      </c>
      <c r="J23" s="13" t="e">
        <f t="shared" si="2"/>
        <v>#DIV/0!</v>
      </c>
      <c r="K23" s="13" t="e">
        <f t="shared" si="2"/>
        <v>#DIV/0!</v>
      </c>
      <c r="L23" s="13" t="e">
        <f t="shared" si="2"/>
        <v>#DIV/0!</v>
      </c>
      <c r="M23" s="13" t="e">
        <f t="shared" si="2"/>
        <v>#DIV/0!</v>
      </c>
      <c r="N23" s="13" t="e">
        <f t="shared" si="2"/>
        <v>#DIV/0!</v>
      </c>
      <c r="O23" s="13" t="e">
        <f t="shared" si="2"/>
        <v>#DIV/0!</v>
      </c>
      <c r="P23" s="13" t="e">
        <f t="shared" si="2"/>
        <v>#DIV/0!</v>
      </c>
      <c r="Q23" s="13" t="e">
        <f t="shared" si="2"/>
        <v>#DIV/0!</v>
      </c>
      <c r="R23" s="13" t="e">
        <f t="shared" si="2"/>
        <v>#DIV/0!</v>
      </c>
      <c r="S23" s="13" t="e">
        <f t="shared" si="2"/>
        <v>#DIV/0!</v>
      </c>
      <c r="T23" s="13" t="e">
        <f t="shared" si="2"/>
        <v>#DIV/0!</v>
      </c>
      <c r="U23" s="13" t="e">
        <f t="shared" si="2"/>
        <v>#DIV/0!</v>
      </c>
      <c r="V23" s="13" t="e">
        <f t="shared" si="2"/>
        <v>#DIV/0!</v>
      </c>
      <c r="W23" s="13" t="e">
        <f t="shared" si="2"/>
        <v>#DIV/0!</v>
      </c>
      <c r="X23" s="13" t="e">
        <f t="shared" si="2"/>
        <v>#DIV/0!</v>
      </c>
      <c r="Z23" s="10" t="s">
        <v>43</v>
      </c>
      <c r="AA23" s="20">
        <f>AVERAGE(AA18:AA22)</f>
        <v>0</v>
      </c>
      <c r="AB23" s="41"/>
    </row>
    <row r="24" spans="1:29" x14ac:dyDescent="0.25">
      <c r="A24" s="4"/>
      <c r="V24" s="7"/>
      <c r="AB24" s="41"/>
      <c r="AC24" s="24"/>
    </row>
    <row r="25" spans="1:29" x14ac:dyDescent="0.25">
      <c r="A25" s="4"/>
      <c r="V25" s="7"/>
      <c r="Z25" s="2"/>
      <c r="AA25" s="20"/>
      <c r="AB25" s="41"/>
      <c r="AC25" s="24"/>
    </row>
    <row r="26" spans="1:29" x14ac:dyDescent="0.25">
      <c r="A26" s="15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s="7" t="s">
        <v>29</v>
      </c>
      <c r="G26" s="7" t="s">
        <v>9</v>
      </c>
      <c r="H26" s="7" t="s">
        <v>10</v>
      </c>
      <c r="I26" s="7" t="s">
        <v>11</v>
      </c>
      <c r="J26" s="1" t="s">
        <v>30</v>
      </c>
      <c r="K26" s="1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12</v>
      </c>
      <c r="Q26" s="7" t="s">
        <v>13</v>
      </c>
      <c r="R26" s="7" t="s">
        <v>14</v>
      </c>
      <c r="S26" s="13" t="s">
        <v>26</v>
      </c>
      <c r="T26" s="3" t="s">
        <v>21</v>
      </c>
      <c r="U26" s="11" t="s">
        <v>22</v>
      </c>
      <c r="V26" s="7" t="s">
        <v>23</v>
      </c>
      <c r="W26" s="7" t="s">
        <v>24</v>
      </c>
      <c r="X26" s="7" t="s">
        <v>25</v>
      </c>
      <c r="Z26" s="34" t="s">
        <v>36</v>
      </c>
      <c r="AA26" s="18" t="s">
        <v>37</v>
      </c>
      <c r="AB26" s="25" t="s">
        <v>41</v>
      </c>
      <c r="AC26" s="26" t="s">
        <v>55</v>
      </c>
    </row>
    <row r="27" spans="1:29" x14ac:dyDescent="0.25">
      <c r="A27" s="4"/>
      <c r="V27" s="7"/>
      <c r="Y27" s="1"/>
      <c r="Z27" s="7"/>
      <c r="AA27" s="20">
        <f>S27</f>
        <v>0</v>
      </c>
      <c r="AB27" s="41" t="e">
        <f>((AA27/AA$32)-1)*100</f>
        <v>#DIV/0!</v>
      </c>
      <c r="AC27" s="20">
        <f>STDEV(AA28:AA31)</f>
        <v>0</v>
      </c>
    </row>
    <row r="28" spans="1:29" x14ac:dyDescent="0.25">
      <c r="A28" s="4"/>
      <c r="V28" s="7"/>
      <c r="Y28" s="1"/>
      <c r="AA28" s="20">
        <f t="shared" ref="AA28:AA31" si="3">S28</f>
        <v>0</v>
      </c>
      <c r="AB28" s="41" t="e">
        <f t="shared" ref="AB28:AB31" si="4">((AA28/AA$32)-1)*100</f>
        <v>#DIV/0!</v>
      </c>
      <c r="AC28" s="20">
        <f>STDEV(AA29:AA31,AA27)</f>
        <v>0</v>
      </c>
    </row>
    <row r="29" spans="1:29" x14ac:dyDescent="0.25">
      <c r="A29" s="4"/>
      <c r="V29" s="7"/>
      <c r="Y29" s="1"/>
      <c r="AA29" s="20">
        <f t="shared" si="3"/>
        <v>0</v>
      </c>
      <c r="AB29" s="41" t="e">
        <f t="shared" si="4"/>
        <v>#DIV/0!</v>
      </c>
      <c r="AC29" s="20">
        <f>STDEV(AA30:AA31,AA27:AA28)</f>
        <v>0</v>
      </c>
    </row>
    <row r="30" spans="1:29" s="2" customFormat="1" x14ac:dyDescent="0.25">
      <c r="A30" s="4"/>
      <c r="B30" s="1"/>
      <c r="C30" s="1"/>
      <c r="D30" s="1"/>
      <c r="E30" s="1"/>
      <c r="F30" s="7"/>
      <c r="G30" s="7"/>
      <c r="H30" s="7"/>
      <c r="I30" s="7"/>
      <c r="J30" s="1"/>
      <c r="K30" s="1"/>
      <c r="L30" s="7"/>
      <c r="M30" s="7"/>
      <c r="N30" s="7"/>
      <c r="O30" s="7"/>
      <c r="P30" s="7"/>
      <c r="Q30" s="7"/>
      <c r="R30" s="7"/>
      <c r="S30" s="13"/>
      <c r="T30" s="3"/>
      <c r="U30" s="11"/>
      <c r="V30" s="7"/>
      <c r="W30" s="7"/>
      <c r="X30" s="7"/>
      <c r="Y30"/>
      <c r="Z30"/>
      <c r="AA30" s="20">
        <f t="shared" si="3"/>
        <v>0</v>
      </c>
      <c r="AB30" s="41" t="e">
        <f t="shared" si="4"/>
        <v>#DIV/0!</v>
      </c>
      <c r="AC30" s="20">
        <f>STDEV(AA31,AA27:AA29)</f>
        <v>0</v>
      </c>
    </row>
    <row r="31" spans="1:29" s="2" customFormat="1" x14ac:dyDescent="0.25">
      <c r="A31" s="4"/>
      <c r="B31" s="1"/>
      <c r="C31" s="1"/>
      <c r="D31" s="1"/>
      <c r="E31" s="1"/>
      <c r="F31" s="7"/>
      <c r="G31" s="7"/>
      <c r="H31" s="7"/>
      <c r="I31" s="7"/>
      <c r="J31" s="1"/>
      <c r="K31" s="1"/>
      <c r="L31" s="7"/>
      <c r="M31" s="7"/>
      <c r="N31" s="7"/>
      <c r="O31" s="7"/>
      <c r="P31" s="7"/>
      <c r="Q31" s="7"/>
      <c r="R31" s="7"/>
      <c r="S31" s="13"/>
      <c r="T31" s="3"/>
      <c r="U31" s="11"/>
      <c r="V31" s="7"/>
      <c r="W31" s="7"/>
      <c r="X31" s="7"/>
      <c r="Y31"/>
      <c r="Z31"/>
      <c r="AA31" s="20">
        <f t="shared" si="3"/>
        <v>0</v>
      </c>
      <c r="AB31" s="41" t="e">
        <f t="shared" si="4"/>
        <v>#DIV/0!</v>
      </c>
      <c r="AC31" s="20">
        <f>STDEV(AA27:AA30)</f>
        <v>0</v>
      </c>
    </row>
    <row r="32" spans="1:29" s="2" customFormat="1" x14ac:dyDescent="0.25">
      <c r="A32" s="4">
        <f>A31</f>
        <v>0</v>
      </c>
      <c r="B32" s="13" t="e">
        <f>AVERAGE(B27:B31)</f>
        <v>#DIV/0!</v>
      </c>
      <c r="C32" s="13" t="e">
        <f t="shared" ref="C32:X32" si="5">AVERAGE(C27:C31)</f>
        <v>#DIV/0!</v>
      </c>
      <c r="D32" s="13" t="e">
        <f t="shared" si="5"/>
        <v>#DIV/0!</v>
      </c>
      <c r="E32" s="13" t="e">
        <f t="shared" si="5"/>
        <v>#DIV/0!</v>
      </c>
      <c r="F32" s="13" t="e">
        <f t="shared" si="5"/>
        <v>#DIV/0!</v>
      </c>
      <c r="G32" s="13" t="e">
        <f t="shared" si="5"/>
        <v>#DIV/0!</v>
      </c>
      <c r="H32" s="13" t="e">
        <f t="shared" si="5"/>
        <v>#DIV/0!</v>
      </c>
      <c r="I32" s="13" t="e">
        <f t="shared" si="5"/>
        <v>#DIV/0!</v>
      </c>
      <c r="J32" s="13" t="e">
        <f t="shared" si="5"/>
        <v>#DIV/0!</v>
      </c>
      <c r="K32" s="13" t="e">
        <f t="shared" si="5"/>
        <v>#DIV/0!</v>
      </c>
      <c r="L32" s="13" t="e">
        <f t="shared" si="5"/>
        <v>#DIV/0!</v>
      </c>
      <c r="M32" s="13" t="e">
        <f t="shared" si="5"/>
        <v>#DIV/0!</v>
      </c>
      <c r="N32" s="13" t="e">
        <f t="shared" si="5"/>
        <v>#DIV/0!</v>
      </c>
      <c r="O32" s="13" t="e">
        <f t="shared" si="5"/>
        <v>#DIV/0!</v>
      </c>
      <c r="P32" s="13" t="e">
        <f t="shared" si="5"/>
        <v>#DIV/0!</v>
      </c>
      <c r="Q32" s="13" t="e">
        <f t="shared" si="5"/>
        <v>#DIV/0!</v>
      </c>
      <c r="R32" s="13" t="e">
        <f t="shared" si="5"/>
        <v>#DIV/0!</v>
      </c>
      <c r="S32" s="13" t="e">
        <f t="shared" si="5"/>
        <v>#DIV/0!</v>
      </c>
      <c r="T32" s="13" t="e">
        <f t="shared" si="5"/>
        <v>#DIV/0!</v>
      </c>
      <c r="U32" s="13" t="e">
        <f t="shared" si="5"/>
        <v>#DIV/0!</v>
      </c>
      <c r="V32" s="13" t="e">
        <f t="shared" si="5"/>
        <v>#DIV/0!</v>
      </c>
      <c r="W32" s="13" t="e">
        <f t="shared" si="5"/>
        <v>#DIV/0!</v>
      </c>
      <c r="X32" s="13" t="e">
        <f t="shared" si="5"/>
        <v>#DIV/0!</v>
      </c>
      <c r="Y32"/>
      <c r="Z32" s="10" t="s">
        <v>43</v>
      </c>
      <c r="AA32" s="20">
        <f>AVERAGE(AA27:AA31)</f>
        <v>0</v>
      </c>
      <c r="AB32" s="41"/>
      <c r="AC32" s="20"/>
    </row>
    <row r="33" spans="1:39" s="2" customFormat="1" x14ac:dyDescent="0.25">
      <c r="A33" s="4"/>
      <c r="B33" s="1"/>
      <c r="C33" s="1"/>
      <c r="D33" s="1"/>
      <c r="E33" s="1"/>
      <c r="F33" s="7"/>
      <c r="G33" s="7"/>
      <c r="H33" s="7"/>
      <c r="I33" s="7"/>
      <c r="J33" s="1"/>
      <c r="K33" s="1"/>
      <c r="L33" s="7"/>
      <c r="M33" s="7"/>
      <c r="N33" s="7"/>
      <c r="O33" s="7"/>
      <c r="P33" s="7"/>
      <c r="Q33" s="7"/>
      <c r="R33" s="7"/>
      <c r="S33" s="13"/>
      <c r="T33" s="3"/>
      <c r="U33" s="11"/>
      <c r="V33" s="7"/>
      <c r="W33" s="7"/>
      <c r="X33" s="7"/>
      <c r="Y33"/>
      <c r="AA33" s="33"/>
      <c r="AB33" s="41"/>
      <c r="AC33" s="24"/>
    </row>
    <row r="34" spans="1:39" x14ac:dyDescent="0.25">
      <c r="A34" s="4"/>
      <c r="V34" s="7"/>
      <c r="Z34" s="2"/>
      <c r="AA34" s="20"/>
      <c r="AB34" s="41"/>
      <c r="AC34" s="24"/>
    </row>
    <row r="35" spans="1:39" x14ac:dyDescent="0.25">
      <c r="A35" s="15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s="7" t="s">
        <v>29</v>
      </c>
      <c r="G35" s="7" t="s">
        <v>9</v>
      </c>
      <c r="H35" s="7" t="s">
        <v>10</v>
      </c>
      <c r="I35" s="7" t="s">
        <v>11</v>
      </c>
      <c r="J35" s="1" t="s">
        <v>30</v>
      </c>
      <c r="K35" s="1" t="s">
        <v>31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12</v>
      </c>
      <c r="Q35" s="7" t="s">
        <v>13</v>
      </c>
      <c r="R35" s="7" t="s">
        <v>14</v>
      </c>
      <c r="S35" s="13" t="s">
        <v>26</v>
      </c>
      <c r="T35" s="3" t="s">
        <v>21</v>
      </c>
      <c r="U35" s="11" t="s">
        <v>22</v>
      </c>
      <c r="V35" s="7" t="s">
        <v>23</v>
      </c>
      <c r="W35" s="7" t="s">
        <v>24</v>
      </c>
      <c r="X35" s="7" t="s">
        <v>25</v>
      </c>
      <c r="Z35" s="34" t="s">
        <v>36</v>
      </c>
      <c r="AA35" s="18" t="s">
        <v>37</v>
      </c>
      <c r="AB35" s="25" t="s">
        <v>41</v>
      </c>
      <c r="AC35" s="26" t="s">
        <v>55</v>
      </c>
    </row>
    <row r="36" spans="1:39" x14ac:dyDescent="0.25">
      <c r="A36" s="4"/>
      <c r="V36" s="7"/>
      <c r="Y36" s="1"/>
      <c r="Z36" s="7"/>
      <c r="AA36" s="20">
        <f>S36</f>
        <v>0</v>
      </c>
      <c r="AB36" s="41" t="e">
        <f>((AA36/AA$41)-1)*100</f>
        <v>#DIV/0!</v>
      </c>
      <c r="AC36" s="20">
        <f>STDEV(AA37:AA40)</f>
        <v>0</v>
      </c>
    </row>
    <row r="37" spans="1:39" x14ac:dyDescent="0.25">
      <c r="A37" s="4"/>
      <c r="V37" s="7"/>
      <c r="Y37" s="1"/>
      <c r="AA37" s="20">
        <f t="shared" ref="AA37:AA40" si="6">S37</f>
        <v>0</v>
      </c>
      <c r="AB37" s="41" t="e">
        <f t="shared" ref="AB37:AB40" si="7">((AA37/AA$41)-1)*100</f>
        <v>#DIV/0!</v>
      </c>
      <c r="AC37" s="20">
        <f>STDEV(AA38:AA40,AA36)</f>
        <v>0</v>
      </c>
    </row>
    <row r="38" spans="1:39" x14ac:dyDescent="0.25">
      <c r="A38" s="4"/>
      <c r="V38" s="7"/>
      <c r="Y38" s="1"/>
      <c r="AA38" s="20">
        <f t="shared" si="6"/>
        <v>0</v>
      </c>
      <c r="AB38" s="41" t="e">
        <f t="shared" si="7"/>
        <v>#DIV/0!</v>
      </c>
      <c r="AC38" s="20">
        <f>STDEV(AA39:AA40,AA36:AA37)</f>
        <v>0</v>
      </c>
    </row>
    <row r="39" spans="1:39" x14ac:dyDescent="0.25">
      <c r="A39" s="4"/>
      <c r="V39" s="7"/>
      <c r="AA39" s="20">
        <f t="shared" si="6"/>
        <v>0</v>
      </c>
      <c r="AB39" s="41" t="e">
        <f t="shared" si="7"/>
        <v>#DIV/0!</v>
      </c>
      <c r="AC39" s="20">
        <f>STDEV(AA40,AA36:AA38)</f>
        <v>0</v>
      </c>
    </row>
    <row r="40" spans="1:39" x14ac:dyDescent="0.25">
      <c r="A40" s="4"/>
      <c r="V40" s="7"/>
      <c r="AA40" s="20">
        <f t="shared" si="6"/>
        <v>0</v>
      </c>
      <c r="AB40" s="41" t="e">
        <f t="shared" si="7"/>
        <v>#DIV/0!</v>
      </c>
      <c r="AC40" s="20">
        <f>STDEV(AA36:AA39)</f>
        <v>0</v>
      </c>
    </row>
    <row r="41" spans="1:39" x14ac:dyDescent="0.25">
      <c r="A41" s="4">
        <f>A40</f>
        <v>0</v>
      </c>
      <c r="B41" s="13" t="e">
        <f>AVERAGE(B36:B40)</f>
        <v>#DIV/0!</v>
      </c>
      <c r="C41" s="13" t="e">
        <f t="shared" ref="C41:X41" si="8">AVERAGE(C36:C40)</f>
        <v>#DIV/0!</v>
      </c>
      <c r="D41" s="13" t="e">
        <f t="shared" si="8"/>
        <v>#DIV/0!</v>
      </c>
      <c r="E41" s="13" t="e">
        <f t="shared" si="8"/>
        <v>#DIV/0!</v>
      </c>
      <c r="F41" s="13" t="e">
        <f t="shared" si="8"/>
        <v>#DIV/0!</v>
      </c>
      <c r="G41" s="13" t="e">
        <f t="shared" si="8"/>
        <v>#DIV/0!</v>
      </c>
      <c r="H41" s="13" t="e">
        <f t="shared" si="8"/>
        <v>#DIV/0!</v>
      </c>
      <c r="I41" s="13" t="e">
        <f t="shared" si="8"/>
        <v>#DIV/0!</v>
      </c>
      <c r="J41" s="13" t="e">
        <f t="shared" si="8"/>
        <v>#DIV/0!</v>
      </c>
      <c r="K41" s="13" t="e">
        <f t="shared" si="8"/>
        <v>#DIV/0!</v>
      </c>
      <c r="L41" s="13" t="e">
        <f t="shared" si="8"/>
        <v>#DIV/0!</v>
      </c>
      <c r="M41" s="13" t="e">
        <f t="shared" si="8"/>
        <v>#DIV/0!</v>
      </c>
      <c r="N41" s="13" t="e">
        <f t="shared" si="8"/>
        <v>#DIV/0!</v>
      </c>
      <c r="O41" s="13" t="e">
        <f t="shared" si="8"/>
        <v>#DIV/0!</v>
      </c>
      <c r="P41" s="13" t="e">
        <f t="shared" si="8"/>
        <v>#DIV/0!</v>
      </c>
      <c r="Q41" s="13" t="e">
        <f t="shared" si="8"/>
        <v>#DIV/0!</v>
      </c>
      <c r="R41" s="13" t="e">
        <f t="shared" si="8"/>
        <v>#DIV/0!</v>
      </c>
      <c r="S41" s="13" t="e">
        <f t="shared" si="8"/>
        <v>#DIV/0!</v>
      </c>
      <c r="T41" s="13" t="e">
        <f t="shared" si="8"/>
        <v>#DIV/0!</v>
      </c>
      <c r="U41" s="13" t="e">
        <f t="shared" si="8"/>
        <v>#DIV/0!</v>
      </c>
      <c r="V41" s="13" t="e">
        <f t="shared" si="8"/>
        <v>#DIV/0!</v>
      </c>
      <c r="W41" s="13" t="e">
        <f t="shared" si="8"/>
        <v>#DIV/0!</v>
      </c>
      <c r="X41" s="13" t="e">
        <f t="shared" si="8"/>
        <v>#DIV/0!</v>
      </c>
      <c r="Z41" s="10" t="s">
        <v>43</v>
      </c>
      <c r="AA41" s="20">
        <f>AVERAGE(AA36:AA40)</f>
        <v>0</v>
      </c>
      <c r="AB41" s="41"/>
    </row>
    <row r="42" spans="1:39" s="5" customFormat="1" x14ac:dyDescent="0.25">
      <c r="A42" s="4"/>
      <c r="B42" s="1"/>
      <c r="C42" s="1"/>
      <c r="D42" s="1"/>
      <c r="E42" s="1"/>
      <c r="F42" s="7"/>
      <c r="G42" s="7"/>
      <c r="H42" s="7"/>
      <c r="I42" s="7"/>
      <c r="J42" s="1"/>
      <c r="K42" s="1"/>
      <c r="L42" s="7"/>
      <c r="M42" s="7"/>
      <c r="N42" s="7"/>
      <c r="O42" s="7"/>
      <c r="P42" s="7"/>
      <c r="Q42" s="7"/>
      <c r="R42" s="7"/>
      <c r="S42" s="13"/>
      <c r="T42" s="3"/>
      <c r="U42" s="11"/>
      <c r="V42" s="7"/>
      <c r="W42" s="7"/>
      <c r="X42" s="7"/>
      <c r="Y42"/>
      <c r="AA42" s="42"/>
      <c r="AB42" s="41"/>
      <c r="AC42" s="24"/>
    </row>
    <row r="43" spans="1:39" s="5" customFormat="1" x14ac:dyDescent="0.25">
      <c r="A43" s="4"/>
      <c r="B43" s="1"/>
      <c r="C43" s="1"/>
      <c r="D43" s="1"/>
      <c r="E43" s="1"/>
      <c r="F43" s="7"/>
      <c r="G43" s="7"/>
      <c r="H43" s="7"/>
      <c r="I43" s="7"/>
      <c r="J43" s="1"/>
      <c r="K43" s="1"/>
      <c r="L43" s="7"/>
      <c r="M43" s="7"/>
      <c r="N43" s="7"/>
      <c r="O43" s="7"/>
      <c r="P43" s="7"/>
      <c r="Q43" s="7"/>
      <c r="R43" s="7"/>
      <c r="S43" s="13"/>
      <c r="T43" s="3"/>
      <c r="U43" s="11"/>
      <c r="V43" s="7"/>
      <c r="W43" s="7"/>
      <c r="X43" s="7"/>
      <c r="Y43"/>
      <c r="Z43" s="2"/>
      <c r="AA43" s="20"/>
      <c r="AB43" s="41"/>
      <c r="AC43" s="24"/>
    </row>
    <row r="44" spans="1:39" s="5" customFormat="1" x14ac:dyDescent="0.25">
      <c r="A44" s="15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s="7" t="s">
        <v>29</v>
      </c>
      <c r="G44" s="7" t="s">
        <v>9</v>
      </c>
      <c r="H44" s="7" t="s">
        <v>10</v>
      </c>
      <c r="I44" s="7" t="s">
        <v>11</v>
      </c>
      <c r="J44" s="1" t="s">
        <v>30</v>
      </c>
      <c r="K44" s="1" t="s">
        <v>31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12</v>
      </c>
      <c r="Q44" s="7" t="s">
        <v>13</v>
      </c>
      <c r="R44" s="7" t="s">
        <v>14</v>
      </c>
      <c r="S44" s="13" t="s">
        <v>26</v>
      </c>
      <c r="T44" s="3" t="s">
        <v>21</v>
      </c>
      <c r="U44" s="11" t="s">
        <v>22</v>
      </c>
      <c r="V44" s="7" t="s">
        <v>23</v>
      </c>
      <c r="W44" s="7" t="s">
        <v>24</v>
      </c>
      <c r="X44" s="7" t="s">
        <v>25</v>
      </c>
      <c r="Y44"/>
      <c r="Z44" s="34" t="s">
        <v>36</v>
      </c>
      <c r="AA44" s="18" t="s">
        <v>37</v>
      </c>
      <c r="AB44" s="25" t="s">
        <v>41</v>
      </c>
      <c r="AC44" s="26" t="s">
        <v>55</v>
      </c>
    </row>
    <row r="45" spans="1:39" s="9" customFormat="1" x14ac:dyDescent="0.25">
      <c r="A45" s="4"/>
      <c r="B45" s="1"/>
      <c r="C45" s="1"/>
      <c r="D45" s="1"/>
      <c r="E45" s="1"/>
      <c r="F45" s="7"/>
      <c r="G45" s="7"/>
      <c r="H45" s="7"/>
      <c r="I45" s="7"/>
      <c r="J45" s="1"/>
      <c r="K45" s="1"/>
      <c r="L45" s="7"/>
      <c r="M45" s="7"/>
      <c r="N45" s="7"/>
      <c r="O45" s="7"/>
      <c r="P45" s="7"/>
      <c r="Q45" s="7"/>
      <c r="R45" s="7"/>
      <c r="S45" s="13"/>
      <c r="T45" s="3"/>
      <c r="U45" s="11"/>
      <c r="V45" s="7"/>
      <c r="W45" s="7"/>
      <c r="X45" s="7"/>
      <c r="Y45" s="1"/>
      <c r="Z45" s="7"/>
      <c r="AA45" s="20">
        <f>S45</f>
        <v>0</v>
      </c>
      <c r="AB45" s="41" t="e">
        <f>((AA45/AA$50)-1)*100</f>
        <v>#DIV/0!</v>
      </c>
      <c r="AC45" s="20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9" customFormat="1" x14ac:dyDescent="0.25">
      <c r="A46" s="4"/>
      <c r="B46" s="1"/>
      <c r="C46" s="1"/>
      <c r="D46" s="1"/>
      <c r="E46" s="1"/>
      <c r="F46" s="7"/>
      <c r="G46" s="7"/>
      <c r="H46" s="7"/>
      <c r="I46" s="7"/>
      <c r="J46" s="1"/>
      <c r="K46" s="1"/>
      <c r="L46" s="7"/>
      <c r="M46" s="7"/>
      <c r="N46" s="7"/>
      <c r="O46" s="7"/>
      <c r="P46" s="7"/>
      <c r="Q46" s="7"/>
      <c r="R46" s="7"/>
      <c r="S46" s="13"/>
      <c r="T46" s="3"/>
      <c r="U46" s="11"/>
      <c r="V46" s="7"/>
      <c r="W46" s="7"/>
      <c r="X46" s="7"/>
      <c r="Y46" s="1"/>
      <c r="Z46"/>
      <c r="AA46" s="20">
        <f t="shared" ref="AA46:AA49" si="9">S46</f>
        <v>0</v>
      </c>
      <c r="AB46" s="41" t="e">
        <f t="shared" ref="AB46:AB49" si="10">((AA46/AA$50)-1)*100</f>
        <v>#DIV/0!</v>
      </c>
      <c r="AC46" s="20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s="2" customFormat="1" x14ac:dyDescent="0.25">
      <c r="A47" s="4"/>
      <c r="B47" s="1"/>
      <c r="C47" s="1"/>
      <c r="D47" s="1"/>
      <c r="E47" s="1"/>
      <c r="F47" s="7"/>
      <c r="G47" s="7"/>
      <c r="H47" s="7"/>
      <c r="I47" s="7"/>
      <c r="J47" s="1"/>
      <c r="K47" s="1"/>
      <c r="L47" s="7"/>
      <c r="M47" s="7"/>
      <c r="N47" s="7"/>
      <c r="O47" s="7"/>
      <c r="P47" s="7"/>
      <c r="Q47" s="7"/>
      <c r="R47" s="7"/>
      <c r="S47" s="13"/>
      <c r="T47" s="3"/>
      <c r="U47" s="11"/>
      <c r="V47" s="7"/>
      <c r="W47" s="7"/>
      <c r="X47" s="7"/>
      <c r="Y47" s="1"/>
      <c r="Z47"/>
      <c r="AA47" s="20">
        <f t="shared" si="9"/>
        <v>0</v>
      </c>
      <c r="AB47" s="41" t="e">
        <f t="shared" si="10"/>
        <v>#DIV/0!</v>
      </c>
      <c r="AC47" s="20">
        <f>STDEV(AA48:AA49,AA45:AA46)</f>
        <v>0</v>
      </c>
      <c r="AD47"/>
      <c r="AE47"/>
      <c r="AF47"/>
      <c r="AG47"/>
      <c r="AH47"/>
      <c r="AI47"/>
      <c r="AJ47"/>
      <c r="AK47"/>
      <c r="AL47"/>
      <c r="AM47"/>
    </row>
    <row r="48" spans="1:39" s="2" customFormat="1" x14ac:dyDescent="0.25">
      <c r="A48" s="4"/>
      <c r="B48" s="1"/>
      <c r="C48" s="1"/>
      <c r="D48" s="1"/>
      <c r="E48" s="1"/>
      <c r="F48" s="7"/>
      <c r="G48" s="7"/>
      <c r="H48" s="7"/>
      <c r="I48" s="7"/>
      <c r="J48" s="1"/>
      <c r="K48" s="1"/>
      <c r="L48" s="7"/>
      <c r="M48" s="7"/>
      <c r="N48" s="7"/>
      <c r="O48" s="7"/>
      <c r="P48" s="7"/>
      <c r="Q48" s="7"/>
      <c r="R48" s="7"/>
      <c r="S48" s="13"/>
      <c r="T48" s="3"/>
      <c r="U48" s="11"/>
      <c r="V48" s="7"/>
      <c r="W48" s="7"/>
      <c r="X48" s="7"/>
      <c r="Y48"/>
      <c r="Z48"/>
      <c r="AA48" s="20">
        <f t="shared" si="9"/>
        <v>0</v>
      </c>
      <c r="AB48" s="41" t="e">
        <f t="shared" si="10"/>
        <v>#DIV/0!</v>
      </c>
      <c r="AC48" s="20">
        <f>STDEV(AA49,AA45:AA47)</f>
        <v>0</v>
      </c>
      <c r="AD48"/>
      <c r="AE48"/>
      <c r="AF48"/>
      <c r="AG48"/>
      <c r="AH48"/>
      <c r="AI48"/>
      <c r="AJ48"/>
      <c r="AK48"/>
      <c r="AL48"/>
      <c r="AM48"/>
    </row>
    <row r="49" spans="1:39" s="2" customFormat="1" x14ac:dyDescent="0.25">
      <c r="A49" s="4"/>
      <c r="B49" s="1"/>
      <c r="C49" s="1"/>
      <c r="D49" s="1"/>
      <c r="E49" s="1"/>
      <c r="F49" s="7"/>
      <c r="G49" s="7"/>
      <c r="H49" s="7"/>
      <c r="I49" s="7"/>
      <c r="J49" s="1"/>
      <c r="K49" s="1"/>
      <c r="L49" s="7"/>
      <c r="M49" s="7"/>
      <c r="N49" s="7"/>
      <c r="O49" s="7"/>
      <c r="P49" s="7"/>
      <c r="Q49" s="7"/>
      <c r="R49" s="7"/>
      <c r="S49" s="13"/>
      <c r="T49" s="3"/>
      <c r="U49" s="11"/>
      <c r="V49" s="7"/>
      <c r="W49" s="7"/>
      <c r="X49" s="7"/>
      <c r="Y49"/>
      <c r="Z49"/>
      <c r="AA49" s="20">
        <f t="shared" si="9"/>
        <v>0</v>
      </c>
      <c r="AB49" s="41" t="e">
        <f t="shared" si="10"/>
        <v>#DIV/0!</v>
      </c>
      <c r="AC49" s="20">
        <f>STDEV(AA45:AA48)</f>
        <v>0</v>
      </c>
      <c r="AD49"/>
      <c r="AE49"/>
      <c r="AF49"/>
      <c r="AG49"/>
      <c r="AH49"/>
      <c r="AI49"/>
      <c r="AJ49"/>
      <c r="AK49"/>
      <c r="AL49"/>
      <c r="AM49"/>
    </row>
    <row r="50" spans="1:39" s="2" customFormat="1" x14ac:dyDescent="0.25">
      <c r="A50" s="4">
        <f>A49</f>
        <v>0</v>
      </c>
      <c r="B50" s="13" t="e">
        <f>AVERAGE(B45:B49)</f>
        <v>#DIV/0!</v>
      </c>
      <c r="C50" s="13" t="e">
        <f t="shared" ref="C50:X50" si="11">AVERAGE(C45:C49)</f>
        <v>#DIV/0!</v>
      </c>
      <c r="D50" s="13" t="e">
        <f t="shared" si="11"/>
        <v>#DIV/0!</v>
      </c>
      <c r="E50" s="13" t="e">
        <f t="shared" si="11"/>
        <v>#DIV/0!</v>
      </c>
      <c r="F50" s="13" t="e">
        <f t="shared" si="11"/>
        <v>#DIV/0!</v>
      </c>
      <c r="G50" s="13" t="e">
        <f t="shared" si="11"/>
        <v>#DIV/0!</v>
      </c>
      <c r="H50" s="13" t="e">
        <f t="shared" si="11"/>
        <v>#DIV/0!</v>
      </c>
      <c r="I50" s="13" t="e">
        <f t="shared" si="11"/>
        <v>#DIV/0!</v>
      </c>
      <c r="J50" s="13" t="e">
        <f t="shared" si="11"/>
        <v>#DIV/0!</v>
      </c>
      <c r="K50" s="13" t="e">
        <f t="shared" si="11"/>
        <v>#DIV/0!</v>
      </c>
      <c r="L50" s="13" t="e">
        <f t="shared" si="11"/>
        <v>#DIV/0!</v>
      </c>
      <c r="M50" s="13" t="e">
        <f t="shared" si="11"/>
        <v>#DIV/0!</v>
      </c>
      <c r="N50" s="13" t="e">
        <f t="shared" si="11"/>
        <v>#DIV/0!</v>
      </c>
      <c r="O50" s="13" t="e">
        <f t="shared" si="11"/>
        <v>#DIV/0!</v>
      </c>
      <c r="P50" s="13" t="e">
        <f t="shared" si="11"/>
        <v>#DIV/0!</v>
      </c>
      <c r="Q50" s="13" t="e">
        <f t="shared" si="11"/>
        <v>#DIV/0!</v>
      </c>
      <c r="R50" s="13" t="e">
        <f t="shared" si="11"/>
        <v>#DIV/0!</v>
      </c>
      <c r="S50" s="13" t="e">
        <f t="shared" si="11"/>
        <v>#DIV/0!</v>
      </c>
      <c r="T50" s="13" t="e">
        <f t="shared" si="11"/>
        <v>#DIV/0!</v>
      </c>
      <c r="U50" s="13" t="e">
        <f t="shared" si="11"/>
        <v>#DIV/0!</v>
      </c>
      <c r="V50" s="13" t="e">
        <f t="shared" si="11"/>
        <v>#DIV/0!</v>
      </c>
      <c r="W50" s="13" t="e">
        <f t="shared" si="11"/>
        <v>#DIV/0!</v>
      </c>
      <c r="X50" s="13" t="e">
        <f t="shared" si="11"/>
        <v>#DIV/0!</v>
      </c>
      <c r="Y50"/>
      <c r="Z50" s="10" t="s">
        <v>43</v>
      </c>
      <c r="AA50" s="20">
        <f>AVERAGE(AA45:AA49)</f>
        <v>0</v>
      </c>
      <c r="AB50" s="41"/>
      <c r="AC50" s="20"/>
      <c r="AD50"/>
      <c r="AE50"/>
      <c r="AF50"/>
      <c r="AG50"/>
      <c r="AH50"/>
      <c r="AI50"/>
      <c r="AJ50"/>
      <c r="AK50"/>
      <c r="AL50"/>
      <c r="AM50"/>
    </row>
    <row r="51" spans="1:39" s="2" customFormat="1" x14ac:dyDescent="0.25">
      <c r="A51" s="4"/>
      <c r="B51" s="1"/>
      <c r="C51" s="1"/>
      <c r="D51" s="1"/>
      <c r="E51" s="1"/>
      <c r="F51" s="7"/>
      <c r="G51" s="7"/>
      <c r="H51" s="7"/>
      <c r="I51" s="7"/>
      <c r="J51" s="1"/>
      <c r="K51" s="1"/>
      <c r="L51" s="7"/>
      <c r="M51" s="7"/>
      <c r="N51" s="7"/>
      <c r="O51" s="7"/>
      <c r="P51" s="7"/>
      <c r="Q51" s="7"/>
      <c r="R51" s="7"/>
      <c r="S51" s="13"/>
      <c r="T51" s="3"/>
      <c r="U51" s="11"/>
      <c r="V51" s="7"/>
      <c r="W51" s="7"/>
      <c r="X51" s="7"/>
      <c r="Y51"/>
      <c r="AA51" s="33"/>
      <c r="AB51" s="41"/>
      <c r="AC51" s="24"/>
      <c r="AD51"/>
      <c r="AE51"/>
      <c r="AF51"/>
      <c r="AG51"/>
      <c r="AH51"/>
      <c r="AI51"/>
      <c r="AJ51"/>
      <c r="AK51"/>
      <c r="AL51"/>
      <c r="AM51"/>
    </row>
    <row r="52" spans="1:39" s="2" customFormat="1" x14ac:dyDescent="0.25">
      <c r="A52" s="4"/>
      <c r="B52" s="1"/>
      <c r="C52" s="1"/>
      <c r="D52" s="1"/>
      <c r="E52" s="1"/>
      <c r="F52" s="7"/>
      <c r="G52" s="7"/>
      <c r="H52" s="7"/>
      <c r="I52" s="7"/>
      <c r="J52" s="1"/>
      <c r="K52" s="1"/>
      <c r="L52" s="7"/>
      <c r="M52" s="7"/>
      <c r="N52" s="7"/>
      <c r="O52" s="7"/>
      <c r="P52" s="7"/>
      <c r="Q52" s="7"/>
      <c r="R52" s="7"/>
      <c r="S52" s="13"/>
      <c r="T52" s="3"/>
      <c r="U52" s="11"/>
      <c r="V52" s="7"/>
      <c r="W52" s="7"/>
      <c r="X52" s="7"/>
      <c r="Y52"/>
      <c r="AA52" s="20"/>
      <c r="AB52" s="41"/>
      <c r="AC52" s="24"/>
      <c r="AD52"/>
      <c r="AE52"/>
      <c r="AF52"/>
      <c r="AG52"/>
      <c r="AH52"/>
      <c r="AI52"/>
      <c r="AJ52"/>
      <c r="AK52"/>
      <c r="AL52"/>
      <c r="AM52"/>
    </row>
    <row r="53" spans="1:39" s="2" customFormat="1" x14ac:dyDescent="0.25">
      <c r="A53" s="15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s="7" t="s">
        <v>29</v>
      </c>
      <c r="G53" s="7" t="s">
        <v>9</v>
      </c>
      <c r="H53" s="7" t="s">
        <v>10</v>
      </c>
      <c r="I53" s="7" t="s">
        <v>11</v>
      </c>
      <c r="J53" s="1" t="s">
        <v>30</v>
      </c>
      <c r="K53" s="1" t="s">
        <v>31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12</v>
      </c>
      <c r="Q53" s="7" t="s">
        <v>13</v>
      </c>
      <c r="R53" s="7" t="s">
        <v>14</v>
      </c>
      <c r="S53" s="13" t="s">
        <v>26</v>
      </c>
      <c r="T53" s="3" t="s">
        <v>21</v>
      </c>
      <c r="U53" s="11" t="s">
        <v>22</v>
      </c>
      <c r="V53" s="7" t="s">
        <v>23</v>
      </c>
      <c r="W53" s="7" t="s">
        <v>24</v>
      </c>
      <c r="X53" s="7" t="s">
        <v>25</v>
      </c>
      <c r="Y53"/>
      <c r="Z53" s="34" t="s">
        <v>36</v>
      </c>
      <c r="AA53" s="18" t="s">
        <v>37</v>
      </c>
      <c r="AB53" s="25" t="s">
        <v>41</v>
      </c>
      <c r="AC53" s="26" t="s">
        <v>55</v>
      </c>
      <c r="AD53"/>
      <c r="AE53"/>
      <c r="AF53"/>
      <c r="AG53"/>
      <c r="AH53"/>
      <c r="AI53"/>
      <c r="AJ53"/>
      <c r="AK53"/>
      <c r="AL53"/>
      <c r="AM53"/>
    </row>
    <row r="54" spans="1:39" s="2" customFormat="1" x14ac:dyDescent="0.25">
      <c r="A54" s="4"/>
      <c r="B54" s="1"/>
      <c r="C54" s="1"/>
      <c r="D54" s="1"/>
      <c r="E54" s="1"/>
      <c r="F54" s="7"/>
      <c r="G54" s="7"/>
      <c r="H54" s="7"/>
      <c r="I54" s="7"/>
      <c r="J54" s="1"/>
      <c r="K54" s="1"/>
      <c r="L54" s="7"/>
      <c r="M54" s="7"/>
      <c r="N54" s="7"/>
      <c r="O54" s="7"/>
      <c r="P54" s="7"/>
      <c r="Q54" s="7"/>
      <c r="R54" s="7"/>
      <c r="S54" s="13"/>
      <c r="T54" s="3"/>
      <c r="U54" s="11"/>
      <c r="V54" s="7"/>
      <c r="W54" s="7"/>
      <c r="X54" s="7"/>
      <c r="Y54" s="1"/>
      <c r="Z54" s="7"/>
      <c r="AA54" s="20">
        <f>S54</f>
        <v>0</v>
      </c>
      <c r="AB54" s="41" t="e">
        <f>((AA54/AA$59)-1)*100</f>
        <v>#DIV/0!</v>
      </c>
      <c r="AC54" s="20">
        <f>STDEV(AA55:AA58)</f>
        <v>0</v>
      </c>
      <c r="AD54"/>
      <c r="AE54"/>
      <c r="AF54"/>
      <c r="AG54"/>
      <c r="AH54"/>
      <c r="AI54"/>
      <c r="AJ54"/>
      <c r="AK54"/>
      <c r="AL54"/>
      <c r="AM54"/>
    </row>
    <row r="55" spans="1:39" s="2" customFormat="1" x14ac:dyDescent="0.25">
      <c r="A55" s="4"/>
      <c r="B55" s="1"/>
      <c r="C55" s="1"/>
      <c r="D55" s="1"/>
      <c r="E55" s="1"/>
      <c r="F55" s="7"/>
      <c r="G55" s="7"/>
      <c r="H55" s="7"/>
      <c r="I55" s="7"/>
      <c r="J55" s="1"/>
      <c r="K55" s="1"/>
      <c r="L55" s="7"/>
      <c r="M55" s="7"/>
      <c r="N55" s="7"/>
      <c r="O55" s="7"/>
      <c r="P55" s="7"/>
      <c r="Q55" s="7"/>
      <c r="R55" s="7"/>
      <c r="S55" s="13"/>
      <c r="T55" s="3"/>
      <c r="U55" s="11"/>
      <c r="V55" s="7"/>
      <c r="W55" s="7"/>
      <c r="X55" s="7"/>
      <c r="Y55" s="1"/>
      <c r="Z55"/>
      <c r="AA55" s="20">
        <f t="shared" ref="AA55:AA58" si="12">S55</f>
        <v>0</v>
      </c>
      <c r="AB55" s="41" t="e">
        <f t="shared" ref="AB55:AB58" si="13">((AA55/AA$59)-1)*100</f>
        <v>#DIV/0!</v>
      </c>
      <c r="AC55" s="20">
        <f>STDEV(AA56:AA58,AA54)</f>
        <v>0</v>
      </c>
      <c r="AD55"/>
      <c r="AE55"/>
      <c r="AF55"/>
      <c r="AG55"/>
      <c r="AH55"/>
      <c r="AI55"/>
      <c r="AJ55"/>
      <c r="AK55"/>
      <c r="AL55"/>
      <c r="AM55"/>
    </row>
    <row r="56" spans="1:39" s="2" customFormat="1" x14ac:dyDescent="0.25">
      <c r="A56" s="4"/>
      <c r="B56" s="1"/>
      <c r="C56" s="1"/>
      <c r="D56" s="1"/>
      <c r="E56" s="1"/>
      <c r="F56" s="7"/>
      <c r="G56" s="7"/>
      <c r="H56" s="7"/>
      <c r="I56" s="7"/>
      <c r="J56" s="1"/>
      <c r="K56" s="1"/>
      <c r="L56" s="7"/>
      <c r="M56" s="7"/>
      <c r="N56" s="7"/>
      <c r="O56" s="7"/>
      <c r="P56" s="7"/>
      <c r="Q56" s="7"/>
      <c r="R56" s="7"/>
      <c r="S56" s="13"/>
      <c r="T56" s="3"/>
      <c r="U56" s="11"/>
      <c r="V56" s="7"/>
      <c r="W56" s="7"/>
      <c r="X56" s="7"/>
      <c r="Y56" s="1"/>
      <c r="Z56"/>
      <c r="AA56" s="20">
        <f t="shared" si="12"/>
        <v>0</v>
      </c>
      <c r="AB56" s="41" t="e">
        <f t="shared" si="13"/>
        <v>#DIV/0!</v>
      </c>
      <c r="AC56" s="20">
        <f>STDEV(AA57:AA58,AA54:AA55)</f>
        <v>0</v>
      </c>
    </row>
    <row r="57" spans="1:39" s="2" customFormat="1" x14ac:dyDescent="0.25">
      <c r="A57" s="4"/>
      <c r="B57" s="1"/>
      <c r="C57" s="1"/>
      <c r="D57" s="1"/>
      <c r="E57" s="1"/>
      <c r="F57" s="7"/>
      <c r="G57" s="7"/>
      <c r="H57" s="7"/>
      <c r="I57" s="7"/>
      <c r="J57" s="1"/>
      <c r="K57" s="1"/>
      <c r="L57" s="7"/>
      <c r="M57" s="7"/>
      <c r="N57" s="7"/>
      <c r="O57" s="7"/>
      <c r="P57" s="7"/>
      <c r="Q57" s="7"/>
      <c r="R57" s="7"/>
      <c r="S57" s="13"/>
      <c r="T57" s="3"/>
      <c r="U57" s="11"/>
      <c r="V57" s="7"/>
      <c r="W57" s="7"/>
      <c r="X57" s="7"/>
      <c r="Y57"/>
      <c r="Z57"/>
      <c r="AA57" s="20">
        <f t="shared" si="12"/>
        <v>0</v>
      </c>
      <c r="AB57" s="41" t="e">
        <f t="shared" si="13"/>
        <v>#DIV/0!</v>
      </c>
      <c r="AC57" s="20">
        <f>STDEV(AA58,AA54:AA56)</f>
        <v>0</v>
      </c>
    </row>
    <row r="58" spans="1:39" s="2" customFormat="1" x14ac:dyDescent="0.25">
      <c r="A58" s="4"/>
      <c r="B58" s="1"/>
      <c r="C58" s="1"/>
      <c r="D58" s="1"/>
      <c r="E58" s="1"/>
      <c r="F58" s="7"/>
      <c r="G58" s="7"/>
      <c r="H58" s="7"/>
      <c r="I58" s="7"/>
      <c r="J58" s="1"/>
      <c r="K58" s="1"/>
      <c r="L58" s="7"/>
      <c r="M58" s="7"/>
      <c r="N58" s="7"/>
      <c r="O58" s="7"/>
      <c r="P58" s="7"/>
      <c r="Q58" s="7"/>
      <c r="R58" s="7"/>
      <c r="S58" s="13"/>
      <c r="T58" s="3"/>
      <c r="U58" s="11"/>
      <c r="V58" s="7"/>
      <c r="W58" s="7"/>
      <c r="X58" s="7"/>
      <c r="Y58"/>
      <c r="Z58"/>
      <c r="AA58" s="20">
        <f t="shared" si="12"/>
        <v>0</v>
      </c>
      <c r="AB58" s="41" t="e">
        <f t="shared" si="13"/>
        <v>#DIV/0!</v>
      </c>
      <c r="AC58" s="20">
        <f>STDEV(AA54:AA57)</f>
        <v>0</v>
      </c>
    </row>
    <row r="59" spans="1:39" s="2" customFormat="1" x14ac:dyDescent="0.25">
      <c r="A59" s="4">
        <f>A58</f>
        <v>0</v>
      </c>
      <c r="B59" s="13" t="e">
        <f>AVERAGE(B54:B58)</f>
        <v>#DIV/0!</v>
      </c>
      <c r="C59" s="13" t="e">
        <f t="shared" ref="C59:X59" si="14">AVERAGE(C54:C58)</f>
        <v>#DIV/0!</v>
      </c>
      <c r="D59" s="13" t="e">
        <f t="shared" si="14"/>
        <v>#DIV/0!</v>
      </c>
      <c r="E59" s="13" t="e">
        <f t="shared" si="14"/>
        <v>#DIV/0!</v>
      </c>
      <c r="F59" s="13" t="e">
        <f t="shared" si="14"/>
        <v>#DIV/0!</v>
      </c>
      <c r="G59" s="13" t="e">
        <f t="shared" si="14"/>
        <v>#DIV/0!</v>
      </c>
      <c r="H59" s="13" t="e">
        <f t="shared" si="14"/>
        <v>#DIV/0!</v>
      </c>
      <c r="I59" s="13" t="e">
        <f t="shared" si="14"/>
        <v>#DIV/0!</v>
      </c>
      <c r="J59" s="13" t="e">
        <f t="shared" si="14"/>
        <v>#DIV/0!</v>
      </c>
      <c r="K59" s="13" t="e">
        <f t="shared" si="14"/>
        <v>#DIV/0!</v>
      </c>
      <c r="L59" s="13" t="e">
        <f t="shared" si="14"/>
        <v>#DIV/0!</v>
      </c>
      <c r="M59" s="13" t="e">
        <f t="shared" si="14"/>
        <v>#DIV/0!</v>
      </c>
      <c r="N59" s="13" t="e">
        <f t="shared" si="14"/>
        <v>#DIV/0!</v>
      </c>
      <c r="O59" s="13" t="e">
        <f t="shared" si="14"/>
        <v>#DIV/0!</v>
      </c>
      <c r="P59" s="13" t="e">
        <f t="shared" si="14"/>
        <v>#DIV/0!</v>
      </c>
      <c r="Q59" s="13" t="e">
        <f t="shared" si="14"/>
        <v>#DIV/0!</v>
      </c>
      <c r="R59" s="13" t="e">
        <f t="shared" si="14"/>
        <v>#DIV/0!</v>
      </c>
      <c r="S59" s="13" t="e">
        <f t="shared" si="14"/>
        <v>#DIV/0!</v>
      </c>
      <c r="T59" s="13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4"/>
        <v>#DIV/0!</v>
      </c>
      <c r="X59" s="13" t="e">
        <f t="shared" si="14"/>
        <v>#DIV/0!</v>
      </c>
      <c r="Y59"/>
      <c r="Z59" s="10" t="s">
        <v>43</v>
      </c>
      <c r="AA59" s="20">
        <f>AVERAGE(AA54:AA58)</f>
        <v>0</v>
      </c>
      <c r="AB59" s="41"/>
      <c r="AC59" s="20"/>
    </row>
    <row r="60" spans="1:39" s="2" customFormat="1" x14ac:dyDescent="0.25">
      <c r="A60" s="4"/>
      <c r="B60" s="1"/>
      <c r="C60" s="1"/>
      <c r="D60" s="1"/>
      <c r="E60" s="1"/>
      <c r="F60" s="7"/>
      <c r="G60" s="7"/>
      <c r="H60" s="7"/>
      <c r="I60" s="7"/>
      <c r="J60" s="1"/>
      <c r="K60" s="1"/>
      <c r="L60" s="7"/>
      <c r="M60" s="7"/>
      <c r="N60" s="7"/>
      <c r="O60" s="7"/>
      <c r="P60" s="7"/>
      <c r="Q60" s="7"/>
      <c r="R60" s="7"/>
      <c r="S60" s="13"/>
      <c r="T60" s="3"/>
      <c r="U60" s="11"/>
      <c r="V60" s="7"/>
      <c r="W60" s="7"/>
      <c r="X60" s="7"/>
      <c r="Y60"/>
      <c r="AA60" s="33"/>
      <c r="AB60" s="41"/>
      <c r="AC60" s="24"/>
      <c r="AD60"/>
      <c r="AE60"/>
      <c r="AF60"/>
      <c r="AG60"/>
      <c r="AH60"/>
      <c r="AI60"/>
      <c r="AJ60"/>
      <c r="AK60"/>
      <c r="AL60"/>
      <c r="AM60"/>
    </row>
    <row r="61" spans="1:39" s="2" customFormat="1" x14ac:dyDescent="0.25">
      <c r="A61" s="4"/>
      <c r="B61" s="1"/>
      <c r="C61" s="1"/>
      <c r="D61" s="1"/>
      <c r="E61" s="1"/>
      <c r="F61" s="7"/>
      <c r="G61" s="7"/>
      <c r="H61" s="7"/>
      <c r="I61" s="7"/>
      <c r="J61" s="1"/>
      <c r="K61" s="1"/>
      <c r="L61" s="7"/>
      <c r="M61" s="7"/>
      <c r="N61" s="7"/>
      <c r="O61" s="7"/>
      <c r="P61" s="7"/>
      <c r="Q61" s="7"/>
      <c r="R61" s="7"/>
      <c r="S61" s="13"/>
      <c r="T61" s="3"/>
      <c r="U61" s="11"/>
      <c r="V61" s="7"/>
      <c r="W61" s="7"/>
      <c r="X61" s="7"/>
      <c r="Y61"/>
      <c r="AA61" s="20"/>
      <c r="AB61" s="41"/>
      <c r="AC61" s="24"/>
      <c r="AD61"/>
      <c r="AE61"/>
      <c r="AF61"/>
      <c r="AG61"/>
      <c r="AH61"/>
      <c r="AI61"/>
      <c r="AJ61"/>
      <c r="AK61"/>
      <c r="AL61"/>
      <c r="AM61"/>
    </row>
    <row r="62" spans="1:39" s="2" customFormat="1" x14ac:dyDescent="0.25">
      <c r="A62" s="15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s="7" t="s">
        <v>29</v>
      </c>
      <c r="G62" s="7" t="s">
        <v>9</v>
      </c>
      <c r="H62" s="7" t="s">
        <v>10</v>
      </c>
      <c r="I62" s="7" t="s">
        <v>11</v>
      </c>
      <c r="J62" s="1" t="s">
        <v>30</v>
      </c>
      <c r="K62" s="1" t="s">
        <v>31</v>
      </c>
      <c r="L62" s="7" t="s">
        <v>32</v>
      </c>
      <c r="M62" s="7" t="s">
        <v>33</v>
      </c>
      <c r="N62" s="7" t="s">
        <v>34</v>
      </c>
      <c r="O62" s="7" t="s">
        <v>35</v>
      </c>
      <c r="P62" s="7" t="s">
        <v>12</v>
      </c>
      <c r="Q62" s="7" t="s">
        <v>13</v>
      </c>
      <c r="R62" s="7" t="s">
        <v>14</v>
      </c>
      <c r="S62" s="13" t="s">
        <v>26</v>
      </c>
      <c r="T62" s="3" t="s">
        <v>21</v>
      </c>
      <c r="U62" s="11" t="s">
        <v>22</v>
      </c>
      <c r="V62" s="7" t="s">
        <v>23</v>
      </c>
      <c r="W62" s="7" t="s">
        <v>24</v>
      </c>
      <c r="X62" s="7" t="s">
        <v>25</v>
      </c>
      <c r="Y62"/>
      <c r="Z62" s="34" t="s">
        <v>36</v>
      </c>
      <c r="AA62" s="18" t="s">
        <v>37</v>
      </c>
      <c r="AB62" s="25" t="s">
        <v>41</v>
      </c>
      <c r="AC62" s="26" t="s">
        <v>55</v>
      </c>
      <c r="AD62"/>
      <c r="AE62"/>
      <c r="AF62"/>
      <c r="AG62"/>
      <c r="AH62"/>
      <c r="AI62"/>
      <c r="AJ62"/>
      <c r="AK62"/>
      <c r="AL62"/>
      <c r="AM62"/>
    </row>
    <row r="63" spans="1:39" s="2" customFormat="1" x14ac:dyDescent="0.25">
      <c r="A63" s="4"/>
      <c r="B63" s="1"/>
      <c r="C63" s="1"/>
      <c r="D63" s="1"/>
      <c r="E63" s="1"/>
      <c r="F63" s="7"/>
      <c r="G63" s="7"/>
      <c r="H63" s="7"/>
      <c r="I63" s="7"/>
      <c r="J63" s="1"/>
      <c r="K63" s="1"/>
      <c r="L63" s="7"/>
      <c r="M63" s="7"/>
      <c r="N63" s="7"/>
      <c r="O63" s="7"/>
      <c r="P63" s="7"/>
      <c r="Q63" s="7"/>
      <c r="R63" s="7"/>
      <c r="S63" s="13"/>
      <c r="T63" s="3"/>
      <c r="U63" s="11"/>
      <c r="V63" s="7"/>
      <c r="W63" s="7"/>
      <c r="X63" s="7"/>
      <c r="Y63" s="1"/>
      <c r="Z63" s="7"/>
      <c r="AA63" s="20">
        <f>S63</f>
        <v>0</v>
      </c>
      <c r="AB63" s="41" t="e">
        <f>((AA63/AA$68)-1)*100</f>
        <v>#DIV/0!</v>
      </c>
      <c r="AC63" s="20">
        <f>STDEV(AA64:AA67)</f>
        <v>0</v>
      </c>
      <c r="AD63"/>
      <c r="AE63"/>
      <c r="AF63"/>
      <c r="AG63"/>
      <c r="AH63"/>
      <c r="AI63"/>
      <c r="AJ63"/>
      <c r="AK63"/>
      <c r="AL63"/>
      <c r="AM63"/>
    </row>
    <row r="64" spans="1:39" s="2" customFormat="1" x14ac:dyDescent="0.25">
      <c r="A64" s="4"/>
      <c r="B64" s="1"/>
      <c r="C64" s="1"/>
      <c r="D64" s="1"/>
      <c r="E64" s="1"/>
      <c r="F64" s="7"/>
      <c r="G64" s="7"/>
      <c r="H64" s="7"/>
      <c r="I64" s="7"/>
      <c r="J64" s="1"/>
      <c r="K64" s="1"/>
      <c r="L64" s="7"/>
      <c r="M64" s="7"/>
      <c r="N64" s="7"/>
      <c r="O64" s="7"/>
      <c r="P64" s="7"/>
      <c r="Q64" s="7"/>
      <c r="R64" s="7"/>
      <c r="S64" s="13"/>
      <c r="T64" s="3"/>
      <c r="U64" s="11"/>
      <c r="V64" s="7"/>
      <c r="W64" s="7"/>
      <c r="X64" s="7"/>
      <c r="Y64" s="1"/>
      <c r="Z64"/>
      <c r="AA64" s="20">
        <f t="shared" ref="AA64:AA67" si="15">S64</f>
        <v>0</v>
      </c>
      <c r="AB64" s="41" t="e">
        <f t="shared" ref="AB64:AB67" si="16">((AA64/AA$68)-1)*100</f>
        <v>#DIV/0!</v>
      </c>
      <c r="AC64" s="20">
        <f>STDEV(AA65:AA67,AA63)</f>
        <v>0</v>
      </c>
      <c r="AD64"/>
      <c r="AE64"/>
      <c r="AF64"/>
      <c r="AG64"/>
      <c r="AH64"/>
      <c r="AI64"/>
      <c r="AJ64"/>
      <c r="AK64"/>
      <c r="AL64"/>
      <c r="AM64"/>
    </row>
    <row r="65" spans="1:39" s="2" customFormat="1" x14ac:dyDescent="0.25">
      <c r="A65" s="4"/>
      <c r="B65" s="1"/>
      <c r="C65" s="1"/>
      <c r="D65" s="1"/>
      <c r="E65" s="1"/>
      <c r="F65" s="7"/>
      <c r="G65" s="7"/>
      <c r="H65" s="7"/>
      <c r="I65" s="7"/>
      <c r="J65" s="1"/>
      <c r="K65" s="1"/>
      <c r="L65" s="7"/>
      <c r="M65" s="7"/>
      <c r="N65" s="7"/>
      <c r="O65" s="7"/>
      <c r="P65" s="7"/>
      <c r="Q65" s="7"/>
      <c r="R65" s="7"/>
      <c r="S65" s="13"/>
      <c r="T65" s="3"/>
      <c r="U65" s="11"/>
      <c r="V65" s="7"/>
      <c r="W65" s="7"/>
      <c r="X65" s="7"/>
      <c r="Y65" s="1"/>
      <c r="Z65"/>
      <c r="AA65" s="20">
        <f t="shared" si="15"/>
        <v>0</v>
      </c>
      <c r="AB65" s="41" t="e">
        <f t="shared" si="16"/>
        <v>#DIV/0!</v>
      </c>
      <c r="AC65" s="20">
        <f>STDEV(AA66:AA67,AA63:AA64)</f>
        <v>0</v>
      </c>
      <c r="AD65"/>
      <c r="AE65"/>
      <c r="AF65"/>
      <c r="AG65"/>
      <c r="AH65"/>
      <c r="AI65"/>
      <c r="AJ65"/>
      <c r="AK65"/>
      <c r="AL65"/>
      <c r="AM65"/>
    </row>
    <row r="66" spans="1:39" s="2" customFormat="1" x14ac:dyDescent="0.25">
      <c r="A66" s="4"/>
      <c r="B66" s="1"/>
      <c r="C66" s="1"/>
      <c r="D66" s="1"/>
      <c r="E66" s="1"/>
      <c r="F66" s="7"/>
      <c r="G66" s="7"/>
      <c r="H66" s="7"/>
      <c r="I66" s="7"/>
      <c r="J66" s="1"/>
      <c r="K66" s="1"/>
      <c r="L66" s="7"/>
      <c r="M66" s="7"/>
      <c r="N66" s="7"/>
      <c r="O66" s="7"/>
      <c r="P66" s="7"/>
      <c r="Q66" s="7"/>
      <c r="R66" s="7"/>
      <c r="S66" s="13"/>
      <c r="T66" s="3"/>
      <c r="U66" s="11"/>
      <c r="V66" s="7"/>
      <c r="W66" s="7"/>
      <c r="X66" s="7"/>
      <c r="Y66"/>
      <c r="Z66"/>
      <c r="AA66" s="20">
        <f t="shared" si="15"/>
        <v>0</v>
      </c>
      <c r="AB66" s="41" t="e">
        <f t="shared" si="16"/>
        <v>#DIV/0!</v>
      </c>
      <c r="AC66" s="20">
        <f>STDEV(AA67,AA63:AA65)</f>
        <v>0</v>
      </c>
      <c r="AD66"/>
      <c r="AE66"/>
      <c r="AF66"/>
      <c r="AG66"/>
      <c r="AH66"/>
      <c r="AI66"/>
      <c r="AJ66"/>
      <c r="AK66"/>
      <c r="AL66"/>
      <c r="AM66"/>
    </row>
    <row r="67" spans="1:39" s="2" customFormat="1" x14ac:dyDescent="0.25">
      <c r="A67" s="4"/>
      <c r="B67" s="1"/>
      <c r="C67" s="1"/>
      <c r="D67" s="1"/>
      <c r="E67" s="1"/>
      <c r="F67" s="7"/>
      <c r="G67" s="7"/>
      <c r="H67" s="7"/>
      <c r="I67" s="7"/>
      <c r="J67" s="1"/>
      <c r="K67" s="1"/>
      <c r="L67" s="7"/>
      <c r="M67" s="7"/>
      <c r="N67" s="7"/>
      <c r="O67" s="7"/>
      <c r="P67" s="7"/>
      <c r="Q67" s="7"/>
      <c r="R67" s="7"/>
      <c r="S67" s="13"/>
      <c r="T67" s="3"/>
      <c r="U67" s="11"/>
      <c r="V67" s="7"/>
      <c r="W67" s="7"/>
      <c r="X67" s="7"/>
      <c r="Y67"/>
      <c r="Z67"/>
      <c r="AA67" s="20">
        <f t="shared" si="15"/>
        <v>0</v>
      </c>
      <c r="AB67" s="41" t="e">
        <f t="shared" si="16"/>
        <v>#DIV/0!</v>
      </c>
      <c r="AC67" s="20">
        <f>STDEV(AA63:AA66)</f>
        <v>0</v>
      </c>
      <c r="AD67"/>
      <c r="AE67"/>
      <c r="AF67"/>
      <c r="AG67"/>
      <c r="AH67"/>
      <c r="AI67"/>
      <c r="AJ67"/>
      <c r="AK67"/>
      <c r="AL67"/>
      <c r="AM67"/>
    </row>
    <row r="68" spans="1:39" s="2" customFormat="1" x14ac:dyDescent="0.25">
      <c r="A68" s="4">
        <f>A67</f>
        <v>0</v>
      </c>
      <c r="B68" s="13" t="e">
        <f>AVERAGE(B63:B67)</f>
        <v>#DIV/0!</v>
      </c>
      <c r="C68" s="13" t="e">
        <f t="shared" ref="C68:X68" si="17">AVERAGE(C63:C67)</f>
        <v>#DIV/0!</v>
      </c>
      <c r="D68" s="13" t="e">
        <f t="shared" si="17"/>
        <v>#DIV/0!</v>
      </c>
      <c r="E68" s="13" t="e">
        <f t="shared" si="17"/>
        <v>#DIV/0!</v>
      </c>
      <c r="F68" s="13" t="e">
        <f t="shared" si="17"/>
        <v>#DIV/0!</v>
      </c>
      <c r="G68" s="13" t="e">
        <f t="shared" si="17"/>
        <v>#DIV/0!</v>
      </c>
      <c r="H68" s="13" t="e">
        <f t="shared" si="17"/>
        <v>#DIV/0!</v>
      </c>
      <c r="I68" s="13" t="e">
        <f t="shared" si="17"/>
        <v>#DIV/0!</v>
      </c>
      <c r="J68" s="13" t="e">
        <f t="shared" si="17"/>
        <v>#DIV/0!</v>
      </c>
      <c r="K68" s="13" t="e">
        <f t="shared" si="17"/>
        <v>#DIV/0!</v>
      </c>
      <c r="L68" s="13" t="e">
        <f t="shared" si="17"/>
        <v>#DIV/0!</v>
      </c>
      <c r="M68" s="13" t="e">
        <f t="shared" si="17"/>
        <v>#DIV/0!</v>
      </c>
      <c r="N68" s="13" t="e">
        <f t="shared" si="17"/>
        <v>#DIV/0!</v>
      </c>
      <c r="O68" s="13" t="e">
        <f t="shared" si="17"/>
        <v>#DIV/0!</v>
      </c>
      <c r="P68" s="13" t="e">
        <f t="shared" si="17"/>
        <v>#DIV/0!</v>
      </c>
      <c r="Q68" s="13" t="e">
        <f t="shared" si="17"/>
        <v>#DIV/0!</v>
      </c>
      <c r="R68" s="13" t="e">
        <f t="shared" si="17"/>
        <v>#DIV/0!</v>
      </c>
      <c r="S68" s="13" t="e">
        <f t="shared" si="17"/>
        <v>#DIV/0!</v>
      </c>
      <c r="T68" s="13" t="e">
        <f t="shared" si="17"/>
        <v>#DIV/0!</v>
      </c>
      <c r="U68" s="13" t="e">
        <f t="shared" si="17"/>
        <v>#DIV/0!</v>
      </c>
      <c r="V68" s="13" t="e">
        <f t="shared" si="17"/>
        <v>#DIV/0!</v>
      </c>
      <c r="W68" s="13" t="e">
        <f t="shared" si="17"/>
        <v>#DIV/0!</v>
      </c>
      <c r="X68" s="13" t="e">
        <f t="shared" si="17"/>
        <v>#DIV/0!</v>
      </c>
      <c r="Y68"/>
      <c r="Z68" s="10" t="s">
        <v>43</v>
      </c>
      <c r="AA68" s="20">
        <f>AVERAGE(AA63:AA67)</f>
        <v>0</v>
      </c>
      <c r="AB68" s="41"/>
      <c r="AC68" s="20"/>
    </row>
    <row r="69" spans="1:39" s="2" customFormat="1" x14ac:dyDescent="0.25">
      <c r="A69" s="4"/>
      <c r="B69" s="1"/>
      <c r="C69" s="1"/>
      <c r="D69" s="1"/>
      <c r="E69" s="1"/>
      <c r="F69" s="7"/>
      <c r="G69" s="7"/>
      <c r="H69" s="7"/>
      <c r="I69" s="7"/>
      <c r="J69" s="1"/>
      <c r="K69" s="1"/>
      <c r="L69" s="7"/>
      <c r="M69" s="7"/>
      <c r="N69" s="7"/>
      <c r="O69" s="7"/>
      <c r="P69" s="7"/>
      <c r="Q69" s="7"/>
      <c r="R69" s="7"/>
      <c r="S69" s="13"/>
      <c r="T69" s="3"/>
      <c r="U69" s="11"/>
      <c r="V69" s="7"/>
      <c r="W69" s="7"/>
      <c r="X69" s="7"/>
      <c r="Y69"/>
      <c r="AA69" s="33"/>
      <c r="AB69" s="41"/>
      <c r="AC69" s="24"/>
    </row>
    <row r="70" spans="1:39" s="2" customFormat="1" x14ac:dyDescent="0.25">
      <c r="J70" s="3"/>
      <c r="K70" s="3"/>
      <c r="L70" s="11"/>
      <c r="M70" s="11"/>
      <c r="N70" s="11"/>
      <c r="O70" s="11"/>
      <c r="P70" s="11"/>
      <c r="Q70" s="11"/>
      <c r="R70" s="11"/>
      <c r="S70" s="13"/>
      <c r="T70" s="3"/>
      <c r="U70" s="11"/>
      <c r="V70" s="11"/>
      <c r="W70" s="11"/>
      <c r="X70" s="11"/>
      <c r="AA70" s="33"/>
      <c r="AB70" s="23"/>
      <c r="AC70" s="22"/>
    </row>
    <row r="71" spans="1:39" s="2" customFormat="1" x14ac:dyDescent="0.25">
      <c r="A71" s="15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s="7" t="s">
        <v>29</v>
      </c>
      <c r="G71" s="7" t="s">
        <v>9</v>
      </c>
      <c r="H71" s="7" t="s">
        <v>10</v>
      </c>
      <c r="I71" s="7" t="s">
        <v>11</v>
      </c>
      <c r="J71" s="1" t="s">
        <v>30</v>
      </c>
      <c r="K71" s="1" t="s">
        <v>31</v>
      </c>
      <c r="L71" s="7" t="s">
        <v>32</v>
      </c>
      <c r="M71" s="7" t="s">
        <v>33</v>
      </c>
      <c r="N71" s="7" t="s">
        <v>34</v>
      </c>
      <c r="O71" s="7" t="s">
        <v>35</v>
      </c>
      <c r="P71" s="7" t="s">
        <v>12</v>
      </c>
      <c r="Q71" s="7" t="s">
        <v>13</v>
      </c>
      <c r="R71" s="7" t="s">
        <v>14</v>
      </c>
      <c r="S71" s="13" t="s">
        <v>26</v>
      </c>
      <c r="T71" s="3" t="s">
        <v>21</v>
      </c>
      <c r="U71" s="11" t="s">
        <v>22</v>
      </c>
      <c r="V71" s="7" t="s">
        <v>23</v>
      </c>
      <c r="W71" s="7" t="s">
        <v>24</v>
      </c>
      <c r="X71" s="7" t="s">
        <v>25</v>
      </c>
      <c r="Y71"/>
      <c r="Z71" s="34" t="s">
        <v>36</v>
      </c>
      <c r="AA71" s="18" t="s">
        <v>37</v>
      </c>
      <c r="AB71" s="25" t="s">
        <v>41</v>
      </c>
      <c r="AC71" s="26" t="s">
        <v>55</v>
      </c>
    </row>
    <row r="72" spans="1:39" s="2" customFormat="1" x14ac:dyDescent="0.25">
      <c r="A72" s="4"/>
      <c r="B72" s="1"/>
      <c r="C72" s="1"/>
      <c r="D72" s="1"/>
      <c r="E72" s="1"/>
      <c r="F72" s="7"/>
      <c r="G72" s="7"/>
      <c r="H72" s="7"/>
      <c r="I72" s="7"/>
      <c r="J72" s="1"/>
      <c r="K72" s="1"/>
      <c r="L72" s="7"/>
      <c r="M72" s="7"/>
      <c r="N72" s="7"/>
      <c r="O72" s="7"/>
      <c r="P72" s="7"/>
      <c r="Q72" s="7"/>
      <c r="R72" s="7"/>
      <c r="S72" s="13"/>
      <c r="T72" s="3"/>
      <c r="U72" s="11"/>
      <c r="V72" s="7"/>
      <c r="W72" s="7"/>
      <c r="X72" s="7"/>
      <c r="Y72" s="1"/>
      <c r="Z72" s="7"/>
      <c r="AA72" s="20">
        <f>S72</f>
        <v>0</v>
      </c>
      <c r="AB72" s="41" t="e">
        <f>((AA72/AA$77)-1)*100</f>
        <v>#DIV/0!</v>
      </c>
      <c r="AC72" s="20">
        <f>STDEV(AA73:AA76)</f>
        <v>0</v>
      </c>
    </row>
    <row r="73" spans="1:39" s="2" customFormat="1" x14ac:dyDescent="0.25">
      <c r="A73" s="4"/>
      <c r="B73" s="1"/>
      <c r="C73" s="1"/>
      <c r="D73" s="1"/>
      <c r="E73" s="1"/>
      <c r="F73" s="7"/>
      <c r="G73" s="7"/>
      <c r="H73" s="7"/>
      <c r="I73" s="7"/>
      <c r="J73" s="1"/>
      <c r="K73" s="1"/>
      <c r="L73" s="7"/>
      <c r="M73" s="7"/>
      <c r="N73" s="7"/>
      <c r="O73" s="7"/>
      <c r="P73" s="7"/>
      <c r="Q73" s="7"/>
      <c r="R73" s="7"/>
      <c r="S73" s="13"/>
      <c r="T73" s="3"/>
      <c r="U73" s="11"/>
      <c r="V73" s="7"/>
      <c r="W73" s="7"/>
      <c r="X73" s="7"/>
      <c r="Y73" s="1"/>
      <c r="Z73"/>
      <c r="AA73" s="20">
        <f t="shared" ref="AA73:AA76" si="18">S73</f>
        <v>0</v>
      </c>
      <c r="AB73" s="41" t="e">
        <f t="shared" ref="AB73:AB76" si="19">((AA73/AA$77)-1)*100</f>
        <v>#DIV/0!</v>
      </c>
      <c r="AC73" s="20">
        <f>STDEV(AA74:AA76,AA72)</f>
        <v>0</v>
      </c>
    </row>
    <row r="74" spans="1:39" s="2" customFormat="1" x14ac:dyDescent="0.25">
      <c r="A74" s="4"/>
      <c r="B74" s="1"/>
      <c r="C74" s="1"/>
      <c r="D74" s="1"/>
      <c r="E74" s="1"/>
      <c r="F74" s="7"/>
      <c r="G74" s="7"/>
      <c r="H74" s="7"/>
      <c r="I74" s="7"/>
      <c r="J74" s="1"/>
      <c r="K74" s="1"/>
      <c r="L74" s="7"/>
      <c r="M74" s="7"/>
      <c r="N74" s="7"/>
      <c r="O74" s="7"/>
      <c r="P74" s="7"/>
      <c r="Q74" s="7"/>
      <c r="R74" s="7"/>
      <c r="S74" s="13"/>
      <c r="T74" s="3"/>
      <c r="U74" s="11"/>
      <c r="V74" s="7"/>
      <c r="W74" s="7"/>
      <c r="X74" s="7"/>
      <c r="Y74" s="1"/>
      <c r="Z74"/>
      <c r="AA74" s="20">
        <f t="shared" si="18"/>
        <v>0</v>
      </c>
      <c r="AB74" s="41" t="e">
        <f t="shared" si="19"/>
        <v>#DIV/0!</v>
      </c>
      <c r="AC74" s="20">
        <f>STDEV(AA75:AA76,AA72:AA73)</f>
        <v>0</v>
      </c>
    </row>
    <row r="75" spans="1:39" s="2" customFormat="1" x14ac:dyDescent="0.25">
      <c r="A75" s="4"/>
      <c r="B75" s="1"/>
      <c r="C75" s="1"/>
      <c r="D75" s="1"/>
      <c r="E75" s="1"/>
      <c r="F75" s="7"/>
      <c r="G75" s="7"/>
      <c r="H75" s="7"/>
      <c r="I75" s="7"/>
      <c r="J75" s="1"/>
      <c r="K75" s="1"/>
      <c r="L75" s="7"/>
      <c r="M75" s="7"/>
      <c r="N75" s="7"/>
      <c r="O75" s="7"/>
      <c r="P75" s="7"/>
      <c r="Q75" s="7"/>
      <c r="R75" s="7"/>
      <c r="S75" s="13"/>
      <c r="T75" s="3"/>
      <c r="U75" s="11"/>
      <c r="V75" s="7"/>
      <c r="W75" s="7"/>
      <c r="X75" s="7"/>
      <c r="Y75"/>
      <c r="Z75"/>
      <c r="AA75" s="20">
        <f t="shared" si="18"/>
        <v>0</v>
      </c>
      <c r="AB75" s="41" t="e">
        <f t="shared" si="19"/>
        <v>#DIV/0!</v>
      </c>
      <c r="AC75" s="20">
        <f>STDEV(AA76,AA72:AA74)</f>
        <v>0</v>
      </c>
    </row>
    <row r="76" spans="1:39" s="2" customFormat="1" x14ac:dyDescent="0.25">
      <c r="A76" s="4"/>
      <c r="B76" s="1"/>
      <c r="C76" s="1"/>
      <c r="D76" s="1"/>
      <c r="E76" s="1"/>
      <c r="F76" s="7"/>
      <c r="G76" s="7"/>
      <c r="H76" s="7"/>
      <c r="I76" s="7"/>
      <c r="J76" s="1"/>
      <c r="K76" s="1"/>
      <c r="L76" s="7"/>
      <c r="M76" s="7"/>
      <c r="N76" s="7"/>
      <c r="O76" s="7"/>
      <c r="P76" s="7"/>
      <c r="Q76" s="7"/>
      <c r="R76" s="7"/>
      <c r="S76" s="13"/>
      <c r="T76" s="3"/>
      <c r="U76" s="11"/>
      <c r="V76" s="7"/>
      <c r="W76" s="7"/>
      <c r="X76" s="7"/>
      <c r="Y76"/>
      <c r="Z76"/>
      <c r="AA76" s="20">
        <f t="shared" si="18"/>
        <v>0</v>
      </c>
      <c r="AB76" s="41" t="e">
        <f t="shared" si="19"/>
        <v>#DIV/0!</v>
      </c>
      <c r="AC76" s="20">
        <f>STDEV(AA72:AA75)</f>
        <v>0</v>
      </c>
    </row>
    <row r="77" spans="1:39" s="2" customFormat="1" x14ac:dyDescent="0.25">
      <c r="A77" s="4">
        <f>A76</f>
        <v>0</v>
      </c>
      <c r="B77" s="13" t="e">
        <f>AVERAGE(B72:B76)</f>
        <v>#DIV/0!</v>
      </c>
      <c r="C77" s="13" t="e">
        <f t="shared" ref="C77:X77" si="20">AVERAGE(C72:C76)</f>
        <v>#DIV/0!</v>
      </c>
      <c r="D77" s="13" t="e">
        <f t="shared" si="20"/>
        <v>#DIV/0!</v>
      </c>
      <c r="E77" s="13" t="e">
        <f t="shared" si="20"/>
        <v>#DIV/0!</v>
      </c>
      <c r="F77" s="13" t="e">
        <f t="shared" si="20"/>
        <v>#DIV/0!</v>
      </c>
      <c r="G77" s="13" t="e">
        <f t="shared" si="20"/>
        <v>#DIV/0!</v>
      </c>
      <c r="H77" s="13" t="e">
        <f t="shared" si="20"/>
        <v>#DIV/0!</v>
      </c>
      <c r="I77" s="13" t="e">
        <f t="shared" si="20"/>
        <v>#DIV/0!</v>
      </c>
      <c r="J77" s="13" t="e">
        <f t="shared" si="20"/>
        <v>#DIV/0!</v>
      </c>
      <c r="K77" s="13" t="e">
        <f t="shared" si="20"/>
        <v>#DIV/0!</v>
      </c>
      <c r="L77" s="13" t="e">
        <f t="shared" si="20"/>
        <v>#DIV/0!</v>
      </c>
      <c r="M77" s="13" t="e">
        <f t="shared" si="20"/>
        <v>#DIV/0!</v>
      </c>
      <c r="N77" s="13" t="e">
        <f t="shared" si="20"/>
        <v>#DIV/0!</v>
      </c>
      <c r="O77" s="13" t="e">
        <f t="shared" si="20"/>
        <v>#DIV/0!</v>
      </c>
      <c r="P77" s="13" t="e">
        <f t="shared" si="20"/>
        <v>#DIV/0!</v>
      </c>
      <c r="Q77" s="13" t="e">
        <f t="shared" si="20"/>
        <v>#DIV/0!</v>
      </c>
      <c r="R77" s="13" t="e">
        <f t="shared" si="20"/>
        <v>#DIV/0!</v>
      </c>
      <c r="S77" s="13" t="e">
        <f t="shared" si="20"/>
        <v>#DIV/0!</v>
      </c>
      <c r="T77" s="13" t="e">
        <f t="shared" si="20"/>
        <v>#DIV/0!</v>
      </c>
      <c r="U77" s="13" t="e">
        <f t="shared" si="20"/>
        <v>#DIV/0!</v>
      </c>
      <c r="V77" s="13" t="e">
        <f t="shared" si="20"/>
        <v>#DIV/0!</v>
      </c>
      <c r="W77" s="13" t="e">
        <f t="shared" si="20"/>
        <v>#DIV/0!</v>
      </c>
      <c r="X77" s="13" t="e">
        <f t="shared" si="20"/>
        <v>#DIV/0!</v>
      </c>
      <c r="Y77"/>
      <c r="Z77" s="10" t="s">
        <v>43</v>
      </c>
      <c r="AA77" s="20">
        <f>AVERAGE(AA72:AA76)</f>
        <v>0</v>
      </c>
      <c r="AB77" s="41"/>
      <c r="AC77" s="20"/>
    </row>
    <row r="78" spans="1:39" s="2" customFormat="1" x14ac:dyDescent="0.25">
      <c r="A78" s="4"/>
      <c r="B78" s="1"/>
      <c r="C78" s="1"/>
      <c r="D78" s="1"/>
      <c r="E78" s="1"/>
      <c r="F78" s="7"/>
      <c r="G78" s="7"/>
      <c r="H78" s="7"/>
      <c r="I78" s="7"/>
      <c r="J78" s="1"/>
      <c r="K78" s="1"/>
      <c r="L78" s="7"/>
      <c r="M78" s="7"/>
      <c r="N78" s="7"/>
      <c r="O78" s="7"/>
      <c r="P78" s="7"/>
      <c r="Q78" s="7"/>
      <c r="R78" s="7"/>
      <c r="S78" s="13"/>
      <c r="T78" s="3"/>
      <c r="U78" s="11"/>
      <c r="V78" s="7"/>
      <c r="W78" s="7"/>
      <c r="X78" s="7"/>
      <c r="Y78"/>
      <c r="AA78" s="33"/>
      <c r="AB78" s="41"/>
      <c r="AC78" s="24"/>
    </row>
    <row r="79" spans="1:39" s="2" customFormat="1" x14ac:dyDescent="0.25">
      <c r="A79" s="4"/>
      <c r="B79" s="1"/>
      <c r="C79" s="1"/>
      <c r="D79" s="1"/>
      <c r="E79" s="1"/>
      <c r="F79" s="7"/>
      <c r="G79" s="7"/>
      <c r="H79" s="7"/>
      <c r="I79" s="7"/>
      <c r="J79" s="1"/>
      <c r="K79" s="1"/>
      <c r="L79" s="7"/>
      <c r="M79" s="7"/>
      <c r="N79" s="7"/>
      <c r="O79" s="7"/>
      <c r="P79" s="7"/>
      <c r="Q79" s="7"/>
      <c r="R79" s="7"/>
      <c r="S79" s="13"/>
      <c r="T79" s="3"/>
      <c r="U79" s="11"/>
      <c r="V79" s="7"/>
      <c r="W79" s="7"/>
      <c r="X79" s="7"/>
      <c r="Y79"/>
      <c r="AA79" s="20"/>
      <c r="AB79" s="41"/>
      <c r="AC79" s="24"/>
    </row>
    <row r="80" spans="1:39" s="2" customFormat="1" x14ac:dyDescent="0.25">
      <c r="A80" s="15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s="7" t="s">
        <v>29</v>
      </c>
      <c r="G80" s="7" t="s">
        <v>9</v>
      </c>
      <c r="H80" s="7" t="s">
        <v>10</v>
      </c>
      <c r="I80" s="7" t="s">
        <v>11</v>
      </c>
      <c r="J80" s="1" t="s">
        <v>30</v>
      </c>
      <c r="K80" s="1" t="s">
        <v>31</v>
      </c>
      <c r="L80" s="7" t="s">
        <v>32</v>
      </c>
      <c r="M80" s="7" t="s">
        <v>33</v>
      </c>
      <c r="N80" s="7" t="s">
        <v>34</v>
      </c>
      <c r="O80" s="7" t="s">
        <v>35</v>
      </c>
      <c r="P80" s="7" t="s">
        <v>12</v>
      </c>
      <c r="Q80" s="7" t="s">
        <v>13</v>
      </c>
      <c r="R80" s="7" t="s">
        <v>14</v>
      </c>
      <c r="S80" s="13" t="s">
        <v>26</v>
      </c>
      <c r="T80" s="3" t="s">
        <v>21</v>
      </c>
      <c r="U80" s="11" t="s">
        <v>22</v>
      </c>
      <c r="V80" s="7" t="s">
        <v>23</v>
      </c>
      <c r="W80" s="7" t="s">
        <v>24</v>
      </c>
      <c r="X80" s="7" t="s">
        <v>25</v>
      </c>
      <c r="Y80"/>
      <c r="Z80" s="34" t="s">
        <v>36</v>
      </c>
      <c r="AA80" s="18" t="s">
        <v>37</v>
      </c>
      <c r="AB80" s="25" t="s">
        <v>41</v>
      </c>
      <c r="AC80" s="26" t="s">
        <v>55</v>
      </c>
    </row>
    <row r="81" spans="1:29" s="2" customFormat="1" x14ac:dyDescent="0.25">
      <c r="A81" s="4"/>
      <c r="B81" s="1"/>
      <c r="C81" s="1"/>
      <c r="D81" s="1"/>
      <c r="E81" s="1"/>
      <c r="F81" s="7"/>
      <c r="G81" s="7"/>
      <c r="H81" s="7"/>
      <c r="I81" s="7"/>
      <c r="J81" s="1"/>
      <c r="K81" s="1"/>
      <c r="L81" s="7"/>
      <c r="M81" s="7"/>
      <c r="N81" s="7"/>
      <c r="O81" s="7"/>
      <c r="P81" s="7"/>
      <c r="Q81" s="7"/>
      <c r="R81" s="7"/>
      <c r="S81" s="13"/>
      <c r="T81" s="3"/>
      <c r="U81" s="11"/>
      <c r="V81" s="7"/>
      <c r="W81" s="7"/>
      <c r="X81" s="7"/>
      <c r="Y81" s="1"/>
      <c r="Z81" s="7"/>
      <c r="AA81" s="20">
        <f>S81</f>
        <v>0</v>
      </c>
      <c r="AB81" s="41" t="e">
        <f>((AA81/AA$86)-1)*100</f>
        <v>#DIV/0!</v>
      </c>
      <c r="AC81" s="20">
        <f>STDEV(AA82:AA85)</f>
        <v>0</v>
      </c>
    </row>
    <row r="82" spans="1:29" s="2" customFormat="1" x14ac:dyDescent="0.25">
      <c r="A82" s="4"/>
      <c r="B82" s="1"/>
      <c r="C82" s="1"/>
      <c r="D82" s="1"/>
      <c r="E82" s="1"/>
      <c r="F82" s="7"/>
      <c r="G82" s="7"/>
      <c r="H82" s="7"/>
      <c r="I82" s="7"/>
      <c r="J82" s="1"/>
      <c r="K82" s="1"/>
      <c r="L82" s="7"/>
      <c r="M82" s="7"/>
      <c r="N82" s="7"/>
      <c r="O82" s="7"/>
      <c r="P82" s="7"/>
      <c r="Q82" s="7"/>
      <c r="R82" s="7"/>
      <c r="S82" s="13"/>
      <c r="T82" s="3"/>
      <c r="U82" s="11"/>
      <c r="V82" s="7"/>
      <c r="W82" s="7"/>
      <c r="X82" s="7"/>
      <c r="Y82" s="1"/>
      <c r="Z82"/>
      <c r="AA82" s="20">
        <f t="shared" ref="AA82:AA85" si="21">S82</f>
        <v>0</v>
      </c>
      <c r="AB82" s="41" t="e">
        <f t="shared" ref="AB82:AB85" si="22">((AA82/AA$86)-1)*100</f>
        <v>#DIV/0!</v>
      </c>
      <c r="AC82" s="20">
        <f>STDEV(AA83:AA85,AA81)</f>
        <v>0</v>
      </c>
    </row>
    <row r="83" spans="1:29" s="2" customFormat="1" x14ac:dyDescent="0.25">
      <c r="A83" s="4"/>
      <c r="B83" s="1"/>
      <c r="C83" s="1"/>
      <c r="D83" s="1"/>
      <c r="E83" s="1"/>
      <c r="F83" s="7"/>
      <c r="G83" s="7"/>
      <c r="H83" s="7"/>
      <c r="I83" s="7"/>
      <c r="J83" s="1"/>
      <c r="K83" s="1"/>
      <c r="L83" s="7"/>
      <c r="M83" s="7"/>
      <c r="N83" s="7"/>
      <c r="O83" s="7"/>
      <c r="P83" s="7"/>
      <c r="Q83" s="7"/>
      <c r="R83" s="7"/>
      <c r="S83" s="13"/>
      <c r="T83" s="3"/>
      <c r="U83" s="11"/>
      <c r="V83" s="7"/>
      <c r="W83" s="7"/>
      <c r="X83" s="7"/>
      <c r="Y83" s="1"/>
      <c r="Z83"/>
      <c r="AA83" s="20">
        <f t="shared" si="21"/>
        <v>0</v>
      </c>
      <c r="AB83" s="41" t="e">
        <f t="shared" si="22"/>
        <v>#DIV/0!</v>
      </c>
      <c r="AC83" s="20">
        <f>STDEV(AA84:AA85,AA81:AA82)</f>
        <v>0</v>
      </c>
    </row>
    <row r="84" spans="1:29" s="2" customFormat="1" x14ac:dyDescent="0.25">
      <c r="A84" s="4"/>
      <c r="B84" s="1"/>
      <c r="C84" s="1"/>
      <c r="D84" s="1"/>
      <c r="E84" s="1"/>
      <c r="F84" s="7"/>
      <c r="G84" s="7"/>
      <c r="H84" s="7"/>
      <c r="I84" s="7"/>
      <c r="J84" s="1"/>
      <c r="K84" s="1"/>
      <c r="L84" s="7"/>
      <c r="M84" s="7"/>
      <c r="N84" s="7"/>
      <c r="O84" s="7"/>
      <c r="P84" s="7"/>
      <c r="Q84" s="7"/>
      <c r="R84" s="7"/>
      <c r="S84" s="13"/>
      <c r="T84" s="3"/>
      <c r="U84" s="11"/>
      <c r="V84" s="7"/>
      <c r="W84" s="7"/>
      <c r="X84" s="7"/>
      <c r="Y84"/>
      <c r="Z84"/>
      <c r="AA84" s="20">
        <f t="shared" si="21"/>
        <v>0</v>
      </c>
      <c r="AB84" s="41" t="e">
        <f t="shared" si="22"/>
        <v>#DIV/0!</v>
      </c>
      <c r="AC84" s="20">
        <f>STDEV(AA85,AA81:AA83)</f>
        <v>0</v>
      </c>
    </row>
    <row r="85" spans="1:29" s="2" customFormat="1" x14ac:dyDescent="0.25">
      <c r="A85" s="4"/>
      <c r="B85" s="1"/>
      <c r="C85" s="1"/>
      <c r="D85" s="1"/>
      <c r="E85" s="1"/>
      <c r="F85" s="7"/>
      <c r="G85" s="7"/>
      <c r="H85" s="7"/>
      <c r="I85" s="7"/>
      <c r="J85" s="1"/>
      <c r="K85" s="1"/>
      <c r="L85" s="7"/>
      <c r="M85" s="7"/>
      <c r="N85" s="7"/>
      <c r="O85" s="7"/>
      <c r="P85" s="7"/>
      <c r="Q85" s="7"/>
      <c r="R85" s="7"/>
      <c r="S85" s="13"/>
      <c r="T85" s="3"/>
      <c r="U85" s="11"/>
      <c r="V85" s="7"/>
      <c r="W85" s="7"/>
      <c r="X85" s="7"/>
      <c r="Y85"/>
      <c r="Z85"/>
      <c r="AA85" s="20">
        <f t="shared" si="21"/>
        <v>0</v>
      </c>
      <c r="AB85" s="41" t="e">
        <f t="shared" si="22"/>
        <v>#DIV/0!</v>
      </c>
      <c r="AC85" s="20">
        <f>STDEV(AA81:AA84)</f>
        <v>0</v>
      </c>
    </row>
    <row r="86" spans="1:29" s="2" customFormat="1" x14ac:dyDescent="0.25">
      <c r="A86" s="4">
        <f>A85</f>
        <v>0</v>
      </c>
      <c r="B86" s="13" t="e">
        <f>AVERAGE(B81:B85)</f>
        <v>#DIV/0!</v>
      </c>
      <c r="C86" s="13" t="e">
        <f t="shared" ref="C86:X86" si="23">AVERAGE(C81:C85)</f>
        <v>#DIV/0!</v>
      </c>
      <c r="D86" s="13" t="e">
        <f t="shared" si="23"/>
        <v>#DIV/0!</v>
      </c>
      <c r="E86" s="13" t="e">
        <f t="shared" si="23"/>
        <v>#DIV/0!</v>
      </c>
      <c r="F86" s="13" t="e">
        <f t="shared" si="23"/>
        <v>#DIV/0!</v>
      </c>
      <c r="G86" s="13" t="e">
        <f t="shared" si="23"/>
        <v>#DIV/0!</v>
      </c>
      <c r="H86" s="13" t="e">
        <f t="shared" si="23"/>
        <v>#DIV/0!</v>
      </c>
      <c r="I86" s="13" t="e">
        <f t="shared" si="23"/>
        <v>#DIV/0!</v>
      </c>
      <c r="J86" s="13" t="e">
        <f t="shared" si="23"/>
        <v>#DIV/0!</v>
      </c>
      <c r="K86" s="13" t="e">
        <f t="shared" si="23"/>
        <v>#DIV/0!</v>
      </c>
      <c r="L86" s="13" t="e">
        <f t="shared" si="23"/>
        <v>#DIV/0!</v>
      </c>
      <c r="M86" s="13" t="e">
        <f t="shared" si="23"/>
        <v>#DIV/0!</v>
      </c>
      <c r="N86" s="13" t="e">
        <f t="shared" si="23"/>
        <v>#DIV/0!</v>
      </c>
      <c r="O86" s="13" t="e">
        <f t="shared" si="23"/>
        <v>#DIV/0!</v>
      </c>
      <c r="P86" s="13" t="e">
        <f t="shared" si="23"/>
        <v>#DIV/0!</v>
      </c>
      <c r="Q86" s="13" t="e">
        <f t="shared" si="23"/>
        <v>#DIV/0!</v>
      </c>
      <c r="R86" s="13" t="e">
        <f t="shared" si="23"/>
        <v>#DIV/0!</v>
      </c>
      <c r="S86" s="13" t="e">
        <f t="shared" si="23"/>
        <v>#DIV/0!</v>
      </c>
      <c r="T86" s="13" t="e">
        <f t="shared" si="23"/>
        <v>#DIV/0!</v>
      </c>
      <c r="U86" s="13" t="e">
        <f t="shared" si="23"/>
        <v>#DIV/0!</v>
      </c>
      <c r="V86" s="13" t="e">
        <f t="shared" si="23"/>
        <v>#DIV/0!</v>
      </c>
      <c r="W86" s="13" t="e">
        <f t="shared" si="23"/>
        <v>#DIV/0!</v>
      </c>
      <c r="X86" s="13" t="e">
        <f t="shared" si="23"/>
        <v>#DIV/0!</v>
      </c>
      <c r="Y86"/>
      <c r="Z86" s="10" t="s">
        <v>43</v>
      </c>
      <c r="AA86" s="20">
        <f>AVERAGE(AA81:AA85)</f>
        <v>0</v>
      </c>
      <c r="AB86" s="41"/>
      <c r="AC86" s="20"/>
    </row>
    <row r="87" spans="1:29" s="2" customFormat="1" x14ac:dyDescent="0.25">
      <c r="B87" s="3"/>
      <c r="C87" s="3"/>
      <c r="D87" s="3"/>
      <c r="E87" s="3"/>
      <c r="F87" s="11"/>
      <c r="G87" s="11"/>
      <c r="H87" s="11"/>
      <c r="I87" s="11"/>
      <c r="J87" s="3"/>
      <c r="K87" s="3"/>
      <c r="L87" s="11"/>
      <c r="M87" s="11"/>
      <c r="N87" s="11"/>
      <c r="O87" s="11"/>
      <c r="P87" s="11"/>
      <c r="Q87" s="11"/>
      <c r="R87" s="11"/>
      <c r="S87" s="13"/>
      <c r="T87" s="3"/>
      <c r="U87" s="11"/>
      <c r="V87" s="11"/>
      <c r="W87" s="11"/>
      <c r="X87" s="11"/>
      <c r="AA87" s="33"/>
      <c r="AB87" s="23"/>
      <c r="AC87" s="22"/>
    </row>
    <row r="88" spans="1:29" s="2" customFormat="1" x14ac:dyDescent="0.25">
      <c r="A88" s="10"/>
      <c r="B88" s="3"/>
      <c r="C88" s="3"/>
      <c r="D88" s="3"/>
      <c r="E88" s="3"/>
      <c r="F88" s="11"/>
      <c r="G88" s="11"/>
      <c r="H88" s="11"/>
      <c r="I88" s="11"/>
      <c r="J88" s="3"/>
      <c r="K88" s="3"/>
      <c r="L88" s="11"/>
      <c r="M88" s="11"/>
      <c r="N88" s="11"/>
      <c r="O88" s="11"/>
      <c r="P88" s="11"/>
      <c r="Q88" s="11"/>
      <c r="R88" s="11"/>
      <c r="S88" s="13"/>
      <c r="T88" s="3"/>
      <c r="U88" s="11"/>
      <c r="V88" s="11"/>
      <c r="W88" s="11"/>
      <c r="X88" s="11"/>
      <c r="AA88" s="33"/>
      <c r="AB88" s="23"/>
      <c r="AC88" s="22"/>
    </row>
    <row r="89" spans="1:29" s="2" customFormat="1" x14ac:dyDescent="0.25">
      <c r="A89" s="15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s="7" t="s">
        <v>29</v>
      </c>
      <c r="G89" s="7" t="s">
        <v>9</v>
      </c>
      <c r="H89" s="7" t="s">
        <v>10</v>
      </c>
      <c r="I89" s="7" t="s">
        <v>11</v>
      </c>
      <c r="J89" s="1" t="s">
        <v>30</v>
      </c>
      <c r="K89" s="1" t="s">
        <v>31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12</v>
      </c>
      <c r="Q89" s="7" t="s">
        <v>13</v>
      </c>
      <c r="R89" s="7" t="s">
        <v>14</v>
      </c>
      <c r="S89" s="13" t="s">
        <v>26</v>
      </c>
      <c r="T89" s="3" t="s">
        <v>21</v>
      </c>
      <c r="U89" s="11" t="s">
        <v>22</v>
      </c>
      <c r="V89" s="7" t="s">
        <v>23</v>
      </c>
      <c r="W89" s="7" t="s">
        <v>24</v>
      </c>
      <c r="X89" s="7" t="s">
        <v>25</v>
      </c>
      <c r="Y89"/>
      <c r="Z89" s="34" t="s">
        <v>36</v>
      </c>
      <c r="AA89" s="18" t="s">
        <v>37</v>
      </c>
      <c r="AB89" s="25" t="s">
        <v>41</v>
      </c>
      <c r="AC89" s="26" t="s">
        <v>55</v>
      </c>
    </row>
    <row r="90" spans="1:29" s="2" customFormat="1" x14ac:dyDescent="0.25">
      <c r="A90" s="4"/>
      <c r="B90" s="1"/>
      <c r="C90" s="1"/>
      <c r="D90" s="1"/>
      <c r="E90" s="1"/>
      <c r="F90" s="7"/>
      <c r="G90" s="7"/>
      <c r="H90" s="7"/>
      <c r="I90" s="7"/>
      <c r="J90" s="1"/>
      <c r="K90" s="1"/>
      <c r="L90" s="7"/>
      <c r="M90" s="7"/>
      <c r="N90" s="7"/>
      <c r="O90" s="7"/>
      <c r="P90" s="7"/>
      <c r="Q90" s="7"/>
      <c r="R90" s="7"/>
      <c r="S90" s="13"/>
      <c r="T90" s="3"/>
      <c r="U90" s="11"/>
      <c r="V90" s="7"/>
      <c r="W90" s="7"/>
      <c r="X90" s="7"/>
      <c r="Y90" s="1"/>
      <c r="Z90" s="7"/>
      <c r="AA90" s="20">
        <f>S90</f>
        <v>0</v>
      </c>
      <c r="AB90" s="41" t="e">
        <f>((AA90/AA$95)-1)*100</f>
        <v>#DIV/0!</v>
      </c>
      <c r="AC90" s="20">
        <f>STDEV(AA91:AA94)</f>
        <v>0</v>
      </c>
    </row>
    <row r="91" spans="1:29" s="2" customFormat="1" x14ac:dyDescent="0.25">
      <c r="A91" s="4"/>
      <c r="B91" s="1"/>
      <c r="C91" s="1"/>
      <c r="D91" s="1"/>
      <c r="E91" s="1"/>
      <c r="F91" s="7"/>
      <c r="G91" s="7"/>
      <c r="H91" s="7"/>
      <c r="I91" s="7"/>
      <c r="J91" s="1"/>
      <c r="K91" s="1"/>
      <c r="L91" s="7"/>
      <c r="M91" s="7"/>
      <c r="N91" s="7"/>
      <c r="O91" s="7"/>
      <c r="P91" s="7"/>
      <c r="Q91" s="7"/>
      <c r="R91" s="7"/>
      <c r="S91" s="13"/>
      <c r="T91" s="3"/>
      <c r="U91" s="11"/>
      <c r="V91" s="7"/>
      <c r="W91" s="7"/>
      <c r="X91" s="7"/>
      <c r="Y91" s="1"/>
      <c r="Z91"/>
      <c r="AA91" s="20">
        <f t="shared" ref="AA91:AA94" si="24">S91</f>
        <v>0</v>
      </c>
      <c r="AB91" s="41" t="e">
        <f t="shared" ref="AB91:AB94" si="25">((AA91/AA$95)-1)*100</f>
        <v>#DIV/0!</v>
      </c>
      <c r="AC91" s="20">
        <f>STDEV(AA92:AA94,AA90)</f>
        <v>0</v>
      </c>
    </row>
    <row r="92" spans="1:29" s="2" customFormat="1" x14ac:dyDescent="0.25">
      <c r="A92" s="4"/>
      <c r="B92" s="1"/>
      <c r="C92" s="1"/>
      <c r="D92" s="1"/>
      <c r="E92" s="1"/>
      <c r="F92" s="7"/>
      <c r="G92" s="7"/>
      <c r="H92" s="7"/>
      <c r="I92" s="7"/>
      <c r="J92" s="1"/>
      <c r="K92" s="1"/>
      <c r="L92" s="7"/>
      <c r="M92" s="7"/>
      <c r="N92" s="7"/>
      <c r="O92" s="7"/>
      <c r="P92" s="7"/>
      <c r="Q92" s="7"/>
      <c r="R92" s="7"/>
      <c r="S92" s="13"/>
      <c r="T92" s="3"/>
      <c r="U92" s="11"/>
      <c r="V92" s="7"/>
      <c r="W92" s="7"/>
      <c r="X92" s="7"/>
      <c r="Y92" s="1"/>
      <c r="Z92"/>
      <c r="AA92" s="20">
        <f t="shared" si="24"/>
        <v>0</v>
      </c>
      <c r="AB92" s="41" t="e">
        <f t="shared" si="25"/>
        <v>#DIV/0!</v>
      </c>
      <c r="AC92" s="20">
        <f>STDEV(AA93:AA94,AA90:AA91)</f>
        <v>0</v>
      </c>
    </row>
    <row r="93" spans="1:29" s="2" customFormat="1" x14ac:dyDescent="0.25">
      <c r="A93" s="4"/>
      <c r="B93" s="1"/>
      <c r="C93" s="1"/>
      <c r="D93" s="1"/>
      <c r="E93" s="1"/>
      <c r="F93" s="7"/>
      <c r="G93" s="7"/>
      <c r="H93" s="7"/>
      <c r="I93" s="7"/>
      <c r="J93" s="1"/>
      <c r="K93" s="1"/>
      <c r="L93" s="7"/>
      <c r="M93" s="7"/>
      <c r="N93" s="7"/>
      <c r="O93" s="7"/>
      <c r="P93" s="7"/>
      <c r="Q93" s="7"/>
      <c r="R93" s="7"/>
      <c r="S93" s="13"/>
      <c r="T93" s="3"/>
      <c r="U93" s="11"/>
      <c r="V93" s="7"/>
      <c r="W93" s="7"/>
      <c r="X93" s="7"/>
      <c r="Y93"/>
      <c r="Z93"/>
      <c r="AA93" s="20">
        <f t="shared" si="24"/>
        <v>0</v>
      </c>
      <c r="AB93" s="41" t="e">
        <f t="shared" si="25"/>
        <v>#DIV/0!</v>
      </c>
      <c r="AC93" s="20">
        <f>STDEV(AA94,AA90:AA92)</f>
        <v>0</v>
      </c>
    </row>
    <row r="94" spans="1:29" s="2" customFormat="1" x14ac:dyDescent="0.25">
      <c r="A94" s="4"/>
      <c r="B94" s="1"/>
      <c r="C94" s="1"/>
      <c r="D94" s="1"/>
      <c r="E94" s="1"/>
      <c r="F94" s="7"/>
      <c r="G94" s="7"/>
      <c r="H94" s="7"/>
      <c r="I94" s="7"/>
      <c r="J94" s="1"/>
      <c r="K94" s="1"/>
      <c r="L94" s="7"/>
      <c r="M94" s="7"/>
      <c r="N94" s="7"/>
      <c r="O94" s="7"/>
      <c r="P94" s="7"/>
      <c r="Q94" s="7"/>
      <c r="R94" s="7"/>
      <c r="S94" s="13"/>
      <c r="T94" s="3"/>
      <c r="U94" s="11"/>
      <c r="V94" s="7"/>
      <c r="W94" s="7"/>
      <c r="X94" s="7"/>
      <c r="Y94"/>
      <c r="Z94"/>
      <c r="AA94" s="20">
        <f t="shared" si="24"/>
        <v>0</v>
      </c>
      <c r="AB94" s="41" t="e">
        <f t="shared" si="25"/>
        <v>#DIV/0!</v>
      </c>
      <c r="AC94" s="20">
        <f>STDEV(AA90:AA93)</f>
        <v>0</v>
      </c>
    </row>
    <row r="95" spans="1:29" s="2" customFormat="1" x14ac:dyDescent="0.25">
      <c r="A95" s="4">
        <f>A94</f>
        <v>0</v>
      </c>
      <c r="B95" s="13" t="e">
        <f>AVERAGE(B90:B94)</f>
        <v>#DIV/0!</v>
      </c>
      <c r="C95" s="13" t="e">
        <f t="shared" ref="C95:X95" si="26">AVERAGE(C90:C94)</f>
        <v>#DIV/0!</v>
      </c>
      <c r="D95" s="13" t="e">
        <f t="shared" si="26"/>
        <v>#DIV/0!</v>
      </c>
      <c r="E95" s="13" t="e">
        <f t="shared" si="26"/>
        <v>#DIV/0!</v>
      </c>
      <c r="F95" s="13" t="e">
        <f t="shared" si="26"/>
        <v>#DIV/0!</v>
      </c>
      <c r="G95" s="13" t="e">
        <f t="shared" si="26"/>
        <v>#DIV/0!</v>
      </c>
      <c r="H95" s="13" t="e">
        <f t="shared" si="26"/>
        <v>#DIV/0!</v>
      </c>
      <c r="I95" s="13" t="e">
        <f t="shared" si="26"/>
        <v>#DIV/0!</v>
      </c>
      <c r="J95" s="13" t="e">
        <f t="shared" si="26"/>
        <v>#DIV/0!</v>
      </c>
      <c r="K95" s="13" t="e">
        <f t="shared" si="26"/>
        <v>#DIV/0!</v>
      </c>
      <c r="L95" s="13" t="e">
        <f t="shared" si="26"/>
        <v>#DIV/0!</v>
      </c>
      <c r="M95" s="13" t="e">
        <f t="shared" si="26"/>
        <v>#DIV/0!</v>
      </c>
      <c r="N95" s="13" t="e">
        <f t="shared" si="26"/>
        <v>#DIV/0!</v>
      </c>
      <c r="O95" s="13" t="e">
        <f t="shared" si="26"/>
        <v>#DIV/0!</v>
      </c>
      <c r="P95" s="13" t="e">
        <f t="shared" si="26"/>
        <v>#DIV/0!</v>
      </c>
      <c r="Q95" s="13" t="e">
        <f t="shared" si="26"/>
        <v>#DIV/0!</v>
      </c>
      <c r="R95" s="13" t="e">
        <f t="shared" si="26"/>
        <v>#DIV/0!</v>
      </c>
      <c r="S95" s="13" t="e">
        <f t="shared" si="26"/>
        <v>#DIV/0!</v>
      </c>
      <c r="T95" s="13" t="e">
        <f t="shared" si="26"/>
        <v>#DIV/0!</v>
      </c>
      <c r="U95" s="13" t="e">
        <f t="shared" si="26"/>
        <v>#DIV/0!</v>
      </c>
      <c r="V95" s="13" t="e">
        <f t="shared" si="26"/>
        <v>#DIV/0!</v>
      </c>
      <c r="W95" s="13" t="e">
        <f t="shared" si="26"/>
        <v>#DIV/0!</v>
      </c>
      <c r="X95" s="13" t="e">
        <f t="shared" si="26"/>
        <v>#DIV/0!</v>
      </c>
      <c r="Y95"/>
      <c r="Z95" s="10" t="s">
        <v>43</v>
      </c>
      <c r="AA95" s="20">
        <f>AVERAGE(AA90:AA94)</f>
        <v>0</v>
      </c>
      <c r="AB95" s="41"/>
      <c r="AC95" s="20"/>
    </row>
    <row r="96" spans="1:29" s="2" customFormat="1" x14ac:dyDescent="0.25">
      <c r="B96" s="3"/>
      <c r="C96" s="3"/>
      <c r="D96" s="3"/>
      <c r="E96" s="3"/>
      <c r="F96" s="11"/>
      <c r="G96" s="11"/>
      <c r="H96" s="11"/>
      <c r="I96" s="11"/>
      <c r="J96" s="3"/>
      <c r="K96" s="3"/>
      <c r="L96" s="11"/>
      <c r="M96" s="11"/>
      <c r="N96" s="11"/>
      <c r="O96" s="11"/>
      <c r="P96" s="11"/>
      <c r="Q96" s="11"/>
      <c r="R96" s="11"/>
      <c r="S96" s="13"/>
      <c r="T96" s="3"/>
      <c r="U96" s="11"/>
      <c r="V96" s="11"/>
      <c r="W96" s="11"/>
      <c r="X96" s="11"/>
      <c r="AA96" s="33"/>
      <c r="AB96" s="23"/>
      <c r="AC96" s="22"/>
    </row>
    <row r="97" spans="1:29" s="2" customFormat="1" x14ac:dyDescent="0.25">
      <c r="B97" s="3"/>
      <c r="C97" s="3"/>
      <c r="D97" s="3"/>
      <c r="E97" s="3"/>
      <c r="F97" s="11"/>
      <c r="G97" s="11"/>
      <c r="H97" s="11"/>
      <c r="I97" s="11"/>
      <c r="J97" s="3"/>
      <c r="K97" s="3"/>
      <c r="L97" s="11"/>
      <c r="M97" s="11"/>
      <c r="N97" s="11"/>
      <c r="O97" s="11"/>
      <c r="P97" s="11"/>
      <c r="Q97" s="11"/>
      <c r="R97" s="11"/>
      <c r="S97" s="13"/>
      <c r="T97" s="3"/>
      <c r="U97" s="11"/>
      <c r="V97" s="11"/>
      <c r="W97" s="11"/>
      <c r="X97" s="11"/>
      <c r="AA97" s="33"/>
      <c r="AB97" s="23"/>
      <c r="AC97" s="22"/>
    </row>
    <row r="98" spans="1:29" s="2" customFormat="1" x14ac:dyDescent="0.25">
      <c r="A98" s="15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s="7" t="s">
        <v>29</v>
      </c>
      <c r="G98" s="7" t="s">
        <v>9</v>
      </c>
      <c r="H98" s="7" t="s">
        <v>10</v>
      </c>
      <c r="I98" s="7" t="s">
        <v>11</v>
      </c>
      <c r="J98" s="1" t="s">
        <v>30</v>
      </c>
      <c r="K98" s="1" t="s">
        <v>31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12</v>
      </c>
      <c r="Q98" s="7" t="s">
        <v>13</v>
      </c>
      <c r="R98" s="7" t="s">
        <v>14</v>
      </c>
      <c r="S98" s="13" t="s">
        <v>26</v>
      </c>
      <c r="T98" s="3" t="s">
        <v>21</v>
      </c>
      <c r="U98" s="11" t="s">
        <v>22</v>
      </c>
      <c r="V98" s="7" t="s">
        <v>23</v>
      </c>
      <c r="W98" s="7" t="s">
        <v>24</v>
      </c>
      <c r="X98" s="7" t="s">
        <v>25</v>
      </c>
      <c r="Y98"/>
      <c r="Z98" s="34" t="s">
        <v>36</v>
      </c>
      <c r="AA98" s="18" t="s">
        <v>37</v>
      </c>
      <c r="AB98" s="25" t="s">
        <v>41</v>
      </c>
      <c r="AC98" s="26" t="s">
        <v>55</v>
      </c>
    </row>
    <row r="99" spans="1:29" s="2" customFormat="1" x14ac:dyDescent="0.25">
      <c r="A99" s="4"/>
      <c r="B99" s="1"/>
      <c r="C99" s="1"/>
      <c r="D99" s="1"/>
      <c r="E99" s="1"/>
      <c r="F99" s="7"/>
      <c r="G99" s="7"/>
      <c r="H99" s="7"/>
      <c r="I99" s="7"/>
      <c r="J99" s="1"/>
      <c r="K99" s="1"/>
      <c r="L99" s="7"/>
      <c r="M99" s="7"/>
      <c r="N99" s="7"/>
      <c r="O99" s="7"/>
      <c r="P99" s="7"/>
      <c r="Q99" s="7"/>
      <c r="R99" s="7"/>
      <c r="S99" s="13"/>
      <c r="T99" s="3"/>
      <c r="U99" s="11"/>
      <c r="V99" s="7"/>
      <c r="W99" s="7"/>
      <c r="X99" s="7"/>
      <c r="Y99" s="1"/>
      <c r="Z99" s="7"/>
      <c r="AA99" s="20">
        <f>S99</f>
        <v>0</v>
      </c>
      <c r="AB99" s="41" t="e">
        <f>((AA99/AA$104)-1)*100</f>
        <v>#DIV/0!</v>
      </c>
      <c r="AC99" s="20">
        <f>STDEV(AA100:AA103)</f>
        <v>0</v>
      </c>
    </row>
    <row r="100" spans="1:29" s="2" customFormat="1" x14ac:dyDescent="0.25">
      <c r="A100" s="4"/>
      <c r="B100" s="1"/>
      <c r="C100" s="1"/>
      <c r="D100" s="1"/>
      <c r="E100" s="1"/>
      <c r="F100" s="7"/>
      <c r="G100" s="7"/>
      <c r="H100" s="7"/>
      <c r="I100" s="7"/>
      <c r="J100" s="1"/>
      <c r="K100" s="1"/>
      <c r="L100" s="7"/>
      <c r="M100" s="7"/>
      <c r="N100" s="7"/>
      <c r="O100" s="7"/>
      <c r="P100" s="7"/>
      <c r="Q100" s="7"/>
      <c r="R100" s="7"/>
      <c r="S100" s="13"/>
      <c r="T100" s="3"/>
      <c r="U100" s="11"/>
      <c r="V100" s="7"/>
      <c r="W100" s="7"/>
      <c r="X100" s="7"/>
      <c r="Y100" s="1"/>
      <c r="Z100"/>
      <c r="AA100" s="20">
        <f t="shared" ref="AA100:AA103" si="27">S100</f>
        <v>0</v>
      </c>
      <c r="AB100" s="41" t="e">
        <f t="shared" ref="AB100:AB103" si="28">((AA100/AA$95)-1)*100</f>
        <v>#DIV/0!</v>
      </c>
      <c r="AC100" s="20">
        <f>STDEV(AA101:AA103,AA99)</f>
        <v>0</v>
      </c>
    </row>
    <row r="101" spans="1:29" s="2" customFormat="1" x14ac:dyDescent="0.25">
      <c r="A101" s="4"/>
      <c r="B101" s="1"/>
      <c r="C101" s="1"/>
      <c r="D101" s="1"/>
      <c r="E101" s="1"/>
      <c r="F101" s="7"/>
      <c r="G101" s="7"/>
      <c r="H101" s="7"/>
      <c r="I101" s="7"/>
      <c r="J101" s="1"/>
      <c r="K101" s="1"/>
      <c r="L101" s="7"/>
      <c r="M101" s="7"/>
      <c r="N101" s="7"/>
      <c r="O101" s="7"/>
      <c r="P101" s="7"/>
      <c r="Q101" s="7"/>
      <c r="R101" s="7"/>
      <c r="S101" s="13"/>
      <c r="T101" s="3"/>
      <c r="U101" s="11"/>
      <c r="V101" s="7"/>
      <c r="W101" s="7"/>
      <c r="X101" s="7"/>
      <c r="Y101" s="1"/>
      <c r="Z101"/>
      <c r="AA101" s="20">
        <f t="shared" si="27"/>
        <v>0</v>
      </c>
      <c r="AB101" s="41" t="e">
        <f t="shared" si="28"/>
        <v>#DIV/0!</v>
      </c>
      <c r="AC101" s="20">
        <f>STDEV(AA102:AA103,AA99:AA100)</f>
        <v>0</v>
      </c>
    </row>
    <row r="102" spans="1:29" s="2" customFormat="1" x14ac:dyDescent="0.25">
      <c r="A102" s="4"/>
      <c r="B102" s="1"/>
      <c r="C102" s="1"/>
      <c r="D102" s="1"/>
      <c r="E102" s="1"/>
      <c r="F102" s="7"/>
      <c r="G102" s="7"/>
      <c r="H102" s="7"/>
      <c r="I102" s="7"/>
      <c r="J102" s="1"/>
      <c r="K102" s="1"/>
      <c r="L102" s="7"/>
      <c r="M102" s="7"/>
      <c r="N102" s="7"/>
      <c r="O102" s="7"/>
      <c r="P102" s="7"/>
      <c r="Q102" s="7"/>
      <c r="R102" s="7"/>
      <c r="S102" s="13"/>
      <c r="T102" s="3"/>
      <c r="U102" s="11"/>
      <c r="V102" s="7"/>
      <c r="W102" s="7"/>
      <c r="X102" s="7"/>
      <c r="Y102"/>
      <c r="Z102"/>
      <c r="AA102" s="20">
        <f t="shared" si="27"/>
        <v>0</v>
      </c>
      <c r="AB102" s="41" t="e">
        <f t="shared" si="28"/>
        <v>#DIV/0!</v>
      </c>
      <c r="AC102" s="20">
        <f>STDEV(AA103,AA99:AA101)</f>
        <v>0</v>
      </c>
    </row>
    <row r="103" spans="1:29" s="2" customFormat="1" x14ac:dyDescent="0.25">
      <c r="A103" s="4"/>
      <c r="B103" s="1"/>
      <c r="C103" s="1"/>
      <c r="D103" s="1"/>
      <c r="E103" s="1"/>
      <c r="F103" s="7"/>
      <c r="G103" s="7"/>
      <c r="H103" s="7"/>
      <c r="I103" s="7"/>
      <c r="J103" s="1"/>
      <c r="K103" s="1"/>
      <c r="L103" s="7"/>
      <c r="M103" s="7"/>
      <c r="N103" s="7"/>
      <c r="O103" s="7"/>
      <c r="P103" s="7"/>
      <c r="Q103" s="7"/>
      <c r="R103" s="7"/>
      <c r="S103" s="13"/>
      <c r="T103" s="3"/>
      <c r="U103" s="11"/>
      <c r="V103" s="7"/>
      <c r="W103" s="7"/>
      <c r="X103" s="7"/>
      <c r="Y103"/>
      <c r="Z103"/>
      <c r="AA103" s="20">
        <f t="shared" si="27"/>
        <v>0</v>
      </c>
      <c r="AB103" s="41" t="e">
        <f t="shared" si="28"/>
        <v>#DIV/0!</v>
      </c>
      <c r="AC103" s="20">
        <f>STDEV(AA99:AA102)</f>
        <v>0</v>
      </c>
    </row>
    <row r="104" spans="1:29" s="2" customFormat="1" x14ac:dyDescent="0.25">
      <c r="A104" s="4">
        <f>A103</f>
        <v>0</v>
      </c>
      <c r="B104" s="13" t="e">
        <f>AVERAGE(B99:B103)</f>
        <v>#DIV/0!</v>
      </c>
      <c r="C104" s="13" t="e">
        <f t="shared" ref="C104:X104" si="29">AVERAGE(C99:C103)</f>
        <v>#DIV/0!</v>
      </c>
      <c r="D104" s="13" t="e">
        <f t="shared" si="29"/>
        <v>#DIV/0!</v>
      </c>
      <c r="E104" s="13" t="e">
        <f t="shared" si="29"/>
        <v>#DIV/0!</v>
      </c>
      <c r="F104" s="13" t="e">
        <f t="shared" si="29"/>
        <v>#DIV/0!</v>
      </c>
      <c r="G104" s="13" t="e">
        <f t="shared" si="29"/>
        <v>#DIV/0!</v>
      </c>
      <c r="H104" s="13" t="e">
        <f t="shared" si="29"/>
        <v>#DIV/0!</v>
      </c>
      <c r="I104" s="13" t="e">
        <f t="shared" si="29"/>
        <v>#DIV/0!</v>
      </c>
      <c r="J104" s="13" t="e">
        <f t="shared" si="29"/>
        <v>#DIV/0!</v>
      </c>
      <c r="K104" s="13" t="e">
        <f t="shared" si="29"/>
        <v>#DIV/0!</v>
      </c>
      <c r="L104" s="13" t="e">
        <f t="shared" si="29"/>
        <v>#DIV/0!</v>
      </c>
      <c r="M104" s="13" t="e">
        <f t="shared" si="29"/>
        <v>#DIV/0!</v>
      </c>
      <c r="N104" s="13" t="e">
        <f t="shared" si="29"/>
        <v>#DIV/0!</v>
      </c>
      <c r="O104" s="13" t="e">
        <f t="shared" si="29"/>
        <v>#DIV/0!</v>
      </c>
      <c r="P104" s="13" t="e">
        <f t="shared" si="29"/>
        <v>#DIV/0!</v>
      </c>
      <c r="Q104" s="13" t="e">
        <f t="shared" si="29"/>
        <v>#DIV/0!</v>
      </c>
      <c r="R104" s="13" t="e">
        <f t="shared" si="29"/>
        <v>#DIV/0!</v>
      </c>
      <c r="S104" s="13" t="e">
        <f t="shared" si="29"/>
        <v>#DIV/0!</v>
      </c>
      <c r="T104" s="13" t="e">
        <f t="shared" si="29"/>
        <v>#DIV/0!</v>
      </c>
      <c r="U104" s="13" t="e">
        <f t="shared" si="29"/>
        <v>#DIV/0!</v>
      </c>
      <c r="V104" s="13" t="e">
        <f t="shared" si="29"/>
        <v>#DIV/0!</v>
      </c>
      <c r="W104" s="13" t="e">
        <f t="shared" si="29"/>
        <v>#DIV/0!</v>
      </c>
      <c r="X104" s="13" t="e">
        <f t="shared" si="29"/>
        <v>#DIV/0!</v>
      </c>
      <c r="Y104"/>
      <c r="Z104" s="10" t="s">
        <v>43</v>
      </c>
      <c r="AA104" s="20">
        <f>AVERAGE(AA99:AA103)</f>
        <v>0</v>
      </c>
      <c r="AB104" s="41"/>
      <c r="AC104" s="20"/>
    </row>
    <row r="105" spans="1:29" s="2" customFormat="1" x14ac:dyDescent="0.25">
      <c r="B105" s="3"/>
      <c r="C105" s="3"/>
      <c r="D105" s="3"/>
      <c r="E105" s="3"/>
      <c r="F105" s="11"/>
      <c r="G105" s="11"/>
      <c r="H105" s="11"/>
      <c r="I105" s="11"/>
      <c r="J105" s="3"/>
      <c r="K105" s="3"/>
      <c r="L105" s="11"/>
      <c r="M105" s="11"/>
      <c r="N105" s="11"/>
      <c r="O105" s="11"/>
      <c r="P105" s="11"/>
      <c r="Q105" s="11"/>
      <c r="R105" s="11"/>
      <c r="S105" s="13"/>
      <c r="T105" s="3"/>
      <c r="U105" s="11"/>
      <c r="V105" s="11"/>
      <c r="W105" s="11"/>
      <c r="X105" s="11"/>
      <c r="AA105" s="33"/>
      <c r="AB105" s="23"/>
      <c r="AC105" s="22"/>
    </row>
    <row r="106" spans="1:29" s="2" customFormat="1" x14ac:dyDescent="0.25">
      <c r="B106" s="3"/>
      <c r="C106" s="3"/>
      <c r="D106" s="3"/>
      <c r="E106" s="3"/>
      <c r="F106" s="11"/>
      <c r="G106" s="11"/>
      <c r="H106" s="11"/>
      <c r="I106" s="11"/>
      <c r="J106" s="3"/>
      <c r="K106" s="3"/>
      <c r="L106" s="11"/>
      <c r="M106" s="11"/>
      <c r="N106" s="11"/>
      <c r="O106" s="11"/>
      <c r="P106" s="11"/>
      <c r="Q106" s="11"/>
      <c r="R106" s="11"/>
      <c r="S106" s="13"/>
      <c r="T106" s="3"/>
      <c r="U106" s="11"/>
      <c r="V106" s="11"/>
      <c r="W106" s="11"/>
      <c r="X106" s="11"/>
      <c r="AA106" s="33"/>
      <c r="AB106" s="23"/>
      <c r="AC106" s="22"/>
    </row>
    <row r="107" spans="1:29" s="2" customFormat="1" x14ac:dyDescent="0.25">
      <c r="A107" s="15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s="7" t="s">
        <v>29</v>
      </c>
      <c r="G107" s="7" t="s">
        <v>9</v>
      </c>
      <c r="H107" s="7" t="s">
        <v>10</v>
      </c>
      <c r="I107" s="7" t="s">
        <v>11</v>
      </c>
      <c r="J107" s="1" t="s">
        <v>30</v>
      </c>
      <c r="K107" s="1" t="s">
        <v>31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12</v>
      </c>
      <c r="Q107" s="7" t="s">
        <v>13</v>
      </c>
      <c r="R107" s="7" t="s">
        <v>14</v>
      </c>
      <c r="S107" s="13" t="s">
        <v>26</v>
      </c>
      <c r="T107" s="3" t="s">
        <v>21</v>
      </c>
      <c r="U107" s="11" t="s">
        <v>22</v>
      </c>
      <c r="V107" s="7" t="s">
        <v>23</v>
      </c>
      <c r="W107" s="7" t="s">
        <v>24</v>
      </c>
      <c r="X107" s="7" t="s">
        <v>25</v>
      </c>
      <c r="Y107"/>
      <c r="Z107" s="34" t="s">
        <v>36</v>
      </c>
      <c r="AA107" s="18" t="s">
        <v>37</v>
      </c>
      <c r="AB107" s="25" t="s">
        <v>41</v>
      </c>
      <c r="AC107" s="26" t="s">
        <v>55</v>
      </c>
    </row>
    <row r="108" spans="1:29" s="2" customFormat="1" x14ac:dyDescent="0.25">
      <c r="A108" s="4"/>
      <c r="B108" s="1"/>
      <c r="C108" s="1"/>
      <c r="D108" s="1"/>
      <c r="E108" s="1"/>
      <c r="F108" s="7"/>
      <c r="G108" s="7"/>
      <c r="H108" s="7"/>
      <c r="I108" s="7"/>
      <c r="J108" s="1"/>
      <c r="K108" s="1"/>
      <c r="L108" s="7"/>
      <c r="M108" s="7"/>
      <c r="N108" s="7"/>
      <c r="O108" s="7"/>
      <c r="P108" s="7"/>
      <c r="Q108" s="7"/>
      <c r="R108" s="7"/>
      <c r="S108" s="13"/>
      <c r="T108" s="3"/>
      <c r="U108" s="11"/>
      <c r="V108" s="7"/>
      <c r="W108" s="7"/>
      <c r="X108" s="7"/>
      <c r="Y108" s="1"/>
      <c r="Z108" s="7"/>
      <c r="AA108" s="20">
        <f>S108</f>
        <v>0</v>
      </c>
      <c r="AB108" s="41" t="e">
        <f>((AA108/AA$113)-1)*100</f>
        <v>#DIV/0!</v>
      </c>
      <c r="AC108" s="20">
        <f>STDEV(AA109:AA112)</f>
        <v>0</v>
      </c>
    </row>
    <row r="109" spans="1:29" s="2" customFormat="1" x14ac:dyDescent="0.25">
      <c r="A109" s="4"/>
      <c r="B109" s="1"/>
      <c r="C109" s="1"/>
      <c r="D109" s="1"/>
      <c r="E109" s="1"/>
      <c r="F109" s="7"/>
      <c r="G109" s="7"/>
      <c r="H109" s="7"/>
      <c r="I109" s="7"/>
      <c r="J109" s="1"/>
      <c r="K109" s="1"/>
      <c r="L109" s="7"/>
      <c r="M109" s="7"/>
      <c r="N109" s="7"/>
      <c r="O109" s="7"/>
      <c r="P109" s="7"/>
      <c r="Q109" s="7"/>
      <c r="R109" s="7"/>
      <c r="S109" s="13"/>
      <c r="T109" s="3"/>
      <c r="U109" s="11"/>
      <c r="V109" s="7"/>
      <c r="W109" s="7"/>
      <c r="X109" s="7"/>
      <c r="Y109" s="1"/>
      <c r="Z109"/>
      <c r="AA109" s="20">
        <f t="shared" ref="AA109:AA112" si="30">S109</f>
        <v>0</v>
      </c>
      <c r="AB109" s="41" t="e">
        <f t="shared" ref="AB109:AB112" si="31">((AA109/AA$113)-1)*100</f>
        <v>#DIV/0!</v>
      </c>
      <c r="AC109" s="20">
        <f>STDEV(AA110:AA112,AA108)</f>
        <v>0</v>
      </c>
    </row>
    <row r="110" spans="1:29" s="2" customFormat="1" x14ac:dyDescent="0.25">
      <c r="A110" s="4"/>
      <c r="B110" s="1"/>
      <c r="C110" s="1"/>
      <c r="D110" s="1"/>
      <c r="E110" s="1"/>
      <c r="F110" s="7"/>
      <c r="G110" s="7"/>
      <c r="H110" s="7"/>
      <c r="I110" s="7"/>
      <c r="J110" s="1"/>
      <c r="K110" s="1"/>
      <c r="L110" s="7"/>
      <c r="M110" s="7"/>
      <c r="N110" s="7"/>
      <c r="O110" s="7"/>
      <c r="P110" s="7"/>
      <c r="Q110" s="7"/>
      <c r="R110" s="7"/>
      <c r="S110" s="13"/>
      <c r="T110" s="3"/>
      <c r="U110" s="11"/>
      <c r="V110" s="7"/>
      <c r="W110" s="7"/>
      <c r="X110" s="7"/>
      <c r="Y110" s="1"/>
      <c r="Z110"/>
      <c r="AA110" s="20">
        <f t="shared" si="30"/>
        <v>0</v>
      </c>
      <c r="AB110" s="41" t="e">
        <f t="shared" si="31"/>
        <v>#DIV/0!</v>
      </c>
      <c r="AC110" s="20">
        <f>STDEV(AA111:AA112,AA108:AA109)</f>
        <v>0</v>
      </c>
    </row>
    <row r="111" spans="1:29" s="2" customFormat="1" x14ac:dyDescent="0.25">
      <c r="A111" s="4"/>
      <c r="B111" s="1"/>
      <c r="C111" s="1"/>
      <c r="D111" s="1"/>
      <c r="E111" s="1"/>
      <c r="F111" s="7"/>
      <c r="G111" s="7"/>
      <c r="H111" s="7"/>
      <c r="I111" s="7"/>
      <c r="J111" s="1"/>
      <c r="K111" s="1"/>
      <c r="L111" s="7"/>
      <c r="M111" s="7"/>
      <c r="N111" s="7"/>
      <c r="O111" s="7"/>
      <c r="P111" s="7"/>
      <c r="Q111" s="7"/>
      <c r="R111" s="7"/>
      <c r="S111" s="13"/>
      <c r="T111" s="3"/>
      <c r="U111" s="11"/>
      <c r="V111" s="7"/>
      <c r="W111" s="7"/>
      <c r="X111" s="7"/>
      <c r="Y111"/>
      <c r="Z111"/>
      <c r="AA111" s="20">
        <f t="shared" si="30"/>
        <v>0</v>
      </c>
      <c r="AB111" s="41" t="e">
        <f t="shared" si="31"/>
        <v>#DIV/0!</v>
      </c>
      <c r="AC111" s="20">
        <f>STDEV(AA112,AA108:AA110)</f>
        <v>0</v>
      </c>
    </row>
    <row r="112" spans="1:29" s="2" customFormat="1" x14ac:dyDescent="0.25">
      <c r="A112" s="4"/>
      <c r="B112" s="1"/>
      <c r="C112" s="1"/>
      <c r="D112" s="1"/>
      <c r="E112" s="1"/>
      <c r="F112" s="7"/>
      <c r="G112" s="7"/>
      <c r="H112" s="7"/>
      <c r="I112" s="7"/>
      <c r="J112" s="1"/>
      <c r="K112" s="1"/>
      <c r="L112" s="7"/>
      <c r="M112" s="7"/>
      <c r="N112" s="7"/>
      <c r="O112" s="7"/>
      <c r="P112" s="7"/>
      <c r="Q112" s="7"/>
      <c r="R112" s="7"/>
      <c r="S112" s="13"/>
      <c r="T112" s="3"/>
      <c r="U112" s="11"/>
      <c r="V112" s="7"/>
      <c r="W112" s="7"/>
      <c r="X112" s="7"/>
      <c r="Y112"/>
      <c r="Z112"/>
      <c r="AA112" s="20">
        <f t="shared" si="30"/>
        <v>0</v>
      </c>
      <c r="AB112" s="41" t="e">
        <f t="shared" si="31"/>
        <v>#DIV/0!</v>
      </c>
      <c r="AC112" s="20">
        <f>STDEV(AA108:AA111)</f>
        <v>0</v>
      </c>
    </row>
    <row r="113" spans="1:29" x14ac:dyDescent="0.25">
      <c r="A113" s="4">
        <f>A112</f>
        <v>0</v>
      </c>
      <c r="B113" s="13" t="e">
        <f>AVERAGE(B108:B112)</f>
        <v>#DIV/0!</v>
      </c>
      <c r="C113" s="13" t="e">
        <f t="shared" ref="C113:X113" si="32">AVERAGE(C108:C112)</f>
        <v>#DIV/0!</v>
      </c>
      <c r="D113" s="13" t="e">
        <f t="shared" si="32"/>
        <v>#DIV/0!</v>
      </c>
      <c r="E113" s="13" t="e">
        <f t="shared" si="32"/>
        <v>#DIV/0!</v>
      </c>
      <c r="F113" s="13" t="e">
        <f t="shared" si="32"/>
        <v>#DIV/0!</v>
      </c>
      <c r="G113" s="13" t="e">
        <f t="shared" si="32"/>
        <v>#DIV/0!</v>
      </c>
      <c r="H113" s="13" t="e">
        <f t="shared" si="32"/>
        <v>#DIV/0!</v>
      </c>
      <c r="I113" s="13" t="e">
        <f t="shared" si="32"/>
        <v>#DIV/0!</v>
      </c>
      <c r="J113" s="13" t="e">
        <f t="shared" si="32"/>
        <v>#DIV/0!</v>
      </c>
      <c r="K113" s="13" t="e">
        <f t="shared" si="32"/>
        <v>#DIV/0!</v>
      </c>
      <c r="L113" s="13" t="e">
        <f t="shared" si="32"/>
        <v>#DIV/0!</v>
      </c>
      <c r="M113" s="13" t="e">
        <f t="shared" si="32"/>
        <v>#DIV/0!</v>
      </c>
      <c r="N113" s="13" t="e">
        <f t="shared" si="32"/>
        <v>#DIV/0!</v>
      </c>
      <c r="O113" s="13" t="e">
        <f t="shared" si="32"/>
        <v>#DIV/0!</v>
      </c>
      <c r="P113" s="13" t="e">
        <f t="shared" si="32"/>
        <v>#DIV/0!</v>
      </c>
      <c r="Q113" s="13" t="e">
        <f t="shared" si="32"/>
        <v>#DIV/0!</v>
      </c>
      <c r="R113" s="13" t="e">
        <f t="shared" si="32"/>
        <v>#DIV/0!</v>
      </c>
      <c r="S113" s="13" t="e">
        <f t="shared" si="32"/>
        <v>#DIV/0!</v>
      </c>
      <c r="T113" s="13" t="e">
        <f t="shared" si="32"/>
        <v>#DIV/0!</v>
      </c>
      <c r="U113" s="13" t="e">
        <f t="shared" si="32"/>
        <v>#DIV/0!</v>
      </c>
      <c r="V113" s="13" t="e">
        <f t="shared" si="32"/>
        <v>#DIV/0!</v>
      </c>
      <c r="W113" s="13" t="e">
        <f t="shared" si="32"/>
        <v>#DIV/0!</v>
      </c>
      <c r="X113" s="13" t="e">
        <f t="shared" si="32"/>
        <v>#DIV/0!</v>
      </c>
      <c r="Z113" s="10" t="s">
        <v>43</v>
      </c>
      <c r="AA113" s="20">
        <f>AVERAGE(AA108:AA112)</f>
        <v>0</v>
      </c>
      <c r="AB113" s="41"/>
    </row>
    <row r="116" spans="1:29" x14ac:dyDescent="0.25">
      <c r="A116" s="15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s="7" t="s">
        <v>29</v>
      </c>
      <c r="G116" s="7" t="s">
        <v>9</v>
      </c>
      <c r="H116" s="7" t="s">
        <v>10</v>
      </c>
      <c r="I116" s="7" t="s">
        <v>11</v>
      </c>
      <c r="J116" s="1" t="s">
        <v>30</v>
      </c>
      <c r="K116" s="1" t="s">
        <v>31</v>
      </c>
      <c r="L116" s="7" t="s">
        <v>32</v>
      </c>
      <c r="M116" s="7" t="s">
        <v>33</v>
      </c>
      <c r="N116" s="7" t="s">
        <v>34</v>
      </c>
      <c r="O116" s="7" t="s">
        <v>35</v>
      </c>
      <c r="P116" s="7" t="s">
        <v>12</v>
      </c>
      <c r="Q116" s="7" t="s">
        <v>13</v>
      </c>
      <c r="R116" s="7" t="s">
        <v>14</v>
      </c>
      <c r="S116" s="13" t="s">
        <v>26</v>
      </c>
      <c r="T116" s="3" t="s">
        <v>21</v>
      </c>
      <c r="U116" s="11" t="s">
        <v>22</v>
      </c>
      <c r="V116" s="7" t="s">
        <v>23</v>
      </c>
      <c r="W116" s="7" t="s">
        <v>24</v>
      </c>
      <c r="X116" s="7" t="s">
        <v>25</v>
      </c>
      <c r="Z116" s="34" t="s">
        <v>36</v>
      </c>
      <c r="AA116" s="18" t="s">
        <v>37</v>
      </c>
      <c r="AB116" s="25" t="s">
        <v>41</v>
      </c>
      <c r="AC116" s="26" t="s">
        <v>55</v>
      </c>
    </row>
    <row r="117" spans="1:29" x14ac:dyDescent="0.25">
      <c r="A117" s="4"/>
      <c r="V117" s="7"/>
      <c r="Y117" s="1"/>
      <c r="Z117" s="7"/>
      <c r="AA117" s="20">
        <f>S117</f>
        <v>0</v>
      </c>
      <c r="AB117" s="41" t="e">
        <f>((AA117/AA$122)-1)*100</f>
        <v>#DIV/0!</v>
      </c>
      <c r="AC117" s="20">
        <f>STDEV(AA118:AA121)</f>
        <v>0</v>
      </c>
    </row>
    <row r="118" spans="1:29" x14ac:dyDescent="0.25">
      <c r="A118" s="4"/>
      <c r="V118" s="7"/>
      <c r="Y118" s="1"/>
      <c r="AA118" s="20">
        <f t="shared" ref="AA118:AA121" si="33">S118</f>
        <v>0</v>
      </c>
      <c r="AB118" s="41" t="e">
        <f t="shared" ref="AB118:AB121" si="34">((AA118/AA$122)-1)*100</f>
        <v>#DIV/0!</v>
      </c>
      <c r="AC118" s="20">
        <f>STDEV(AA119:AA121,AA117)</f>
        <v>0</v>
      </c>
    </row>
    <row r="119" spans="1:29" x14ac:dyDescent="0.25">
      <c r="A119" s="4"/>
      <c r="V119" s="7"/>
      <c r="Y119" s="1"/>
      <c r="AA119" s="20">
        <f t="shared" si="33"/>
        <v>0</v>
      </c>
      <c r="AB119" s="41" t="e">
        <f t="shared" si="34"/>
        <v>#DIV/0!</v>
      </c>
      <c r="AC119" s="20">
        <f>STDEV(AA120:AA121,AA117:AA118)</f>
        <v>0</v>
      </c>
    </row>
    <row r="120" spans="1:29" x14ac:dyDescent="0.25">
      <c r="A120" s="4"/>
      <c r="V120" s="7"/>
      <c r="AA120" s="20">
        <f t="shared" si="33"/>
        <v>0</v>
      </c>
      <c r="AB120" s="41" t="e">
        <f t="shared" si="34"/>
        <v>#DIV/0!</v>
      </c>
      <c r="AC120" s="20">
        <f>STDEV(AA121,AA117:AA119)</f>
        <v>0</v>
      </c>
    </row>
    <row r="121" spans="1:29" x14ac:dyDescent="0.25">
      <c r="A121" s="4"/>
      <c r="V121" s="7"/>
      <c r="AA121" s="20">
        <f t="shared" si="33"/>
        <v>0</v>
      </c>
      <c r="AB121" s="41" t="e">
        <f t="shared" si="34"/>
        <v>#DIV/0!</v>
      </c>
      <c r="AC121" s="20">
        <f>STDEV(AA117:AA120)</f>
        <v>0</v>
      </c>
    </row>
    <row r="122" spans="1:29" x14ac:dyDescent="0.25">
      <c r="A122" s="4">
        <f>A121</f>
        <v>0</v>
      </c>
      <c r="B122" s="13" t="e">
        <f>AVERAGE(B117:B121)</f>
        <v>#DIV/0!</v>
      </c>
      <c r="C122" s="13" t="e">
        <f t="shared" ref="C122:X122" si="35">AVERAGE(C117:C121)</f>
        <v>#DIV/0!</v>
      </c>
      <c r="D122" s="13" t="e">
        <f t="shared" si="35"/>
        <v>#DIV/0!</v>
      </c>
      <c r="E122" s="13" t="e">
        <f t="shared" si="35"/>
        <v>#DIV/0!</v>
      </c>
      <c r="F122" s="13" t="e">
        <f t="shared" si="35"/>
        <v>#DIV/0!</v>
      </c>
      <c r="G122" s="13" t="e">
        <f t="shared" si="35"/>
        <v>#DIV/0!</v>
      </c>
      <c r="H122" s="13" t="e">
        <f t="shared" si="35"/>
        <v>#DIV/0!</v>
      </c>
      <c r="I122" s="13" t="e">
        <f t="shared" si="35"/>
        <v>#DIV/0!</v>
      </c>
      <c r="J122" s="13" t="e">
        <f t="shared" si="35"/>
        <v>#DIV/0!</v>
      </c>
      <c r="K122" s="13" t="e">
        <f t="shared" si="35"/>
        <v>#DIV/0!</v>
      </c>
      <c r="L122" s="13" t="e">
        <f t="shared" si="35"/>
        <v>#DIV/0!</v>
      </c>
      <c r="M122" s="13" t="e">
        <f t="shared" si="35"/>
        <v>#DIV/0!</v>
      </c>
      <c r="N122" s="13" t="e">
        <f t="shared" si="35"/>
        <v>#DIV/0!</v>
      </c>
      <c r="O122" s="13" t="e">
        <f t="shared" si="35"/>
        <v>#DIV/0!</v>
      </c>
      <c r="P122" s="13" t="e">
        <f t="shared" si="35"/>
        <v>#DIV/0!</v>
      </c>
      <c r="Q122" s="13" t="e">
        <f t="shared" si="35"/>
        <v>#DIV/0!</v>
      </c>
      <c r="R122" s="13" t="e">
        <f t="shared" si="35"/>
        <v>#DIV/0!</v>
      </c>
      <c r="S122" s="13" t="e">
        <f t="shared" si="35"/>
        <v>#DIV/0!</v>
      </c>
      <c r="T122" s="13" t="e">
        <f t="shared" si="35"/>
        <v>#DIV/0!</v>
      </c>
      <c r="U122" s="13" t="e">
        <f t="shared" si="35"/>
        <v>#DIV/0!</v>
      </c>
      <c r="V122" s="13" t="e">
        <f t="shared" si="35"/>
        <v>#DIV/0!</v>
      </c>
      <c r="W122" s="13" t="e">
        <f t="shared" si="35"/>
        <v>#DIV/0!</v>
      </c>
      <c r="X122" s="13" t="e">
        <f t="shared" si="35"/>
        <v>#DIV/0!</v>
      </c>
      <c r="Z122" s="10" t="s">
        <v>43</v>
      </c>
      <c r="AA122" s="20">
        <f>AVERAGE(AA117:AA121)</f>
        <v>0</v>
      </c>
      <c r="AB122" s="41"/>
    </row>
    <row r="125" spans="1:29" x14ac:dyDescent="0.25">
      <c r="A125" s="15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s="7" t="s">
        <v>29</v>
      </c>
      <c r="G125" s="7" t="s">
        <v>9</v>
      </c>
      <c r="H125" s="7" t="s">
        <v>10</v>
      </c>
      <c r="I125" s="7" t="s">
        <v>11</v>
      </c>
      <c r="J125" s="1" t="s">
        <v>30</v>
      </c>
      <c r="K125" s="1" t="s">
        <v>31</v>
      </c>
      <c r="L125" s="7" t="s">
        <v>32</v>
      </c>
      <c r="M125" s="7" t="s">
        <v>33</v>
      </c>
      <c r="N125" s="7" t="s">
        <v>34</v>
      </c>
      <c r="O125" s="7" t="s">
        <v>35</v>
      </c>
      <c r="P125" s="7" t="s">
        <v>12</v>
      </c>
      <c r="Q125" s="7" t="s">
        <v>13</v>
      </c>
      <c r="R125" s="7" t="s">
        <v>14</v>
      </c>
      <c r="S125" s="13" t="s">
        <v>26</v>
      </c>
      <c r="T125" s="3" t="s">
        <v>21</v>
      </c>
      <c r="U125" s="11" t="s">
        <v>22</v>
      </c>
      <c r="V125" s="7" t="s">
        <v>23</v>
      </c>
      <c r="W125" s="7" t="s">
        <v>24</v>
      </c>
      <c r="X125" s="7" t="s">
        <v>25</v>
      </c>
      <c r="Z125" s="34" t="s">
        <v>36</v>
      </c>
      <c r="AA125" s="18" t="s">
        <v>37</v>
      </c>
      <c r="AB125" s="25" t="s">
        <v>41</v>
      </c>
      <c r="AC125" s="26" t="s">
        <v>55</v>
      </c>
    </row>
    <row r="126" spans="1:29" x14ac:dyDescent="0.25">
      <c r="A126" s="4"/>
      <c r="V126" s="7"/>
      <c r="Y126" s="1"/>
      <c r="Z126" s="7"/>
      <c r="AA126" s="20">
        <f>S126</f>
        <v>0</v>
      </c>
      <c r="AB126" s="41" t="e">
        <f>((AA126/AA$131)-1)*100</f>
        <v>#DIV/0!</v>
      </c>
      <c r="AC126" s="20">
        <f>STDEV(AA127:AA130)</f>
        <v>0</v>
      </c>
    </row>
    <row r="127" spans="1:29" x14ac:dyDescent="0.25">
      <c r="A127" s="4"/>
      <c r="V127" s="7"/>
      <c r="Y127" s="1"/>
      <c r="AA127" s="20">
        <f t="shared" ref="AA127:AA130" si="36">S127</f>
        <v>0</v>
      </c>
      <c r="AB127" s="41" t="e">
        <f t="shared" ref="AB127:AB130" si="37">((AA127/AA$131)-1)*100</f>
        <v>#DIV/0!</v>
      </c>
      <c r="AC127" s="20">
        <f>STDEV(AA128:AA130,AA126)</f>
        <v>0</v>
      </c>
    </row>
    <row r="128" spans="1:29" x14ac:dyDescent="0.25">
      <c r="A128" s="4"/>
      <c r="V128" s="7"/>
      <c r="Y128" s="1"/>
      <c r="AA128" s="20">
        <f t="shared" si="36"/>
        <v>0</v>
      </c>
      <c r="AB128" s="41" t="e">
        <f t="shared" si="37"/>
        <v>#DIV/0!</v>
      </c>
      <c r="AC128" s="20">
        <f>STDEV(AA129:AA130,AA126:AA127)</f>
        <v>0</v>
      </c>
    </row>
    <row r="129" spans="1:29" x14ac:dyDescent="0.25">
      <c r="A129" s="4"/>
      <c r="V129" s="7"/>
      <c r="AA129" s="20">
        <f t="shared" si="36"/>
        <v>0</v>
      </c>
      <c r="AB129" s="41" t="e">
        <f t="shared" si="37"/>
        <v>#DIV/0!</v>
      </c>
      <c r="AC129" s="20">
        <f>STDEV(AA130,AA126:AA128)</f>
        <v>0</v>
      </c>
    </row>
    <row r="130" spans="1:29" x14ac:dyDescent="0.25">
      <c r="A130" s="4"/>
      <c r="V130" s="7"/>
      <c r="AA130" s="20">
        <f t="shared" si="36"/>
        <v>0</v>
      </c>
      <c r="AB130" s="41" t="e">
        <f t="shared" si="37"/>
        <v>#DIV/0!</v>
      </c>
      <c r="AC130" s="20">
        <f>STDEV(AA126:AA129)</f>
        <v>0</v>
      </c>
    </row>
    <row r="131" spans="1:29" x14ac:dyDescent="0.25">
      <c r="A131" s="4">
        <f>A130</f>
        <v>0</v>
      </c>
      <c r="B131" s="13" t="e">
        <f>AVERAGE(B126:B130)</f>
        <v>#DIV/0!</v>
      </c>
      <c r="C131" s="13" t="e">
        <f t="shared" ref="C131:X131" si="38">AVERAGE(C126:C130)</f>
        <v>#DIV/0!</v>
      </c>
      <c r="D131" s="13" t="e">
        <f t="shared" si="38"/>
        <v>#DIV/0!</v>
      </c>
      <c r="E131" s="13" t="e">
        <f t="shared" si="38"/>
        <v>#DIV/0!</v>
      </c>
      <c r="F131" s="13" t="e">
        <f t="shared" si="38"/>
        <v>#DIV/0!</v>
      </c>
      <c r="G131" s="13" t="e">
        <f t="shared" si="38"/>
        <v>#DIV/0!</v>
      </c>
      <c r="H131" s="13" t="e">
        <f t="shared" si="38"/>
        <v>#DIV/0!</v>
      </c>
      <c r="I131" s="13" t="e">
        <f t="shared" si="38"/>
        <v>#DIV/0!</v>
      </c>
      <c r="J131" s="13" t="e">
        <f t="shared" si="38"/>
        <v>#DIV/0!</v>
      </c>
      <c r="K131" s="13" t="e">
        <f t="shared" si="38"/>
        <v>#DIV/0!</v>
      </c>
      <c r="L131" s="13" t="e">
        <f t="shared" si="38"/>
        <v>#DIV/0!</v>
      </c>
      <c r="M131" s="13" t="e">
        <f t="shared" si="38"/>
        <v>#DIV/0!</v>
      </c>
      <c r="N131" s="13" t="e">
        <f t="shared" si="38"/>
        <v>#DIV/0!</v>
      </c>
      <c r="O131" s="13" t="e">
        <f t="shared" si="38"/>
        <v>#DIV/0!</v>
      </c>
      <c r="P131" s="13" t="e">
        <f t="shared" si="38"/>
        <v>#DIV/0!</v>
      </c>
      <c r="Q131" s="13" t="e">
        <f t="shared" si="38"/>
        <v>#DIV/0!</v>
      </c>
      <c r="R131" s="13" t="e">
        <f t="shared" si="38"/>
        <v>#DIV/0!</v>
      </c>
      <c r="S131" s="13" t="e">
        <f t="shared" si="38"/>
        <v>#DIV/0!</v>
      </c>
      <c r="T131" s="13" t="e">
        <f t="shared" si="38"/>
        <v>#DIV/0!</v>
      </c>
      <c r="U131" s="13" t="e">
        <f t="shared" si="38"/>
        <v>#DIV/0!</v>
      </c>
      <c r="V131" s="13" t="e">
        <f t="shared" si="38"/>
        <v>#DIV/0!</v>
      </c>
      <c r="W131" s="13" t="e">
        <f t="shared" si="38"/>
        <v>#DIV/0!</v>
      </c>
      <c r="X131" s="13" t="e">
        <f t="shared" si="38"/>
        <v>#DIV/0!</v>
      </c>
      <c r="Z131" s="10" t="s">
        <v>43</v>
      </c>
      <c r="AA131" s="20">
        <f>AVERAGE(AA126:AA130)</f>
        <v>0</v>
      </c>
      <c r="AB131" s="41"/>
    </row>
    <row r="134" spans="1:29" x14ac:dyDescent="0.25">
      <c r="A134" s="15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s="7" t="s">
        <v>29</v>
      </c>
      <c r="G134" s="7" t="s">
        <v>9</v>
      </c>
      <c r="H134" s="7" t="s">
        <v>10</v>
      </c>
      <c r="I134" s="7" t="s">
        <v>11</v>
      </c>
      <c r="J134" s="1" t="s">
        <v>30</v>
      </c>
      <c r="K134" s="1" t="s">
        <v>31</v>
      </c>
      <c r="L134" s="7" t="s">
        <v>32</v>
      </c>
      <c r="M134" s="7" t="s">
        <v>33</v>
      </c>
      <c r="N134" s="7" t="s">
        <v>34</v>
      </c>
      <c r="O134" s="7" t="s">
        <v>35</v>
      </c>
      <c r="P134" s="7" t="s">
        <v>12</v>
      </c>
      <c r="Q134" s="7" t="s">
        <v>13</v>
      </c>
      <c r="R134" s="7" t="s">
        <v>14</v>
      </c>
      <c r="S134" s="13" t="s">
        <v>26</v>
      </c>
      <c r="T134" s="3" t="s">
        <v>21</v>
      </c>
      <c r="U134" s="11" t="s">
        <v>22</v>
      </c>
      <c r="V134" s="7" t="s">
        <v>23</v>
      </c>
      <c r="W134" s="7" t="s">
        <v>24</v>
      </c>
      <c r="X134" s="7" t="s">
        <v>25</v>
      </c>
      <c r="Z134" s="34" t="s">
        <v>36</v>
      </c>
      <c r="AA134" s="18" t="s">
        <v>37</v>
      </c>
      <c r="AB134" s="25" t="s">
        <v>41</v>
      </c>
      <c r="AC134" s="26" t="s">
        <v>55</v>
      </c>
    </row>
    <row r="135" spans="1:29" x14ac:dyDescent="0.25">
      <c r="A135" s="4"/>
      <c r="V135" s="7"/>
      <c r="Y135" s="1"/>
      <c r="Z135" s="7"/>
      <c r="AA135" s="20">
        <f>S135</f>
        <v>0</v>
      </c>
      <c r="AB135" s="41" t="e">
        <f>((AA135/AA$140)-1)*100</f>
        <v>#DIV/0!</v>
      </c>
      <c r="AC135" s="20">
        <f>STDEV(AA136:AA139)</f>
        <v>0</v>
      </c>
    </row>
    <row r="136" spans="1:29" x14ac:dyDescent="0.25">
      <c r="A136" s="4"/>
      <c r="V136" s="7"/>
      <c r="Y136" s="1"/>
      <c r="AA136" s="20">
        <f t="shared" ref="AA136:AA139" si="39">S136</f>
        <v>0</v>
      </c>
      <c r="AB136" s="41" t="e">
        <f t="shared" ref="AB136:AB139" si="40">((AA136/AA$140)-1)*100</f>
        <v>#DIV/0!</v>
      </c>
      <c r="AC136" s="20">
        <f>STDEV(AA137:AA139,AA135)</f>
        <v>0</v>
      </c>
    </row>
    <row r="137" spans="1:29" x14ac:dyDescent="0.25">
      <c r="A137" s="4"/>
      <c r="V137" s="7"/>
      <c r="Y137" s="1"/>
      <c r="AA137" s="20">
        <f t="shared" si="39"/>
        <v>0</v>
      </c>
      <c r="AB137" s="41" t="e">
        <f t="shared" si="40"/>
        <v>#DIV/0!</v>
      </c>
      <c r="AC137" s="20">
        <f>STDEV(AA138:AA139,AA135:AA136)</f>
        <v>0</v>
      </c>
    </row>
    <row r="138" spans="1:29" x14ac:dyDescent="0.25">
      <c r="A138" s="4"/>
      <c r="V138" s="7"/>
      <c r="AA138" s="20">
        <f t="shared" si="39"/>
        <v>0</v>
      </c>
      <c r="AB138" s="41" t="e">
        <f t="shared" si="40"/>
        <v>#DIV/0!</v>
      </c>
      <c r="AC138" s="20">
        <f>STDEV(AA139,AA135:AA137)</f>
        <v>0</v>
      </c>
    </row>
    <row r="139" spans="1:29" x14ac:dyDescent="0.25">
      <c r="A139" s="4"/>
      <c r="V139" s="7"/>
      <c r="AA139" s="20">
        <f t="shared" si="39"/>
        <v>0</v>
      </c>
      <c r="AB139" s="41" t="e">
        <f t="shared" si="40"/>
        <v>#DIV/0!</v>
      </c>
      <c r="AC139" s="20">
        <f>STDEV(AA135:AA138)</f>
        <v>0</v>
      </c>
    </row>
    <row r="140" spans="1:29" x14ac:dyDescent="0.25">
      <c r="A140" s="4">
        <f>A139</f>
        <v>0</v>
      </c>
      <c r="B140" s="13" t="e">
        <f>AVERAGE(B135:B139)</f>
        <v>#DIV/0!</v>
      </c>
      <c r="C140" s="13" t="e">
        <f t="shared" ref="C140:X140" si="41">AVERAGE(C135:C139)</f>
        <v>#DIV/0!</v>
      </c>
      <c r="D140" s="13" t="e">
        <f t="shared" si="41"/>
        <v>#DIV/0!</v>
      </c>
      <c r="E140" s="13" t="e">
        <f t="shared" si="41"/>
        <v>#DIV/0!</v>
      </c>
      <c r="F140" s="13" t="e">
        <f t="shared" si="41"/>
        <v>#DIV/0!</v>
      </c>
      <c r="G140" s="13" t="e">
        <f t="shared" si="41"/>
        <v>#DIV/0!</v>
      </c>
      <c r="H140" s="13" t="e">
        <f t="shared" si="41"/>
        <v>#DIV/0!</v>
      </c>
      <c r="I140" s="13" t="e">
        <f t="shared" si="41"/>
        <v>#DIV/0!</v>
      </c>
      <c r="J140" s="13" t="e">
        <f t="shared" si="41"/>
        <v>#DIV/0!</v>
      </c>
      <c r="K140" s="13" t="e">
        <f t="shared" si="41"/>
        <v>#DIV/0!</v>
      </c>
      <c r="L140" s="13" t="e">
        <f t="shared" si="41"/>
        <v>#DIV/0!</v>
      </c>
      <c r="M140" s="13" t="e">
        <f t="shared" si="41"/>
        <v>#DIV/0!</v>
      </c>
      <c r="N140" s="13" t="e">
        <f t="shared" si="41"/>
        <v>#DIV/0!</v>
      </c>
      <c r="O140" s="13" t="e">
        <f t="shared" si="41"/>
        <v>#DIV/0!</v>
      </c>
      <c r="P140" s="13" t="e">
        <f t="shared" si="41"/>
        <v>#DIV/0!</v>
      </c>
      <c r="Q140" s="13" t="e">
        <f t="shared" si="41"/>
        <v>#DIV/0!</v>
      </c>
      <c r="R140" s="13" t="e">
        <f t="shared" si="41"/>
        <v>#DIV/0!</v>
      </c>
      <c r="S140" s="13" t="e">
        <f t="shared" si="41"/>
        <v>#DIV/0!</v>
      </c>
      <c r="T140" s="13" t="e">
        <f t="shared" si="41"/>
        <v>#DIV/0!</v>
      </c>
      <c r="U140" s="13" t="e">
        <f t="shared" si="41"/>
        <v>#DIV/0!</v>
      </c>
      <c r="V140" s="13" t="e">
        <f t="shared" si="41"/>
        <v>#DIV/0!</v>
      </c>
      <c r="W140" s="13" t="e">
        <f t="shared" si="41"/>
        <v>#DIV/0!</v>
      </c>
      <c r="X140" s="13" t="e">
        <f t="shared" si="41"/>
        <v>#DIV/0!</v>
      </c>
      <c r="Z140" s="10" t="s">
        <v>43</v>
      </c>
      <c r="AA140" s="20">
        <f>AVERAGE(AA135:AA139)</f>
        <v>0</v>
      </c>
      <c r="AB140" s="41"/>
    </row>
    <row r="143" spans="1:29" x14ac:dyDescent="0.25">
      <c r="A143" s="15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s="7" t="s">
        <v>29</v>
      </c>
      <c r="G143" s="7" t="s">
        <v>9</v>
      </c>
      <c r="H143" s="7" t="s">
        <v>10</v>
      </c>
      <c r="I143" s="7" t="s">
        <v>11</v>
      </c>
      <c r="J143" s="1" t="s">
        <v>30</v>
      </c>
      <c r="K143" s="1" t="s">
        <v>31</v>
      </c>
      <c r="L143" s="7" t="s">
        <v>32</v>
      </c>
      <c r="M143" s="7" t="s">
        <v>33</v>
      </c>
      <c r="N143" s="7" t="s">
        <v>34</v>
      </c>
      <c r="O143" s="7" t="s">
        <v>35</v>
      </c>
      <c r="P143" s="7" t="s">
        <v>12</v>
      </c>
      <c r="Q143" s="7" t="s">
        <v>13</v>
      </c>
      <c r="R143" s="7" t="s">
        <v>14</v>
      </c>
      <c r="S143" s="13" t="s">
        <v>26</v>
      </c>
      <c r="T143" s="3" t="s">
        <v>21</v>
      </c>
      <c r="U143" s="11" t="s">
        <v>22</v>
      </c>
      <c r="V143" s="7" t="s">
        <v>23</v>
      </c>
      <c r="W143" s="7" t="s">
        <v>24</v>
      </c>
      <c r="X143" s="7" t="s">
        <v>25</v>
      </c>
      <c r="Z143" s="34" t="s">
        <v>36</v>
      </c>
      <c r="AA143" s="18" t="s">
        <v>37</v>
      </c>
      <c r="AB143" s="25" t="s">
        <v>41</v>
      </c>
      <c r="AC143" s="26" t="s">
        <v>55</v>
      </c>
    </row>
    <row r="144" spans="1:29" x14ac:dyDescent="0.25">
      <c r="A144" s="4"/>
      <c r="V144" s="7"/>
      <c r="Y144" s="1"/>
      <c r="Z144" s="7"/>
      <c r="AA144" s="20">
        <f>S144</f>
        <v>0</v>
      </c>
      <c r="AB144" s="41" t="e">
        <f>((AA144/AA$149)-1)*100</f>
        <v>#DIV/0!</v>
      </c>
      <c r="AC144" s="20">
        <f>STDEV(AA145:AA148)</f>
        <v>0</v>
      </c>
    </row>
    <row r="145" spans="1:29" x14ac:dyDescent="0.25">
      <c r="A145" s="4"/>
      <c r="V145" s="7"/>
      <c r="Y145" s="1"/>
      <c r="AA145" s="20">
        <f t="shared" ref="AA145:AA148" si="42">S145</f>
        <v>0</v>
      </c>
      <c r="AB145" s="41" t="e">
        <f t="shared" ref="AB145:AB148" si="43">((AA145/AA$149)-1)*100</f>
        <v>#DIV/0!</v>
      </c>
      <c r="AC145" s="20">
        <f>STDEV(AA146:AA148,AA144)</f>
        <v>0</v>
      </c>
    </row>
    <row r="146" spans="1:29" x14ac:dyDescent="0.25">
      <c r="A146" s="4"/>
      <c r="V146" s="7"/>
      <c r="Y146" s="1"/>
      <c r="AA146" s="20">
        <f t="shared" si="42"/>
        <v>0</v>
      </c>
      <c r="AB146" s="41" t="e">
        <f t="shared" si="43"/>
        <v>#DIV/0!</v>
      </c>
      <c r="AC146" s="20">
        <f>STDEV(AA147:AA148,AA144:AA145)</f>
        <v>0</v>
      </c>
    </row>
    <row r="147" spans="1:29" x14ac:dyDescent="0.25">
      <c r="A147" s="4"/>
      <c r="V147" s="7"/>
      <c r="AA147" s="20">
        <f t="shared" si="42"/>
        <v>0</v>
      </c>
      <c r="AB147" s="41" t="e">
        <f t="shared" si="43"/>
        <v>#DIV/0!</v>
      </c>
      <c r="AC147" s="20">
        <f>STDEV(AA148,AA144:AA146)</f>
        <v>0</v>
      </c>
    </row>
    <row r="148" spans="1:29" x14ac:dyDescent="0.25">
      <c r="A148" s="4"/>
      <c r="V148" s="7"/>
      <c r="AA148" s="20">
        <f t="shared" si="42"/>
        <v>0</v>
      </c>
      <c r="AB148" s="41" t="e">
        <f t="shared" si="43"/>
        <v>#DIV/0!</v>
      </c>
      <c r="AC148" s="20">
        <f>STDEV(AA144:AA147)</f>
        <v>0</v>
      </c>
    </row>
    <row r="149" spans="1:29" x14ac:dyDescent="0.25">
      <c r="A149" s="4">
        <f>A148</f>
        <v>0</v>
      </c>
      <c r="B149" s="13" t="e">
        <f>AVERAGE(B144:B148)</f>
        <v>#DIV/0!</v>
      </c>
      <c r="C149" s="13" t="e">
        <f t="shared" ref="C149:X149" si="44">AVERAGE(C144:C148)</f>
        <v>#DIV/0!</v>
      </c>
      <c r="D149" s="13" t="e">
        <f t="shared" si="44"/>
        <v>#DIV/0!</v>
      </c>
      <c r="E149" s="13" t="e">
        <f t="shared" si="44"/>
        <v>#DIV/0!</v>
      </c>
      <c r="F149" s="13" t="e">
        <f t="shared" si="44"/>
        <v>#DIV/0!</v>
      </c>
      <c r="G149" s="13" t="e">
        <f t="shared" si="44"/>
        <v>#DIV/0!</v>
      </c>
      <c r="H149" s="13" t="e">
        <f t="shared" si="44"/>
        <v>#DIV/0!</v>
      </c>
      <c r="I149" s="13" t="e">
        <f t="shared" si="44"/>
        <v>#DIV/0!</v>
      </c>
      <c r="J149" s="13" t="e">
        <f t="shared" si="44"/>
        <v>#DIV/0!</v>
      </c>
      <c r="K149" s="13" t="e">
        <f t="shared" si="44"/>
        <v>#DIV/0!</v>
      </c>
      <c r="L149" s="13" t="e">
        <f t="shared" si="44"/>
        <v>#DIV/0!</v>
      </c>
      <c r="M149" s="13" t="e">
        <f t="shared" si="44"/>
        <v>#DIV/0!</v>
      </c>
      <c r="N149" s="13" t="e">
        <f t="shared" si="44"/>
        <v>#DIV/0!</v>
      </c>
      <c r="O149" s="13" t="e">
        <f t="shared" si="44"/>
        <v>#DIV/0!</v>
      </c>
      <c r="P149" s="13" t="e">
        <f t="shared" si="44"/>
        <v>#DIV/0!</v>
      </c>
      <c r="Q149" s="13" t="e">
        <f t="shared" si="44"/>
        <v>#DIV/0!</v>
      </c>
      <c r="R149" s="13" t="e">
        <f t="shared" si="44"/>
        <v>#DIV/0!</v>
      </c>
      <c r="S149" s="13" t="e">
        <f t="shared" si="44"/>
        <v>#DIV/0!</v>
      </c>
      <c r="T149" s="13" t="e">
        <f t="shared" si="44"/>
        <v>#DIV/0!</v>
      </c>
      <c r="U149" s="13" t="e">
        <f t="shared" si="44"/>
        <v>#DIV/0!</v>
      </c>
      <c r="V149" s="13" t="e">
        <f t="shared" si="44"/>
        <v>#DIV/0!</v>
      </c>
      <c r="W149" s="13" t="e">
        <f t="shared" si="44"/>
        <v>#DIV/0!</v>
      </c>
      <c r="X149" s="13" t="e">
        <f t="shared" si="44"/>
        <v>#DIV/0!</v>
      </c>
      <c r="Z149" s="10" t="s">
        <v>43</v>
      </c>
      <c r="AA149" s="20">
        <f>AVERAGE(AA144:AA148)</f>
        <v>0</v>
      </c>
      <c r="AB149" s="4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49"/>
  <sheetViews>
    <sheetView zoomScaleNormal="100" workbookViewId="0"/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style="7" bestFit="1" customWidth="1"/>
    <col min="7" max="7" width="10.140625" style="7" customWidth="1"/>
    <col min="8" max="8" width="12.28515625" style="7" customWidth="1"/>
    <col min="9" max="9" width="10.85546875" style="7" customWidth="1"/>
    <col min="10" max="10" width="11" style="1" customWidth="1"/>
    <col min="11" max="11" width="15.85546875" style="1" customWidth="1"/>
    <col min="12" max="12" width="14.140625" style="7" customWidth="1"/>
    <col min="13" max="13" width="11.5703125" style="7" customWidth="1"/>
    <col min="14" max="14" width="15.5703125" style="7" customWidth="1"/>
    <col min="15" max="15" width="15.7109375" style="7" customWidth="1"/>
    <col min="16" max="16" width="12.28515625" style="7" customWidth="1"/>
    <col min="17" max="17" width="13.28515625" style="7" customWidth="1"/>
    <col min="18" max="18" width="11.5703125" style="7" customWidth="1"/>
    <col min="19" max="19" width="13.7109375" style="13" customWidth="1"/>
    <col min="20" max="20" width="14.140625" style="3" customWidth="1"/>
    <col min="21" max="21" width="14.85546875" style="11" customWidth="1"/>
    <col min="22" max="22" width="14.42578125" style="11" customWidth="1"/>
    <col min="23" max="23" width="14.28515625" style="7" customWidth="1"/>
    <col min="24" max="24" width="15" style="7" customWidth="1"/>
    <col min="26" max="26" width="23.42578125" customWidth="1"/>
    <col min="27" max="27" width="24.7109375" style="19" customWidth="1"/>
    <col min="28" max="28" width="12" style="21" customWidth="1"/>
    <col min="29" max="29" width="20.140625" style="20" customWidth="1"/>
  </cols>
  <sheetData>
    <row r="1" spans="1:11" x14ac:dyDescent="0.25">
      <c r="A1" t="s">
        <v>2</v>
      </c>
    </row>
    <row r="2" spans="1:11" x14ac:dyDescent="0.25">
      <c r="A2" t="s">
        <v>3</v>
      </c>
      <c r="B2" s="3"/>
    </row>
    <row r="3" spans="1:11" x14ac:dyDescent="0.25">
      <c r="A3" t="s">
        <v>15</v>
      </c>
      <c r="B3" s="13"/>
    </row>
    <row r="4" spans="1:11" x14ac:dyDescent="0.25">
      <c r="A4" t="s">
        <v>16</v>
      </c>
      <c r="B4" s="13"/>
    </row>
    <row r="5" spans="1:11" x14ac:dyDescent="0.25">
      <c r="A5" t="s">
        <v>4</v>
      </c>
    </row>
    <row r="6" spans="1:11" x14ac:dyDescent="0.25">
      <c r="A6" s="8"/>
      <c r="B6" s="3"/>
      <c r="C6" s="3"/>
      <c r="D6" s="3"/>
      <c r="E6" s="3"/>
    </row>
    <row r="7" spans="1:11" x14ac:dyDescent="0.25">
      <c r="A7" s="10"/>
      <c r="B7" s="3"/>
      <c r="C7" s="3"/>
      <c r="D7" s="3"/>
      <c r="E7" s="3"/>
    </row>
    <row r="8" spans="1:11" x14ac:dyDescent="0.25">
      <c r="A8" s="10"/>
      <c r="B8" s="3"/>
      <c r="C8" s="3"/>
      <c r="D8" s="3"/>
      <c r="E8" s="3"/>
    </row>
    <row r="9" spans="1:11" x14ac:dyDescent="0.25">
      <c r="A9" s="10"/>
      <c r="B9" s="3"/>
      <c r="C9" s="3"/>
      <c r="D9" s="3"/>
      <c r="E9" s="3"/>
    </row>
    <row r="10" spans="1:11" x14ac:dyDescent="0.25">
      <c r="A10" s="8"/>
      <c r="B10" s="3"/>
      <c r="C10" s="3"/>
      <c r="D10" s="3"/>
      <c r="E10" s="3"/>
    </row>
    <row r="11" spans="1:11" x14ac:dyDescent="0.25">
      <c r="B11" s="3"/>
    </row>
    <row r="12" spans="1:11" x14ac:dyDescent="0.25">
      <c r="A12" s="17" t="s">
        <v>39</v>
      </c>
    </row>
    <row r="13" spans="1:11" x14ac:dyDescent="0.25">
      <c r="A13" s="12" t="s">
        <v>17</v>
      </c>
      <c r="B13" s="13" t="s">
        <v>19</v>
      </c>
      <c r="C13" s="13"/>
      <c r="D13" s="13"/>
      <c r="E13" s="13"/>
      <c r="F13" s="14"/>
      <c r="G13" s="14"/>
      <c r="H13" s="14"/>
      <c r="I13" s="14"/>
      <c r="J13" s="13"/>
      <c r="K13" s="13"/>
    </row>
    <row r="14" spans="1:11" x14ac:dyDescent="0.25">
      <c r="B14" s="13"/>
      <c r="C14" s="13"/>
      <c r="D14" s="13"/>
      <c r="E14" s="13"/>
      <c r="F14" s="14"/>
      <c r="G14" s="14"/>
      <c r="H14" s="14"/>
      <c r="I14" s="14"/>
      <c r="J14" s="13"/>
      <c r="K14" s="13"/>
    </row>
    <row r="15" spans="1:11" x14ac:dyDescent="0.25">
      <c r="A15" s="10" t="s">
        <v>38</v>
      </c>
      <c r="B15" s="13" t="s">
        <v>40</v>
      </c>
      <c r="C15" s="13"/>
      <c r="D15" s="13"/>
      <c r="E15" s="13"/>
      <c r="F15" s="14"/>
      <c r="G15" s="14"/>
      <c r="H15" s="14"/>
      <c r="I15" s="14"/>
      <c r="J15" s="13"/>
      <c r="K15" s="13"/>
    </row>
    <row r="16" spans="1:11" x14ac:dyDescent="0.25">
      <c r="A16" s="6" t="s">
        <v>18</v>
      </c>
      <c r="B16" s="16"/>
      <c r="C16" s="16"/>
      <c r="D16" s="16"/>
      <c r="E16" s="16"/>
    </row>
    <row r="17" spans="1:29" x14ac:dyDescent="0.25">
      <c r="A17" s="15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s="7" t="s">
        <v>29</v>
      </c>
      <c r="G17" s="7" t="s">
        <v>9</v>
      </c>
      <c r="H17" s="7" t="s">
        <v>10</v>
      </c>
      <c r="I17" s="7" t="s">
        <v>11</v>
      </c>
      <c r="J17" s="1" t="s">
        <v>30</v>
      </c>
      <c r="K17" s="1" t="s">
        <v>31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12</v>
      </c>
      <c r="Q17" s="7" t="s">
        <v>13</v>
      </c>
      <c r="R17" s="7" t="s">
        <v>14</v>
      </c>
      <c r="S17" s="13" t="s">
        <v>26</v>
      </c>
      <c r="T17" s="3" t="s">
        <v>21</v>
      </c>
      <c r="U17" s="11" t="s">
        <v>22</v>
      </c>
      <c r="V17" s="7" t="s">
        <v>23</v>
      </c>
      <c r="W17" s="7" t="s">
        <v>24</v>
      </c>
      <c r="X17" s="7" t="s">
        <v>25</v>
      </c>
      <c r="Z17" s="34" t="s">
        <v>36</v>
      </c>
      <c r="AA17" s="18" t="s">
        <v>37</v>
      </c>
      <c r="AB17" s="25" t="s">
        <v>41</v>
      </c>
      <c r="AC17" s="26" t="s">
        <v>55</v>
      </c>
    </row>
    <row r="18" spans="1:29" x14ac:dyDescent="0.25">
      <c r="A18" s="4"/>
      <c r="V18" s="7"/>
      <c r="Y18" s="1"/>
      <c r="Z18" s="7"/>
      <c r="AA18" s="20">
        <f>S18</f>
        <v>0</v>
      </c>
      <c r="AB18" s="41" t="e">
        <f>((AA18/AA$23)-1)*100</f>
        <v>#DIV/0!</v>
      </c>
      <c r="AC18" s="20">
        <f>STDEV(AA19:AA22)</f>
        <v>0</v>
      </c>
    </row>
    <row r="19" spans="1:29" x14ac:dyDescent="0.25">
      <c r="A19" s="4"/>
      <c r="V19" s="7"/>
      <c r="Y19" s="1"/>
      <c r="AA19" s="20">
        <f t="shared" ref="AA19:AA22" si="0">S19</f>
        <v>0</v>
      </c>
      <c r="AB19" s="41" t="e">
        <f t="shared" ref="AB19:AB22" si="1">((AA19/AA$23)-1)*100</f>
        <v>#DIV/0!</v>
      </c>
      <c r="AC19" s="20">
        <f>STDEV(AA20:AA22,AA18)</f>
        <v>0</v>
      </c>
    </row>
    <row r="20" spans="1:29" x14ac:dyDescent="0.25">
      <c r="A20" s="4"/>
      <c r="V20" s="7"/>
      <c r="Y20" s="1"/>
      <c r="AA20" s="20">
        <f t="shared" si="0"/>
        <v>0</v>
      </c>
      <c r="AB20" s="41" t="e">
        <f t="shared" si="1"/>
        <v>#DIV/0!</v>
      </c>
      <c r="AC20" s="20">
        <f>STDEV(AA21:AA22,AA18:AA19)</f>
        <v>0</v>
      </c>
    </row>
    <row r="21" spans="1:29" x14ac:dyDescent="0.25">
      <c r="A21" s="4"/>
      <c r="V21" s="7"/>
      <c r="AA21" s="20">
        <f t="shared" si="0"/>
        <v>0</v>
      </c>
      <c r="AB21" s="41" t="e">
        <f t="shared" si="1"/>
        <v>#DIV/0!</v>
      </c>
      <c r="AC21" s="20">
        <f>STDEV(AA22,AA18:AA20)</f>
        <v>0</v>
      </c>
    </row>
    <row r="22" spans="1:29" x14ac:dyDescent="0.25">
      <c r="A22" s="4"/>
      <c r="V22" s="7"/>
      <c r="AA22" s="20">
        <f t="shared" si="0"/>
        <v>0</v>
      </c>
      <c r="AB22" s="41" t="e">
        <f t="shared" si="1"/>
        <v>#DIV/0!</v>
      </c>
      <c r="AC22" s="20">
        <f>STDEV(AA18:AA21)</f>
        <v>0</v>
      </c>
    </row>
    <row r="23" spans="1:29" x14ac:dyDescent="0.25">
      <c r="A23" s="4" t="s">
        <v>44</v>
      </c>
      <c r="B23" s="13" t="e">
        <f>AVERAGE(B18:B22)</f>
        <v>#DIV/0!</v>
      </c>
      <c r="C23" s="13" t="e">
        <f t="shared" ref="C23:X23" si="2">AVERAGE(C18:C22)</f>
        <v>#DIV/0!</v>
      </c>
      <c r="D23" s="13" t="e">
        <f t="shared" si="2"/>
        <v>#DIV/0!</v>
      </c>
      <c r="E23" s="13" t="e">
        <f t="shared" si="2"/>
        <v>#DIV/0!</v>
      </c>
      <c r="F23" s="13" t="e">
        <f t="shared" si="2"/>
        <v>#DIV/0!</v>
      </c>
      <c r="G23" s="13" t="e">
        <f t="shared" si="2"/>
        <v>#DIV/0!</v>
      </c>
      <c r="H23" s="13" t="e">
        <f t="shared" si="2"/>
        <v>#DIV/0!</v>
      </c>
      <c r="I23" s="13" t="e">
        <f t="shared" si="2"/>
        <v>#DIV/0!</v>
      </c>
      <c r="J23" s="13" t="e">
        <f t="shared" si="2"/>
        <v>#DIV/0!</v>
      </c>
      <c r="K23" s="13" t="e">
        <f t="shared" si="2"/>
        <v>#DIV/0!</v>
      </c>
      <c r="L23" s="13" t="e">
        <f t="shared" si="2"/>
        <v>#DIV/0!</v>
      </c>
      <c r="M23" s="13" t="e">
        <f t="shared" si="2"/>
        <v>#DIV/0!</v>
      </c>
      <c r="N23" s="13" t="e">
        <f t="shared" si="2"/>
        <v>#DIV/0!</v>
      </c>
      <c r="O23" s="13" t="e">
        <f t="shared" si="2"/>
        <v>#DIV/0!</v>
      </c>
      <c r="P23" s="13" t="e">
        <f t="shared" si="2"/>
        <v>#DIV/0!</v>
      </c>
      <c r="Q23" s="13" t="e">
        <f t="shared" si="2"/>
        <v>#DIV/0!</v>
      </c>
      <c r="R23" s="13" t="e">
        <f t="shared" si="2"/>
        <v>#DIV/0!</v>
      </c>
      <c r="S23" s="13" t="e">
        <f t="shared" si="2"/>
        <v>#DIV/0!</v>
      </c>
      <c r="T23" s="13" t="e">
        <f t="shared" si="2"/>
        <v>#DIV/0!</v>
      </c>
      <c r="U23" s="13" t="e">
        <f t="shared" si="2"/>
        <v>#DIV/0!</v>
      </c>
      <c r="V23" s="13" t="e">
        <f t="shared" si="2"/>
        <v>#DIV/0!</v>
      </c>
      <c r="W23" s="13" t="e">
        <f t="shared" si="2"/>
        <v>#DIV/0!</v>
      </c>
      <c r="X23" s="13" t="e">
        <f t="shared" si="2"/>
        <v>#DIV/0!</v>
      </c>
      <c r="Z23" s="10" t="s">
        <v>43</v>
      </c>
      <c r="AA23" s="20">
        <f>AVERAGE(AA18:AA22)</f>
        <v>0</v>
      </c>
      <c r="AB23" s="41"/>
    </row>
    <row r="24" spans="1:29" x14ac:dyDescent="0.25">
      <c r="A24" s="4"/>
      <c r="V24" s="7"/>
      <c r="AB24" s="41"/>
      <c r="AC24" s="24"/>
    </row>
    <row r="25" spans="1:29" x14ac:dyDescent="0.25">
      <c r="A25" s="4"/>
      <c r="V25" s="7"/>
      <c r="Z25" s="2"/>
      <c r="AA25" s="20"/>
      <c r="AB25" s="41"/>
      <c r="AC25" s="24"/>
    </row>
    <row r="26" spans="1:29" x14ac:dyDescent="0.25">
      <c r="A26" s="15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s="7" t="s">
        <v>29</v>
      </c>
      <c r="G26" s="7" t="s">
        <v>9</v>
      </c>
      <c r="H26" s="7" t="s">
        <v>10</v>
      </c>
      <c r="I26" s="7" t="s">
        <v>11</v>
      </c>
      <c r="J26" s="1" t="s">
        <v>30</v>
      </c>
      <c r="K26" s="1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12</v>
      </c>
      <c r="Q26" s="7" t="s">
        <v>13</v>
      </c>
      <c r="R26" s="7" t="s">
        <v>14</v>
      </c>
      <c r="S26" s="13" t="s">
        <v>26</v>
      </c>
      <c r="T26" s="3" t="s">
        <v>21</v>
      </c>
      <c r="U26" s="11" t="s">
        <v>22</v>
      </c>
      <c r="V26" s="7" t="s">
        <v>23</v>
      </c>
      <c r="W26" s="7" t="s">
        <v>24</v>
      </c>
      <c r="X26" s="7" t="s">
        <v>25</v>
      </c>
      <c r="Z26" s="34" t="s">
        <v>36</v>
      </c>
      <c r="AA26" s="18" t="s">
        <v>37</v>
      </c>
      <c r="AB26" s="25" t="s">
        <v>41</v>
      </c>
      <c r="AC26" s="26" t="s">
        <v>55</v>
      </c>
    </row>
    <row r="27" spans="1:29" x14ac:dyDescent="0.25">
      <c r="A27" s="4"/>
      <c r="V27" s="7"/>
      <c r="Y27" s="1"/>
      <c r="Z27" s="7"/>
      <c r="AA27" s="20">
        <f>S27</f>
        <v>0</v>
      </c>
      <c r="AB27" s="41" t="e">
        <f>((AA27/AA$32)-1)*100</f>
        <v>#DIV/0!</v>
      </c>
      <c r="AC27" s="20">
        <f>STDEV(AA28:AA31)</f>
        <v>0</v>
      </c>
    </row>
    <row r="28" spans="1:29" x14ac:dyDescent="0.25">
      <c r="A28" s="4"/>
      <c r="V28" s="7"/>
      <c r="Y28" s="1"/>
      <c r="AA28" s="20">
        <f t="shared" ref="AA28:AA31" si="3">S28</f>
        <v>0</v>
      </c>
      <c r="AB28" s="41" t="e">
        <f t="shared" ref="AB28:AB31" si="4">((AA28/AA$32)-1)*100</f>
        <v>#DIV/0!</v>
      </c>
      <c r="AC28" s="20">
        <f>STDEV(AA29:AA31,AA27)</f>
        <v>0</v>
      </c>
    </row>
    <row r="29" spans="1:29" x14ac:dyDescent="0.25">
      <c r="A29" s="4"/>
      <c r="V29" s="7"/>
      <c r="Y29" s="1"/>
      <c r="AA29" s="20">
        <f t="shared" si="3"/>
        <v>0</v>
      </c>
      <c r="AB29" s="41" t="e">
        <f t="shared" si="4"/>
        <v>#DIV/0!</v>
      </c>
      <c r="AC29" s="20">
        <f>STDEV(AA30:AA31,AA27:AA28)</f>
        <v>0</v>
      </c>
    </row>
    <row r="30" spans="1:29" s="2" customFormat="1" x14ac:dyDescent="0.25">
      <c r="A30" s="4"/>
      <c r="B30" s="1"/>
      <c r="C30" s="1"/>
      <c r="D30" s="1"/>
      <c r="E30" s="1"/>
      <c r="F30" s="7"/>
      <c r="G30" s="7"/>
      <c r="H30" s="7"/>
      <c r="I30" s="7"/>
      <c r="J30" s="1"/>
      <c r="K30" s="1"/>
      <c r="L30" s="7"/>
      <c r="M30" s="7"/>
      <c r="N30" s="7"/>
      <c r="O30" s="7"/>
      <c r="P30" s="7"/>
      <c r="Q30" s="7"/>
      <c r="R30" s="7"/>
      <c r="S30" s="13"/>
      <c r="T30" s="3"/>
      <c r="U30" s="11"/>
      <c r="V30" s="7"/>
      <c r="W30" s="7"/>
      <c r="X30" s="7"/>
      <c r="Y30"/>
      <c r="Z30"/>
      <c r="AA30" s="20">
        <f t="shared" si="3"/>
        <v>0</v>
      </c>
      <c r="AB30" s="41" t="e">
        <f t="shared" si="4"/>
        <v>#DIV/0!</v>
      </c>
      <c r="AC30" s="20">
        <f>STDEV(AA31,AA27:AA29)</f>
        <v>0</v>
      </c>
    </row>
    <row r="31" spans="1:29" s="2" customFormat="1" x14ac:dyDescent="0.25">
      <c r="A31" s="4"/>
      <c r="B31" s="1"/>
      <c r="C31" s="1"/>
      <c r="D31" s="1"/>
      <c r="E31" s="1"/>
      <c r="F31" s="7"/>
      <c r="G31" s="7"/>
      <c r="H31" s="7"/>
      <c r="I31" s="7"/>
      <c r="J31" s="1"/>
      <c r="K31" s="1"/>
      <c r="L31" s="7"/>
      <c r="M31" s="7"/>
      <c r="N31" s="7"/>
      <c r="O31" s="7"/>
      <c r="P31" s="7"/>
      <c r="Q31" s="7"/>
      <c r="R31" s="7"/>
      <c r="S31" s="13"/>
      <c r="T31" s="3"/>
      <c r="U31" s="11"/>
      <c r="V31" s="7"/>
      <c r="W31" s="7"/>
      <c r="X31" s="7"/>
      <c r="Y31"/>
      <c r="Z31"/>
      <c r="AA31" s="20">
        <f t="shared" si="3"/>
        <v>0</v>
      </c>
      <c r="AB31" s="41" t="e">
        <f t="shared" si="4"/>
        <v>#DIV/0!</v>
      </c>
      <c r="AC31" s="20">
        <f>STDEV(AA27:AA30)</f>
        <v>0</v>
      </c>
    </row>
    <row r="32" spans="1:29" s="2" customFormat="1" x14ac:dyDescent="0.25">
      <c r="A32" s="4">
        <f>A31</f>
        <v>0</v>
      </c>
      <c r="B32" s="13" t="e">
        <f>AVERAGE(B27:B31)</f>
        <v>#DIV/0!</v>
      </c>
      <c r="C32" s="13" t="e">
        <f t="shared" ref="C32:X32" si="5">AVERAGE(C27:C31)</f>
        <v>#DIV/0!</v>
      </c>
      <c r="D32" s="13" t="e">
        <f t="shared" si="5"/>
        <v>#DIV/0!</v>
      </c>
      <c r="E32" s="13" t="e">
        <f t="shared" si="5"/>
        <v>#DIV/0!</v>
      </c>
      <c r="F32" s="13" t="e">
        <f t="shared" si="5"/>
        <v>#DIV/0!</v>
      </c>
      <c r="G32" s="13" t="e">
        <f t="shared" si="5"/>
        <v>#DIV/0!</v>
      </c>
      <c r="H32" s="13" t="e">
        <f t="shared" si="5"/>
        <v>#DIV/0!</v>
      </c>
      <c r="I32" s="13" t="e">
        <f t="shared" si="5"/>
        <v>#DIV/0!</v>
      </c>
      <c r="J32" s="13" t="e">
        <f t="shared" si="5"/>
        <v>#DIV/0!</v>
      </c>
      <c r="K32" s="13" t="e">
        <f t="shared" si="5"/>
        <v>#DIV/0!</v>
      </c>
      <c r="L32" s="13" t="e">
        <f t="shared" si="5"/>
        <v>#DIV/0!</v>
      </c>
      <c r="M32" s="13" t="e">
        <f t="shared" si="5"/>
        <v>#DIV/0!</v>
      </c>
      <c r="N32" s="13" t="e">
        <f t="shared" si="5"/>
        <v>#DIV/0!</v>
      </c>
      <c r="O32" s="13" t="e">
        <f t="shared" si="5"/>
        <v>#DIV/0!</v>
      </c>
      <c r="P32" s="13" t="e">
        <f t="shared" si="5"/>
        <v>#DIV/0!</v>
      </c>
      <c r="Q32" s="13" t="e">
        <f t="shared" si="5"/>
        <v>#DIV/0!</v>
      </c>
      <c r="R32" s="13" t="e">
        <f t="shared" si="5"/>
        <v>#DIV/0!</v>
      </c>
      <c r="S32" s="13" t="e">
        <f t="shared" si="5"/>
        <v>#DIV/0!</v>
      </c>
      <c r="T32" s="13" t="e">
        <f t="shared" si="5"/>
        <v>#DIV/0!</v>
      </c>
      <c r="U32" s="13" t="e">
        <f t="shared" si="5"/>
        <v>#DIV/0!</v>
      </c>
      <c r="V32" s="13" t="e">
        <f t="shared" si="5"/>
        <v>#DIV/0!</v>
      </c>
      <c r="W32" s="13" t="e">
        <f t="shared" si="5"/>
        <v>#DIV/0!</v>
      </c>
      <c r="X32" s="13" t="e">
        <f t="shared" si="5"/>
        <v>#DIV/0!</v>
      </c>
      <c r="Y32"/>
      <c r="Z32" s="10" t="s">
        <v>43</v>
      </c>
      <c r="AA32" s="20">
        <f>AVERAGE(AA27:AA31)</f>
        <v>0</v>
      </c>
      <c r="AB32" s="41"/>
      <c r="AC32" s="20"/>
    </row>
    <row r="33" spans="1:39" s="2" customFormat="1" x14ac:dyDescent="0.25">
      <c r="A33" s="4"/>
      <c r="B33" s="1"/>
      <c r="C33" s="1"/>
      <c r="D33" s="1"/>
      <c r="E33" s="1"/>
      <c r="F33" s="7"/>
      <c r="G33" s="7"/>
      <c r="H33" s="7"/>
      <c r="I33" s="7"/>
      <c r="J33" s="1"/>
      <c r="K33" s="1"/>
      <c r="L33" s="7"/>
      <c r="M33" s="7"/>
      <c r="N33" s="7"/>
      <c r="O33" s="7"/>
      <c r="P33" s="7"/>
      <c r="Q33" s="7"/>
      <c r="R33" s="7"/>
      <c r="S33" s="13"/>
      <c r="T33" s="3"/>
      <c r="U33" s="11"/>
      <c r="V33" s="7"/>
      <c r="W33" s="7"/>
      <c r="X33" s="7"/>
      <c r="Y33"/>
      <c r="AA33" s="33"/>
      <c r="AB33" s="41"/>
      <c r="AC33" s="24"/>
    </row>
    <row r="34" spans="1:39" x14ac:dyDescent="0.25">
      <c r="A34" s="4"/>
      <c r="V34" s="7"/>
      <c r="Z34" s="2"/>
      <c r="AA34" s="20"/>
      <c r="AB34" s="41"/>
      <c r="AC34" s="24"/>
    </row>
    <row r="35" spans="1:39" x14ac:dyDescent="0.25">
      <c r="A35" s="15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s="7" t="s">
        <v>29</v>
      </c>
      <c r="G35" s="7" t="s">
        <v>9</v>
      </c>
      <c r="H35" s="7" t="s">
        <v>10</v>
      </c>
      <c r="I35" s="7" t="s">
        <v>11</v>
      </c>
      <c r="J35" s="1" t="s">
        <v>30</v>
      </c>
      <c r="K35" s="1" t="s">
        <v>31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12</v>
      </c>
      <c r="Q35" s="7" t="s">
        <v>13</v>
      </c>
      <c r="R35" s="7" t="s">
        <v>14</v>
      </c>
      <c r="S35" s="13" t="s">
        <v>26</v>
      </c>
      <c r="T35" s="3" t="s">
        <v>21</v>
      </c>
      <c r="U35" s="11" t="s">
        <v>22</v>
      </c>
      <c r="V35" s="7" t="s">
        <v>23</v>
      </c>
      <c r="W35" s="7" t="s">
        <v>24</v>
      </c>
      <c r="X35" s="7" t="s">
        <v>25</v>
      </c>
      <c r="Z35" s="34" t="s">
        <v>36</v>
      </c>
      <c r="AA35" s="18" t="s">
        <v>37</v>
      </c>
      <c r="AB35" s="25" t="s">
        <v>41</v>
      </c>
      <c r="AC35" s="26" t="s">
        <v>55</v>
      </c>
    </row>
    <row r="36" spans="1:39" x14ac:dyDescent="0.25">
      <c r="A36" s="4"/>
      <c r="V36" s="7"/>
      <c r="Y36" s="1"/>
      <c r="Z36" s="7"/>
      <c r="AA36" s="20">
        <f>S36</f>
        <v>0</v>
      </c>
      <c r="AB36" s="41" t="e">
        <f>((AA36/AA$41)-1)*100</f>
        <v>#DIV/0!</v>
      </c>
      <c r="AC36" s="20">
        <f>STDEV(AA37:AA40)</f>
        <v>0</v>
      </c>
    </row>
    <row r="37" spans="1:39" x14ac:dyDescent="0.25">
      <c r="A37" s="4"/>
      <c r="V37" s="7"/>
      <c r="Y37" s="1"/>
      <c r="AA37" s="20">
        <f t="shared" ref="AA37:AA40" si="6">S37</f>
        <v>0</v>
      </c>
      <c r="AB37" s="41" t="e">
        <f t="shared" ref="AB37:AB40" si="7">((AA37/AA$41)-1)*100</f>
        <v>#DIV/0!</v>
      </c>
      <c r="AC37" s="20">
        <f>STDEV(AA38:AA40,AA36)</f>
        <v>0</v>
      </c>
    </row>
    <row r="38" spans="1:39" x14ac:dyDescent="0.25">
      <c r="A38" s="4"/>
      <c r="V38" s="7"/>
      <c r="Y38" s="1"/>
      <c r="AA38" s="20">
        <f t="shared" si="6"/>
        <v>0</v>
      </c>
      <c r="AB38" s="41" t="e">
        <f t="shared" si="7"/>
        <v>#DIV/0!</v>
      </c>
      <c r="AC38" s="20">
        <f>STDEV(AA39:AA40,AA36:AA37)</f>
        <v>0</v>
      </c>
    </row>
    <row r="39" spans="1:39" x14ac:dyDescent="0.25">
      <c r="A39" s="4"/>
      <c r="V39" s="7"/>
      <c r="AA39" s="20">
        <f t="shared" si="6"/>
        <v>0</v>
      </c>
      <c r="AB39" s="41" t="e">
        <f t="shared" si="7"/>
        <v>#DIV/0!</v>
      </c>
      <c r="AC39" s="20">
        <f>STDEV(AA40,AA36:AA38)</f>
        <v>0</v>
      </c>
    </row>
    <row r="40" spans="1:39" x14ac:dyDescent="0.25">
      <c r="A40" s="4"/>
      <c r="V40" s="7"/>
      <c r="AA40" s="20">
        <f t="shared" si="6"/>
        <v>0</v>
      </c>
      <c r="AB40" s="41" t="e">
        <f t="shared" si="7"/>
        <v>#DIV/0!</v>
      </c>
      <c r="AC40" s="20">
        <f>STDEV(AA36:AA39)</f>
        <v>0</v>
      </c>
    </row>
    <row r="41" spans="1:39" x14ac:dyDescent="0.25">
      <c r="A41" s="4">
        <f>A40</f>
        <v>0</v>
      </c>
      <c r="B41" s="13" t="e">
        <f>AVERAGE(B36:B40)</f>
        <v>#DIV/0!</v>
      </c>
      <c r="C41" s="13" t="e">
        <f t="shared" ref="C41:X41" si="8">AVERAGE(C36:C40)</f>
        <v>#DIV/0!</v>
      </c>
      <c r="D41" s="13" t="e">
        <f t="shared" si="8"/>
        <v>#DIV/0!</v>
      </c>
      <c r="E41" s="13" t="e">
        <f t="shared" si="8"/>
        <v>#DIV/0!</v>
      </c>
      <c r="F41" s="13" t="e">
        <f t="shared" si="8"/>
        <v>#DIV/0!</v>
      </c>
      <c r="G41" s="13" t="e">
        <f t="shared" si="8"/>
        <v>#DIV/0!</v>
      </c>
      <c r="H41" s="13" t="e">
        <f t="shared" si="8"/>
        <v>#DIV/0!</v>
      </c>
      <c r="I41" s="13" t="e">
        <f t="shared" si="8"/>
        <v>#DIV/0!</v>
      </c>
      <c r="J41" s="13" t="e">
        <f t="shared" si="8"/>
        <v>#DIV/0!</v>
      </c>
      <c r="K41" s="13" t="e">
        <f t="shared" si="8"/>
        <v>#DIV/0!</v>
      </c>
      <c r="L41" s="13" t="e">
        <f t="shared" si="8"/>
        <v>#DIV/0!</v>
      </c>
      <c r="M41" s="13" t="e">
        <f t="shared" si="8"/>
        <v>#DIV/0!</v>
      </c>
      <c r="N41" s="13" t="e">
        <f t="shared" si="8"/>
        <v>#DIV/0!</v>
      </c>
      <c r="O41" s="13" t="e">
        <f t="shared" si="8"/>
        <v>#DIV/0!</v>
      </c>
      <c r="P41" s="13" t="e">
        <f t="shared" si="8"/>
        <v>#DIV/0!</v>
      </c>
      <c r="Q41" s="13" t="e">
        <f t="shared" si="8"/>
        <v>#DIV/0!</v>
      </c>
      <c r="R41" s="13" t="e">
        <f t="shared" si="8"/>
        <v>#DIV/0!</v>
      </c>
      <c r="S41" s="13" t="e">
        <f t="shared" si="8"/>
        <v>#DIV/0!</v>
      </c>
      <c r="T41" s="13" t="e">
        <f t="shared" si="8"/>
        <v>#DIV/0!</v>
      </c>
      <c r="U41" s="13" t="e">
        <f t="shared" si="8"/>
        <v>#DIV/0!</v>
      </c>
      <c r="V41" s="13" t="e">
        <f t="shared" si="8"/>
        <v>#DIV/0!</v>
      </c>
      <c r="W41" s="13" t="e">
        <f t="shared" si="8"/>
        <v>#DIV/0!</v>
      </c>
      <c r="X41" s="13" t="e">
        <f t="shared" si="8"/>
        <v>#DIV/0!</v>
      </c>
      <c r="Z41" s="10" t="s">
        <v>43</v>
      </c>
      <c r="AA41" s="20">
        <f>AVERAGE(AA36:AA40)</f>
        <v>0</v>
      </c>
      <c r="AB41" s="41"/>
    </row>
    <row r="42" spans="1:39" s="5" customFormat="1" x14ac:dyDescent="0.25">
      <c r="A42" s="4"/>
      <c r="B42" s="1"/>
      <c r="C42" s="1"/>
      <c r="D42" s="1"/>
      <c r="E42" s="1"/>
      <c r="F42" s="7"/>
      <c r="G42" s="7"/>
      <c r="H42" s="7"/>
      <c r="I42" s="7"/>
      <c r="J42" s="1"/>
      <c r="K42" s="1"/>
      <c r="L42" s="7"/>
      <c r="M42" s="7"/>
      <c r="N42" s="7"/>
      <c r="O42" s="7"/>
      <c r="P42" s="7"/>
      <c r="Q42" s="7"/>
      <c r="R42" s="7"/>
      <c r="S42" s="13"/>
      <c r="T42" s="3"/>
      <c r="U42" s="11"/>
      <c r="V42" s="7"/>
      <c r="W42" s="7"/>
      <c r="X42" s="7"/>
      <c r="Y42"/>
      <c r="AA42" s="42"/>
      <c r="AB42" s="41"/>
      <c r="AC42" s="24"/>
    </row>
    <row r="43" spans="1:39" s="5" customFormat="1" x14ac:dyDescent="0.25">
      <c r="A43" s="4"/>
      <c r="B43" s="1"/>
      <c r="C43" s="1"/>
      <c r="D43" s="1"/>
      <c r="E43" s="1"/>
      <c r="F43" s="7"/>
      <c r="G43" s="7"/>
      <c r="H43" s="7"/>
      <c r="I43" s="7"/>
      <c r="J43" s="1"/>
      <c r="K43" s="1"/>
      <c r="L43" s="7"/>
      <c r="M43" s="7"/>
      <c r="N43" s="7"/>
      <c r="O43" s="7"/>
      <c r="P43" s="7"/>
      <c r="Q43" s="7"/>
      <c r="R43" s="7"/>
      <c r="S43" s="13"/>
      <c r="T43" s="3"/>
      <c r="U43" s="11"/>
      <c r="V43" s="7"/>
      <c r="W43" s="7"/>
      <c r="X43" s="7"/>
      <c r="Y43"/>
      <c r="Z43" s="2"/>
      <c r="AA43" s="20"/>
      <c r="AB43" s="41"/>
      <c r="AC43" s="24"/>
    </row>
    <row r="44" spans="1:39" s="5" customFormat="1" x14ac:dyDescent="0.25">
      <c r="A44" s="15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s="7" t="s">
        <v>29</v>
      </c>
      <c r="G44" s="7" t="s">
        <v>9</v>
      </c>
      <c r="H44" s="7" t="s">
        <v>10</v>
      </c>
      <c r="I44" s="7" t="s">
        <v>11</v>
      </c>
      <c r="J44" s="1" t="s">
        <v>30</v>
      </c>
      <c r="K44" s="1" t="s">
        <v>31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12</v>
      </c>
      <c r="Q44" s="7" t="s">
        <v>13</v>
      </c>
      <c r="R44" s="7" t="s">
        <v>14</v>
      </c>
      <c r="S44" s="13" t="s">
        <v>26</v>
      </c>
      <c r="T44" s="3" t="s">
        <v>21</v>
      </c>
      <c r="U44" s="11" t="s">
        <v>22</v>
      </c>
      <c r="V44" s="7" t="s">
        <v>23</v>
      </c>
      <c r="W44" s="7" t="s">
        <v>24</v>
      </c>
      <c r="X44" s="7" t="s">
        <v>25</v>
      </c>
      <c r="Y44"/>
      <c r="Z44" s="34" t="s">
        <v>36</v>
      </c>
      <c r="AA44" s="18" t="s">
        <v>37</v>
      </c>
      <c r="AB44" s="25" t="s">
        <v>41</v>
      </c>
      <c r="AC44" s="26" t="s">
        <v>55</v>
      </c>
    </row>
    <row r="45" spans="1:39" s="9" customFormat="1" x14ac:dyDescent="0.25">
      <c r="A45" s="4"/>
      <c r="B45" s="1"/>
      <c r="C45" s="1"/>
      <c r="D45" s="1"/>
      <c r="E45" s="1"/>
      <c r="F45" s="7"/>
      <c r="G45" s="7"/>
      <c r="H45" s="7"/>
      <c r="I45" s="7"/>
      <c r="J45" s="1"/>
      <c r="K45" s="1"/>
      <c r="L45" s="7"/>
      <c r="M45" s="7"/>
      <c r="N45" s="7"/>
      <c r="O45" s="7"/>
      <c r="P45" s="7"/>
      <c r="Q45" s="7"/>
      <c r="R45" s="7"/>
      <c r="S45" s="13"/>
      <c r="T45" s="3"/>
      <c r="U45" s="11"/>
      <c r="V45" s="7"/>
      <c r="W45" s="7"/>
      <c r="X45" s="7"/>
      <c r="Y45" s="1"/>
      <c r="Z45" s="7"/>
      <c r="AA45" s="20">
        <f>S45</f>
        <v>0</v>
      </c>
      <c r="AB45" s="41" t="e">
        <f>((AA45/AA$50)-1)*100</f>
        <v>#DIV/0!</v>
      </c>
      <c r="AC45" s="20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9" customFormat="1" x14ac:dyDescent="0.25">
      <c r="A46" s="4"/>
      <c r="B46" s="1"/>
      <c r="C46" s="1"/>
      <c r="D46" s="1"/>
      <c r="E46" s="1"/>
      <c r="F46" s="7"/>
      <c r="G46" s="7"/>
      <c r="H46" s="7"/>
      <c r="I46" s="7"/>
      <c r="J46" s="1"/>
      <c r="K46" s="1"/>
      <c r="L46" s="7"/>
      <c r="M46" s="7"/>
      <c r="N46" s="7"/>
      <c r="O46" s="7"/>
      <c r="P46" s="7"/>
      <c r="Q46" s="7"/>
      <c r="R46" s="7"/>
      <c r="S46" s="13"/>
      <c r="T46" s="3"/>
      <c r="U46" s="11"/>
      <c r="V46" s="7"/>
      <c r="W46" s="7"/>
      <c r="X46" s="7"/>
      <c r="Y46" s="1"/>
      <c r="Z46"/>
      <c r="AA46" s="20">
        <f t="shared" ref="AA46:AA49" si="9">S46</f>
        <v>0</v>
      </c>
      <c r="AB46" s="41" t="e">
        <f t="shared" ref="AB46:AB49" si="10">((AA46/AA$50)-1)*100</f>
        <v>#DIV/0!</v>
      </c>
      <c r="AC46" s="20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s="2" customFormat="1" x14ac:dyDescent="0.25">
      <c r="A47" s="4"/>
      <c r="B47" s="1"/>
      <c r="C47" s="1"/>
      <c r="D47" s="1"/>
      <c r="E47" s="1"/>
      <c r="F47" s="7"/>
      <c r="G47" s="7"/>
      <c r="H47" s="7"/>
      <c r="I47" s="7"/>
      <c r="J47" s="1"/>
      <c r="K47" s="1"/>
      <c r="L47" s="7"/>
      <c r="M47" s="7"/>
      <c r="N47" s="7"/>
      <c r="O47" s="7"/>
      <c r="P47" s="7"/>
      <c r="Q47" s="7"/>
      <c r="R47" s="7"/>
      <c r="S47" s="13"/>
      <c r="T47" s="3"/>
      <c r="U47" s="11"/>
      <c r="V47" s="7"/>
      <c r="W47" s="7"/>
      <c r="X47" s="7"/>
      <c r="Y47" s="1"/>
      <c r="Z47"/>
      <c r="AA47" s="20">
        <f t="shared" si="9"/>
        <v>0</v>
      </c>
      <c r="AB47" s="41" t="e">
        <f t="shared" si="10"/>
        <v>#DIV/0!</v>
      </c>
      <c r="AC47" s="20">
        <f>STDEV(AA48:AA49,AA45:AA46)</f>
        <v>0</v>
      </c>
      <c r="AD47"/>
      <c r="AE47"/>
      <c r="AF47"/>
      <c r="AG47"/>
      <c r="AH47"/>
      <c r="AI47"/>
      <c r="AJ47"/>
      <c r="AK47"/>
      <c r="AL47"/>
      <c r="AM47"/>
    </row>
    <row r="48" spans="1:39" s="2" customFormat="1" x14ac:dyDescent="0.25">
      <c r="A48" s="4"/>
      <c r="B48" s="1"/>
      <c r="C48" s="1"/>
      <c r="D48" s="1"/>
      <c r="E48" s="1"/>
      <c r="F48" s="7"/>
      <c r="G48" s="7"/>
      <c r="H48" s="7"/>
      <c r="I48" s="7"/>
      <c r="J48" s="1"/>
      <c r="K48" s="1"/>
      <c r="L48" s="7"/>
      <c r="M48" s="7"/>
      <c r="N48" s="7"/>
      <c r="O48" s="7"/>
      <c r="P48" s="7"/>
      <c r="Q48" s="7"/>
      <c r="R48" s="7"/>
      <c r="S48" s="13"/>
      <c r="T48" s="3"/>
      <c r="U48" s="11"/>
      <c r="V48" s="7"/>
      <c r="W48" s="7"/>
      <c r="X48" s="7"/>
      <c r="Y48"/>
      <c r="Z48"/>
      <c r="AA48" s="20">
        <f t="shared" si="9"/>
        <v>0</v>
      </c>
      <c r="AB48" s="41" t="e">
        <f t="shared" si="10"/>
        <v>#DIV/0!</v>
      </c>
      <c r="AC48" s="20">
        <f>STDEV(AA49,AA45:AA47)</f>
        <v>0</v>
      </c>
      <c r="AD48"/>
      <c r="AE48"/>
      <c r="AF48"/>
      <c r="AG48"/>
      <c r="AH48"/>
      <c r="AI48"/>
      <c r="AJ48"/>
      <c r="AK48"/>
      <c r="AL48"/>
      <c r="AM48"/>
    </row>
    <row r="49" spans="1:39" s="2" customFormat="1" x14ac:dyDescent="0.25">
      <c r="A49" s="4"/>
      <c r="B49" s="1"/>
      <c r="C49" s="1"/>
      <c r="D49" s="1"/>
      <c r="E49" s="1"/>
      <c r="F49" s="7"/>
      <c r="G49" s="7"/>
      <c r="H49" s="7"/>
      <c r="I49" s="7"/>
      <c r="J49" s="1"/>
      <c r="K49" s="1"/>
      <c r="L49" s="7"/>
      <c r="M49" s="7"/>
      <c r="N49" s="7"/>
      <c r="O49" s="7"/>
      <c r="P49" s="7"/>
      <c r="Q49" s="7"/>
      <c r="R49" s="7"/>
      <c r="S49" s="13"/>
      <c r="T49" s="3"/>
      <c r="U49" s="11"/>
      <c r="V49" s="7"/>
      <c r="W49" s="7"/>
      <c r="X49" s="7"/>
      <c r="Y49"/>
      <c r="Z49"/>
      <c r="AA49" s="20">
        <f t="shared" si="9"/>
        <v>0</v>
      </c>
      <c r="AB49" s="41" t="e">
        <f t="shared" si="10"/>
        <v>#DIV/0!</v>
      </c>
      <c r="AC49" s="20">
        <f>STDEV(AA45:AA48)</f>
        <v>0</v>
      </c>
      <c r="AD49"/>
      <c r="AE49"/>
      <c r="AF49"/>
      <c r="AG49"/>
      <c r="AH49"/>
      <c r="AI49"/>
      <c r="AJ49"/>
      <c r="AK49"/>
      <c r="AL49"/>
      <c r="AM49"/>
    </row>
    <row r="50" spans="1:39" s="2" customFormat="1" x14ac:dyDescent="0.25">
      <c r="A50" s="4">
        <f>A49</f>
        <v>0</v>
      </c>
      <c r="B50" s="13" t="e">
        <f>AVERAGE(B45:B49)</f>
        <v>#DIV/0!</v>
      </c>
      <c r="C50" s="13" t="e">
        <f t="shared" ref="C50:X50" si="11">AVERAGE(C45:C49)</f>
        <v>#DIV/0!</v>
      </c>
      <c r="D50" s="13" t="e">
        <f t="shared" si="11"/>
        <v>#DIV/0!</v>
      </c>
      <c r="E50" s="13" t="e">
        <f t="shared" si="11"/>
        <v>#DIV/0!</v>
      </c>
      <c r="F50" s="13" t="e">
        <f t="shared" si="11"/>
        <v>#DIV/0!</v>
      </c>
      <c r="G50" s="13" t="e">
        <f t="shared" si="11"/>
        <v>#DIV/0!</v>
      </c>
      <c r="H50" s="13" t="e">
        <f t="shared" si="11"/>
        <v>#DIV/0!</v>
      </c>
      <c r="I50" s="13" t="e">
        <f t="shared" si="11"/>
        <v>#DIV/0!</v>
      </c>
      <c r="J50" s="13" t="e">
        <f t="shared" si="11"/>
        <v>#DIV/0!</v>
      </c>
      <c r="K50" s="13" t="e">
        <f t="shared" si="11"/>
        <v>#DIV/0!</v>
      </c>
      <c r="L50" s="13" t="e">
        <f t="shared" si="11"/>
        <v>#DIV/0!</v>
      </c>
      <c r="M50" s="13" t="e">
        <f t="shared" si="11"/>
        <v>#DIV/0!</v>
      </c>
      <c r="N50" s="13" t="e">
        <f t="shared" si="11"/>
        <v>#DIV/0!</v>
      </c>
      <c r="O50" s="13" t="e">
        <f t="shared" si="11"/>
        <v>#DIV/0!</v>
      </c>
      <c r="P50" s="13" t="e">
        <f t="shared" si="11"/>
        <v>#DIV/0!</v>
      </c>
      <c r="Q50" s="13" t="e">
        <f t="shared" si="11"/>
        <v>#DIV/0!</v>
      </c>
      <c r="R50" s="13" t="e">
        <f t="shared" si="11"/>
        <v>#DIV/0!</v>
      </c>
      <c r="S50" s="13" t="e">
        <f t="shared" si="11"/>
        <v>#DIV/0!</v>
      </c>
      <c r="T50" s="13" t="e">
        <f t="shared" si="11"/>
        <v>#DIV/0!</v>
      </c>
      <c r="U50" s="13" t="e">
        <f t="shared" si="11"/>
        <v>#DIV/0!</v>
      </c>
      <c r="V50" s="13" t="e">
        <f t="shared" si="11"/>
        <v>#DIV/0!</v>
      </c>
      <c r="W50" s="13" t="e">
        <f t="shared" si="11"/>
        <v>#DIV/0!</v>
      </c>
      <c r="X50" s="13" t="e">
        <f t="shared" si="11"/>
        <v>#DIV/0!</v>
      </c>
      <c r="Y50"/>
      <c r="Z50" s="10" t="s">
        <v>43</v>
      </c>
      <c r="AA50" s="20">
        <f>AVERAGE(AA45:AA49)</f>
        <v>0</v>
      </c>
      <c r="AB50" s="41"/>
      <c r="AC50" s="20"/>
      <c r="AD50"/>
      <c r="AE50"/>
      <c r="AF50"/>
      <c r="AG50"/>
      <c r="AH50"/>
      <c r="AI50"/>
      <c r="AJ50"/>
      <c r="AK50"/>
      <c r="AL50"/>
      <c r="AM50"/>
    </row>
    <row r="51" spans="1:39" s="2" customFormat="1" x14ac:dyDescent="0.25">
      <c r="A51" s="4"/>
      <c r="B51" s="1"/>
      <c r="C51" s="1"/>
      <c r="D51" s="1"/>
      <c r="E51" s="1"/>
      <c r="F51" s="7"/>
      <c r="G51" s="7"/>
      <c r="H51" s="7"/>
      <c r="I51" s="7"/>
      <c r="J51" s="1"/>
      <c r="K51" s="1"/>
      <c r="L51" s="7"/>
      <c r="M51" s="7"/>
      <c r="N51" s="7"/>
      <c r="O51" s="7"/>
      <c r="P51" s="7"/>
      <c r="Q51" s="7"/>
      <c r="R51" s="7"/>
      <c r="S51" s="13"/>
      <c r="T51" s="3"/>
      <c r="U51" s="11"/>
      <c r="V51" s="7"/>
      <c r="W51" s="7"/>
      <c r="X51" s="7"/>
      <c r="Y51"/>
      <c r="AA51" s="33"/>
      <c r="AB51" s="41"/>
      <c r="AC51" s="24"/>
      <c r="AD51"/>
      <c r="AE51"/>
      <c r="AF51"/>
      <c r="AG51"/>
      <c r="AH51"/>
      <c r="AI51"/>
      <c r="AJ51"/>
      <c r="AK51"/>
      <c r="AL51"/>
      <c r="AM51"/>
    </row>
    <row r="52" spans="1:39" s="2" customFormat="1" x14ac:dyDescent="0.25">
      <c r="A52" s="4"/>
      <c r="B52" s="1"/>
      <c r="C52" s="1"/>
      <c r="D52" s="1"/>
      <c r="E52" s="1"/>
      <c r="F52" s="7"/>
      <c r="G52" s="7"/>
      <c r="H52" s="7"/>
      <c r="I52" s="7"/>
      <c r="J52" s="1"/>
      <c r="K52" s="1"/>
      <c r="L52" s="7"/>
      <c r="M52" s="7"/>
      <c r="N52" s="7"/>
      <c r="O52" s="7"/>
      <c r="P52" s="7"/>
      <c r="Q52" s="7"/>
      <c r="R52" s="7"/>
      <c r="S52" s="13"/>
      <c r="T52" s="3"/>
      <c r="U52" s="11"/>
      <c r="V52" s="7"/>
      <c r="W52" s="7"/>
      <c r="X52" s="7"/>
      <c r="Y52"/>
      <c r="AA52" s="20"/>
      <c r="AB52" s="41"/>
      <c r="AC52" s="24"/>
      <c r="AD52"/>
      <c r="AE52"/>
      <c r="AF52"/>
      <c r="AG52"/>
      <c r="AH52"/>
      <c r="AI52"/>
      <c r="AJ52"/>
      <c r="AK52"/>
      <c r="AL52"/>
      <c r="AM52"/>
    </row>
    <row r="53" spans="1:39" s="2" customFormat="1" x14ac:dyDescent="0.25">
      <c r="A53" s="15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s="7" t="s">
        <v>29</v>
      </c>
      <c r="G53" s="7" t="s">
        <v>9</v>
      </c>
      <c r="H53" s="7" t="s">
        <v>10</v>
      </c>
      <c r="I53" s="7" t="s">
        <v>11</v>
      </c>
      <c r="J53" s="1" t="s">
        <v>30</v>
      </c>
      <c r="K53" s="1" t="s">
        <v>31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12</v>
      </c>
      <c r="Q53" s="7" t="s">
        <v>13</v>
      </c>
      <c r="R53" s="7" t="s">
        <v>14</v>
      </c>
      <c r="S53" s="13" t="s">
        <v>26</v>
      </c>
      <c r="T53" s="3" t="s">
        <v>21</v>
      </c>
      <c r="U53" s="11" t="s">
        <v>22</v>
      </c>
      <c r="V53" s="7" t="s">
        <v>23</v>
      </c>
      <c r="W53" s="7" t="s">
        <v>24</v>
      </c>
      <c r="X53" s="7" t="s">
        <v>25</v>
      </c>
      <c r="Y53"/>
      <c r="Z53" s="34" t="s">
        <v>36</v>
      </c>
      <c r="AA53" s="18" t="s">
        <v>37</v>
      </c>
      <c r="AB53" s="25" t="s">
        <v>41</v>
      </c>
      <c r="AC53" s="26" t="s">
        <v>55</v>
      </c>
      <c r="AD53"/>
      <c r="AE53"/>
      <c r="AF53"/>
      <c r="AG53"/>
      <c r="AH53"/>
      <c r="AI53"/>
      <c r="AJ53"/>
      <c r="AK53"/>
      <c r="AL53"/>
      <c r="AM53"/>
    </row>
    <row r="54" spans="1:39" s="2" customFormat="1" x14ac:dyDescent="0.25">
      <c r="A54" s="4"/>
      <c r="B54" s="1"/>
      <c r="C54" s="1"/>
      <c r="D54" s="1"/>
      <c r="E54" s="1"/>
      <c r="F54" s="7"/>
      <c r="G54" s="7"/>
      <c r="H54" s="7"/>
      <c r="I54" s="7"/>
      <c r="J54" s="1"/>
      <c r="K54" s="1"/>
      <c r="L54" s="7"/>
      <c r="M54" s="7"/>
      <c r="N54" s="7"/>
      <c r="O54" s="7"/>
      <c r="P54" s="7"/>
      <c r="Q54" s="7"/>
      <c r="R54" s="7"/>
      <c r="S54" s="13"/>
      <c r="T54" s="3"/>
      <c r="U54" s="11"/>
      <c r="V54" s="7"/>
      <c r="W54" s="7"/>
      <c r="X54" s="7"/>
      <c r="Y54" s="1"/>
      <c r="Z54" s="7"/>
      <c r="AA54" s="20">
        <f>S54</f>
        <v>0</v>
      </c>
      <c r="AB54" s="41" t="e">
        <f>((AA54/AA$59)-1)*100</f>
        <v>#DIV/0!</v>
      </c>
      <c r="AC54" s="20">
        <f>STDEV(AA55:AA58)</f>
        <v>0</v>
      </c>
      <c r="AD54"/>
      <c r="AE54"/>
      <c r="AF54"/>
      <c r="AG54"/>
      <c r="AH54"/>
      <c r="AI54"/>
      <c r="AJ54"/>
      <c r="AK54"/>
      <c r="AL54"/>
      <c r="AM54"/>
    </row>
    <row r="55" spans="1:39" s="2" customFormat="1" x14ac:dyDescent="0.25">
      <c r="A55" s="4"/>
      <c r="B55" s="1"/>
      <c r="C55" s="1"/>
      <c r="D55" s="1"/>
      <c r="E55" s="1"/>
      <c r="F55" s="7"/>
      <c r="G55" s="7"/>
      <c r="H55" s="7"/>
      <c r="I55" s="7"/>
      <c r="J55" s="1"/>
      <c r="K55" s="1"/>
      <c r="L55" s="7"/>
      <c r="M55" s="7"/>
      <c r="N55" s="7"/>
      <c r="O55" s="7"/>
      <c r="P55" s="7"/>
      <c r="Q55" s="7"/>
      <c r="R55" s="7"/>
      <c r="S55" s="13"/>
      <c r="T55" s="3"/>
      <c r="U55" s="11"/>
      <c r="V55" s="7"/>
      <c r="W55" s="7"/>
      <c r="X55" s="7"/>
      <c r="Y55" s="1"/>
      <c r="Z55"/>
      <c r="AA55" s="20">
        <f t="shared" ref="AA55:AA58" si="12">S55</f>
        <v>0</v>
      </c>
      <c r="AB55" s="41" t="e">
        <f t="shared" ref="AB55:AB58" si="13">((AA55/AA$59)-1)*100</f>
        <v>#DIV/0!</v>
      </c>
      <c r="AC55" s="20">
        <f>STDEV(AA56:AA58,AA54)</f>
        <v>0</v>
      </c>
      <c r="AD55"/>
      <c r="AE55"/>
      <c r="AF55"/>
      <c r="AG55"/>
      <c r="AH55"/>
      <c r="AI55"/>
      <c r="AJ55"/>
      <c r="AK55"/>
      <c r="AL55"/>
      <c r="AM55"/>
    </row>
    <row r="56" spans="1:39" s="2" customFormat="1" x14ac:dyDescent="0.25">
      <c r="A56" s="4"/>
      <c r="B56" s="1"/>
      <c r="C56" s="1"/>
      <c r="D56" s="1"/>
      <c r="E56" s="1"/>
      <c r="F56" s="7"/>
      <c r="G56" s="7"/>
      <c r="H56" s="7"/>
      <c r="I56" s="7"/>
      <c r="J56" s="1"/>
      <c r="K56" s="1"/>
      <c r="L56" s="7"/>
      <c r="M56" s="7"/>
      <c r="N56" s="7"/>
      <c r="O56" s="7"/>
      <c r="P56" s="7"/>
      <c r="Q56" s="7"/>
      <c r="R56" s="7"/>
      <c r="S56" s="13"/>
      <c r="T56" s="3"/>
      <c r="U56" s="11"/>
      <c r="V56" s="7"/>
      <c r="W56" s="7"/>
      <c r="X56" s="7"/>
      <c r="Y56" s="1"/>
      <c r="Z56"/>
      <c r="AA56" s="20">
        <f t="shared" si="12"/>
        <v>0</v>
      </c>
      <c r="AB56" s="41" t="e">
        <f t="shared" si="13"/>
        <v>#DIV/0!</v>
      </c>
      <c r="AC56" s="20">
        <f>STDEV(AA57:AA58,AA54:AA55)</f>
        <v>0</v>
      </c>
    </row>
    <row r="57" spans="1:39" s="2" customFormat="1" x14ac:dyDescent="0.25">
      <c r="A57" s="4"/>
      <c r="B57" s="1"/>
      <c r="C57" s="1"/>
      <c r="D57" s="1"/>
      <c r="E57" s="1"/>
      <c r="F57" s="7"/>
      <c r="G57" s="7"/>
      <c r="H57" s="7"/>
      <c r="I57" s="7"/>
      <c r="J57" s="1"/>
      <c r="K57" s="1"/>
      <c r="L57" s="7"/>
      <c r="M57" s="7"/>
      <c r="N57" s="7"/>
      <c r="O57" s="7"/>
      <c r="P57" s="7"/>
      <c r="Q57" s="7"/>
      <c r="R57" s="7"/>
      <c r="S57" s="13"/>
      <c r="T57" s="3"/>
      <c r="U57" s="11"/>
      <c r="V57" s="7"/>
      <c r="W57" s="7"/>
      <c r="X57" s="7"/>
      <c r="Y57"/>
      <c r="Z57"/>
      <c r="AA57" s="20">
        <f t="shared" si="12"/>
        <v>0</v>
      </c>
      <c r="AB57" s="41" t="e">
        <f t="shared" si="13"/>
        <v>#DIV/0!</v>
      </c>
      <c r="AC57" s="20">
        <f>STDEV(AA58,AA54:AA56)</f>
        <v>0</v>
      </c>
    </row>
    <row r="58" spans="1:39" s="2" customFormat="1" x14ac:dyDescent="0.25">
      <c r="A58" s="4"/>
      <c r="B58" s="1"/>
      <c r="C58" s="1"/>
      <c r="D58" s="1"/>
      <c r="E58" s="1"/>
      <c r="F58" s="7"/>
      <c r="G58" s="7"/>
      <c r="H58" s="7"/>
      <c r="I58" s="7"/>
      <c r="J58" s="1"/>
      <c r="K58" s="1"/>
      <c r="L58" s="7"/>
      <c r="M58" s="7"/>
      <c r="N58" s="7"/>
      <c r="O58" s="7"/>
      <c r="P58" s="7"/>
      <c r="Q58" s="7"/>
      <c r="R58" s="7"/>
      <c r="S58" s="13"/>
      <c r="T58" s="3"/>
      <c r="U58" s="11"/>
      <c r="V58" s="7"/>
      <c r="W58" s="7"/>
      <c r="X58" s="7"/>
      <c r="Y58"/>
      <c r="Z58"/>
      <c r="AA58" s="20">
        <f t="shared" si="12"/>
        <v>0</v>
      </c>
      <c r="AB58" s="41" t="e">
        <f t="shared" si="13"/>
        <v>#DIV/0!</v>
      </c>
      <c r="AC58" s="20">
        <f>STDEV(AA54:AA57)</f>
        <v>0</v>
      </c>
    </row>
    <row r="59" spans="1:39" s="2" customFormat="1" x14ac:dyDescent="0.25">
      <c r="A59" s="4">
        <f>A58</f>
        <v>0</v>
      </c>
      <c r="B59" s="13" t="e">
        <f>AVERAGE(B54:B58)</f>
        <v>#DIV/0!</v>
      </c>
      <c r="C59" s="13" t="e">
        <f t="shared" ref="C59:X59" si="14">AVERAGE(C54:C58)</f>
        <v>#DIV/0!</v>
      </c>
      <c r="D59" s="13" t="e">
        <f t="shared" si="14"/>
        <v>#DIV/0!</v>
      </c>
      <c r="E59" s="13" t="e">
        <f t="shared" si="14"/>
        <v>#DIV/0!</v>
      </c>
      <c r="F59" s="13" t="e">
        <f t="shared" si="14"/>
        <v>#DIV/0!</v>
      </c>
      <c r="G59" s="13" t="e">
        <f t="shared" si="14"/>
        <v>#DIV/0!</v>
      </c>
      <c r="H59" s="13" t="e">
        <f t="shared" si="14"/>
        <v>#DIV/0!</v>
      </c>
      <c r="I59" s="13" t="e">
        <f t="shared" si="14"/>
        <v>#DIV/0!</v>
      </c>
      <c r="J59" s="13" t="e">
        <f t="shared" si="14"/>
        <v>#DIV/0!</v>
      </c>
      <c r="K59" s="13" t="e">
        <f t="shared" si="14"/>
        <v>#DIV/0!</v>
      </c>
      <c r="L59" s="13" t="e">
        <f t="shared" si="14"/>
        <v>#DIV/0!</v>
      </c>
      <c r="M59" s="13" t="e">
        <f t="shared" si="14"/>
        <v>#DIV/0!</v>
      </c>
      <c r="N59" s="13" t="e">
        <f t="shared" si="14"/>
        <v>#DIV/0!</v>
      </c>
      <c r="O59" s="13" t="e">
        <f t="shared" si="14"/>
        <v>#DIV/0!</v>
      </c>
      <c r="P59" s="13" t="e">
        <f t="shared" si="14"/>
        <v>#DIV/0!</v>
      </c>
      <c r="Q59" s="13" t="e">
        <f t="shared" si="14"/>
        <v>#DIV/0!</v>
      </c>
      <c r="R59" s="13" t="e">
        <f t="shared" si="14"/>
        <v>#DIV/0!</v>
      </c>
      <c r="S59" s="13" t="e">
        <f t="shared" si="14"/>
        <v>#DIV/0!</v>
      </c>
      <c r="T59" s="13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4"/>
        <v>#DIV/0!</v>
      </c>
      <c r="X59" s="13" t="e">
        <f t="shared" si="14"/>
        <v>#DIV/0!</v>
      </c>
      <c r="Y59"/>
      <c r="Z59" s="10" t="s">
        <v>43</v>
      </c>
      <c r="AA59" s="20">
        <f>AVERAGE(AA54:AA58)</f>
        <v>0</v>
      </c>
      <c r="AB59" s="41"/>
      <c r="AC59" s="20"/>
    </row>
    <row r="60" spans="1:39" s="2" customFormat="1" x14ac:dyDescent="0.25">
      <c r="A60" s="4"/>
      <c r="B60" s="1"/>
      <c r="C60" s="1"/>
      <c r="D60" s="1"/>
      <c r="E60" s="1"/>
      <c r="F60" s="7"/>
      <c r="G60" s="7"/>
      <c r="H60" s="7"/>
      <c r="I60" s="7"/>
      <c r="J60" s="1"/>
      <c r="K60" s="1"/>
      <c r="L60" s="7"/>
      <c r="M60" s="7"/>
      <c r="N60" s="7"/>
      <c r="O60" s="7"/>
      <c r="P60" s="7"/>
      <c r="Q60" s="7"/>
      <c r="R60" s="7"/>
      <c r="S60" s="13"/>
      <c r="T60" s="3"/>
      <c r="U60" s="11"/>
      <c r="V60" s="7"/>
      <c r="W60" s="7"/>
      <c r="X60" s="7"/>
      <c r="Y60"/>
      <c r="AA60" s="33"/>
      <c r="AB60" s="41"/>
      <c r="AC60" s="24"/>
      <c r="AD60"/>
      <c r="AE60"/>
      <c r="AF60"/>
      <c r="AG60"/>
      <c r="AH60"/>
      <c r="AI60"/>
      <c r="AJ60"/>
      <c r="AK60"/>
      <c r="AL60"/>
      <c r="AM60"/>
    </row>
    <row r="61" spans="1:39" s="2" customFormat="1" x14ac:dyDescent="0.25">
      <c r="A61" s="4"/>
      <c r="B61" s="1"/>
      <c r="C61" s="1"/>
      <c r="D61" s="1"/>
      <c r="E61" s="1"/>
      <c r="F61" s="7"/>
      <c r="G61" s="7"/>
      <c r="H61" s="7"/>
      <c r="I61" s="7"/>
      <c r="J61" s="1"/>
      <c r="K61" s="1"/>
      <c r="L61" s="7"/>
      <c r="M61" s="7"/>
      <c r="N61" s="7"/>
      <c r="O61" s="7"/>
      <c r="P61" s="7"/>
      <c r="Q61" s="7"/>
      <c r="R61" s="7"/>
      <c r="S61" s="13"/>
      <c r="T61" s="3"/>
      <c r="U61" s="11"/>
      <c r="V61" s="7"/>
      <c r="W61" s="7"/>
      <c r="X61" s="7"/>
      <c r="Y61"/>
      <c r="AA61" s="20"/>
      <c r="AB61" s="41"/>
      <c r="AC61" s="24"/>
      <c r="AD61"/>
      <c r="AE61"/>
      <c r="AF61"/>
      <c r="AG61"/>
      <c r="AH61"/>
      <c r="AI61"/>
      <c r="AJ61"/>
      <c r="AK61"/>
      <c r="AL61"/>
      <c r="AM61"/>
    </row>
    <row r="62" spans="1:39" s="2" customFormat="1" x14ac:dyDescent="0.25">
      <c r="A62" s="15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s="7" t="s">
        <v>29</v>
      </c>
      <c r="G62" s="7" t="s">
        <v>9</v>
      </c>
      <c r="H62" s="7" t="s">
        <v>10</v>
      </c>
      <c r="I62" s="7" t="s">
        <v>11</v>
      </c>
      <c r="J62" s="1" t="s">
        <v>30</v>
      </c>
      <c r="K62" s="1" t="s">
        <v>31</v>
      </c>
      <c r="L62" s="7" t="s">
        <v>32</v>
      </c>
      <c r="M62" s="7" t="s">
        <v>33</v>
      </c>
      <c r="N62" s="7" t="s">
        <v>34</v>
      </c>
      <c r="O62" s="7" t="s">
        <v>35</v>
      </c>
      <c r="P62" s="7" t="s">
        <v>12</v>
      </c>
      <c r="Q62" s="7" t="s">
        <v>13</v>
      </c>
      <c r="R62" s="7" t="s">
        <v>14</v>
      </c>
      <c r="S62" s="13" t="s">
        <v>26</v>
      </c>
      <c r="T62" s="3" t="s">
        <v>21</v>
      </c>
      <c r="U62" s="11" t="s">
        <v>22</v>
      </c>
      <c r="V62" s="7" t="s">
        <v>23</v>
      </c>
      <c r="W62" s="7" t="s">
        <v>24</v>
      </c>
      <c r="X62" s="7" t="s">
        <v>25</v>
      </c>
      <c r="Y62"/>
      <c r="Z62" s="34" t="s">
        <v>36</v>
      </c>
      <c r="AA62" s="18" t="s">
        <v>37</v>
      </c>
      <c r="AB62" s="25" t="s">
        <v>41</v>
      </c>
      <c r="AC62" s="26" t="s">
        <v>55</v>
      </c>
      <c r="AD62"/>
      <c r="AE62"/>
      <c r="AF62"/>
      <c r="AG62"/>
      <c r="AH62"/>
      <c r="AI62"/>
      <c r="AJ62"/>
      <c r="AK62"/>
      <c r="AL62"/>
      <c r="AM62"/>
    </row>
    <row r="63" spans="1:39" s="2" customFormat="1" x14ac:dyDescent="0.25">
      <c r="A63" s="4"/>
      <c r="B63" s="1"/>
      <c r="C63" s="1"/>
      <c r="D63" s="1"/>
      <c r="E63" s="1"/>
      <c r="F63" s="7"/>
      <c r="G63" s="7"/>
      <c r="H63" s="7"/>
      <c r="I63" s="7"/>
      <c r="J63" s="1"/>
      <c r="K63" s="1"/>
      <c r="L63" s="7"/>
      <c r="M63" s="7"/>
      <c r="N63" s="7"/>
      <c r="O63" s="7"/>
      <c r="P63" s="7"/>
      <c r="Q63" s="7"/>
      <c r="R63" s="7"/>
      <c r="S63" s="13"/>
      <c r="T63" s="3"/>
      <c r="U63" s="11"/>
      <c r="V63" s="7"/>
      <c r="W63" s="7"/>
      <c r="X63" s="7"/>
      <c r="Y63" s="1"/>
      <c r="Z63" s="7"/>
      <c r="AA63" s="20">
        <f>S63</f>
        <v>0</v>
      </c>
      <c r="AB63" s="41" t="e">
        <f>((AA63/AA$68)-1)*100</f>
        <v>#DIV/0!</v>
      </c>
      <c r="AC63" s="20">
        <f>STDEV(AA64:AA67)</f>
        <v>0</v>
      </c>
      <c r="AD63"/>
      <c r="AE63"/>
      <c r="AF63"/>
      <c r="AG63"/>
      <c r="AH63"/>
      <c r="AI63"/>
      <c r="AJ63"/>
      <c r="AK63"/>
      <c r="AL63"/>
      <c r="AM63"/>
    </row>
    <row r="64" spans="1:39" s="2" customFormat="1" x14ac:dyDescent="0.25">
      <c r="A64" s="4"/>
      <c r="B64" s="1"/>
      <c r="C64" s="1"/>
      <c r="D64" s="1"/>
      <c r="E64" s="1"/>
      <c r="F64" s="7"/>
      <c r="G64" s="7"/>
      <c r="H64" s="7"/>
      <c r="I64" s="7"/>
      <c r="J64" s="1"/>
      <c r="K64" s="1"/>
      <c r="L64" s="7"/>
      <c r="M64" s="7"/>
      <c r="N64" s="7"/>
      <c r="O64" s="7"/>
      <c r="P64" s="7"/>
      <c r="Q64" s="7"/>
      <c r="R64" s="7"/>
      <c r="S64" s="13"/>
      <c r="T64" s="3"/>
      <c r="U64" s="11"/>
      <c r="V64" s="7"/>
      <c r="W64" s="7"/>
      <c r="X64" s="7"/>
      <c r="Y64" s="1"/>
      <c r="Z64"/>
      <c r="AA64" s="20">
        <f t="shared" ref="AA64:AA67" si="15">S64</f>
        <v>0</v>
      </c>
      <c r="AB64" s="41" t="e">
        <f t="shared" ref="AB64:AB67" si="16">((AA64/AA$68)-1)*100</f>
        <v>#DIV/0!</v>
      </c>
      <c r="AC64" s="20">
        <f>STDEV(AA65:AA67,AA63)</f>
        <v>0</v>
      </c>
      <c r="AD64"/>
      <c r="AE64"/>
      <c r="AF64"/>
      <c r="AG64"/>
      <c r="AH64"/>
      <c r="AI64"/>
      <c r="AJ64"/>
      <c r="AK64"/>
      <c r="AL64"/>
      <c r="AM64"/>
    </row>
    <row r="65" spans="1:39" s="2" customFormat="1" x14ac:dyDescent="0.25">
      <c r="A65" s="4"/>
      <c r="B65" s="1"/>
      <c r="C65" s="1"/>
      <c r="D65" s="1"/>
      <c r="E65" s="1"/>
      <c r="F65" s="7"/>
      <c r="G65" s="7"/>
      <c r="H65" s="7"/>
      <c r="I65" s="7"/>
      <c r="J65" s="1"/>
      <c r="K65" s="1"/>
      <c r="L65" s="7"/>
      <c r="M65" s="7"/>
      <c r="N65" s="7"/>
      <c r="O65" s="7"/>
      <c r="P65" s="7"/>
      <c r="Q65" s="7"/>
      <c r="R65" s="7"/>
      <c r="S65" s="13"/>
      <c r="T65" s="3"/>
      <c r="U65" s="11"/>
      <c r="V65" s="7"/>
      <c r="W65" s="7"/>
      <c r="X65" s="7"/>
      <c r="Y65" s="1"/>
      <c r="Z65"/>
      <c r="AA65" s="20">
        <f t="shared" si="15"/>
        <v>0</v>
      </c>
      <c r="AB65" s="41" t="e">
        <f t="shared" si="16"/>
        <v>#DIV/0!</v>
      </c>
      <c r="AC65" s="20">
        <f>STDEV(AA66:AA67,AA63:AA64)</f>
        <v>0</v>
      </c>
      <c r="AD65"/>
      <c r="AE65"/>
      <c r="AF65"/>
      <c r="AG65"/>
      <c r="AH65"/>
      <c r="AI65"/>
      <c r="AJ65"/>
      <c r="AK65"/>
      <c r="AL65"/>
      <c r="AM65"/>
    </row>
    <row r="66" spans="1:39" s="2" customFormat="1" x14ac:dyDescent="0.25">
      <c r="A66" s="4"/>
      <c r="B66" s="1"/>
      <c r="C66" s="1"/>
      <c r="D66" s="1"/>
      <c r="E66" s="1"/>
      <c r="F66" s="7"/>
      <c r="G66" s="7"/>
      <c r="H66" s="7"/>
      <c r="I66" s="7"/>
      <c r="J66" s="1"/>
      <c r="K66" s="1"/>
      <c r="L66" s="7"/>
      <c r="M66" s="7"/>
      <c r="N66" s="7"/>
      <c r="O66" s="7"/>
      <c r="P66" s="7"/>
      <c r="Q66" s="7"/>
      <c r="R66" s="7"/>
      <c r="S66" s="13"/>
      <c r="T66" s="3"/>
      <c r="U66" s="11"/>
      <c r="V66" s="7"/>
      <c r="W66" s="7"/>
      <c r="X66" s="7"/>
      <c r="Y66"/>
      <c r="Z66"/>
      <c r="AA66" s="20">
        <f t="shared" si="15"/>
        <v>0</v>
      </c>
      <c r="AB66" s="41" t="e">
        <f t="shared" si="16"/>
        <v>#DIV/0!</v>
      </c>
      <c r="AC66" s="20">
        <f>STDEV(AA67,AA63:AA65)</f>
        <v>0</v>
      </c>
      <c r="AD66"/>
      <c r="AE66"/>
      <c r="AF66"/>
      <c r="AG66"/>
      <c r="AH66"/>
      <c r="AI66"/>
      <c r="AJ66"/>
      <c r="AK66"/>
      <c r="AL66"/>
      <c r="AM66"/>
    </row>
    <row r="67" spans="1:39" s="2" customFormat="1" x14ac:dyDescent="0.25">
      <c r="A67" s="4"/>
      <c r="B67" s="1"/>
      <c r="C67" s="1"/>
      <c r="D67" s="1"/>
      <c r="E67" s="1"/>
      <c r="F67" s="7"/>
      <c r="G67" s="7"/>
      <c r="H67" s="7"/>
      <c r="I67" s="7"/>
      <c r="J67" s="1"/>
      <c r="K67" s="1"/>
      <c r="L67" s="7"/>
      <c r="M67" s="7"/>
      <c r="N67" s="7"/>
      <c r="O67" s="7"/>
      <c r="P67" s="7"/>
      <c r="Q67" s="7"/>
      <c r="R67" s="7"/>
      <c r="S67" s="13"/>
      <c r="T67" s="3"/>
      <c r="U67" s="11"/>
      <c r="V67" s="7"/>
      <c r="W67" s="7"/>
      <c r="X67" s="7"/>
      <c r="Y67"/>
      <c r="Z67"/>
      <c r="AA67" s="20">
        <f t="shared" si="15"/>
        <v>0</v>
      </c>
      <c r="AB67" s="41" t="e">
        <f t="shared" si="16"/>
        <v>#DIV/0!</v>
      </c>
      <c r="AC67" s="20">
        <f>STDEV(AA63:AA66)</f>
        <v>0</v>
      </c>
      <c r="AD67"/>
      <c r="AE67"/>
      <c r="AF67"/>
      <c r="AG67"/>
      <c r="AH67"/>
      <c r="AI67"/>
      <c r="AJ67"/>
      <c r="AK67"/>
      <c r="AL67"/>
      <c r="AM67"/>
    </row>
    <row r="68" spans="1:39" s="2" customFormat="1" x14ac:dyDescent="0.25">
      <c r="A68" s="4">
        <f>A67</f>
        <v>0</v>
      </c>
      <c r="B68" s="13" t="e">
        <f>AVERAGE(B63:B67)</f>
        <v>#DIV/0!</v>
      </c>
      <c r="C68" s="13" t="e">
        <f t="shared" ref="C68:X68" si="17">AVERAGE(C63:C67)</f>
        <v>#DIV/0!</v>
      </c>
      <c r="D68" s="13" t="e">
        <f t="shared" si="17"/>
        <v>#DIV/0!</v>
      </c>
      <c r="E68" s="13" t="e">
        <f t="shared" si="17"/>
        <v>#DIV/0!</v>
      </c>
      <c r="F68" s="13" t="e">
        <f t="shared" si="17"/>
        <v>#DIV/0!</v>
      </c>
      <c r="G68" s="13" t="e">
        <f t="shared" si="17"/>
        <v>#DIV/0!</v>
      </c>
      <c r="H68" s="13" t="e">
        <f t="shared" si="17"/>
        <v>#DIV/0!</v>
      </c>
      <c r="I68" s="13" t="e">
        <f t="shared" si="17"/>
        <v>#DIV/0!</v>
      </c>
      <c r="J68" s="13" t="e">
        <f t="shared" si="17"/>
        <v>#DIV/0!</v>
      </c>
      <c r="K68" s="13" t="e">
        <f t="shared" si="17"/>
        <v>#DIV/0!</v>
      </c>
      <c r="L68" s="13" t="e">
        <f t="shared" si="17"/>
        <v>#DIV/0!</v>
      </c>
      <c r="M68" s="13" t="e">
        <f t="shared" si="17"/>
        <v>#DIV/0!</v>
      </c>
      <c r="N68" s="13" t="e">
        <f t="shared" si="17"/>
        <v>#DIV/0!</v>
      </c>
      <c r="O68" s="13" t="e">
        <f t="shared" si="17"/>
        <v>#DIV/0!</v>
      </c>
      <c r="P68" s="13" t="e">
        <f t="shared" si="17"/>
        <v>#DIV/0!</v>
      </c>
      <c r="Q68" s="13" t="e">
        <f t="shared" si="17"/>
        <v>#DIV/0!</v>
      </c>
      <c r="R68" s="13" t="e">
        <f t="shared" si="17"/>
        <v>#DIV/0!</v>
      </c>
      <c r="S68" s="13" t="e">
        <f t="shared" si="17"/>
        <v>#DIV/0!</v>
      </c>
      <c r="T68" s="13" t="e">
        <f t="shared" si="17"/>
        <v>#DIV/0!</v>
      </c>
      <c r="U68" s="13" t="e">
        <f t="shared" si="17"/>
        <v>#DIV/0!</v>
      </c>
      <c r="V68" s="13" t="e">
        <f t="shared" si="17"/>
        <v>#DIV/0!</v>
      </c>
      <c r="W68" s="13" t="e">
        <f t="shared" si="17"/>
        <v>#DIV/0!</v>
      </c>
      <c r="X68" s="13" t="e">
        <f t="shared" si="17"/>
        <v>#DIV/0!</v>
      </c>
      <c r="Y68"/>
      <c r="Z68" s="10" t="s">
        <v>43</v>
      </c>
      <c r="AA68" s="20">
        <f>AVERAGE(AA63:AA67)</f>
        <v>0</v>
      </c>
      <c r="AB68" s="41"/>
      <c r="AC68" s="20"/>
    </row>
    <row r="69" spans="1:39" s="2" customFormat="1" x14ac:dyDescent="0.25">
      <c r="A69" s="4"/>
      <c r="B69" s="1"/>
      <c r="C69" s="1"/>
      <c r="D69" s="1"/>
      <c r="E69" s="1"/>
      <c r="F69" s="7"/>
      <c r="G69" s="7"/>
      <c r="H69" s="7"/>
      <c r="I69" s="7"/>
      <c r="J69" s="1"/>
      <c r="K69" s="1"/>
      <c r="L69" s="7"/>
      <c r="M69" s="7"/>
      <c r="N69" s="7"/>
      <c r="O69" s="7"/>
      <c r="P69" s="7"/>
      <c r="Q69" s="7"/>
      <c r="R69" s="7"/>
      <c r="S69" s="13"/>
      <c r="T69" s="3"/>
      <c r="U69" s="11"/>
      <c r="V69" s="7"/>
      <c r="W69" s="7"/>
      <c r="X69" s="7"/>
      <c r="Y69"/>
      <c r="AA69" s="33"/>
      <c r="AB69" s="41"/>
      <c r="AC69" s="24"/>
    </row>
    <row r="70" spans="1:39" s="2" customFormat="1" x14ac:dyDescent="0.25">
      <c r="J70" s="3"/>
      <c r="K70" s="3"/>
      <c r="L70" s="11"/>
      <c r="M70" s="11"/>
      <c r="N70" s="11"/>
      <c r="O70" s="11"/>
      <c r="P70" s="11"/>
      <c r="Q70" s="11"/>
      <c r="R70" s="11"/>
      <c r="S70" s="13"/>
      <c r="T70" s="3"/>
      <c r="U70" s="11"/>
      <c r="V70" s="11"/>
      <c r="W70" s="11"/>
      <c r="X70" s="11"/>
      <c r="AA70" s="33"/>
      <c r="AB70" s="23"/>
      <c r="AC70" s="22"/>
    </row>
    <row r="71" spans="1:39" s="2" customFormat="1" x14ac:dyDescent="0.25">
      <c r="A71" s="15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s="7" t="s">
        <v>29</v>
      </c>
      <c r="G71" s="7" t="s">
        <v>9</v>
      </c>
      <c r="H71" s="7" t="s">
        <v>10</v>
      </c>
      <c r="I71" s="7" t="s">
        <v>11</v>
      </c>
      <c r="J71" s="1" t="s">
        <v>30</v>
      </c>
      <c r="K71" s="1" t="s">
        <v>31</v>
      </c>
      <c r="L71" s="7" t="s">
        <v>32</v>
      </c>
      <c r="M71" s="7" t="s">
        <v>33</v>
      </c>
      <c r="N71" s="7" t="s">
        <v>34</v>
      </c>
      <c r="O71" s="7" t="s">
        <v>35</v>
      </c>
      <c r="P71" s="7" t="s">
        <v>12</v>
      </c>
      <c r="Q71" s="7" t="s">
        <v>13</v>
      </c>
      <c r="R71" s="7" t="s">
        <v>14</v>
      </c>
      <c r="S71" s="13" t="s">
        <v>26</v>
      </c>
      <c r="T71" s="3" t="s">
        <v>21</v>
      </c>
      <c r="U71" s="11" t="s">
        <v>22</v>
      </c>
      <c r="V71" s="7" t="s">
        <v>23</v>
      </c>
      <c r="W71" s="7" t="s">
        <v>24</v>
      </c>
      <c r="X71" s="7" t="s">
        <v>25</v>
      </c>
      <c r="Y71"/>
      <c r="Z71" s="34" t="s">
        <v>36</v>
      </c>
      <c r="AA71" s="18" t="s">
        <v>37</v>
      </c>
      <c r="AB71" s="25" t="s">
        <v>41</v>
      </c>
      <c r="AC71" s="26" t="s">
        <v>55</v>
      </c>
    </row>
    <row r="72" spans="1:39" s="2" customFormat="1" x14ac:dyDescent="0.25">
      <c r="A72" s="4"/>
      <c r="B72" s="1"/>
      <c r="C72" s="1"/>
      <c r="D72" s="1"/>
      <c r="E72" s="1"/>
      <c r="F72" s="7"/>
      <c r="G72" s="7"/>
      <c r="H72" s="7"/>
      <c r="I72" s="7"/>
      <c r="J72" s="1"/>
      <c r="K72" s="1"/>
      <c r="L72" s="7"/>
      <c r="M72" s="7"/>
      <c r="N72" s="7"/>
      <c r="O72" s="7"/>
      <c r="P72" s="7"/>
      <c r="Q72" s="7"/>
      <c r="R72" s="7"/>
      <c r="S72" s="13"/>
      <c r="T72" s="3"/>
      <c r="U72" s="11"/>
      <c r="V72" s="7"/>
      <c r="W72" s="7"/>
      <c r="X72" s="7"/>
      <c r="Y72" s="1"/>
      <c r="Z72" s="7"/>
      <c r="AA72" s="20">
        <f>S72</f>
        <v>0</v>
      </c>
      <c r="AB72" s="41" t="e">
        <f>((AA72/AA$77)-1)*100</f>
        <v>#DIV/0!</v>
      </c>
      <c r="AC72" s="20">
        <f>STDEV(AA73:AA76)</f>
        <v>0</v>
      </c>
    </row>
    <row r="73" spans="1:39" s="2" customFormat="1" x14ac:dyDescent="0.25">
      <c r="A73" s="4"/>
      <c r="B73" s="1"/>
      <c r="C73" s="1"/>
      <c r="D73" s="1"/>
      <c r="E73" s="1"/>
      <c r="F73" s="7"/>
      <c r="G73" s="7"/>
      <c r="H73" s="7"/>
      <c r="I73" s="7"/>
      <c r="J73" s="1"/>
      <c r="K73" s="1"/>
      <c r="L73" s="7"/>
      <c r="M73" s="7"/>
      <c r="N73" s="7"/>
      <c r="O73" s="7"/>
      <c r="P73" s="7"/>
      <c r="Q73" s="7"/>
      <c r="R73" s="7"/>
      <c r="S73" s="13"/>
      <c r="T73" s="3"/>
      <c r="U73" s="11"/>
      <c r="V73" s="7"/>
      <c r="W73" s="7"/>
      <c r="X73" s="7"/>
      <c r="Y73" s="1"/>
      <c r="Z73"/>
      <c r="AA73" s="20">
        <f t="shared" ref="AA73:AA76" si="18">S73</f>
        <v>0</v>
      </c>
      <c r="AB73" s="41" t="e">
        <f t="shared" ref="AB73:AB76" si="19">((AA73/AA$77)-1)*100</f>
        <v>#DIV/0!</v>
      </c>
      <c r="AC73" s="20">
        <f>STDEV(AA74:AA76,AA72)</f>
        <v>0</v>
      </c>
    </row>
    <row r="74" spans="1:39" s="2" customFormat="1" x14ac:dyDescent="0.25">
      <c r="A74" s="4"/>
      <c r="B74" s="1"/>
      <c r="C74" s="1"/>
      <c r="D74" s="1"/>
      <c r="E74" s="1"/>
      <c r="F74" s="7"/>
      <c r="G74" s="7"/>
      <c r="H74" s="7"/>
      <c r="I74" s="7"/>
      <c r="J74" s="1"/>
      <c r="K74" s="1"/>
      <c r="L74" s="7"/>
      <c r="M74" s="7"/>
      <c r="N74" s="7"/>
      <c r="O74" s="7"/>
      <c r="P74" s="7"/>
      <c r="Q74" s="7"/>
      <c r="R74" s="7"/>
      <c r="S74" s="13"/>
      <c r="T74" s="3"/>
      <c r="U74" s="11"/>
      <c r="V74" s="7"/>
      <c r="W74" s="7"/>
      <c r="X74" s="7"/>
      <c r="Y74" s="1"/>
      <c r="Z74"/>
      <c r="AA74" s="20">
        <f t="shared" si="18"/>
        <v>0</v>
      </c>
      <c r="AB74" s="41" t="e">
        <f t="shared" si="19"/>
        <v>#DIV/0!</v>
      </c>
      <c r="AC74" s="20">
        <f>STDEV(AA75:AA76,AA72:AA73)</f>
        <v>0</v>
      </c>
    </row>
    <row r="75" spans="1:39" s="2" customFormat="1" x14ac:dyDescent="0.25">
      <c r="A75" s="4"/>
      <c r="B75" s="1"/>
      <c r="C75" s="1"/>
      <c r="D75" s="1"/>
      <c r="E75" s="1"/>
      <c r="F75" s="7"/>
      <c r="G75" s="7"/>
      <c r="H75" s="7"/>
      <c r="I75" s="7"/>
      <c r="J75" s="1"/>
      <c r="K75" s="1"/>
      <c r="L75" s="7"/>
      <c r="M75" s="7"/>
      <c r="N75" s="7"/>
      <c r="O75" s="7"/>
      <c r="P75" s="7"/>
      <c r="Q75" s="7"/>
      <c r="R75" s="7"/>
      <c r="S75" s="13"/>
      <c r="T75" s="3"/>
      <c r="U75" s="11"/>
      <c r="V75" s="7"/>
      <c r="W75" s="7"/>
      <c r="X75" s="7"/>
      <c r="Y75"/>
      <c r="Z75"/>
      <c r="AA75" s="20">
        <f t="shared" si="18"/>
        <v>0</v>
      </c>
      <c r="AB75" s="41" t="e">
        <f t="shared" si="19"/>
        <v>#DIV/0!</v>
      </c>
      <c r="AC75" s="20">
        <f>STDEV(AA76,AA72:AA74)</f>
        <v>0</v>
      </c>
    </row>
    <row r="76" spans="1:39" s="2" customFormat="1" x14ac:dyDescent="0.25">
      <c r="A76" s="4"/>
      <c r="B76" s="1"/>
      <c r="C76" s="1"/>
      <c r="D76" s="1"/>
      <c r="E76" s="1"/>
      <c r="F76" s="7"/>
      <c r="G76" s="7"/>
      <c r="H76" s="7"/>
      <c r="I76" s="7"/>
      <c r="J76" s="1"/>
      <c r="K76" s="1"/>
      <c r="L76" s="7"/>
      <c r="M76" s="7"/>
      <c r="N76" s="7"/>
      <c r="O76" s="7"/>
      <c r="P76" s="7"/>
      <c r="Q76" s="7"/>
      <c r="R76" s="7"/>
      <c r="S76" s="13"/>
      <c r="T76" s="3"/>
      <c r="U76" s="11"/>
      <c r="V76" s="7"/>
      <c r="W76" s="7"/>
      <c r="X76" s="7"/>
      <c r="Y76"/>
      <c r="Z76"/>
      <c r="AA76" s="20">
        <f t="shared" si="18"/>
        <v>0</v>
      </c>
      <c r="AB76" s="41" t="e">
        <f t="shared" si="19"/>
        <v>#DIV/0!</v>
      </c>
      <c r="AC76" s="20">
        <f>STDEV(AA72:AA75)</f>
        <v>0</v>
      </c>
    </row>
    <row r="77" spans="1:39" s="2" customFormat="1" x14ac:dyDescent="0.25">
      <c r="A77" s="4">
        <f>A76</f>
        <v>0</v>
      </c>
      <c r="B77" s="13" t="e">
        <f>AVERAGE(B72:B76)</f>
        <v>#DIV/0!</v>
      </c>
      <c r="C77" s="13" t="e">
        <f t="shared" ref="C77:X77" si="20">AVERAGE(C72:C76)</f>
        <v>#DIV/0!</v>
      </c>
      <c r="D77" s="13" t="e">
        <f t="shared" si="20"/>
        <v>#DIV/0!</v>
      </c>
      <c r="E77" s="13" t="e">
        <f t="shared" si="20"/>
        <v>#DIV/0!</v>
      </c>
      <c r="F77" s="13" t="e">
        <f t="shared" si="20"/>
        <v>#DIV/0!</v>
      </c>
      <c r="G77" s="13" t="e">
        <f t="shared" si="20"/>
        <v>#DIV/0!</v>
      </c>
      <c r="H77" s="13" t="e">
        <f t="shared" si="20"/>
        <v>#DIV/0!</v>
      </c>
      <c r="I77" s="13" t="e">
        <f t="shared" si="20"/>
        <v>#DIV/0!</v>
      </c>
      <c r="J77" s="13" t="e">
        <f t="shared" si="20"/>
        <v>#DIV/0!</v>
      </c>
      <c r="K77" s="13" t="e">
        <f t="shared" si="20"/>
        <v>#DIV/0!</v>
      </c>
      <c r="L77" s="13" t="e">
        <f t="shared" si="20"/>
        <v>#DIV/0!</v>
      </c>
      <c r="M77" s="13" t="e">
        <f t="shared" si="20"/>
        <v>#DIV/0!</v>
      </c>
      <c r="N77" s="13" t="e">
        <f t="shared" si="20"/>
        <v>#DIV/0!</v>
      </c>
      <c r="O77" s="13" t="e">
        <f t="shared" si="20"/>
        <v>#DIV/0!</v>
      </c>
      <c r="P77" s="13" t="e">
        <f t="shared" si="20"/>
        <v>#DIV/0!</v>
      </c>
      <c r="Q77" s="13" t="e">
        <f t="shared" si="20"/>
        <v>#DIV/0!</v>
      </c>
      <c r="R77" s="13" t="e">
        <f t="shared" si="20"/>
        <v>#DIV/0!</v>
      </c>
      <c r="S77" s="13" t="e">
        <f t="shared" si="20"/>
        <v>#DIV/0!</v>
      </c>
      <c r="T77" s="13" t="e">
        <f t="shared" si="20"/>
        <v>#DIV/0!</v>
      </c>
      <c r="U77" s="13" t="e">
        <f t="shared" si="20"/>
        <v>#DIV/0!</v>
      </c>
      <c r="V77" s="13" t="e">
        <f t="shared" si="20"/>
        <v>#DIV/0!</v>
      </c>
      <c r="W77" s="13" t="e">
        <f t="shared" si="20"/>
        <v>#DIV/0!</v>
      </c>
      <c r="X77" s="13" t="e">
        <f t="shared" si="20"/>
        <v>#DIV/0!</v>
      </c>
      <c r="Y77"/>
      <c r="Z77" s="10" t="s">
        <v>43</v>
      </c>
      <c r="AA77" s="20">
        <f>AVERAGE(AA72:AA76)</f>
        <v>0</v>
      </c>
      <c r="AB77" s="41"/>
      <c r="AC77" s="20"/>
    </row>
    <row r="78" spans="1:39" s="2" customFormat="1" x14ac:dyDescent="0.25">
      <c r="A78" s="4"/>
      <c r="B78" s="1"/>
      <c r="C78" s="1"/>
      <c r="D78" s="1"/>
      <c r="E78" s="1"/>
      <c r="F78" s="7"/>
      <c r="G78" s="7"/>
      <c r="H78" s="7"/>
      <c r="I78" s="7"/>
      <c r="J78" s="1"/>
      <c r="K78" s="1"/>
      <c r="L78" s="7"/>
      <c r="M78" s="7"/>
      <c r="N78" s="7"/>
      <c r="O78" s="7"/>
      <c r="P78" s="7"/>
      <c r="Q78" s="7"/>
      <c r="R78" s="7"/>
      <c r="S78" s="13"/>
      <c r="T78" s="3"/>
      <c r="U78" s="11"/>
      <c r="V78" s="7"/>
      <c r="W78" s="7"/>
      <c r="X78" s="7"/>
      <c r="Y78"/>
      <c r="AA78" s="33"/>
      <c r="AB78" s="41"/>
      <c r="AC78" s="24"/>
    </row>
    <row r="79" spans="1:39" s="2" customFormat="1" x14ac:dyDescent="0.25">
      <c r="A79" s="4"/>
      <c r="B79" s="1"/>
      <c r="C79" s="1"/>
      <c r="D79" s="1"/>
      <c r="E79" s="1"/>
      <c r="F79" s="7"/>
      <c r="G79" s="7"/>
      <c r="H79" s="7"/>
      <c r="I79" s="7"/>
      <c r="J79" s="1"/>
      <c r="K79" s="1"/>
      <c r="L79" s="7"/>
      <c r="M79" s="7"/>
      <c r="N79" s="7"/>
      <c r="O79" s="7"/>
      <c r="P79" s="7"/>
      <c r="Q79" s="7"/>
      <c r="R79" s="7"/>
      <c r="S79" s="13"/>
      <c r="T79" s="3"/>
      <c r="U79" s="11"/>
      <c r="V79" s="7"/>
      <c r="W79" s="7"/>
      <c r="X79" s="7"/>
      <c r="Y79"/>
      <c r="AA79" s="20"/>
      <c r="AB79" s="41"/>
      <c r="AC79" s="24"/>
    </row>
    <row r="80" spans="1:39" s="2" customFormat="1" x14ac:dyDescent="0.25">
      <c r="A80" s="15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s="7" t="s">
        <v>29</v>
      </c>
      <c r="G80" s="7" t="s">
        <v>9</v>
      </c>
      <c r="H80" s="7" t="s">
        <v>10</v>
      </c>
      <c r="I80" s="7" t="s">
        <v>11</v>
      </c>
      <c r="J80" s="1" t="s">
        <v>30</v>
      </c>
      <c r="K80" s="1" t="s">
        <v>31</v>
      </c>
      <c r="L80" s="7" t="s">
        <v>32</v>
      </c>
      <c r="M80" s="7" t="s">
        <v>33</v>
      </c>
      <c r="N80" s="7" t="s">
        <v>34</v>
      </c>
      <c r="O80" s="7" t="s">
        <v>35</v>
      </c>
      <c r="P80" s="7" t="s">
        <v>12</v>
      </c>
      <c r="Q80" s="7" t="s">
        <v>13</v>
      </c>
      <c r="R80" s="7" t="s">
        <v>14</v>
      </c>
      <c r="S80" s="13" t="s">
        <v>26</v>
      </c>
      <c r="T80" s="3" t="s">
        <v>21</v>
      </c>
      <c r="U80" s="11" t="s">
        <v>22</v>
      </c>
      <c r="V80" s="7" t="s">
        <v>23</v>
      </c>
      <c r="W80" s="7" t="s">
        <v>24</v>
      </c>
      <c r="X80" s="7" t="s">
        <v>25</v>
      </c>
      <c r="Y80"/>
      <c r="Z80" s="34" t="s">
        <v>36</v>
      </c>
      <c r="AA80" s="18" t="s">
        <v>37</v>
      </c>
      <c r="AB80" s="25" t="s">
        <v>41</v>
      </c>
      <c r="AC80" s="26" t="s">
        <v>55</v>
      </c>
    </row>
    <row r="81" spans="1:29" s="2" customFormat="1" x14ac:dyDescent="0.25">
      <c r="A81" s="4"/>
      <c r="B81" s="1"/>
      <c r="C81" s="1"/>
      <c r="D81" s="1"/>
      <c r="E81" s="1"/>
      <c r="F81" s="7"/>
      <c r="G81" s="7"/>
      <c r="H81" s="7"/>
      <c r="I81" s="7"/>
      <c r="J81" s="1"/>
      <c r="K81" s="1"/>
      <c r="L81" s="7"/>
      <c r="M81" s="7"/>
      <c r="N81" s="7"/>
      <c r="O81" s="7"/>
      <c r="P81" s="7"/>
      <c r="Q81" s="7"/>
      <c r="R81" s="7"/>
      <c r="S81" s="13"/>
      <c r="T81" s="3"/>
      <c r="U81" s="11"/>
      <c r="V81" s="7"/>
      <c r="W81" s="7"/>
      <c r="X81" s="7"/>
      <c r="Y81" s="1"/>
      <c r="Z81" s="7"/>
      <c r="AA81" s="20">
        <f>S81</f>
        <v>0</v>
      </c>
      <c r="AB81" s="41" t="e">
        <f>((AA81/AA$86)-1)*100</f>
        <v>#DIV/0!</v>
      </c>
      <c r="AC81" s="20">
        <f>STDEV(AA82:AA85)</f>
        <v>0</v>
      </c>
    </row>
    <row r="82" spans="1:29" s="2" customFormat="1" x14ac:dyDescent="0.25">
      <c r="A82" s="4"/>
      <c r="B82" s="1"/>
      <c r="C82" s="1"/>
      <c r="D82" s="1"/>
      <c r="E82" s="1"/>
      <c r="F82" s="7"/>
      <c r="G82" s="7"/>
      <c r="H82" s="7"/>
      <c r="I82" s="7"/>
      <c r="J82" s="1"/>
      <c r="K82" s="1"/>
      <c r="L82" s="7"/>
      <c r="M82" s="7"/>
      <c r="N82" s="7"/>
      <c r="O82" s="7"/>
      <c r="P82" s="7"/>
      <c r="Q82" s="7"/>
      <c r="R82" s="7"/>
      <c r="S82" s="13"/>
      <c r="T82" s="3"/>
      <c r="U82" s="11"/>
      <c r="V82" s="7"/>
      <c r="W82" s="7"/>
      <c r="X82" s="7"/>
      <c r="Y82" s="1"/>
      <c r="Z82"/>
      <c r="AA82" s="20">
        <f t="shared" ref="AA82:AA85" si="21">S82</f>
        <v>0</v>
      </c>
      <c r="AB82" s="41" t="e">
        <f t="shared" ref="AB82:AB85" si="22">((AA82/AA$86)-1)*100</f>
        <v>#DIV/0!</v>
      </c>
      <c r="AC82" s="20">
        <f>STDEV(AA83:AA85,AA81)</f>
        <v>0</v>
      </c>
    </row>
    <row r="83" spans="1:29" s="2" customFormat="1" x14ac:dyDescent="0.25">
      <c r="A83" s="4"/>
      <c r="B83" s="1"/>
      <c r="C83" s="1"/>
      <c r="D83" s="1"/>
      <c r="E83" s="1"/>
      <c r="F83" s="7"/>
      <c r="G83" s="7"/>
      <c r="H83" s="7"/>
      <c r="I83" s="7"/>
      <c r="J83" s="1"/>
      <c r="K83" s="1"/>
      <c r="L83" s="7"/>
      <c r="M83" s="7"/>
      <c r="N83" s="7"/>
      <c r="O83" s="7"/>
      <c r="P83" s="7"/>
      <c r="Q83" s="7"/>
      <c r="R83" s="7"/>
      <c r="S83" s="13"/>
      <c r="T83" s="3"/>
      <c r="U83" s="11"/>
      <c r="V83" s="7"/>
      <c r="W83" s="7"/>
      <c r="X83" s="7"/>
      <c r="Y83" s="1"/>
      <c r="Z83"/>
      <c r="AA83" s="20">
        <f t="shared" si="21"/>
        <v>0</v>
      </c>
      <c r="AB83" s="41" t="e">
        <f t="shared" si="22"/>
        <v>#DIV/0!</v>
      </c>
      <c r="AC83" s="20">
        <f>STDEV(AA84:AA85,AA81:AA82)</f>
        <v>0</v>
      </c>
    </row>
    <row r="84" spans="1:29" s="2" customFormat="1" x14ac:dyDescent="0.25">
      <c r="A84" s="4"/>
      <c r="B84" s="1"/>
      <c r="C84" s="1"/>
      <c r="D84" s="1"/>
      <c r="E84" s="1"/>
      <c r="F84" s="7"/>
      <c r="G84" s="7"/>
      <c r="H84" s="7"/>
      <c r="I84" s="7"/>
      <c r="J84" s="1"/>
      <c r="K84" s="1"/>
      <c r="L84" s="7"/>
      <c r="M84" s="7"/>
      <c r="N84" s="7"/>
      <c r="O84" s="7"/>
      <c r="P84" s="7"/>
      <c r="Q84" s="7"/>
      <c r="R84" s="7"/>
      <c r="S84" s="13"/>
      <c r="T84" s="3"/>
      <c r="U84" s="11"/>
      <c r="V84" s="7"/>
      <c r="W84" s="7"/>
      <c r="X84" s="7"/>
      <c r="Y84"/>
      <c r="Z84"/>
      <c r="AA84" s="20">
        <f t="shared" si="21"/>
        <v>0</v>
      </c>
      <c r="AB84" s="41" t="e">
        <f t="shared" si="22"/>
        <v>#DIV/0!</v>
      </c>
      <c r="AC84" s="20">
        <f>STDEV(AA85,AA81:AA83)</f>
        <v>0</v>
      </c>
    </row>
    <row r="85" spans="1:29" s="2" customFormat="1" x14ac:dyDescent="0.25">
      <c r="A85" s="4"/>
      <c r="B85" s="1"/>
      <c r="C85" s="1"/>
      <c r="D85" s="1"/>
      <c r="E85" s="1"/>
      <c r="F85" s="7"/>
      <c r="G85" s="7"/>
      <c r="H85" s="7"/>
      <c r="I85" s="7"/>
      <c r="J85" s="1"/>
      <c r="K85" s="1"/>
      <c r="L85" s="7"/>
      <c r="M85" s="7"/>
      <c r="N85" s="7"/>
      <c r="O85" s="7"/>
      <c r="P85" s="7"/>
      <c r="Q85" s="7"/>
      <c r="R85" s="7"/>
      <c r="S85" s="13"/>
      <c r="T85" s="3"/>
      <c r="U85" s="11"/>
      <c r="V85" s="7"/>
      <c r="W85" s="7"/>
      <c r="X85" s="7"/>
      <c r="Y85"/>
      <c r="Z85"/>
      <c r="AA85" s="20">
        <f t="shared" si="21"/>
        <v>0</v>
      </c>
      <c r="AB85" s="41" t="e">
        <f t="shared" si="22"/>
        <v>#DIV/0!</v>
      </c>
      <c r="AC85" s="20">
        <f>STDEV(AA81:AA84)</f>
        <v>0</v>
      </c>
    </row>
    <row r="86" spans="1:29" s="2" customFormat="1" x14ac:dyDescent="0.25">
      <c r="A86" s="4">
        <f>A85</f>
        <v>0</v>
      </c>
      <c r="B86" s="13" t="e">
        <f>AVERAGE(B81:B85)</f>
        <v>#DIV/0!</v>
      </c>
      <c r="C86" s="13" t="e">
        <f t="shared" ref="C86:X86" si="23">AVERAGE(C81:C85)</f>
        <v>#DIV/0!</v>
      </c>
      <c r="D86" s="13" t="e">
        <f t="shared" si="23"/>
        <v>#DIV/0!</v>
      </c>
      <c r="E86" s="13" t="e">
        <f t="shared" si="23"/>
        <v>#DIV/0!</v>
      </c>
      <c r="F86" s="13" t="e">
        <f t="shared" si="23"/>
        <v>#DIV/0!</v>
      </c>
      <c r="G86" s="13" t="e">
        <f t="shared" si="23"/>
        <v>#DIV/0!</v>
      </c>
      <c r="H86" s="13" t="e">
        <f t="shared" si="23"/>
        <v>#DIV/0!</v>
      </c>
      <c r="I86" s="13" t="e">
        <f t="shared" si="23"/>
        <v>#DIV/0!</v>
      </c>
      <c r="J86" s="13" t="e">
        <f t="shared" si="23"/>
        <v>#DIV/0!</v>
      </c>
      <c r="K86" s="13" t="e">
        <f t="shared" si="23"/>
        <v>#DIV/0!</v>
      </c>
      <c r="L86" s="13" t="e">
        <f t="shared" si="23"/>
        <v>#DIV/0!</v>
      </c>
      <c r="M86" s="13" t="e">
        <f t="shared" si="23"/>
        <v>#DIV/0!</v>
      </c>
      <c r="N86" s="13" t="e">
        <f t="shared" si="23"/>
        <v>#DIV/0!</v>
      </c>
      <c r="O86" s="13" t="e">
        <f t="shared" si="23"/>
        <v>#DIV/0!</v>
      </c>
      <c r="P86" s="13" t="e">
        <f t="shared" si="23"/>
        <v>#DIV/0!</v>
      </c>
      <c r="Q86" s="13" t="e">
        <f t="shared" si="23"/>
        <v>#DIV/0!</v>
      </c>
      <c r="R86" s="13" t="e">
        <f t="shared" si="23"/>
        <v>#DIV/0!</v>
      </c>
      <c r="S86" s="13" t="e">
        <f t="shared" si="23"/>
        <v>#DIV/0!</v>
      </c>
      <c r="T86" s="13" t="e">
        <f t="shared" si="23"/>
        <v>#DIV/0!</v>
      </c>
      <c r="U86" s="13" t="e">
        <f t="shared" si="23"/>
        <v>#DIV/0!</v>
      </c>
      <c r="V86" s="13" t="e">
        <f t="shared" si="23"/>
        <v>#DIV/0!</v>
      </c>
      <c r="W86" s="13" t="e">
        <f t="shared" si="23"/>
        <v>#DIV/0!</v>
      </c>
      <c r="X86" s="13" t="e">
        <f t="shared" si="23"/>
        <v>#DIV/0!</v>
      </c>
      <c r="Y86"/>
      <c r="Z86" s="10" t="s">
        <v>43</v>
      </c>
      <c r="AA86" s="20">
        <f>AVERAGE(AA81:AA85)</f>
        <v>0</v>
      </c>
      <c r="AB86" s="41"/>
      <c r="AC86" s="20"/>
    </row>
    <row r="87" spans="1:29" s="2" customFormat="1" x14ac:dyDescent="0.25">
      <c r="B87" s="3"/>
      <c r="C87" s="3"/>
      <c r="D87" s="3"/>
      <c r="E87" s="3"/>
      <c r="F87" s="11"/>
      <c r="G87" s="11"/>
      <c r="H87" s="11"/>
      <c r="I87" s="11"/>
      <c r="J87" s="3"/>
      <c r="K87" s="3"/>
      <c r="L87" s="11"/>
      <c r="M87" s="11"/>
      <c r="N87" s="11"/>
      <c r="O87" s="11"/>
      <c r="P87" s="11"/>
      <c r="Q87" s="11"/>
      <c r="R87" s="11"/>
      <c r="S87" s="13"/>
      <c r="T87" s="3"/>
      <c r="U87" s="11"/>
      <c r="V87" s="11"/>
      <c r="W87" s="11"/>
      <c r="X87" s="11"/>
      <c r="AA87" s="33"/>
      <c r="AB87" s="23"/>
      <c r="AC87" s="22"/>
    </row>
    <row r="88" spans="1:29" s="2" customFormat="1" x14ac:dyDescent="0.25">
      <c r="A88" s="10"/>
      <c r="B88" s="3"/>
      <c r="C88" s="3"/>
      <c r="D88" s="3"/>
      <c r="E88" s="3"/>
      <c r="F88" s="11"/>
      <c r="G88" s="11"/>
      <c r="H88" s="11"/>
      <c r="I88" s="11"/>
      <c r="J88" s="3"/>
      <c r="K88" s="3"/>
      <c r="L88" s="11"/>
      <c r="M88" s="11"/>
      <c r="N88" s="11"/>
      <c r="O88" s="11"/>
      <c r="P88" s="11"/>
      <c r="Q88" s="11"/>
      <c r="R88" s="11"/>
      <c r="S88" s="13"/>
      <c r="T88" s="3"/>
      <c r="U88" s="11"/>
      <c r="V88" s="11"/>
      <c r="W88" s="11"/>
      <c r="X88" s="11"/>
      <c r="AA88" s="33"/>
      <c r="AB88" s="23"/>
      <c r="AC88" s="22"/>
    </row>
    <row r="89" spans="1:29" s="2" customFormat="1" x14ac:dyDescent="0.25">
      <c r="A89" s="15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s="7" t="s">
        <v>29</v>
      </c>
      <c r="G89" s="7" t="s">
        <v>9</v>
      </c>
      <c r="H89" s="7" t="s">
        <v>10</v>
      </c>
      <c r="I89" s="7" t="s">
        <v>11</v>
      </c>
      <c r="J89" s="1" t="s">
        <v>30</v>
      </c>
      <c r="K89" s="1" t="s">
        <v>31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12</v>
      </c>
      <c r="Q89" s="7" t="s">
        <v>13</v>
      </c>
      <c r="R89" s="7" t="s">
        <v>14</v>
      </c>
      <c r="S89" s="13" t="s">
        <v>26</v>
      </c>
      <c r="T89" s="3" t="s">
        <v>21</v>
      </c>
      <c r="U89" s="11" t="s">
        <v>22</v>
      </c>
      <c r="V89" s="7" t="s">
        <v>23</v>
      </c>
      <c r="W89" s="7" t="s">
        <v>24</v>
      </c>
      <c r="X89" s="7" t="s">
        <v>25</v>
      </c>
      <c r="Y89"/>
      <c r="Z89" s="34" t="s">
        <v>36</v>
      </c>
      <c r="AA89" s="18" t="s">
        <v>37</v>
      </c>
      <c r="AB89" s="25" t="s">
        <v>41</v>
      </c>
      <c r="AC89" s="26" t="s">
        <v>55</v>
      </c>
    </row>
    <row r="90" spans="1:29" s="2" customFormat="1" x14ac:dyDescent="0.25">
      <c r="A90" s="4"/>
      <c r="B90" s="1"/>
      <c r="C90" s="1"/>
      <c r="D90" s="1"/>
      <c r="E90" s="1"/>
      <c r="F90" s="7"/>
      <c r="G90" s="7"/>
      <c r="H90" s="7"/>
      <c r="I90" s="7"/>
      <c r="J90" s="1"/>
      <c r="K90" s="1"/>
      <c r="L90" s="7"/>
      <c r="M90" s="7"/>
      <c r="N90" s="7"/>
      <c r="O90" s="7"/>
      <c r="P90" s="7"/>
      <c r="Q90" s="7"/>
      <c r="R90" s="7"/>
      <c r="S90" s="13"/>
      <c r="T90" s="3"/>
      <c r="U90" s="11"/>
      <c r="V90" s="7"/>
      <c r="W90" s="7"/>
      <c r="X90" s="7"/>
      <c r="Y90" s="1"/>
      <c r="Z90" s="7"/>
      <c r="AA90" s="20">
        <f>S90</f>
        <v>0</v>
      </c>
      <c r="AB90" s="41" t="e">
        <f>((AA90/AA$95)-1)*100</f>
        <v>#DIV/0!</v>
      </c>
      <c r="AC90" s="20">
        <f>STDEV(AA91:AA94)</f>
        <v>0</v>
      </c>
    </row>
    <row r="91" spans="1:29" s="2" customFormat="1" x14ac:dyDescent="0.25">
      <c r="A91" s="4"/>
      <c r="B91" s="1"/>
      <c r="C91" s="1"/>
      <c r="D91" s="1"/>
      <c r="E91" s="1"/>
      <c r="F91" s="7"/>
      <c r="G91" s="7"/>
      <c r="H91" s="7"/>
      <c r="I91" s="7"/>
      <c r="J91" s="1"/>
      <c r="K91" s="1"/>
      <c r="L91" s="7"/>
      <c r="M91" s="7"/>
      <c r="N91" s="7"/>
      <c r="O91" s="7"/>
      <c r="P91" s="7"/>
      <c r="Q91" s="7"/>
      <c r="R91" s="7"/>
      <c r="S91" s="13"/>
      <c r="T91" s="3"/>
      <c r="U91" s="11"/>
      <c r="V91" s="7"/>
      <c r="W91" s="7"/>
      <c r="X91" s="7"/>
      <c r="Y91" s="1"/>
      <c r="Z91"/>
      <c r="AA91" s="20">
        <f t="shared" ref="AA91:AA94" si="24">S91</f>
        <v>0</v>
      </c>
      <c r="AB91" s="41" t="e">
        <f t="shared" ref="AB91:AB94" si="25">((AA91/AA$95)-1)*100</f>
        <v>#DIV/0!</v>
      </c>
      <c r="AC91" s="20">
        <f>STDEV(AA92:AA94,AA90)</f>
        <v>0</v>
      </c>
    </row>
    <row r="92" spans="1:29" s="2" customFormat="1" x14ac:dyDescent="0.25">
      <c r="A92" s="4"/>
      <c r="B92" s="1"/>
      <c r="C92" s="1"/>
      <c r="D92" s="1"/>
      <c r="E92" s="1"/>
      <c r="F92" s="7"/>
      <c r="G92" s="7"/>
      <c r="H92" s="7"/>
      <c r="I92" s="7"/>
      <c r="J92" s="1"/>
      <c r="K92" s="1"/>
      <c r="L92" s="7"/>
      <c r="M92" s="7"/>
      <c r="N92" s="7"/>
      <c r="O92" s="7"/>
      <c r="P92" s="7"/>
      <c r="Q92" s="7"/>
      <c r="R92" s="7"/>
      <c r="S92" s="13"/>
      <c r="T92" s="3"/>
      <c r="U92" s="11"/>
      <c r="V92" s="7"/>
      <c r="W92" s="7"/>
      <c r="X92" s="7"/>
      <c r="Y92" s="1"/>
      <c r="Z92"/>
      <c r="AA92" s="20">
        <f t="shared" si="24"/>
        <v>0</v>
      </c>
      <c r="AB92" s="41" t="e">
        <f t="shared" si="25"/>
        <v>#DIV/0!</v>
      </c>
      <c r="AC92" s="20">
        <f>STDEV(AA93:AA94,AA90:AA91)</f>
        <v>0</v>
      </c>
    </row>
    <row r="93" spans="1:29" s="2" customFormat="1" x14ac:dyDescent="0.25">
      <c r="A93" s="4"/>
      <c r="B93" s="1"/>
      <c r="C93" s="1"/>
      <c r="D93" s="1"/>
      <c r="E93" s="1"/>
      <c r="F93" s="7"/>
      <c r="G93" s="7"/>
      <c r="H93" s="7"/>
      <c r="I93" s="7"/>
      <c r="J93" s="1"/>
      <c r="K93" s="1"/>
      <c r="L93" s="7"/>
      <c r="M93" s="7"/>
      <c r="N93" s="7"/>
      <c r="O93" s="7"/>
      <c r="P93" s="7"/>
      <c r="Q93" s="7"/>
      <c r="R93" s="7"/>
      <c r="S93" s="13"/>
      <c r="T93" s="3"/>
      <c r="U93" s="11"/>
      <c r="V93" s="7"/>
      <c r="W93" s="7"/>
      <c r="X93" s="7"/>
      <c r="Y93"/>
      <c r="Z93"/>
      <c r="AA93" s="20">
        <f t="shared" si="24"/>
        <v>0</v>
      </c>
      <c r="AB93" s="41" t="e">
        <f t="shared" si="25"/>
        <v>#DIV/0!</v>
      </c>
      <c r="AC93" s="20">
        <f>STDEV(AA94,AA90:AA92)</f>
        <v>0</v>
      </c>
    </row>
    <row r="94" spans="1:29" s="2" customFormat="1" x14ac:dyDescent="0.25">
      <c r="A94" s="4"/>
      <c r="B94" s="1"/>
      <c r="C94" s="1"/>
      <c r="D94" s="1"/>
      <c r="E94" s="1"/>
      <c r="F94" s="7"/>
      <c r="G94" s="7"/>
      <c r="H94" s="7"/>
      <c r="I94" s="7"/>
      <c r="J94" s="1"/>
      <c r="K94" s="1"/>
      <c r="L94" s="7"/>
      <c r="M94" s="7"/>
      <c r="N94" s="7"/>
      <c r="O94" s="7"/>
      <c r="P94" s="7"/>
      <c r="Q94" s="7"/>
      <c r="R94" s="7"/>
      <c r="S94" s="13"/>
      <c r="T94" s="3"/>
      <c r="U94" s="11"/>
      <c r="V94" s="7"/>
      <c r="W94" s="7"/>
      <c r="X94" s="7"/>
      <c r="Y94"/>
      <c r="Z94"/>
      <c r="AA94" s="20">
        <f t="shared" si="24"/>
        <v>0</v>
      </c>
      <c r="AB94" s="41" t="e">
        <f t="shared" si="25"/>
        <v>#DIV/0!</v>
      </c>
      <c r="AC94" s="20">
        <f>STDEV(AA90:AA93)</f>
        <v>0</v>
      </c>
    </row>
    <row r="95" spans="1:29" s="2" customFormat="1" x14ac:dyDescent="0.25">
      <c r="A95" s="4">
        <f>A94</f>
        <v>0</v>
      </c>
      <c r="B95" s="13" t="e">
        <f>AVERAGE(B90:B94)</f>
        <v>#DIV/0!</v>
      </c>
      <c r="C95" s="13" t="e">
        <f t="shared" ref="C95:X95" si="26">AVERAGE(C90:C94)</f>
        <v>#DIV/0!</v>
      </c>
      <c r="D95" s="13" t="e">
        <f t="shared" si="26"/>
        <v>#DIV/0!</v>
      </c>
      <c r="E95" s="13" t="e">
        <f t="shared" si="26"/>
        <v>#DIV/0!</v>
      </c>
      <c r="F95" s="13" t="e">
        <f t="shared" si="26"/>
        <v>#DIV/0!</v>
      </c>
      <c r="G95" s="13" t="e">
        <f t="shared" si="26"/>
        <v>#DIV/0!</v>
      </c>
      <c r="H95" s="13" t="e">
        <f t="shared" si="26"/>
        <v>#DIV/0!</v>
      </c>
      <c r="I95" s="13" t="e">
        <f t="shared" si="26"/>
        <v>#DIV/0!</v>
      </c>
      <c r="J95" s="13" t="e">
        <f t="shared" si="26"/>
        <v>#DIV/0!</v>
      </c>
      <c r="K95" s="13" t="e">
        <f t="shared" si="26"/>
        <v>#DIV/0!</v>
      </c>
      <c r="L95" s="13" t="e">
        <f t="shared" si="26"/>
        <v>#DIV/0!</v>
      </c>
      <c r="M95" s="13" t="e">
        <f t="shared" si="26"/>
        <v>#DIV/0!</v>
      </c>
      <c r="N95" s="13" t="e">
        <f t="shared" si="26"/>
        <v>#DIV/0!</v>
      </c>
      <c r="O95" s="13" t="e">
        <f t="shared" si="26"/>
        <v>#DIV/0!</v>
      </c>
      <c r="P95" s="13" t="e">
        <f t="shared" si="26"/>
        <v>#DIV/0!</v>
      </c>
      <c r="Q95" s="13" t="e">
        <f t="shared" si="26"/>
        <v>#DIV/0!</v>
      </c>
      <c r="R95" s="13" t="e">
        <f t="shared" si="26"/>
        <v>#DIV/0!</v>
      </c>
      <c r="S95" s="13" t="e">
        <f t="shared" si="26"/>
        <v>#DIV/0!</v>
      </c>
      <c r="T95" s="13" t="e">
        <f t="shared" si="26"/>
        <v>#DIV/0!</v>
      </c>
      <c r="U95" s="13" t="e">
        <f t="shared" si="26"/>
        <v>#DIV/0!</v>
      </c>
      <c r="V95" s="13" t="e">
        <f t="shared" si="26"/>
        <v>#DIV/0!</v>
      </c>
      <c r="W95" s="13" t="e">
        <f t="shared" si="26"/>
        <v>#DIV/0!</v>
      </c>
      <c r="X95" s="13" t="e">
        <f t="shared" si="26"/>
        <v>#DIV/0!</v>
      </c>
      <c r="Y95"/>
      <c r="Z95" s="10" t="s">
        <v>43</v>
      </c>
      <c r="AA95" s="20">
        <f>AVERAGE(AA90:AA94)</f>
        <v>0</v>
      </c>
      <c r="AB95" s="41"/>
      <c r="AC95" s="20"/>
    </row>
    <row r="96" spans="1:29" s="2" customFormat="1" x14ac:dyDescent="0.25">
      <c r="B96" s="3"/>
      <c r="C96" s="3"/>
      <c r="D96" s="3"/>
      <c r="E96" s="3"/>
      <c r="F96" s="11"/>
      <c r="G96" s="11"/>
      <c r="H96" s="11"/>
      <c r="I96" s="11"/>
      <c r="J96" s="3"/>
      <c r="K96" s="3"/>
      <c r="L96" s="11"/>
      <c r="M96" s="11"/>
      <c r="N96" s="11"/>
      <c r="O96" s="11"/>
      <c r="P96" s="11"/>
      <c r="Q96" s="11"/>
      <c r="R96" s="11"/>
      <c r="S96" s="13"/>
      <c r="T96" s="3"/>
      <c r="U96" s="11"/>
      <c r="V96" s="11"/>
      <c r="W96" s="11"/>
      <c r="X96" s="11"/>
      <c r="AA96" s="33"/>
      <c r="AB96" s="23"/>
      <c r="AC96" s="22"/>
    </row>
    <row r="97" spans="1:29" s="2" customFormat="1" x14ac:dyDescent="0.25">
      <c r="B97" s="3"/>
      <c r="C97" s="3"/>
      <c r="D97" s="3"/>
      <c r="E97" s="3"/>
      <c r="F97" s="11"/>
      <c r="G97" s="11"/>
      <c r="H97" s="11"/>
      <c r="I97" s="11"/>
      <c r="J97" s="3"/>
      <c r="K97" s="3"/>
      <c r="L97" s="11"/>
      <c r="M97" s="11"/>
      <c r="N97" s="11"/>
      <c r="O97" s="11"/>
      <c r="P97" s="11"/>
      <c r="Q97" s="11"/>
      <c r="R97" s="11"/>
      <c r="S97" s="13"/>
      <c r="T97" s="3"/>
      <c r="U97" s="11"/>
      <c r="V97" s="11"/>
      <c r="W97" s="11"/>
      <c r="X97" s="11"/>
      <c r="AA97" s="33"/>
      <c r="AB97" s="23"/>
      <c r="AC97" s="22"/>
    </row>
    <row r="98" spans="1:29" s="2" customFormat="1" x14ac:dyDescent="0.25">
      <c r="A98" s="15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s="7" t="s">
        <v>29</v>
      </c>
      <c r="G98" s="7" t="s">
        <v>9</v>
      </c>
      <c r="H98" s="7" t="s">
        <v>10</v>
      </c>
      <c r="I98" s="7" t="s">
        <v>11</v>
      </c>
      <c r="J98" s="1" t="s">
        <v>30</v>
      </c>
      <c r="K98" s="1" t="s">
        <v>31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12</v>
      </c>
      <c r="Q98" s="7" t="s">
        <v>13</v>
      </c>
      <c r="R98" s="7" t="s">
        <v>14</v>
      </c>
      <c r="S98" s="13" t="s">
        <v>26</v>
      </c>
      <c r="T98" s="3" t="s">
        <v>21</v>
      </c>
      <c r="U98" s="11" t="s">
        <v>22</v>
      </c>
      <c r="V98" s="7" t="s">
        <v>23</v>
      </c>
      <c r="W98" s="7" t="s">
        <v>24</v>
      </c>
      <c r="X98" s="7" t="s">
        <v>25</v>
      </c>
      <c r="Y98"/>
      <c r="Z98" s="34" t="s">
        <v>36</v>
      </c>
      <c r="AA98" s="18" t="s">
        <v>37</v>
      </c>
      <c r="AB98" s="25" t="s">
        <v>41</v>
      </c>
      <c r="AC98" s="26" t="s">
        <v>55</v>
      </c>
    </row>
    <row r="99" spans="1:29" s="2" customFormat="1" x14ac:dyDescent="0.25">
      <c r="A99" s="4"/>
      <c r="B99" s="1"/>
      <c r="C99" s="1"/>
      <c r="D99" s="1"/>
      <c r="E99" s="1"/>
      <c r="F99" s="7"/>
      <c r="G99" s="7"/>
      <c r="H99" s="7"/>
      <c r="I99" s="7"/>
      <c r="J99" s="1"/>
      <c r="K99" s="1"/>
      <c r="L99" s="7"/>
      <c r="M99" s="7"/>
      <c r="N99" s="7"/>
      <c r="O99" s="7"/>
      <c r="P99" s="7"/>
      <c r="Q99" s="7"/>
      <c r="R99" s="7"/>
      <c r="S99" s="13"/>
      <c r="T99" s="3"/>
      <c r="U99" s="11"/>
      <c r="V99" s="7"/>
      <c r="W99" s="7"/>
      <c r="X99" s="7"/>
      <c r="Y99" s="1"/>
      <c r="Z99" s="7"/>
      <c r="AA99" s="20">
        <f>S99</f>
        <v>0</v>
      </c>
      <c r="AB99" s="41" t="e">
        <f>((AA99/AA$104)-1)*100</f>
        <v>#DIV/0!</v>
      </c>
      <c r="AC99" s="20">
        <f>STDEV(AA100:AA103)</f>
        <v>0</v>
      </c>
    </row>
    <row r="100" spans="1:29" s="2" customFormat="1" x14ac:dyDescent="0.25">
      <c r="A100" s="4"/>
      <c r="B100" s="1"/>
      <c r="C100" s="1"/>
      <c r="D100" s="1"/>
      <c r="E100" s="1"/>
      <c r="F100" s="7"/>
      <c r="G100" s="7"/>
      <c r="H100" s="7"/>
      <c r="I100" s="7"/>
      <c r="J100" s="1"/>
      <c r="K100" s="1"/>
      <c r="L100" s="7"/>
      <c r="M100" s="7"/>
      <c r="N100" s="7"/>
      <c r="O100" s="7"/>
      <c r="P100" s="7"/>
      <c r="Q100" s="7"/>
      <c r="R100" s="7"/>
      <c r="S100" s="13"/>
      <c r="T100" s="3"/>
      <c r="U100" s="11"/>
      <c r="V100" s="7"/>
      <c r="W100" s="7"/>
      <c r="X100" s="7"/>
      <c r="Y100" s="1"/>
      <c r="Z100"/>
      <c r="AA100" s="20">
        <f t="shared" ref="AA100:AA103" si="27">S100</f>
        <v>0</v>
      </c>
      <c r="AB100" s="41" t="e">
        <f t="shared" ref="AB100:AB103" si="28">((AA100/AA$95)-1)*100</f>
        <v>#DIV/0!</v>
      </c>
      <c r="AC100" s="20">
        <f>STDEV(AA101:AA103,AA99)</f>
        <v>0</v>
      </c>
    </row>
    <row r="101" spans="1:29" s="2" customFormat="1" x14ac:dyDescent="0.25">
      <c r="A101" s="4"/>
      <c r="B101" s="1"/>
      <c r="C101" s="1"/>
      <c r="D101" s="1"/>
      <c r="E101" s="1"/>
      <c r="F101" s="7"/>
      <c r="G101" s="7"/>
      <c r="H101" s="7"/>
      <c r="I101" s="7"/>
      <c r="J101" s="1"/>
      <c r="K101" s="1"/>
      <c r="L101" s="7"/>
      <c r="M101" s="7"/>
      <c r="N101" s="7"/>
      <c r="O101" s="7"/>
      <c r="P101" s="7"/>
      <c r="Q101" s="7"/>
      <c r="R101" s="7"/>
      <c r="S101" s="13"/>
      <c r="T101" s="3"/>
      <c r="U101" s="11"/>
      <c r="V101" s="7"/>
      <c r="W101" s="7"/>
      <c r="X101" s="7"/>
      <c r="Y101" s="1"/>
      <c r="Z101"/>
      <c r="AA101" s="20">
        <f t="shared" si="27"/>
        <v>0</v>
      </c>
      <c r="AB101" s="41" t="e">
        <f t="shared" si="28"/>
        <v>#DIV/0!</v>
      </c>
      <c r="AC101" s="20">
        <f>STDEV(AA102:AA103,AA99:AA100)</f>
        <v>0</v>
      </c>
    </row>
    <row r="102" spans="1:29" s="2" customFormat="1" x14ac:dyDescent="0.25">
      <c r="A102" s="4"/>
      <c r="B102" s="1"/>
      <c r="C102" s="1"/>
      <c r="D102" s="1"/>
      <c r="E102" s="1"/>
      <c r="F102" s="7"/>
      <c r="G102" s="7"/>
      <c r="H102" s="7"/>
      <c r="I102" s="7"/>
      <c r="J102" s="1"/>
      <c r="K102" s="1"/>
      <c r="L102" s="7"/>
      <c r="M102" s="7"/>
      <c r="N102" s="7"/>
      <c r="O102" s="7"/>
      <c r="P102" s="7"/>
      <c r="Q102" s="7"/>
      <c r="R102" s="7"/>
      <c r="S102" s="13"/>
      <c r="T102" s="3"/>
      <c r="U102" s="11"/>
      <c r="V102" s="7"/>
      <c r="W102" s="7"/>
      <c r="X102" s="7"/>
      <c r="Y102"/>
      <c r="Z102"/>
      <c r="AA102" s="20">
        <f t="shared" si="27"/>
        <v>0</v>
      </c>
      <c r="AB102" s="41" t="e">
        <f t="shared" si="28"/>
        <v>#DIV/0!</v>
      </c>
      <c r="AC102" s="20">
        <f>STDEV(AA103,AA99:AA101)</f>
        <v>0</v>
      </c>
    </row>
    <row r="103" spans="1:29" s="2" customFormat="1" x14ac:dyDescent="0.25">
      <c r="A103" s="4"/>
      <c r="B103" s="1"/>
      <c r="C103" s="1"/>
      <c r="D103" s="1"/>
      <c r="E103" s="1"/>
      <c r="F103" s="7"/>
      <c r="G103" s="7"/>
      <c r="H103" s="7"/>
      <c r="I103" s="7"/>
      <c r="J103" s="1"/>
      <c r="K103" s="1"/>
      <c r="L103" s="7"/>
      <c r="M103" s="7"/>
      <c r="N103" s="7"/>
      <c r="O103" s="7"/>
      <c r="P103" s="7"/>
      <c r="Q103" s="7"/>
      <c r="R103" s="7"/>
      <c r="S103" s="13"/>
      <c r="T103" s="3"/>
      <c r="U103" s="11"/>
      <c r="V103" s="7"/>
      <c r="W103" s="7"/>
      <c r="X103" s="7"/>
      <c r="Y103"/>
      <c r="Z103"/>
      <c r="AA103" s="20">
        <f t="shared" si="27"/>
        <v>0</v>
      </c>
      <c r="AB103" s="41" t="e">
        <f t="shared" si="28"/>
        <v>#DIV/0!</v>
      </c>
      <c r="AC103" s="20">
        <f>STDEV(AA99:AA102)</f>
        <v>0</v>
      </c>
    </row>
    <row r="104" spans="1:29" s="2" customFormat="1" x14ac:dyDescent="0.25">
      <c r="A104" s="4">
        <f>A103</f>
        <v>0</v>
      </c>
      <c r="B104" s="13" t="e">
        <f>AVERAGE(B99:B103)</f>
        <v>#DIV/0!</v>
      </c>
      <c r="C104" s="13" t="e">
        <f t="shared" ref="C104:X104" si="29">AVERAGE(C99:C103)</f>
        <v>#DIV/0!</v>
      </c>
      <c r="D104" s="13" t="e">
        <f t="shared" si="29"/>
        <v>#DIV/0!</v>
      </c>
      <c r="E104" s="13" t="e">
        <f t="shared" si="29"/>
        <v>#DIV/0!</v>
      </c>
      <c r="F104" s="13" t="e">
        <f t="shared" si="29"/>
        <v>#DIV/0!</v>
      </c>
      <c r="G104" s="13" t="e">
        <f t="shared" si="29"/>
        <v>#DIV/0!</v>
      </c>
      <c r="H104" s="13" t="e">
        <f t="shared" si="29"/>
        <v>#DIV/0!</v>
      </c>
      <c r="I104" s="13" t="e">
        <f t="shared" si="29"/>
        <v>#DIV/0!</v>
      </c>
      <c r="J104" s="13" t="e">
        <f t="shared" si="29"/>
        <v>#DIV/0!</v>
      </c>
      <c r="K104" s="13" t="e">
        <f t="shared" si="29"/>
        <v>#DIV/0!</v>
      </c>
      <c r="L104" s="13" t="e">
        <f t="shared" si="29"/>
        <v>#DIV/0!</v>
      </c>
      <c r="M104" s="13" t="e">
        <f t="shared" si="29"/>
        <v>#DIV/0!</v>
      </c>
      <c r="N104" s="13" t="e">
        <f t="shared" si="29"/>
        <v>#DIV/0!</v>
      </c>
      <c r="O104" s="13" t="e">
        <f t="shared" si="29"/>
        <v>#DIV/0!</v>
      </c>
      <c r="P104" s="13" t="e">
        <f t="shared" si="29"/>
        <v>#DIV/0!</v>
      </c>
      <c r="Q104" s="13" t="e">
        <f t="shared" si="29"/>
        <v>#DIV/0!</v>
      </c>
      <c r="R104" s="13" t="e">
        <f t="shared" si="29"/>
        <v>#DIV/0!</v>
      </c>
      <c r="S104" s="13" t="e">
        <f t="shared" si="29"/>
        <v>#DIV/0!</v>
      </c>
      <c r="T104" s="13" t="e">
        <f t="shared" si="29"/>
        <v>#DIV/0!</v>
      </c>
      <c r="U104" s="13" t="e">
        <f t="shared" si="29"/>
        <v>#DIV/0!</v>
      </c>
      <c r="V104" s="13" t="e">
        <f t="shared" si="29"/>
        <v>#DIV/0!</v>
      </c>
      <c r="W104" s="13" t="e">
        <f t="shared" si="29"/>
        <v>#DIV/0!</v>
      </c>
      <c r="X104" s="13" t="e">
        <f t="shared" si="29"/>
        <v>#DIV/0!</v>
      </c>
      <c r="Y104"/>
      <c r="Z104" s="10" t="s">
        <v>43</v>
      </c>
      <c r="AA104" s="20">
        <f>AVERAGE(AA99:AA103)</f>
        <v>0</v>
      </c>
      <c r="AB104" s="41"/>
      <c r="AC104" s="20"/>
    </row>
    <row r="105" spans="1:29" s="2" customFormat="1" x14ac:dyDescent="0.25">
      <c r="B105" s="3"/>
      <c r="C105" s="3"/>
      <c r="D105" s="3"/>
      <c r="E105" s="3"/>
      <c r="F105" s="11"/>
      <c r="G105" s="11"/>
      <c r="H105" s="11"/>
      <c r="I105" s="11"/>
      <c r="J105" s="3"/>
      <c r="K105" s="3"/>
      <c r="L105" s="11"/>
      <c r="M105" s="11"/>
      <c r="N105" s="11"/>
      <c r="O105" s="11"/>
      <c r="P105" s="11"/>
      <c r="Q105" s="11"/>
      <c r="R105" s="11"/>
      <c r="S105" s="13"/>
      <c r="T105" s="3"/>
      <c r="U105" s="11"/>
      <c r="V105" s="11"/>
      <c r="W105" s="11"/>
      <c r="X105" s="11"/>
      <c r="AA105" s="33"/>
      <c r="AB105" s="23"/>
      <c r="AC105" s="22"/>
    </row>
    <row r="106" spans="1:29" s="2" customFormat="1" x14ac:dyDescent="0.25">
      <c r="B106" s="3"/>
      <c r="C106" s="3"/>
      <c r="D106" s="3"/>
      <c r="E106" s="3"/>
      <c r="F106" s="11"/>
      <c r="G106" s="11"/>
      <c r="H106" s="11"/>
      <c r="I106" s="11"/>
      <c r="J106" s="3"/>
      <c r="K106" s="3"/>
      <c r="L106" s="11"/>
      <c r="M106" s="11"/>
      <c r="N106" s="11"/>
      <c r="O106" s="11"/>
      <c r="P106" s="11"/>
      <c r="Q106" s="11"/>
      <c r="R106" s="11"/>
      <c r="S106" s="13"/>
      <c r="T106" s="3"/>
      <c r="U106" s="11"/>
      <c r="V106" s="11"/>
      <c r="W106" s="11"/>
      <c r="X106" s="11"/>
      <c r="AA106" s="33"/>
      <c r="AB106" s="23"/>
      <c r="AC106" s="22"/>
    </row>
    <row r="107" spans="1:29" s="2" customFormat="1" x14ac:dyDescent="0.25">
      <c r="A107" s="15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s="7" t="s">
        <v>29</v>
      </c>
      <c r="G107" s="7" t="s">
        <v>9</v>
      </c>
      <c r="H107" s="7" t="s">
        <v>10</v>
      </c>
      <c r="I107" s="7" t="s">
        <v>11</v>
      </c>
      <c r="J107" s="1" t="s">
        <v>30</v>
      </c>
      <c r="K107" s="1" t="s">
        <v>31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12</v>
      </c>
      <c r="Q107" s="7" t="s">
        <v>13</v>
      </c>
      <c r="R107" s="7" t="s">
        <v>14</v>
      </c>
      <c r="S107" s="13" t="s">
        <v>26</v>
      </c>
      <c r="T107" s="3" t="s">
        <v>21</v>
      </c>
      <c r="U107" s="11" t="s">
        <v>22</v>
      </c>
      <c r="V107" s="7" t="s">
        <v>23</v>
      </c>
      <c r="W107" s="7" t="s">
        <v>24</v>
      </c>
      <c r="X107" s="7" t="s">
        <v>25</v>
      </c>
      <c r="Y107"/>
      <c r="Z107" s="34" t="s">
        <v>36</v>
      </c>
      <c r="AA107" s="18" t="s">
        <v>37</v>
      </c>
      <c r="AB107" s="25" t="s">
        <v>41</v>
      </c>
      <c r="AC107" s="26" t="s">
        <v>55</v>
      </c>
    </row>
    <row r="108" spans="1:29" s="2" customFormat="1" x14ac:dyDescent="0.25">
      <c r="A108" s="4"/>
      <c r="B108" s="1"/>
      <c r="C108" s="1"/>
      <c r="D108" s="1"/>
      <c r="E108" s="1"/>
      <c r="F108" s="7"/>
      <c r="G108" s="7"/>
      <c r="H108" s="7"/>
      <c r="I108" s="7"/>
      <c r="J108" s="1"/>
      <c r="K108" s="1"/>
      <c r="L108" s="7"/>
      <c r="M108" s="7"/>
      <c r="N108" s="7"/>
      <c r="O108" s="7"/>
      <c r="P108" s="7"/>
      <c r="Q108" s="7"/>
      <c r="R108" s="7"/>
      <c r="S108" s="13"/>
      <c r="T108" s="3"/>
      <c r="U108" s="11"/>
      <c r="V108" s="7"/>
      <c r="W108" s="7"/>
      <c r="X108" s="7"/>
      <c r="Y108" s="1"/>
      <c r="Z108" s="7"/>
      <c r="AA108" s="20">
        <f>S108</f>
        <v>0</v>
      </c>
      <c r="AB108" s="41" t="e">
        <f>((AA108/AA$113)-1)*100</f>
        <v>#DIV/0!</v>
      </c>
      <c r="AC108" s="20">
        <f>STDEV(AA109:AA112)</f>
        <v>0</v>
      </c>
    </row>
    <row r="109" spans="1:29" s="2" customFormat="1" x14ac:dyDescent="0.25">
      <c r="A109" s="4"/>
      <c r="B109" s="1"/>
      <c r="C109" s="1"/>
      <c r="D109" s="1"/>
      <c r="E109" s="1"/>
      <c r="F109" s="7"/>
      <c r="G109" s="7"/>
      <c r="H109" s="7"/>
      <c r="I109" s="7"/>
      <c r="J109" s="1"/>
      <c r="K109" s="1"/>
      <c r="L109" s="7"/>
      <c r="M109" s="7"/>
      <c r="N109" s="7"/>
      <c r="O109" s="7"/>
      <c r="P109" s="7"/>
      <c r="Q109" s="7"/>
      <c r="R109" s="7"/>
      <c r="S109" s="13"/>
      <c r="T109" s="3"/>
      <c r="U109" s="11"/>
      <c r="V109" s="7"/>
      <c r="W109" s="7"/>
      <c r="X109" s="7"/>
      <c r="Y109" s="1"/>
      <c r="Z109"/>
      <c r="AA109" s="20">
        <f t="shared" ref="AA109:AA112" si="30">S109</f>
        <v>0</v>
      </c>
      <c r="AB109" s="41" t="e">
        <f t="shared" ref="AB109:AB112" si="31">((AA109/AA$113)-1)*100</f>
        <v>#DIV/0!</v>
      </c>
      <c r="AC109" s="20">
        <f>STDEV(AA110:AA112,AA108)</f>
        <v>0</v>
      </c>
    </row>
    <row r="110" spans="1:29" s="2" customFormat="1" x14ac:dyDescent="0.25">
      <c r="A110" s="4"/>
      <c r="B110" s="1"/>
      <c r="C110" s="1"/>
      <c r="D110" s="1"/>
      <c r="E110" s="1"/>
      <c r="F110" s="7"/>
      <c r="G110" s="7"/>
      <c r="H110" s="7"/>
      <c r="I110" s="7"/>
      <c r="J110" s="1"/>
      <c r="K110" s="1"/>
      <c r="L110" s="7"/>
      <c r="M110" s="7"/>
      <c r="N110" s="7"/>
      <c r="O110" s="7"/>
      <c r="P110" s="7"/>
      <c r="Q110" s="7"/>
      <c r="R110" s="7"/>
      <c r="S110" s="13"/>
      <c r="T110" s="3"/>
      <c r="U110" s="11"/>
      <c r="V110" s="7"/>
      <c r="W110" s="7"/>
      <c r="X110" s="7"/>
      <c r="Y110" s="1"/>
      <c r="Z110"/>
      <c r="AA110" s="20">
        <f t="shared" si="30"/>
        <v>0</v>
      </c>
      <c r="AB110" s="41" t="e">
        <f t="shared" si="31"/>
        <v>#DIV/0!</v>
      </c>
      <c r="AC110" s="20">
        <f>STDEV(AA111:AA112,AA108:AA109)</f>
        <v>0</v>
      </c>
    </row>
    <row r="111" spans="1:29" s="2" customFormat="1" x14ac:dyDescent="0.25">
      <c r="A111" s="4"/>
      <c r="B111" s="1"/>
      <c r="C111" s="1"/>
      <c r="D111" s="1"/>
      <c r="E111" s="1"/>
      <c r="F111" s="7"/>
      <c r="G111" s="7"/>
      <c r="H111" s="7"/>
      <c r="I111" s="7"/>
      <c r="J111" s="1"/>
      <c r="K111" s="1"/>
      <c r="L111" s="7"/>
      <c r="M111" s="7"/>
      <c r="N111" s="7"/>
      <c r="O111" s="7"/>
      <c r="P111" s="7"/>
      <c r="Q111" s="7"/>
      <c r="R111" s="7"/>
      <c r="S111" s="13"/>
      <c r="T111" s="3"/>
      <c r="U111" s="11"/>
      <c r="V111" s="7"/>
      <c r="W111" s="7"/>
      <c r="X111" s="7"/>
      <c r="Y111"/>
      <c r="Z111"/>
      <c r="AA111" s="20">
        <f t="shared" si="30"/>
        <v>0</v>
      </c>
      <c r="AB111" s="41" t="e">
        <f t="shared" si="31"/>
        <v>#DIV/0!</v>
      </c>
      <c r="AC111" s="20">
        <f>STDEV(AA112,AA108:AA110)</f>
        <v>0</v>
      </c>
    </row>
    <row r="112" spans="1:29" s="2" customFormat="1" x14ac:dyDescent="0.25">
      <c r="A112" s="4"/>
      <c r="B112" s="1"/>
      <c r="C112" s="1"/>
      <c r="D112" s="1"/>
      <c r="E112" s="1"/>
      <c r="F112" s="7"/>
      <c r="G112" s="7"/>
      <c r="H112" s="7"/>
      <c r="I112" s="7"/>
      <c r="J112" s="1"/>
      <c r="K112" s="1"/>
      <c r="L112" s="7"/>
      <c r="M112" s="7"/>
      <c r="N112" s="7"/>
      <c r="O112" s="7"/>
      <c r="P112" s="7"/>
      <c r="Q112" s="7"/>
      <c r="R112" s="7"/>
      <c r="S112" s="13"/>
      <c r="T112" s="3"/>
      <c r="U112" s="11"/>
      <c r="V112" s="7"/>
      <c r="W112" s="7"/>
      <c r="X112" s="7"/>
      <c r="Y112"/>
      <c r="Z112"/>
      <c r="AA112" s="20">
        <f t="shared" si="30"/>
        <v>0</v>
      </c>
      <c r="AB112" s="41" t="e">
        <f t="shared" si="31"/>
        <v>#DIV/0!</v>
      </c>
      <c r="AC112" s="20">
        <f>STDEV(AA108:AA111)</f>
        <v>0</v>
      </c>
    </row>
    <row r="113" spans="1:29" x14ac:dyDescent="0.25">
      <c r="A113" s="4">
        <f>A112</f>
        <v>0</v>
      </c>
      <c r="B113" s="13" t="e">
        <f>AVERAGE(B108:B112)</f>
        <v>#DIV/0!</v>
      </c>
      <c r="C113" s="13" t="e">
        <f t="shared" ref="C113:X113" si="32">AVERAGE(C108:C112)</f>
        <v>#DIV/0!</v>
      </c>
      <c r="D113" s="13" t="e">
        <f t="shared" si="32"/>
        <v>#DIV/0!</v>
      </c>
      <c r="E113" s="13" t="e">
        <f t="shared" si="32"/>
        <v>#DIV/0!</v>
      </c>
      <c r="F113" s="13" t="e">
        <f t="shared" si="32"/>
        <v>#DIV/0!</v>
      </c>
      <c r="G113" s="13" t="e">
        <f t="shared" si="32"/>
        <v>#DIV/0!</v>
      </c>
      <c r="H113" s="13" t="e">
        <f t="shared" si="32"/>
        <v>#DIV/0!</v>
      </c>
      <c r="I113" s="13" t="e">
        <f t="shared" si="32"/>
        <v>#DIV/0!</v>
      </c>
      <c r="J113" s="13" t="e">
        <f t="shared" si="32"/>
        <v>#DIV/0!</v>
      </c>
      <c r="K113" s="13" t="e">
        <f t="shared" si="32"/>
        <v>#DIV/0!</v>
      </c>
      <c r="L113" s="13" t="e">
        <f t="shared" si="32"/>
        <v>#DIV/0!</v>
      </c>
      <c r="M113" s="13" t="e">
        <f t="shared" si="32"/>
        <v>#DIV/0!</v>
      </c>
      <c r="N113" s="13" t="e">
        <f t="shared" si="32"/>
        <v>#DIV/0!</v>
      </c>
      <c r="O113" s="13" t="e">
        <f t="shared" si="32"/>
        <v>#DIV/0!</v>
      </c>
      <c r="P113" s="13" t="e">
        <f t="shared" si="32"/>
        <v>#DIV/0!</v>
      </c>
      <c r="Q113" s="13" t="e">
        <f t="shared" si="32"/>
        <v>#DIV/0!</v>
      </c>
      <c r="R113" s="13" t="e">
        <f t="shared" si="32"/>
        <v>#DIV/0!</v>
      </c>
      <c r="S113" s="13" t="e">
        <f t="shared" si="32"/>
        <v>#DIV/0!</v>
      </c>
      <c r="T113" s="13" t="e">
        <f t="shared" si="32"/>
        <v>#DIV/0!</v>
      </c>
      <c r="U113" s="13" t="e">
        <f t="shared" si="32"/>
        <v>#DIV/0!</v>
      </c>
      <c r="V113" s="13" t="e">
        <f t="shared" si="32"/>
        <v>#DIV/0!</v>
      </c>
      <c r="W113" s="13" t="e">
        <f t="shared" si="32"/>
        <v>#DIV/0!</v>
      </c>
      <c r="X113" s="13" t="e">
        <f t="shared" si="32"/>
        <v>#DIV/0!</v>
      </c>
      <c r="Z113" s="10" t="s">
        <v>43</v>
      </c>
      <c r="AA113" s="20">
        <f>AVERAGE(AA108:AA112)</f>
        <v>0</v>
      </c>
      <c r="AB113" s="41"/>
    </row>
    <row r="116" spans="1:29" x14ac:dyDescent="0.25">
      <c r="A116" s="15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s="7" t="s">
        <v>29</v>
      </c>
      <c r="G116" s="7" t="s">
        <v>9</v>
      </c>
      <c r="H116" s="7" t="s">
        <v>10</v>
      </c>
      <c r="I116" s="7" t="s">
        <v>11</v>
      </c>
      <c r="J116" s="1" t="s">
        <v>30</v>
      </c>
      <c r="K116" s="1" t="s">
        <v>31</v>
      </c>
      <c r="L116" s="7" t="s">
        <v>32</v>
      </c>
      <c r="M116" s="7" t="s">
        <v>33</v>
      </c>
      <c r="N116" s="7" t="s">
        <v>34</v>
      </c>
      <c r="O116" s="7" t="s">
        <v>35</v>
      </c>
      <c r="P116" s="7" t="s">
        <v>12</v>
      </c>
      <c r="Q116" s="7" t="s">
        <v>13</v>
      </c>
      <c r="R116" s="7" t="s">
        <v>14</v>
      </c>
      <c r="S116" s="13" t="s">
        <v>26</v>
      </c>
      <c r="T116" s="3" t="s">
        <v>21</v>
      </c>
      <c r="U116" s="11" t="s">
        <v>22</v>
      </c>
      <c r="V116" s="7" t="s">
        <v>23</v>
      </c>
      <c r="W116" s="7" t="s">
        <v>24</v>
      </c>
      <c r="X116" s="7" t="s">
        <v>25</v>
      </c>
      <c r="Z116" s="34" t="s">
        <v>36</v>
      </c>
      <c r="AA116" s="18" t="s">
        <v>37</v>
      </c>
      <c r="AB116" s="25" t="s">
        <v>41</v>
      </c>
      <c r="AC116" s="26" t="s">
        <v>55</v>
      </c>
    </row>
    <row r="117" spans="1:29" x14ac:dyDescent="0.25">
      <c r="A117" s="4"/>
      <c r="V117" s="7"/>
      <c r="Y117" s="1"/>
      <c r="Z117" s="7"/>
      <c r="AA117" s="20">
        <f>S117</f>
        <v>0</v>
      </c>
      <c r="AB117" s="41" t="e">
        <f>((AA117/AA$122)-1)*100</f>
        <v>#DIV/0!</v>
      </c>
      <c r="AC117" s="20">
        <f>STDEV(AA118:AA121)</f>
        <v>0</v>
      </c>
    </row>
    <row r="118" spans="1:29" x14ac:dyDescent="0.25">
      <c r="A118" s="4"/>
      <c r="V118" s="7"/>
      <c r="Y118" s="1"/>
      <c r="AA118" s="20">
        <f t="shared" ref="AA118:AA121" si="33">S118</f>
        <v>0</v>
      </c>
      <c r="AB118" s="41" t="e">
        <f t="shared" ref="AB118:AB121" si="34">((AA118/AA$122)-1)*100</f>
        <v>#DIV/0!</v>
      </c>
      <c r="AC118" s="20">
        <f>STDEV(AA119:AA121,AA117)</f>
        <v>0</v>
      </c>
    </row>
    <row r="119" spans="1:29" x14ac:dyDescent="0.25">
      <c r="A119" s="4"/>
      <c r="V119" s="7"/>
      <c r="Y119" s="1"/>
      <c r="AA119" s="20">
        <f t="shared" si="33"/>
        <v>0</v>
      </c>
      <c r="AB119" s="41" t="e">
        <f t="shared" si="34"/>
        <v>#DIV/0!</v>
      </c>
      <c r="AC119" s="20">
        <f>STDEV(AA120:AA121,AA117:AA118)</f>
        <v>0</v>
      </c>
    </row>
    <row r="120" spans="1:29" x14ac:dyDescent="0.25">
      <c r="A120" s="4"/>
      <c r="V120" s="7"/>
      <c r="AA120" s="20">
        <f t="shared" si="33"/>
        <v>0</v>
      </c>
      <c r="AB120" s="41" t="e">
        <f t="shared" si="34"/>
        <v>#DIV/0!</v>
      </c>
      <c r="AC120" s="20">
        <f>STDEV(AA121,AA117:AA119)</f>
        <v>0</v>
      </c>
    </row>
    <row r="121" spans="1:29" x14ac:dyDescent="0.25">
      <c r="A121" s="4"/>
      <c r="V121" s="7"/>
      <c r="AA121" s="20">
        <f t="shared" si="33"/>
        <v>0</v>
      </c>
      <c r="AB121" s="41" t="e">
        <f t="shared" si="34"/>
        <v>#DIV/0!</v>
      </c>
      <c r="AC121" s="20">
        <f>STDEV(AA117:AA120)</f>
        <v>0</v>
      </c>
    </row>
    <row r="122" spans="1:29" x14ac:dyDescent="0.25">
      <c r="A122" s="4">
        <f>A121</f>
        <v>0</v>
      </c>
      <c r="B122" s="13" t="e">
        <f>AVERAGE(B117:B121)</f>
        <v>#DIV/0!</v>
      </c>
      <c r="C122" s="13" t="e">
        <f t="shared" ref="C122:X122" si="35">AVERAGE(C117:C121)</f>
        <v>#DIV/0!</v>
      </c>
      <c r="D122" s="13" t="e">
        <f t="shared" si="35"/>
        <v>#DIV/0!</v>
      </c>
      <c r="E122" s="13" t="e">
        <f t="shared" si="35"/>
        <v>#DIV/0!</v>
      </c>
      <c r="F122" s="13" t="e">
        <f t="shared" si="35"/>
        <v>#DIV/0!</v>
      </c>
      <c r="G122" s="13" t="e">
        <f t="shared" si="35"/>
        <v>#DIV/0!</v>
      </c>
      <c r="H122" s="13" t="e">
        <f t="shared" si="35"/>
        <v>#DIV/0!</v>
      </c>
      <c r="I122" s="13" t="e">
        <f t="shared" si="35"/>
        <v>#DIV/0!</v>
      </c>
      <c r="J122" s="13" t="e">
        <f t="shared" si="35"/>
        <v>#DIV/0!</v>
      </c>
      <c r="K122" s="13" t="e">
        <f t="shared" si="35"/>
        <v>#DIV/0!</v>
      </c>
      <c r="L122" s="13" t="e">
        <f t="shared" si="35"/>
        <v>#DIV/0!</v>
      </c>
      <c r="M122" s="13" t="e">
        <f t="shared" si="35"/>
        <v>#DIV/0!</v>
      </c>
      <c r="N122" s="13" t="e">
        <f t="shared" si="35"/>
        <v>#DIV/0!</v>
      </c>
      <c r="O122" s="13" t="e">
        <f t="shared" si="35"/>
        <v>#DIV/0!</v>
      </c>
      <c r="P122" s="13" t="e">
        <f t="shared" si="35"/>
        <v>#DIV/0!</v>
      </c>
      <c r="Q122" s="13" t="e">
        <f t="shared" si="35"/>
        <v>#DIV/0!</v>
      </c>
      <c r="R122" s="13" t="e">
        <f t="shared" si="35"/>
        <v>#DIV/0!</v>
      </c>
      <c r="S122" s="13" t="e">
        <f t="shared" si="35"/>
        <v>#DIV/0!</v>
      </c>
      <c r="T122" s="13" t="e">
        <f t="shared" si="35"/>
        <v>#DIV/0!</v>
      </c>
      <c r="U122" s="13" t="e">
        <f t="shared" si="35"/>
        <v>#DIV/0!</v>
      </c>
      <c r="V122" s="13" t="e">
        <f t="shared" si="35"/>
        <v>#DIV/0!</v>
      </c>
      <c r="W122" s="13" t="e">
        <f t="shared" si="35"/>
        <v>#DIV/0!</v>
      </c>
      <c r="X122" s="13" t="e">
        <f t="shared" si="35"/>
        <v>#DIV/0!</v>
      </c>
      <c r="Z122" s="10" t="s">
        <v>43</v>
      </c>
      <c r="AA122" s="20">
        <f>AVERAGE(AA117:AA121)</f>
        <v>0</v>
      </c>
      <c r="AB122" s="41"/>
    </row>
    <row r="125" spans="1:29" x14ac:dyDescent="0.25">
      <c r="A125" s="15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s="7" t="s">
        <v>29</v>
      </c>
      <c r="G125" s="7" t="s">
        <v>9</v>
      </c>
      <c r="H125" s="7" t="s">
        <v>10</v>
      </c>
      <c r="I125" s="7" t="s">
        <v>11</v>
      </c>
      <c r="J125" s="1" t="s">
        <v>30</v>
      </c>
      <c r="K125" s="1" t="s">
        <v>31</v>
      </c>
      <c r="L125" s="7" t="s">
        <v>32</v>
      </c>
      <c r="M125" s="7" t="s">
        <v>33</v>
      </c>
      <c r="N125" s="7" t="s">
        <v>34</v>
      </c>
      <c r="O125" s="7" t="s">
        <v>35</v>
      </c>
      <c r="P125" s="7" t="s">
        <v>12</v>
      </c>
      <c r="Q125" s="7" t="s">
        <v>13</v>
      </c>
      <c r="R125" s="7" t="s">
        <v>14</v>
      </c>
      <c r="S125" s="13" t="s">
        <v>26</v>
      </c>
      <c r="T125" s="3" t="s">
        <v>21</v>
      </c>
      <c r="U125" s="11" t="s">
        <v>22</v>
      </c>
      <c r="V125" s="7" t="s">
        <v>23</v>
      </c>
      <c r="W125" s="7" t="s">
        <v>24</v>
      </c>
      <c r="X125" s="7" t="s">
        <v>25</v>
      </c>
      <c r="Z125" s="34" t="s">
        <v>36</v>
      </c>
      <c r="AA125" s="18" t="s">
        <v>37</v>
      </c>
      <c r="AB125" s="25" t="s">
        <v>41</v>
      </c>
      <c r="AC125" s="26" t="s">
        <v>55</v>
      </c>
    </row>
    <row r="126" spans="1:29" x14ac:dyDescent="0.25">
      <c r="A126" s="4"/>
      <c r="V126" s="7"/>
      <c r="Y126" s="1"/>
      <c r="Z126" s="7"/>
      <c r="AA126" s="20">
        <f>S126</f>
        <v>0</v>
      </c>
      <c r="AB126" s="41" t="e">
        <f>((AA126/AA$131)-1)*100</f>
        <v>#DIV/0!</v>
      </c>
      <c r="AC126" s="20">
        <f>STDEV(AA127:AA130)</f>
        <v>0</v>
      </c>
    </row>
    <row r="127" spans="1:29" x14ac:dyDescent="0.25">
      <c r="A127" s="4"/>
      <c r="V127" s="7"/>
      <c r="Y127" s="1"/>
      <c r="AA127" s="20">
        <f t="shared" ref="AA127:AA130" si="36">S127</f>
        <v>0</v>
      </c>
      <c r="AB127" s="41" t="e">
        <f t="shared" ref="AB127:AB130" si="37">((AA127/AA$131)-1)*100</f>
        <v>#DIV/0!</v>
      </c>
      <c r="AC127" s="20">
        <f>STDEV(AA128:AA130,AA126)</f>
        <v>0</v>
      </c>
    </row>
    <row r="128" spans="1:29" x14ac:dyDescent="0.25">
      <c r="A128" s="4"/>
      <c r="V128" s="7"/>
      <c r="Y128" s="1"/>
      <c r="AA128" s="20">
        <f t="shared" si="36"/>
        <v>0</v>
      </c>
      <c r="AB128" s="41" t="e">
        <f t="shared" si="37"/>
        <v>#DIV/0!</v>
      </c>
      <c r="AC128" s="20">
        <f>STDEV(AA129:AA130,AA126:AA127)</f>
        <v>0</v>
      </c>
    </row>
    <row r="129" spans="1:29" x14ac:dyDescent="0.25">
      <c r="A129" s="4"/>
      <c r="V129" s="7"/>
      <c r="AA129" s="20">
        <f t="shared" si="36"/>
        <v>0</v>
      </c>
      <c r="AB129" s="41" t="e">
        <f t="shared" si="37"/>
        <v>#DIV/0!</v>
      </c>
      <c r="AC129" s="20">
        <f>STDEV(AA130,AA126:AA128)</f>
        <v>0</v>
      </c>
    </row>
    <row r="130" spans="1:29" x14ac:dyDescent="0.25">
      <c r="A130" s="4"/>
      <c r="V130" s="7"/>
      <c r="AA130" s="20">
        <f t="shared" si="36"/>
        <v>0</v>
      </c>
      <c r="AB130" s="41" t="e">
        <f t="shared" si="37"/>
        <v>#DIV/0!</v>
      </c>
      <c r="AC130" s="20">
        <f>STDEV(AA126:AA129)</f>
        <v>0</v>
      </c>
    </row>
    <row r="131" spans="1:29" x14ac:dyDescent="0.25">
      <c r="A131" s="4">
        <f>A130</f>
        <v>0</v>
      </c>
      <c r="B131" s="13" t="e">
        <f>AVERAGE(B126:B130)</f>
        <v>#DIV/0!</v>
      </c>
      <c r="C131" s="13" t="e">
        <f t="shared" ref="C131:X131" si="38">AVERAGE(C126:C130)</f>
        <v>#DIV/0!</v>
      </c>
      <c r="D131" s="13" t="e">
        <f t="shared" si="38"/>
        <v>#DIV/0!</v>
      </c>
      <c r="E131" s="13" t="e">
        <f t="shared" si="38"/>
        <v>#DIV/0!</v>
      </c>
      <c r="F131" s="13" t="e">
        <f t="shared" si="38"/>
        <v>#DIV/0!</v>
      </c>
      <c r="G131" s="13" t="e">
        <f t="shared" si="38"/>
        <v>#DIV/0!</v>
      </c>
      <c r="H131" s="13" t="e">
        <f t="shared" si="38"/>
        <v>#DIV/0!</v>
      </c>
      <c r="I131" s="13" t="e">
        <f t="shared" si="38"/>
        <v>#DIV/0!</v>
      </c>
      <c r="J131" s="13" t="e">
        <f t="shared" si="38"/>
        <v>#DIV/0!</v>
      </c>
      <c r="K131" s="13" t="e">
        <f t="shared" si="38"/>
        <v>#DIV/0!</v>
      </c>
      <c r="L131" s="13" t="e">
        <f t="shared" si="38"/>
        <v>#DIV/0!</v>
      </c>
      <c r="M131" s="13" t="e">
        <f t="shared" si="38"/>
        <v>#DIV/0!</v>
      </c>
      <c r="N131" s="13" t="e">
        <f t="shared" si="38"/>
        <v>#DIV/0!</v>
      </c>
      <c r="O131" s="13" t="e">
        <f t="shared" si="38"/>
        <v>#DIV/0!</v>
      </c>
      <c r="P131" s="13" t="e">
        <f t="shared" si="38"/>
        <v>#DIV/0!</v>
      </c>
      <c r="Q131" s="13" t="e">
        <f t="shared" si="38"/>
        <v>#DIV/0!</v>
      </c>
      <c r="R131" s="13" t="e">
        <f t="shared" si="38"/>
        <v>#DIV/0!</v>
      </c>
      <c r="S131" s="13" t="e">
        <f t="shared" si="38"/>
        <v>#DIV/0!</v>
      </c>
      <c r="T131" s="13" t="e">
        <f t="shared" si="38"/>
        <v>#DIV/0!</v>
      </c>
      <c r="U131" s="13" t="e">
        <f t="shared" si="38"/>
        <v>#DIV/0!</v>
      </c>
      <c r="V131" s="13" t="e">
        <f t="shared" si="38"/>
        <v>#DIV/0!</v>
      </c>
      <c r="W131" s="13" t="e">
        <f t="shared" si="38"/>
        <v>#DIV/0!</v>
      </c>
      <c r="X131" s="13" t="e">
        <f t="shared" si="38"/>
        <v>#DIV/0!</v>
      </c>
      <c r="Z131" s="10" t="s">
        <v>43</v>
      </c>
      <c r="AA131" s="20">
        <f>AVERAGE(AA126:AA130)</f>
        <v>0</v>
      </c>
      <c r="AB131" s="41"/>
    </row>
    <row r="134" spans="1:29" x14ac:dyDescent="0.25">
      <c r="A134" s="15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s="7" t="s">
        <v>29</v>
      </c>
      <c r="G134" s="7" t="s">
        <v>9</v>
      </c>
      <c r="H134" s="7" t="s">
        <v>10</v>
      </c>
      <c r="I134" s="7" t="s">
        <v>11</v>
      </c>
      <c r="J134" s="1" t="s">
        <v>30</v>
      </c>
      <c r="K134" s="1" t="s">
        <v>31</v>
      </c>
      <c r="L134" s="7" t="s">
        <v>32</v>
      </c>
      <c r="M134" s="7" t="s">
        <v>33</v>
      </c>
      <c r="N134" s="7" t="s">
        <v>34</v>
      </c>
      <c r="O134" s="7" t="s">
        <v>35</v>
      </c>
      <c r="P134" s="7" t="s">
        <v>12</v>
      </c>
      <c r="Q134" s="7" t="s">
        <v>13</v>
      </c>
      <c r="R134" s="7" t="s">
        <v>14</v>
      </c>
      <c r="S134" s="13" t="s">
        <v>26</v>
      </c>
      <c r="T134" s="3" t="s">
        <v>21</v>
      </c>
      <c r="U134" s="11" t="s">
        <v>22</v>
      </c>
      <c r="V134" s="7" t="s">
        <v>23</v>
      </c>
      <c r="W134" s="7" t="s">
        <v>24</v>
      </c>
      <c r="X134" s="7" t="s">
        <v>25</v>
      </c>
      <c r="Z134" s="34" t="s">
        <v>36</v>
      </c>
      <c r="AA134" s="18" t="s">
        <v>37</v>
      </c>
      <c r="AB134" s="25" t="s">
        <v>41</v>
      </c>
      <c r="AC134" s="26" t="s">
        <v>55</v>
      </c>
    </row>
    <row r="135" spans="1:29" x14ac:dyDescent="0.25">
      <c r="A135" s="4"/>
      <c r="V135" s="7"/>
      <c r="Y135" s="1"/>
      <c r="Z135" s="7"/>
      <c r="AA135" s="20">
        <f>S135</f>
        <v>0</v>
      </c>
      <c r="AB135" s="41" t="e">
        <f>((AA135/AA$140)-1)*100</f>
        <v>#DIV/0!</v>
      </c>
      <c r="AC135" s="20">
        <f>STDEV(AA136:AA139)</f>
        <v>0</v>
      </c>
    </row>
    <row r="136" spans="1:29" x14ac:dyDescent="0.25">
      <c r="A136" s="4"/>
      <c r="V136" s="7"/>
      <c r="Y136" s="1"/>
      <c r="AA136" s="20">
        <f t="shared" ref="AA136:AA139" si="39">S136</f>
        <v>0</v>
      </c>
      <c r="AB136" s="41" t="e">
        <f t="shared" ref="AB136:AB139" si="40">((AA136/AA$140)-1)*100</f>
        <v>#DIV/0!</v>
      </c>
      <c r="AC136" s="20">
        <f>STDEV(AA137:AA139,AA135)</f>
        <v>0</v>
      </c>
    </row>
    <row r="137" spans="1:29" x14ac:dyDescent="0.25">
      <c r="A137" s="4"/>
      <c r="V137" s="7"/>
      <c r="Y137" s="1"/>
      <c r="AA137" s="20">
        <f t="shared" si="39"/>
        <v>0</v>
      </c>
      <c r="AB137" s="41" t="e">
        <f t="shared" si="40"/>
        <v>#DIV/0!</v>
      </c>
      <c r="AC137" s="20">
        <f>STDEV(AA138:AA139,AA135:AA136)</f>
        <v>0</v>
      </c>
    </row>
    <row r="138" spans="1:29" x14ac:dyDescent="0.25">
      <c r="A138" s="4"/>
      <c r="V138" s="7"/>
      <c r="AA138" s="20">
        <f t="shared" si="39"/>
        <v>0</v>
      </c>
      <c r="AB138" s="41" t="e">
        <f t="shared" si="40"/>
        <v>#DIV/0!</v>
      </c>
      <c r="AC138" s="20">
        <f>STDEV(AA139,AA135:AA137)</f>
        <v>0</v>
      </c>
    </row>
    <row r="139" spans="1:29" x14ac:dyDescent="0.25">
      <c r="A139" s="4"/>
      <c r="V139" s="7"/>
      <c r="AA139" s="20">
        <f t="shared" si="39"/>
        <v>0</v>
      </c>
      <c r="AB139" s="41" t="e">
        <f t="shared" si="40"/>
        <v>#DIV/0!</v>
      </c>
      <c r="AC139" s="20">
        <f>STDEV(AA135:AA138)</f>
        <v>0</v>
      </c>
    </row>
    <row r="140" spans="1:29" x14ac:dyDescent="0.25">
      <c r="A140" s="4">
        <f>A139</f>
        <v>0</v>
      </c>
      <c r="B140" s="13" t="e">
        <f>AVERAGE(B135:B139)</f>
        <v>#DIV/0!</v>
      </c>
      <c r="C140" s="13" t="e">
        <f t="shared" ref="C140:X140" si="41">AVERAGE(C135:C139)</f>
        <v>#DIV/0!</v>
      </c>
      <c r="D140" s="13" t="e">
        <f t="shared" si="41"/>
        <v>#DIV/0!</v>
      </c>
      <c r="E140" s="13" t="e">
        <f t="shared" si="41"/>
        <v>#DIV/0!</v>
      </c>
      <c r="F140" s="13" t="e">
        <f t="shared" si="41"/>
        <v>#DIV/0!</v>
      </c>
      <c r="G140" s="13" t="e">
        <f t="shared" si="41"/>
        <v>#DIV/0!</v>
      </c>
      <c r="H140" s="13" t="e">
        <f t="shared" si="41"/>
        <v>#DIV/0!</v>
      </c>
      <c r="I140" s="13" t="e">
        <f t="shared" si="41"/>
        <v>#DIV/0!</v>
      </c>
      <c r="J140" s="13" t="e">
        <f t="shared" si="41"/>
        <v>#DIV/0!</v>
      </c>
      <c r="K140" s="13" t="e">
        <f t="shared" si="41"/>
        <v>#DIV/0!</v>
      </c>
      <c r="L140" s="13" t="e">
        <f t="shared" si="41"/>
        <v>#DIV/0!</v>
      </c>
      <c r="M140" s="13" t="e">
        <f t="shared" si="41"/>
        <v>#DIV/0!</v>
      </c>
      <c r="N140" s="13" t="e">
        <f t="shared" si="41"/>
        <v>#DIV/0!</v>
      </c>
      <c r="O140" s="13" t="e">
        <f t="shared" si="41"/>
        <v>#DIV/0!</v>
      </c>
      <c r="P140" s="13" t="e">
        <f t="shared" si="41"/>
        <v>#DIV/0!</v>
      </c>
      <c r="Q140" s="13" t="e">
        <f t="shared" si="41"/>
        <v>#DIV/0!</v>
      </c>
      <c r="R140" s="13" t="e">
        <f t="shared" si="41"/>
        <v>#DIV/0!</v>
      </c>
      <c r="S140" s="13" t="e">
        <f t="shared" si="41"/>
        <v>#DIV/0!</v>
      </c>
      <c r="T140" s="13" t="e">
        <f t="shared" si="41"/>
        <v>#DIV/0!</v>
      </c>
      <c r="U140" s="13" t="e">
        <f t="shared" si="41"/>
        <v>#DIV/0!</v>
      </c>
      <c r="V140" s="13" t="e">
        <f t="shared" si="41"/>
        <v>#DIV/0!</v>
      </c>
      <c r="W140" s="13" t="e">
        <f t="shared" si="41"/>
        <v>#DIV/0!</v>
      </c>
      <c r="X140" s="13" t="e">
        <f t="shared" si="41"/>
        <v>#DIV/0!</v>
      </c>
      <c r="Z140" s="10" t="s">
        <v>43</v>
      </c>
      <c r="AA140" s="20">
        <f>AVERAGE(AA135:AA139)</f>
        <v>0</v>
      </c>
      <c r="AB140" s="41"/>
    </row>
    <row r="143" spans="1:29" x14ac:dyDescent="0.25">
      <c r="A143" s="15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s="7" t="s">
        <v>29</v>
      </c>
      <c r="G143" s="7" t="s">
        <v>9</v>
      </c>
      <c r="H143" s="7" t="s">
        <v>10</v>
      </c>
      <c r="I143" s="7" t="s">
        <v>11</v>
      </c>
      <c r="J143" s="1" t="s">
        <v>30</v>
      </c>
      <c r="K143" s="1" t="s">
        <v>31</v>
      </c>
      <c r="L143" s="7" t="s">
        <v>32</v>
      </c>
      <c r="M143" s="7" t="s">
        <v>33</v>
      </c>
      <c r="N143" s="7" t="s">
        <v>34</v>
      </c>
      <c r="O143" s="7" t="s">
        <v>35</v>
      </c>
      <c r="P143" s="7" t="s">
        <v>12</v>
      </c>
      <c r="Q143" s="7" t="s">
        <v>13</v>
      </c>
      <c r="R143" s="7" t="s">
        <v>14</v>
      </c>
      <c r="S143" s="13" t="s">
        <v>26</v>
      </c>
      <c r="T143" s="3" t="s">
        <v>21</v>
      </c>
      <c r="U143" s="11" t="s">
        <v>22</v>
      </c>
      <c r="V143" s="7" t="s">
        <v>23</v>
      </c>
      <c r="W143" s="7" t="s">
        <v>24</v>
      </c>
      <c r="X143" s="7" t="s">
        <v>25</v>
      </c>
      <c r="Z143" s="34" t="s">
        <v>36</v>
      </c>
      <c r="AA143" s="18" t="s">
        <v>37</v>
      </c>
      <c r="AB143" s="25" t="s">
        <v>41</v>
      </c>
      <c r="AC143" s="26" t="s">
        <v>55</v>
      </c>
    </row>
    <row r="144" spans="1:29" x14ac:dyDescent="0.25">
      <c r="A144" s="4"/>
      <c r="V144" s="7"/>
      <c r="Y144" s="1"/>
      <c r="Z144" s="7"/>
      <c r="AA144" s="20">
        <f>S144</f>
        <v>0</v>
      </c>
      <c r="AB144" s="41" t="e">
        <f>((AA144/AA$149)-1)*100</f>
        <v>#DIV/0!</v>
      </c>
      <c r="AC144" s="20">
        <f>STDEV(AA145:AA148)</f>
        <v>0</v>
      </c>
    </row>
    <row r="145" spans="1:29" x14ac:dyDescent="0.25">
      <c r="A145" s="4"/>
      <c r="V145" s="7"/>
      <c r="Y145" s="1"/>
      <c r="AA145" s="20">
        <f t="shared" ref="AA145:AA148" si="42">S145</f>
        <v>0</v>
      </c>
      <c r="AB145" s="41" t="e">
        <f t="shared" ref="AB145:AB148" si="43">((AA145/AA$149)-1)*100</f>
        <v>#DIV/0!</v>
      </c>
      <c r="AC145" s="20">
        <f>STDEV(AA146:AA148,AA144)</f>
        <v>0</v>
      </c>
    </row>
    <row r="146" spans="1:29" x14ac:dyDescent="0.25">
      <c r="A146" s="4"/>
      <c r="V146" s="7"/>
      <c r="Y146" s="1"/>
      <c r="AA146" s="20">
        <f t="shared" si="42"/>
        <v>0</v>
      </c>
      <c r="AB146" s="41" t="e">
        <f t="shared" si="43"/>
        <v>#DIV/0!</v>
      </c>
      <c r="AC146" s="20">
        <f>STDEV(AA147:AA148,AA144:AA145)</f>
        <v>0</v>
      </c>
    </row>
    <row r="147" spans="1:29" x14ac:dyDescent="0.25">
      <c r="A147" s="4"/>
      <c r="V147" s="7"/>
      <c r="AA147" s="20">
        <f t="shared" si="42"/>
        <v>0</v>
      </c>
      <c r="AB147" s="41" t="e">
        <f t="shared" si="43"/>
        <v>#DIV/0!</v>
      </c>
      <c r="AC147" s="20">
        <f>STDEV(AA148,AA144:AA146)</f>
        <v>0</v>
      </c>
    </row>
    <row r="148" spans="1:29" x14ac:dyDescent="0.25">
      <c r="A148" s="4"/>
      <c r="V148" s="7"/>
      <c r="AA148" s="20">
        <f t="shared" si="42"/>
        <v>0</v>
      </c>
      <c r="AB148" s="41" t="e">
        <f t="shared" si="43"/>
        <v>#DIV/0!</v>
      </c>
      <c r="AC148" s="20">
        <f>STDEV(AA144:AA147)</f>
        <v>0</v>
      </c>
    </row>
    <row r="149" spans="1:29" x14ac:dyDescent="0.25">
      <c r="A149" s="4">
        <f>A148</f>
        <v>0</v>
      </c>
      <c r="B149" s="13" t="e">
        <f>AVERAGE(B144:B148)</f>
        <v>#DIV/0!</v>
      </c>
      <c r="C149" s="13" t="e">
        <f t="shared" ref="C149:X149" si="44">AVERAGE(C144:C148)</f>
        <v>#DIV/0!</v>
      </c>
      <c r="D149" s="13" t="e">
        <f t="shared" si="44"/>
        <v>#DIV/0!</v>
      </c>
      <c r="E149" s="13" t="e">
        <f t="shared" si="44"/>
        <v>#DIV/0!</v>
      </c>
      <c r="F149" s="13" t="e">
        <f t="shared" si="44"/>
        <v>#DIV/0!</v>
      </c>
      <c r="G149" s="13" t="e">
        <f t="shared" si="44"/>
        <v>#DIV/0!</v>
      </c>
      <c r="H149" s="13" t="e">
        <f t="shared" si="44"/>
        <v>#DIV/0!</v>
      </c>
      <c r="I149" s="13" t="e">
        <f t="shared" si="44"/>
        <v>#DIV/0!</v>
      </c>
      <c r="J149" s="13" t="e">
        <f t="shared" si="44"/>
        <v>#DIV/0!</v>
      </c>
      <c r="K149" s="13" t="e">
        <f t="shared" si="44"/>
        <v>#DIV/0!</v>
      </c>
      <c r="L149" s="13" t="e">
        <f t="shared" si="44"/>
        <v>#DIV/0!</v>
      </c>
      <c r="M149" s="13" t="e">
        <f t="shared" si="44"/>
        <v>#DIV/0!</v>
      </c>
      <c r="N149" s="13" t="e">
        <f t="shared" si="44"/>
        <v>#DIV/0!</v>
      </c>
      <c r="O149" s="13" t="e">
        <f t="shared" si="44"/>
        <v>#DIV/0!</v>
      </c>
      <c r="P149" s="13" t="e">
        <f t="shared" si="44"/>
        <v>#DIV/0!</v>
      </c>
      <c r="Q149" s="13" t="e">
        <f t="shared" si="44"/>
        <v>#DIV/0!</v>
      </c>
      <c r="R149" s="13" t="e">
        <f t="shared" si="44"/>
        <v>#DIV/0!</v>
      </c>
      <c r="S149" s="13" t="e">
        <f t="shared" si="44"/>
        <v>#DIV/0!</v>
      </c>
      <c r="T149" s="13" t="e">
        <f t="shared" si="44"/>
        <v>#DIV/0!</v>
      </c>
      <c r="U149" s="13" t="e">
        <f t="shared" si="44"/>
        <v>#DIV/0!</v>
      </c>
      <c r="V149" s="13" t="e">
        <f t="shared" si="44"/>
        <v>#DIV/0!</v>
      </c>
      <c r="W149" s="13" t="e">
        <f t="shared" si="44"/>
        <v>#DIV/0!</v>
      </c>
      <c r="X149" s="13" t="e">
        <f t="shared" si="44"/>
        <v>#DIV/0!</v>
      </c>
      <c r="Z149" s="10" t="s">
        <v>43</v>
      </c>
      <c r="AA149" s="20">
        <f>AVERAGE(AA144:AA148)</f>
        <v>0</v>
      </c>
      <c r="AB149" s="4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149"/>
  <sheetViews>
    <sheetView zoomScaleNormal="100" workbookViewId="0"/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style="7" bestFit="1" customWidth="1"/>
    <col min="7" max="7" width="10.140625" style="7" customWidth="1"/>
    <col min="8" max="8" width="12.28515625" style="7" customWidth="1"/>
    <col min="9" max="9" width="10.85546875" style="7" customWidth="1"/>
    <col min="10" max="10" width="11" style="1" customWidth="1"/>
    <col min="11" max="11" width="15.85546875" style="1" customWidth="1"/>
    <col min="12" max="12" width="14.140625" style="7" customWidth="1"/>
    <col min="13" max="13" width="11.5703125" style="7" customWidth="1"/>
    <col min="14" max="14" width="15.5703125" style="7" customWidth="1"/>
    <col min="15" max="15" width="15.7109375" style="7" customWidth="1"/>
    <col min="16" max="16" width="12.28515625" style="7" customWidth="1"/>
    <col min="17" max="17" width="13.28515625" style="7" customWidth="1"/>
    <col min="18" max="18" width="11.5703125" style="7" customWidth="1"/>
    <col min="19" max="19" width="13.7109375" style="13" customWidth="1"/>
    <col min="20" max="20" width="14.140625" style="3" customWidth="1"/>
    <col min="21" max="21" width="14.85546875" style="11" customWidth="1"/>
    <col min="22" max="22" width="14.42578125" style="11" customWidth="1"/>
    <col min="23" max="23" width="14.28515625" style="7" customWidth="1"/>
    <col min="24" max="24" width="15" style="7" customWidth="1"/>
    <col min="26" max="26" width="23.42578125" customWidth="1"/>
    <col min="27" max="27" width="24.7109375" style="19" customWidth="1"/>
    <col min="28" max="28" width="12" style="21" customWidth="1"/>
    <col min="29" max="29" width="20.140625" style="20" customWidth="1"/>
  </cols>
  <sheetData>
    <row r="1" spans="1:11" x14ac:dyDescent="0.25">
      <c r="A1" t="s">
        <v>2</v>
      </c>
    </row>
    <row r="2" spans="1:11" x14ac:dyDescent="0.25">
      <c r="A2" t="s">
        <v>3</v>
      </c>
      <c r="B2" s="3"/>
    </row>
    <row r="3" spans="1:11" x14ac:dyDescent="0.25">
      <c r="A3" t="s">
        <v>15</v>
      </c>
      <c r="B3" s="13"/>
    </row>
    <row r="4" spans="1:11" x14ac:dyDescent="0.25">
      <c r="A4" t="s">
        <v>16</v>
      </c>
      <c r="B4" s="13"/>
    </row>
    <row r="5" spans="1:11" x14ac:dyDescent="0.25">
      <c r="A5" t="s">
        <v>4</v>
      </c>
    </row>
    <row r="6" spans="1:11" x14ac:dyDescent="0.25">
      <c r="A6" s="8"/>
      <c r="B6" s="3"/>
      <c r="C6" s="3"/>
      <c r="D6" s="3"/>
      <c r="E6" s="3"/>
    </row>
    <row r="7" spans="1:11" x14ac:dyDescent="0.25">
      <c r="A7" s="10"/>
      <c r="B7" s="3"/>
      <c r="C7" s="3"/>
      <c r="D7" s="3"/>
      <c r="E7" s="3"/>
    </row>
    <row r="8" spans="1:11" x14ac:dyDescent="0.25">
      <c r="A8" s="10"/>
      <c r="B8" s="3"/>
      <c r="C8" s="3"/>
      <c r="D8" s="3"/>
      <c r="E8" s="3"/>
    </row>
    <row r="9" spans="1:11" x14ac:dyDescent="0.25">
      <c r="A9" s="10"/>
      <c r="B9" s="3"/>
      <c r="C9" s="3"/>
      <c r="D9" s="3"/>
      <c r="E9" s="3"/>
    </row>
    <row r="10" spans="1:11" x14ac:dyDescent="0.25">
      <c r="A10" s="8"/>
      <c r="B10" s="3"/>
      <c r="C10" s="3"/>
      <c r="D10" s="3"/>
      <c r="E10" s="3"/>
    </row>
    <row r="11" spans="1:11" x14ac:dyDescent="0.25">
      <c r="B11" s="3"/>
    </row>
    <row r="12" spans="1:11" x14ac:dyDescent="0.25">
      <c r="A12" s="17" t="s">
        <v>39</v>
      </c>
    </row>
    <row r="13" spans="1:11" x14ac:dyDescent="0.25">
      <c r="A13" s="12" t="s">
        <v>17</v>
      </c>
      <c r="B13" s="13" t="s">
        <v>19</v>
      </c>
      <c r="C13" s="13"/>
      <c r="D13" s="13"/>
      <c r="E13" s="13"/>
      <c r="F13" s="14"/>
      <c r="G13" s="14"/>
      <c r="H13" s="14"/>
      <c r="I13" s="14"/>
      <c r="J13" s="13"/>
      <c r="K13" s="13"/>
    </row>
    <row r="14" spans="1:11" x14ac:dyDescent="0.25">
      <c r="B14" s="13"/>
      <c r="C14" s="13"/>
      <c r="D14" s="13"/>
      <c r="E14" s="13"/>
      <c r="F14" s="14"/>
      <c r="G14" s="14"/>
      <c r="H14" s="14"/>
      <c r="I14" s="14"/>
      <c r="J14" s="13"/>
      <c r="K14" s="13"/>
    </row>
    <row r="15" spans="1:11" x14ac:dyDescent="0.25">
      <c r="A15" s="10" t="s">
        <v>38</v>
      </c>
      <c r="B15" s="13" t="s">
        <v>40</v>
      </c>
      <c r="C15" s="13"/>
      <c r="D15" s="13"/>
      <c r="E15" s="13"/>
      <c r="F15" s="14"/>
      <c r="G15" s="14"/>
      <c r="H15" s="14"/>
      <c r="I15" s="14"/>
      <c r="J15" s="13"/>
      <c r="K15" s="13"/>
    </row>
    <row r="16" spans="1:11" x14ac:dyDescent="0.25">
      <c r="A16" s="6" t="s">
        <v>18</v>
      </c>
      <c r="B16" s="16"/>
      <c r="C16" s="16"/>
      <c r="D16" s="16"/>
      <c r="E16" s="16"/>
    </row>
    <row r="17" spans="1:29" x14ac:dyDescent="0.25">
      <c r="A17" s="15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s="7" t="s">
        <v>29</v>
      </c>
      <c r="G17" s="7" t="s">
        <v>9</v>
      </c>
      <c r="H17" s="7" t="s">
        <v>10</v>
      </c>
      <c r="I17" s="7" t="s">
        <v>11</v>
      </c>
      <c r="J17" s="1" t="s">
        <v>30</v>
      </c>
      <c r="K17" s="1" t="s">
        <v>31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12</v>
      </c>
      <c r="Q17" s="7" t="s">
        <v>13</v>
      </c>
      <c r="R17" s="7" t="s">
        <v>14</v>
      </c>
      <c r="S17" s="13" t="s">
        <v>26</v>
      </c>
      <c r="T17" s="3" t="s">
        <v>21</v>
      </c>
      <c r="U17" s="11" t="s">
        <v>22</v>
      </c>
      <c r="V17" s="7" t="s">
        <v>23</v>
      </c>
      <c r="W17" s="7" t="s">
        <v>24</v>
      </c>
      <c r="X17" s="7" t="s">
        <v>25</v>
      </c>
      <c r="Z17" s="34" t="s">
        <v>36</v>
      </c>
      <c r="AA17" s="18" t="s">
        <v>37</v>
      </c>
      <c r="AB17" s="25" t="s">
        <v>41</v>
      </c>
      <c r="AC17" s="26" t="s">
        <v>55</v>
      </c>
    </row>
    <row r="18" spans="1:29" x14ac:dyDescent="0.25">
      <c r="A18" s="4"/>
      <c r="V18" s="7"/>
      <c r="Y18" s="1"/>
      <c r="Z18" s="7"/>
      <c r="AA18" s="20">
        <f>S18</f>
        <v>0</v>
      </c>
      <c r="AB18" s="41" t="e">
        <f>((AA18/AA$23)-1)*100</f>
        <v>#DIV/0!</v>
      </c>
      <c r="AC18" s="20">
        <f>STDEV(AA19:AA22)</f>
        <v>0</v>
      </c>
    </row>
    <row r="19" spans="1:29" x14ac:dyDescent="0.25">
      <c r="A19" s="4"/>
      <c r="V19" s="7"/>
      <c r="Y19" s="1"/>
      <c r="AA19" s="20">
        <f t="shared" ref="AA19:AA22" si="0">S19</f>
        <v>0</v>
      </c>
      <c r="AB19" s="41" t="e">
        <f t="shared" ref="AB19:AB22" si="1">((AA19/AA$23)-1)*100</f>
        <v>#DIV/0!</v>
      </c>
      <c r="AC19" s="20">
        <f>STDEV(AA20:AA22,AA18)</f>
        <v>0</v>
      </c>
    </row>
    <row r="20" spans="1:29" x14ac:dyDescent="0.25">
      <c r="A20" s="4"/>
      <c r="V20" s="7"/>
      <c r="Y20" s="1"/>
      <c r="AA20" s="20">
        <f t="shared" si="0"/>
        <v>0</v>
      </c>
      <c r="AB20" s="41" t="e">
        <f t="shared" si="1"/>
        <v>#DIV/0!</v>
      </c>
      <c r="AC20" s="20">
        <f>STDEV(AA21:AA22,AA18:AA19)</f>
        <v>0</v>
      </c>
    </row>
    <row r="21" spans="1:29" x14ac:dyDescent="0.25">
      <c r="A21" s="4"/>
      <c r="V21" s="7"/>
      <c r="AA21" s="20">
        <f t="shared" si="0"/>
        <v>0</v>
      </c>
      <c r="AB21" s="41" t="e">
        <f t="shared" si="1"/>
        <v>#DIV/0!</v>
      </c>
      <c r="AC21" s="20">
        <f>STDEV(AA22,AA18:AA20)</f>
        <v>0</v>
      </c>
    </row>
    <row r="22" spans="1:29" x14ac:dyDescent="0.25">
      <c r="A22" s="4"/>
      <c r="V22" s="7"/>
      <c r="AA22" s="20">
        <f t="shared" si="0"/>
        <v>0</v>
      </c>
      <c r="AB22" s="41" t="e">
        <f t="shared" si="1"/>
        <v>#DIV/0!</v>
      </c>
      <c r="AC22" s="20">
        <f>STDEV(AA18:AA21)</f>
        <v>0</v>
      </c>
    </row>
    <row r="23" spans="1:29" x14ac:dyDescent="0.25">
      <c r="A23" s="4" t="s">
        <v>44</v>
      </c>
      <c r="B23" s="13" t="e">
        <f>AVERAGE(B18:B22)</f>
        <v>#DIV/0!</v>
      </c>
      <c r="C23" s="13" t="e">
        <f t="shared" ref="C23:X23" si="2">AVERAGE(C18:C22)</f>
        <v>#DIV/0!</v>
      </c>
      <c r="D23" s="13" t="e">
        <f t="shared" si="2"/>
        <v>#DIV/0!</v>
      </c>
      <c r="E23" s="13" t="e">
        <f t="shared" si="2"/>
        <v>#DIV/0!</v>
      </c>
      <c r="F23" s="13" t="e">
        <f t="shared" si="2"/>
        <v>#DIV/0!</v>
      </c>
      <c r="G23" s="13" t="e">
        <f t="shared" si="2"/>
        <v>#DIV/0!</v>
      </c>
      <c r="H23" s="13" t="e">
        <f t="shared" si="2"/>
        <v>#DIV/0!</v>
      </c>
      <c r="I23" s="13" t="e">
        <f t="shared" si="2"/>
        <v>#DIV/0!</v>
      </c>
      <c r="J23" s="13" t="e">
        <f t="shared" si="2"/>
        <v>#DIV/0!</v>
      </c>
      <c r="K23" s="13" t="e">
        <f t="shared" si="2"/>
        <v>#DIV/0!</v>
      </c>
      <c r="L23" s="13" t="e">
        <f t="shared" si="2"/>
        <v>#DIV/0!</v>
      </c>
      <c r="M23" s="13" t="e">
        <f t="shared" si="2"/>
        <v>#DIV/0!</v>
      </c>
      <c r="N23" s="13" t="e">
        <f t="shared" si="2"/>
        <v>#DIV/0!</v>
      </c>
      <c r="O23" s="13" t="e">
        <f t="shared" si="2"/>
        <v>#DIV/0!</v>
      </c>
      <c r="P23" s="13" t="e">
        <f t="shared" si="2"/>
        <v>#DIV/0!</v>
      </c>
      <c r="Q23" s="13" t="e">
        <f t="shared" si="2"/>
        <v>#DIV/0!</v>
      </c>
      <c r="R23" s="13" t="e">
        <f t="shared" si="2"/>
        <v>#DIV/0!</v>
      </c>
      <c r="S23" s="13" t="e">
        <f t="shared" si="2"/>
        <v>#DIV/0!</v>
      </c>
      <c r="T23" s="13" t="e">
        <f t="shared" si="2"/>
        <v>#DIV/0!</v>
      </c>
      <c r="U23" s="13" t="e">
        <f t="shared" si="2"/>
        <v>#DIV/0!</v>
      </c>
      <c r="V23" s="13" t="e">
        <f t="shared" si="2"/>
        <v>#DIV/0!</v>
      </c>
      <c r="W23" s="13" t="e">
        <f t="shared" si="2"/>
        <v>#DIV/0!</v>
      </c>
      <c r="X23" s="13" t="e">
        <f t="shared" si="2"/>
        <v>#DIV/0!</v>
      </c>
      <c r="Z23" s="10" t="s">
        <v>43</v>
      </c>
      <c r="AA23" s="20">
        <f>AVERAGE(AA18:AA22)</f>
        <v>0</v>
      </c>
      <c r="AB23" s="41"/>
    </row>
    <row r="24" spans="1:29" x14ac:dyDescent="0.25">
      <c r="A24" s="4"/>
      <c r="V24" s="7"/>
      <c r="AB24" s="41"/>
      <c r="AC24" s="24"/>
    </row>
    <row r="25" spans="1:29" x14ac:dyDescent="0.25">
      <c r="A25" s="4"/>
      <c r="V25" s="7"/>
      <c r="Z25" s="2"/>
      <c r="AA25" s="20"/>
      <c r="AB25" s="41"/>
      <c r="AC25" s="24"/>
    </row>
    <row r="26" spans="1:29" x14ac:dyDescent="0.25">
      <c r="A26" s="15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s="7" t="s">
        <v>29</v>
      </c>
      <c r="G26" s="7" t="s">
        <v>9</v>
      </c>
      <c r="H26" s="7" t="s">
        <v>10</v>
      </c>
      <c r="I26" s="7" t="s">
        <v>11</v>
      </c>
      <c r="J26" s="1" t="s">
        <v>30</v>
      </c>
      <c r="K26" s="1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12</v>
      </c>
      <c r="Q26" s="7" t="s">
        <v>13</v>
      </c>
      <c r="R26" s="7" t="s">
        <v>14</v>
      </c>
      <c r="S26" s="13" t="s">
        <v>26</v>
      </c>
      <c r="T26" s="3" t="s">
        <v>21</v>
      </c>
      <c r="U26" s="11" t="s">
        <v>22</v>
      </c>
      <c r="V26" s="7" t="s">
        <v>23</v>
      </c>
      <c r="W26" s="7" t="s">
        <v>24</v>
      </c>
      <c r="X26" s="7" t="s">
        <v>25</v>
      </c>
      <c r="Z26" s="34" t="s">
        <v>36</v>
      </c>
      <c r="AA26" s="18" t="s">
        <v>37</v>
      </c>
      <c r="AB26" s="25" t="s">
        <v>41</v>
      </c>
      <c r="AC26" s="26" t="s">
        <v>55</v>
      </c>
    </row>
    <row r="27" spans="1:29" x14ac:dyDescent="0.25">
      <c r="A27" s="4"/>
      <c r="V27" s="7"/>
      <c r="Y27" s="1"/>
      <c r="Z27" s="7"/>
      <c r="AA27" s="20">
        <f>S27</f>
        <v>0</v>
      </c>
      <c r="AB27" s="41" t="e">
        <f>((AA27/AA$32)-1)*100</f>
        <v>#DIV/0!</v>
      </c>
      <c r="AC27" s="20">
        <f>STDEV(AA28:AA31)</f>
        <v>0</v>
      </c>
    </row>
    <row r="28" spans="1:29" x14ac:dyDescent="0.25">
      <c r="A28" s="4"/>
      <c r="V28" s="7"/>
      <c r="Y28" s="1"/>
      <c r="AA28" s="20">
        <f t="shared" ref="AA28:AA31" si="3">S28</f>
        <v>0</v>
      </c>
      <c r="AB28" s="41" t="e">
        <f t="shared" ref="AB28:AB31" si="4">((AA28/AA$32)-1)*100</f>
        <v>#DIV/0!</v>
      </c>
      <c r="AC28" s="20">
        <f>STDEV(AA29:AA31,AA27)</f>
        <v>0</v>
      </c>
    </row>
    <row r="29" spans="1:29" x14ac:dyDescent="0.25">
      <c r="A29" s="4"/>
      <c r="V29" s="7"/>
      <c r="Y29" s="1"/>
      <c r="AA29" s="20">
        <f t="shared" si="3"/>
        <v>0</v>
      </c>
      <c r="AB29" s="41" t="e">
        <f t="shared" si="4"/>
        <v>#DIV/0!</v>
      </c>
      <c r="AC29" s="20">
        <f>STDEV(AA30:AA31,AA27:AA28)</f>
        <v>0</v>
      </c>
    </row>
    <row r="30" spans="1:29" s="2" customFormat="1" x14ac:dyDescent="0.25">
      <c r="A30" s="4"/>
      <c r="B30" s="1"/>
      <c r="C30" s="1"/>
      <c r="D30" s="1"/>
      <c r="E30" s="1"/>
      <c r="F30" s="7"/>
      <c r="G30" s="7"/>
      <c r="H30" s="7"/>
      <c r="I30" s="7"/>
      <c r="J30" s="1"/>
      <c r="K30" s="1"/>
      <c r="L30" s="7"/>
      <c r="M30" s="7"/>
      <c r="N30" s="7"/>
      <c r="O30" s="7"/>
      <c r="P30" s="7"/>
      <c r="Q30" s="7"/>
      <c r="R30" s="7"/>
      <c r="S30" s="13"/>
      <c r="T30" s="3"/>
      <c r="U30" s="11"/>
      <c r="V30" s="7"/>
      <c r="W30" s="7"/>
      <c r="X30" s="7"/>
      <c r="Y30"/>
      <c r="Z30"/>
      <c r="AA30" s="20">
        <f t="shared" si="3"/>
        <v>0</v>
      </c>
      <c r="AB30" s="41" t="e">
        <f t="shared" si="4"/>
        <v>#DIV/0!</v>
      </c>
      <c r="AC30" s="20">
        <f>STDEV(AA31,AA27:AA29)</f>
        <v>0</v>
      </c>
    </row>
    <row r="31" spans="1:29" s="2" customFormat="1" x14ac:dyDescent="0.25">
      <c r="A31" s="4"/>
      <c r="B31" s="1"/>
      <c r="C31" s="1"/>
      <c r="D31" s="1"/>
      <c r="E31" s="1"/>
      <c r="F31" s="7"/>
      <c r="G31" s="7"/>
      <c r="H31" s="7"/>
      <c r="I31" s="7"/>
      <c r="J31" s="1"/>
      <c r="K31" s="1"/>
      <c r="L31" s="7"/>
      <c r="M31" s="7"/>
      <c r="N31" s="7"/>
      <c r="O31" s="7"/>
      <c r="P31" s="7"/>
      <c r="Q31" s="7"/>
      <c r="R31" s="7"/>
      <c r="S31" s="13"/>
      <c r="T31" s="3"/>
      <c r="U31" s="11"/>
      <c r="V31" s="7"/>
      <c r="W31" s="7"/>
      <c r="X31" s="7"/>
      <c r="Y31"/>
      <c r="Z31"/>
      <c r="AA31" s="20">
        <f t="shared" si="3"/>
        <v>0</v>
      </c>
      <c r="AB31" s="41" t="e">
        <f t="shared" si="4"/>
        <v>#DIV/0!</v>
      </c>
      <c r="AC31" s="20">
        <f>STDEV(AA27:AA30)</f>
        <v>0</v>
      </c>
    </row>
    <row r="32" spans="1:29" s="2" customFormat="1" x14ac:dyDescent="0.25">
      <c r="A32" s="4">
        <f>A31</f>
        <v>0</v>
      </c>
      <c r="B32" s="13" t="e">
        <f>AVERAGE(B27:B31)</f>
        <v>#DIV/0!</v>
      </c>
      <c r="C32" s="13" t="e">
        <f t="shared" ref="C32:X32" si="5">AVERAGE(C27:C31)</f>
        <v>#DIV/0!</v>
      </c>
      <c r="D32" s="13" t="e">
        <f t="shared" si="5"/>
        <v>#DIV/0!</v>
      </c>
      <c r="E32" s="13" t="e">
        <f t="shared" si="5"/>
        <v>#DIV/0!</v>
      </c>
      <c r="F32" s="13" t="e">
        <f t="shared" si="5"/>
        <v>#DIV/0!</v>
      </c>
      <c r="G32" s="13" t="e">
        <f t="shared" si="5"/>
        <v>#DIV/0!</v>
      </c>
      <c r="H32" s="13" t="e">
        <f t="shared" si="5"/>
        <v>#DIV/0!</v>
      </c>
      <c r="I32" s="13" t="e">
        <f t="shared" si="5"/>
        <v>#DIV/0!</v>
      </c>
      <c r="J32" s="13" t="e">
        <f t="shared" si="5"/>
        <v>#DIV/0!</v>
      </c>
      <c r="K32" s="13" t="e">
        <f t="shared" si="5"/>
        <v>#DIV/0!</v>
      </c>
      <c r="L32" s="13" t="e">
        <f t="shared" si="5"/>
        <v>#DIV/0!</v>
      </c>
      <c r="M32" s="13" t="e">
        <f t="shared" si="5"/>
        <v>#DIV/0!</v>
      </c>
      <c r="N32" s="13" t="e">
        <f t="shared" si="5"/>
        <v>#DIV/0!</v>
      </c>
      <c r="O32" s="13" t="e">
        <f t="shared" si="5"/>
        <v>#DIV/0!</v>
      </c>
      <c r="P32" s="13" t="e">
        <f t="shared" si="5"/>
        <v>#DIV/0!</v>
      </c>
      <c r="Q32" s="13" t="e">
        <f t="shared" si="5"/>
        <v>#DIV/0!</v>
      </c>
      <c r="R32" s="13" t="e">
        <f t="shared" si="5"/>
        <v>#DIV/0!</v>
      </c>
      <c r="S32" s="13" t="e">
        <f t="shared" si="5"/>
        <v>#DIV/0!</v>
      </c>
      <c r="T32" s="13" t="e">
        <f t="shared" si="5"/>
        <v>#DIV/0!</v>
      </c>
      <c r="U32" s="13" t="e">
        <f t="shared" si="5"/>
        <v>#DIV/0!</v>
      </c>
      <c r="V32" s="13" t="e">
        <f t="shared" si="5"/>
        <v>#DIV/0!</v>
      </c>
      <c r="W32" s="13" t="e">
        <f t="shared" si="5"/>
        <v>#DIV/0!</v>
      </c>
      <c r="X32" s="13" t="e">
        <f t="shared" si="5"/>
        <v>#DIV/0!</v>
      </c>
      <c r="Y32"/>
      <c r="Z32" s="10" t="s">
        <v>43</v>
      </c>
      <c r="AA32" s="20">
        <f>AVERAGE(AA27:AA31)</f>
        <v>0</v>
      </c>
      <c r="AB32" s="41"/>
      <c r="AC32" s="20"/>
    </row>
    <row r="33" spans="1:39" s="2" customFormat="1" x14ac:dyDescent="0.25">
      <c r="A33" s="4"/>
      <c r="B33" s="1"/>
      <c r="C33" s="1"/>
      <c r="D33" s="1"/>
      <c r="E33" s="1"/>
      <c r="F33" s="7"/>
      <c r="G33" s="7"/>
      <c r="H33" s="7"/>
      <c r="I33" s="7"/>
      <c r="J33" s="1"/>
      <c r="K33" s="1"/>
      <c r="L33" s="7"/>
      <c r="M33" s="7"/>
      <c r="N33" s="7"/>
      <c r="O33" s="7"/>
      <c r="P33" s="7"/>
      <c r="Q33" s="7"/>
      <c r="R33" s="7"/>
      <c r="S33" s="13"/>
      <c r="T33" s="3"/>
      <c r="U33" s="11"/>
      <c r="V33" s="7"/>
      <c r="W33" s="7"/>
      <c r="X33" s="7"/>
      <c r="Y33"/>
      <c r="AA33" s="33"/>
      <c r="AB33" s="41"/>
      <c r="AC33" s="24"/>
    </row>
    <row r="34" spans="1:39" x14ac:dyDescent="0.25">
      <c r="A34" s="4"/>
      <c r="V34" s="7"/>
      <c r="Z34" s="2"/>
      <c r="AA34" s="20"/>
      <c r="AB34" s="41"/>
      <c r="AC34" s="24"/>
    </row>
    <row r="35" spans="1:39" x14ac:dyDescent="0.25">
      <c r="A35" s="15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s="7" t="s">
        <v>29</v>
      </c>
      <c r="G35" s="7" t="s">
        <v>9</v>
      </c>
      <c r="H35" s="7" t="s">
        <v>10</v>
      </c>
      <c r="I35" s="7" t="s">
        <v>11</v>
      </c>
      <c r="J35" s="1" t="s">
        <v>30</v>
      </c>
      <c r="K35" s="1" t="s">
        <v>31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12</v>
      </c>
      <c r="Q35" s="7" t="s">
        <v>13</v>
      </c>
      <c r="R35" s="7" t="s">
        <v>14</v>
      </c>
      <c r="S35" s="13" t="s">
        <v>26</v>
      </c>
      <c r="T35" s="3" t="s">
        <v>21</v>
      </c>
      <c r="U35" s="11" t="s">
        <v>22</v>
      </c>
      <c r="V35" s="7" t="s">
        <v>23</v>
      </c>
      <c r="W35" s="7" t="s">
        <v>24</v>
      </c>
      <c r="X35" s="7" t="s">
        <v>25</v>
      </c>
      <c r="Z35" s="34" t="s">
        <v>36</v>
      </c>
      <c r="AA35" s="18" t="s">
        <v>37</v>
      </c>
      <c r="AB35" s="25" t="s">
        <v>41</v>
      </c>
      <c r="AC35" s="26" t="s">
        <v>55</v>
      </c>
    </row>
    <row r="36" spans="1:39" x14ac:dyDescent="0.25">
      <c r="A36" s="4"/>
      <c r="V36" s="7"/>
      <c r="Y36" s="1"/>
      <c r="Z36" s="7"/>
      <c r="AA36" s="20">
        <f>S36</f>
        <v>0</v>
      </c>
      <c r="AB36" s="41" t="e">
        <f>((AA36/AA$41)-1)*100</f>
        <v>#DIV/0!</v>
      </c>
      <c r="AC36" s="20">
        <f>STDEV(AA37:AA40)</f>
        <v>0</v>
      </c>
    </row>
    <row r="37" spans="1:39" x14ac:dyDescent="0.25">
      <c r="A37" s="4"/>
      <c r="V37" s="7"/>
      <c r="Y37" s="1"/>
      <c r="AA37" s="20">
        <f t="shared" ref="AA37:AA40" si="6">S37</f>
        <v>0</v>
      </c>
      <c r="AB37" s="41" t="e">
        <f t="shared" ref="AB37:AB40" si="7">((AA37/AA$41)-1)*100</f>
        <v>#DIV/0!</v>
      </c>
      <c r="AC37" s="20">
        <f>STDEV(AA38:AA40,AA36)</f>
        <v>0</v>
      </c>
    </row>
    <row r="38" spans="1:39" x14ac:dyDescent="0.25">
      <c r="A38" s="4"/>
      <c r="V38" s="7"/>
      <c r="Y38" s="1"/>
      <c r="AA38" s="20">
        <f t="shared" si="6"/>
        <v>0</v>
      </c>
      <c r="AB38" s="41" t="e">
        <f t="shared" si="7"/>
        <v>#DIV/0!</v>
      </c>
      <c r="AC38" s="20">
        <f>STDEV(AA39:AA40,AA36:AA37)</f>
        <v>0</v>
      </c>
    </row>
    <row r="39" spans="1:39" x14ac:dyDescent="0.25">
      <c r="A39" s="4"/>
      <c r="V39" s="7"/>
      <c r="AA39" s="20">
        <f t="shared" si="6"/>
        <v>0</v>
      </c>
      <c r="AB39" s="41" t="e">
        <f t="shared" si="7"/>
        <v>#DIV/0!</v>
      </c>
      <c r="AC39" s="20">
        <f>STDEV(AA40,AA36:AA38)</f>
        <v>0</v>
      </c>
    </row>
    <row r="40" spans="1:39" x14ac:dyDescent="0.25">
      <c r="A40" s="4"/>
      <c r="V40" s="7"/>
      <c r="AA40" s="20">
        <f t="shared" si="6"/>
        <v>0</v>
      </c>
      <c r="AB40" s="41" t="e">
        <f t="shared" si="7"/>
        <v>#DIV/0!</v>
      </c>
      <c r="AC40" s="20">
        <f>STDEV(AA36:AA39)</f>
        <v>0</v>
      </c>
    </row>
    <row r="41" spans="1:39" x14ac:dyDescent="0.25">
      <c r="A41" s="4">
        <f>A40</f>
        <v>0</v>
      </c>
      <c r="B41" s="13" t="e">
        <f>AVERAGE(B36:B40)</f>
        <v>#DIV/0!</v>
      </c>
      <c r="C41" s="13" t="e">
        <f t="shared" ref="C41:X41" si="8">AVERAGE(C36:C40)</f>
        <v>#DIV/0!</v>
      </c>
      <c r="D41" s="13" t="e">
        <f t="shared" si="8"/>
        <v>#DIV/0!</v>
      </c>
      <c r="E41" s="13" t="e">
        <f t="shared" si="8"/>
        <v>#DIV/0!</v>
      </c>
      <c r="F41" s="13" t="e">
        <f t="shared" si="8"/>
        <v>#DIV/0!</v>
      </c>
      <c r="G41" s="13" t="e">
        <f t="shared" si="8"/>
        <v>#DIV/0!</v>
      </c>
      <c r="H41" s="13" t="e">
        <f t="shared" si="8"/>
        <v>#DIV/0!</v>
      </c>
      <c r="I41" s="13" t="e">
        <f t="shared" si="8"/>
        <v>#DIV/0!</v>
      </c>
      <c r="J41" s="13" t="e">
        <f t="shared" si="8"/>
        <v>#DIV/0!</v>
      </c>
      <c r="K41" s="13" t="e">
        <f t="shared" si="8"/>
        <v>#DIV/0!</v>
      </c>
      <c r="L41" s="13" t="e">
        <f t="shared" si="8"/>
        <v>#DIV/0!</v>
      </c>
      <c r="M41" s="13" t="e">
        <f t="shared" si="8"/>
        <v>#DIV/0!</v>
      </c>
      <c r="N41" s="13" t="e">
        <f t="shared" si="8"/>
        <v>#DIV/0!</v>
      </c>
      <c r="O41" s="13" t="e">
        <f t="shared" si="8"/>
        <v>#DIV/0!</v>
      </c>
      <c r="P41" s="13" t="e">
        <f t="shared" si="8"/>
        <v>#DIV/0!</v>
      </c>
      <c r="Q41" s="13" t="e">
        <f t="shared" si="8"/>
        <v>#DIV/0!</v>
      </c>
      <c r="R41" s="13" t="e">
        <f t="shared" si="8"/>
        <v>#DIV/0!</v>
      </c>
      <c r="S41" s="13" t="e">
        <f t="shared" si="8"/>
        <v>#DIV/0!</v>
      </c>
      <c r="T41" s="13" t="e">
        <f t="shared" si="8"/>
        <v>#DIV/0!</v>
      </c>
      <c r="U41" s="13" t="e">
        <f t="shared" si="8"/>
        <v>#DIV/0!</v>
      </c>
      <c r="V41" s="13" t="e">
        <f t="shared" si="8"/>
        <v>#DIV/0!</v>
      </c>
      <c r="W41" s="13" t="e">
        <f t="shared" si="8"/>
        <v>#DIV/0!</v>
      </c>
      <c r="X41" s="13" t="e">
        <f t="shared" si="8"/>
        <v>#DIV/0!</v>
      </c>
      <c r="Z41" s="10" t="s">
        <v>43</v>
      </c>
      <c r="AA41" s="20">
        <f>AVERAGE(AA36:AA40)</f>
        <v>0</v>
      </c>
      <c r="AB41" s="41"/>
    </row>
    <row r="42" spans="1:39" s="5" customFormat="1" x14ac:dyDescent="0.25">
      <c r="A42" s="4"/>
      <c r="B42" s="1"/>
      <c r="C42" s="1"/>
      <c r="D42" s="1"/>
      <c r="E42" s="1"/>
      <c r="F42" s="7"/>
      <c r="G42" s="7"/>
      <c r="H42" s="7"/>
      <c r="I42" s="7"/>
      <c r="J42" s="1"/>
      <c r="K42" s="1"/>
      <c r="L42" s="7"/>
      <c r="M42" s="7"/>
      <c r="N42" s="7"/>
      <c r="O42" s="7"/>
      <c r="P42" s="7"/>
      <c r="Q42" s="7"/>
      <c r="R42" s="7"/>
      <c r="S42" s="13"/>
      <c r="T42" s="3"/>
      <c r="U42" s="11"/>
      <c r="V42" s="7"/>
      <c r="W42" s="7"/>
      <c r="X42" s="7"/>
      <c r="Y42"/>
      <c r="AA42" s="42"/>
      <c r="AB42" s="41"/>
      <c r="AC42" s="24"/>
    </row>
    <row r="43" spans="1:39" s="5" customFormat="1" x14ac:dyDescent="0.25">
      <c r="A43" s="4"/>
      <c r="B43" s="1"/>
      <c r="C43" s="1"/>
      <c r="D43" s="1"/>
      <c r="E43" s="1"/>
      <c r="F43" s="7"/>
      <c r="G43" s="7"/>
      <c r="H43" s="7"/>
      <c r="I43" s="7"/>
      <c r="J43" s="1"/>
      <c r="K43" s="1"/>
      <c r="L43" s="7"/>
      <c r="M43" s="7"/>
      <c r="N43" s="7"/>
      <c r="O43" s="7"/>
      <c r="P43" s="7"/>
      <c r="Q43" s="7"/>
      <c r="R43" s="7"/>
      <c r="S43" s="13"/>
      <c r="T43" s="3"/>
      <c r="U43" s="11"/>
      <c r="V43" s="7"/>
      <c r="W43" s="7"/>
      <c r="X43" s="7"/>
      <c r="Y43"/>
      <c r="Z43" s="2"/>
      <c r="AA43" s="20"/>
      <c r="AB43" s="41"/>
      <c r="AC43" s="24"/>
    </row>
    <row r="44" spans="1:39" s="5" customFormat="1" x14ac:dyDescent="0.25">
      <c r="A44" s="15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s="7" t="s">
        <v>29</v>
      </c>
      <c r="G44" s="7" t="s">
        <v>9</v>
      </c>
      <c r="H44" s="7" t="s">
        <v>10</v>
      </c>
      <c r="I44" s="7" t="s">
        <v>11</v>
      </c>
      <c r="J44" s="1" t="s">
        <v>30</v>
      </c>
      <c r="K44" s="1" t="s">
        <v>31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12</v>
      </c>
      <c r="Q44" s="7" t="s">
        <v>13</v>
      </c>
      <c r="R44" s="7" t="s">
        <v>14</v>
      </c>
      <c r="S44" s="13" t="s">
        <v>26</v>
      </c>
      <c r="T44" s="3" t="s">
        <v>21</v>
      </c>
      <c r="U44" s="11" t="s">
        <v>22</v>
      </c>
      <c r="V44" s="7" t="s">
        <v>23</v>
      </c>
      <c r="W44" s="7" t="s">
        <v>24</v>
      </c>
      <c r="X44" s="7" t="s">
        <v>25</v>
      </c>
      <c r="Y44"/>
      <c r="Z44" s="34" t="s">
        <v>36</v>
      </c>
      <c r="AA44" s="18" t="s">
        <v>37</v>
      </c>
      <c r="AB44" s="25" t="s">
        <v>41</v>
      </c>
      <c r="AC44" s="26" t="s">
        <v>55</v>
      </c>
    </row>
    <row r="45" spans="1:39" s="9" customFormat="1" x14ac:dyDescent="0.25">
      <c r="A45" s="4"/>
      <c r="B45" s="1"/>
      <c r="C45" s="1"/>
      <c r="D45" s="1"/>
      <c r="E45" s="1"/>
      <c r="F45" s="7"/>
      <c r="G45" s="7"/>
      <c r="H45" s="7"/>
      <c r="I45" s="7"/>
      <c r="J45" s="1"/>
      <c r="K45" s="1"/>
      <c r="L45" s="7"/>
      <c r="M45" s="7"/>
      <c r="N45" s="7"/>
      <c r="O45" s="7"/>
      <c r="P45" s="7"/>
      <c r="Q45" s="7"/>
      <c r="R45" s="7"/>
      <c r="S45" s="13"/>
      <c r="T45" s="3"/>
      <c r="U45" s="11"/>
      <c r="V45" s="7"/>
      <c r="W45" s="7"/>
      <c r="X45" s="7"/>
      <c r="Y45" s="1"/>
      <c r="Z45" s="7"/>
      <c r="AA45" s="20">
        <f>S45</f>
        <v>0</v>
      </c>
      <c r="AB45" s="41" t="e">
        <f>((AA45/AA$50)-1)*100</f>
        <v>#DIV/0!</v>
      </c>
      <c r="AC45" s="20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9" customFormat="1" x14ac:dyDescent="0.25">
      <c r="A46" s="4"/>
      <c r="B46" s="1"/>
      <c r="C46" s="1"/>
      <c r="D46" s="1"/>
      <c r="E46" s="1"/>
      <c r="F46" s="7"/>
      <c r="G46" s="7"/>
      <c r="H46" s="7"/>
      <c r="I46" s="7"/>
      <c r="J46" s="1"/>
      <c r="K46" s="1"/>
      <c r="L46" s="7"/>
      <c r="M46" s="7"/>
      <c r="N46" s="7"/>
      <c r="O46" s="7"/>
      <c r="P46" s="7"/>
      <c r="Q46" s="7"/>
      <c r="R46" s="7"/>
      <c r="S46" s="13"/>
      <c r="T46" s="3"/>
      <c r="U46" s="11"/>
      <c r="V46" s="7"/>
      <c r="W46" s="7"/>
      <c r="X46" s="7"/>
      <c r="Y46" s="1"/>
      <c r="Z46"/>
      <c r="AA46" s="20">
        <f t="shared" ref="AA46:AA49" si="9">S46</f>
        <v>0</v>
      </c>
      <c r="AB46" s="41" t="e">
        <f t="shared" ref="AB46:AB49" si="10">((AA46/AA$50)-1)*100</f>
        <v>#DIV/0!</v>
      </c>
      <c r="AC46" s="20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s="2" customFormat="1" x14ac:dyDescent="0.25">
      <c r="A47" s="4"/>
      <c r="B47" s="1"/>
      <c r="C47" s="1"/>
      <c r="D47" s="1"/>
      <c r="E47" s="1"/>
      <c r="F47" s="7"/>
      <c r="G47" s="7"/>
      <c r="H47" s="7"/>
      <c r="I47" s="7"/>
      <c r="J47" s="1"/>
      <c r="K47" s="1"/>
      <c r="L47" s="7"/>
      <c r="M47" s="7"/>
      <c r="N47" s="7"/>
      <c r="O47" s="7"/>
      <c r="P47" s="7"/>
      <c r="Q47" s="7"/>
      <c r="R47" s="7"/>
      <c r="S47" s="13"/>
      <c r="T47" s="3"/>
      <c r="U47" s="11"/>
      <c r="V47" s="7"/>
      <c r="W47" s="7"/>
      <c r="X47" s="7"/>
      <c r="Y47" s="1"/>
      <c r="Z47"/>
      <c r="AA47" s="20">
        <f t="shared" si="9"/>
        <v>0</v>
      </c>
      <c r="AB47" s="41" t="e">
        <f t="shared" si="10"/>
        <v>#DIV/0!</v>
      </c>
      <c r="AC47" s="20">
        <f>STDEV(AA48:AA49,AA45:AA46)</f>
        <v>0</v>
      </c>
      <c r="AD47"/>
      <c r="AE47"/>
      <c r="AF47"/>
      <c r="AG47"/>
      <c r="AH47"/>
      <c r="AI47"/>
      <c r="AJ47"/>
      <c r="AK47"/>
      <c r="AL47"/>
      <c r="AM47"/>
    </row>
    <row r="48" spans="1:39" s="2" customFormat="1" x14ac:dyDescent="0.25">
      <c r="A48" s="4"/>
      <c r="B48" s="1"/>
      <c r="C48" s="1"/>
      <c r="D48" s="1"/>
      <c r="E48" s="1"/>
      <c r="F48" s="7"/>
      <c r="G48" s="7"/>
      <c r="H48" s="7"/>
      <c r="I48" s="7"/>
      <c r="J48" s="1"/>
      <c r="K48" s="1"/>
      <c r="L48" s="7"/>
      <c r="M48" s="7"/>
      <c r="N48" s="7"/>
      <c r="O48" s="7"/>
      <c r="P48" s="7"/>
      <c r="Q48" s="7"/>
      <c r="R48" s="7"/>
      <c r="S48" s="13"/>
      <c r="T48" s="3"/>
      <c r="U48" s="11"/>
      <c r="V48" s="7"/>
      <c r="W48" s="7"/>
      <c r="X48" s="7"/>
      <c r="Y48"/>
      <c r="Z48"/>
      <c r="AA48" s="20">
        <f t="shared" si="9"/>
        <v>0</v>
      </c>
      <c r="AB48" s="41" t="e">
        <f t="shared" si="10"/>
        <v>#DIV/0!</v>
      </c>
      <c r="AC48" s="20">
        <f>STDEV(AA49,AA45:AA47)</f>
        <v>0</v>
      </c>
      <c r="AD48"/>
      <c r="AE48"/>
      <c r="AF48"/>
      <c r="AG48"/>
      <c r="AH48"/>
      <c r="AI48"/>
      <c r="AJ48"/>
      <c r="AK48"/>
      <c r="AL48"/>
      <c r="AM48"/>
    </row>
    <row r="49" spans="1:39" s="2" customFormat="1" x14ac:dyDescent="0.25">
      <c r="A49" s="4"/>
      <c r="B49" s="1"/>
      <c r="C49" s="1"/>
      <c r="D49" s="1"/>
      <c r="E49" s="1"/>
      <c r="F49" s="7"/>
      <c r="G49" s="7"/>
      <c r="H49" s="7"/>
      <c r="I49" s="7"/>
      <c r="J49" s="1"/>
      <c r="K49" s="1"/>
      <c r="L49" s="7"/>
      <c r="M49" s="7"/>
      <c r="N49" s="7"/>
      <c r="O49" s="7"/>
      <c r="P49" s="7"/>
      <c r="Q49" s="7"/>
      <c r="R49" s="7"/>
      <c r="S49" s="13"/>
      <c r="T49" s="3"/>
      <c r="U49" s="11"/>
      <c r="V49" s="7"/>
      <c r="W49" s="7"/>
      <c r="X49" s="7"/>
      <c r="Y49"/>
      <c r="Z49"/>
      <c r="AA49" s="20">
        <f t="shared" si="9"/>
        <v>0</v>
      </c>
      <c r="AB49" s="41" t="e">
        <f t="shared" si="10"/>
        <v>#DIV/0!</v>
      </c>
      <c r="AC49" s="20">
        <f>STDEV(AA45:AA48)</f>
        <v>0</v>
      </c>
      <c r="AD49"/>
      <c r="AE49"/>
      <c r="AF49"/>
      <c r="AG49"/>
      <c r="AH49"/>
      <c r="AI49"/>
      <c r="AJ49"/>
      <c r="AK49"/>
      <c r="AL49"/>
      <c r="AM49"/>
    </row>
    <row r="50" spans="1:39" s="2" customFormat="1" x14ac:dyDescent="0.25">
      <c r="A50" s="4">
        <f>A49</f>
        <v>0</v>
      </c>
      <c r="B50" s="13" t="e">
        <f>AVERAGE(B45:B49)</f>
        <v>#DIV/0!</v>
      </c>
      <c r="C50" s="13" t="e">
        <f t="shared" ref="C50:X50" si="11">AVERAGE(C45:C49)</f>
        <v>#DIV/0!</v>
      </c>
      <c r="D50" s="13" t="e">
        <f t="shared" si="11"/>
        <v>#DIV/0!</v>
      </c>
      <c r="E50" s="13" t="e">
        <f t="shared" si="11"/>
        <v>#DIV/0!</v>
      </c>
      <c r="F50" s="13" t="e">
        <f t="shared" si="11"/>
        <v>#DIV/0!</v>
      </c>
      <c r="G50" s="13" t="e">
        <f t="shared" si="11"/>
        <v>#DIV/0!</v>
      </c>
      <c r="H50" s="13" t="e">
        <f t="shared" si="11"/>
        <v>#DIV/0!</v>
      </c>
      <c r="I50" s="13" t="e">
        <f t="shared" si="11"/>
        <v>#DIV/0!</v>
      </c>
      <c r="J50" s="13" t="e">
        <f t="shared" si="11"/>
        <v>#DIV/0!</v>
      </c>
      <c r="K50" s="13" t="e">
        <f t="shared" si="11"/>
        <v>#DIV/0!</v>
      </c>
      <c r="L50" s="13" t="e">
        <f t="shared" si="11"/>
        <v>#DIV/0!</v>
      </c>
      <c r="M50" s="13" t="e">
        <f t="shared" si="11"/>
        <v>#DIV/0!</v>
      </c>
      <c r="N50" s="13" t="e">
        <f t="shared" si="11"/>
        <v>#DIV/0!</v>
      </c>
      <c r="O50" s="13" t="e">
        <f t="shared" si="11"/>
        <v>#DIV/0!</v>
      </c>
      <c r="P50" s="13" t="e">
        <f t="shared" si="11"/>
        <v>#DIV/0!</v>
      </c>
      <c r="Q50" s="13" t="e">
        <f t="shared" si="11"/>
        <v>#DIV/0!</v>
      </c>
      <c r="R50" s="13" t="e">
        <f t="shared" si="11"/>
        <v>#DIV/0!</v>
      </c>
      <c r="S50" s="13" t="e">
        <f t="shared" si="11"/>
        <v>#DIV/0!</v>
      </c>
      <c r="T50" s="13" t="e">
        <f t="shared" si="11"/>
        <v>#DIV/0!</v>
      </c>
      <c r="U50" s="13" t="e">
        <f t="shared" si="11"/>
        <v>#DIV/0!</v>
      </c>
      <c r="V50" s="13" t="e">
        <f t="shared" si="11"/>
        <v>#DIV/0!</v>
      </c>
      <c r="W50" s="13" t="e">
        <f t="shared" si="11"/>
        <v>#DIV/0!</v>
      </c>
      <c r="X50" s="13" t="e">
        <f t="shared" si="11"/>
        <v>#DIV/0!</v>
      </c>
      <c r="Y50"/>
      <c r="Z50" s="10" t="s">
        <v>43</v>
      </c>
      <c r="AA50" s="20">
        <f>AVERAGE(AA45:AA49)</f>
        <v>0</v>
      </c>
      <c r="AB50" s="41"/>
      <c r="AC50" s="20"/>
      <c r="AD50"/>
      <c r="AE50"/>
      <c r="AF50"/>
      <c r="AG50"/>
      <c r="AH50"/>
      <c r="AI50"/>
      <c r="AJ50"/>
      <c r="AK50"/>
      <c r="AL50"/>
      <c r="AM50"/>
    </row>
    <row r="51" spans="1:39" s="2" customFormat="1" x14ac:dyDescent="0.25">
      <c r="A51" s="4"/>
      <c r="B51" s="1"/>
      <c r="C51" s="1"/>
      <c r="D51" s="1"/>
      <c r="E51" s="1"/>
      <c r="F51" s="7"/>
      <c r="G51" s="7"/>
      <c r="H51" s="7"/>
      <c r="I51" s="7"/>
      <c r="J51" s="1"/>
      <c r="K51" s="1"/>
      <c r="L51" s="7"/>
      <c r="M51" s="7"/>
      <c r="N51" s="7"/>
      <c r="O51" s="7"/>
      <c r="P51" s="7"/>
      <c r="Q51" s="7"/>
      <c r="R51" s="7"/>
      <c r="S51" s="13"/>
      <c r="T51" s="3"/>
      <c r="U51" s="11"/>
      <c r="V51" s="7"/>
      <c r="W51" s="7"/>
      <c r="X51" s="7"/>
      <c r="Y51"/>
      <c r="AA51" s="33"/>
      <c r="AB51" s="41"/>
      <c r="AC51" s="24"/>
      <c r="AD51"/>
      <c r="AE51"/>
      <c r="AF51"/>
      <c r="AG51"/>
      <c r="AH51"/>
      <c r="AI51"/>
      <c r="AJ51"/>
      <c r="AK51"/>
      <c r="AL51"/>
      <c r="AM51"/>
    </row>
    <row r="52" spans="1:39" s="2" customFormat="1" x14ac:dyDescent="0.25">
      <c r="A52" s="4"/>
      <c r="B52" s="1"/>
      <c r="C52" s="1"/>
      <c r="D52" s="1"/>
      <c r="E52" s="1"/>
      <c r="F52" s="7"/>
      <c r="G52" s="7"/>
      <c r="H52" s="7"/>
      <c r="I52" s="7"/>
      <c r="J52" s="1"/>
      <c r="K52" s="1"/>
      <c r="L52" s="7"/>
      <c r="M52" s="7"/>
      <c r="N52" s="7"/>
      <c r="O52" s="7"/>
      <c r="P52" s="7"/>
      <c r="Q52" s="7"/>
      <c r="R52" s="7"/>
      <c r="S52" s="13"/>
      <c r="T52" s="3"/>
      <c r="U52" s="11"/>
      <c r="V52" s="7"/>
      <c r="W52" s="7"/>
      <c r="X52" s="7"/>
      <c r="Y52"/>
      <c r="AA52" s="20"/>
      <c r="AB52" s="41"/>
      <c r="AC52" s="24"/>
      <c r="AD52"/>
      <c r="AE52"/>
      <c r="AF52"/>
      <c r="AG52"/>
      <c r="AH52"/>
      <c r="AI52"/>
      <c r="AJ52"/>
      <c r="AK52"/>
      <c r="AL52"/>
      <c r="AM52"/>
    </row>
    <row r="53" spans="1:39" s="2" customFormat="1" x14ac:dyDescent="0.25">
      <c r="A53" s="15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s="7" t="s">
        <v>29</v>
      </c>
      <c r="G53" s="7" t="s">
        <v>9</v>
      </c>
      <c r="H53" s="7" t="s">
        <v>10</v>
      </c>
      <c r="I53" s="7" t="s">
        <v>11</v>
      </c>
      <c r="J53" s="1" t="s">
        <v>30</v>
      </c>
      <c r="K53" s="1" t="s">
        <v>31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12</v>
      </c>
      <c r="Q53" s="7" t="s">
        <v>13</v>
      </c>
      <c r="R53" s="7" t="s">
        <v>14</v>
      </c>
      <c r="S53" s="13" t="s">
        <v>26</v>
      </c>
      <c r="T53" s="3" t="s">
        <v>21</v>
      </c>
      <c r="U53" s="11" t="s">
        <v>22</v>
      </c>
      <c r="V53" s="7" t="s">
        <v>23</v>
      </c>
      <c r="W53" s="7" t="s">
        <v>24</v>
      </c>
      <c r="X53" s="7" t="s">
        <v>25</v>
      </c>
      <c r="Y53"/>
      <c r="Z53" s="34" t="s">
        <v>36</v>
      </c>
      <c r="AA53" s="18" t="s">
        <v>37</v>
      </c>
      <c r="AB53" s="25" t="s">
        <v>41</v>
      </c>
      <c r="AC53" s="26" t="s">
        <v>55</v>
      </c>
      <c r="AD53"/>
      <c r="AE53"/>
      <c r="AF53"/>
      <c r="AG53"/>
      <c r="AH53"/>
      <c r="AI53"/>
      <c r="AJ53"/>
      <c r="AK53"/>
      <c r="AL53"/>
      <c r="AM53"/>
    </row>
    <row r="54" spans="1:39" s="2" customFormat="1" x14ac:dyDescent="0.25">
      <c r="A54" s="4"/>
      <c r="B54" s="1"/>
      <c r="C54" s="1"/>
      <c r="D54" s="1"/>
      <c r="E54" s="1"/>
      <c r="F54" s="7"/>
      <c r="G54" s="7"/>
      <c r="H54" s="7"/>
      <c r="I54" s="7"/>
      <c r="J54" s="1"/>
      <c r="K54" s="1"/>
      <c r="L54" s="7"/>
      <c r="M54" s="7"/>
      <c r="N54" s="7"/>
      <c r="O54" s="7"/>
      <c r="P54" s="7"/>
      <c r="Q54" s="7"/>
      <c r="R54" s="7"/>
      <c r="S54" s="13"/>
      <c r="T54" s="3"/>
      <c r="U54" s="11"/>
      <c r="V54" s="7"/>
      <c r="W54" s="7"/>
      <c r="X54" s="7"/>
      <c r="Y54" s="1"/>
      <c r="Z54" s="7"/>
      <c r="AA54" s="20">
        <f>S54</f>
        <v>0</v>
      </c>
      <c r="AB54" s="41" t="e">
        <f>((AA54/AA$59)-1)*100</f>
        <v>#DIV/0!</v>
      </c>
      <c r="AC54" s="20">
        <f>STDEV(AA55:AA58)</f>
        <v>0</v>
      </c>
      <c r="AD54"/>
      <c r="AE54"/>
      <c r="AF54"/>
      <c r="AG54"/>
      <c r="AH54"/>
      <c r="AI54"/>
      <c r="AJ54"/>
      <c r="AK54"/>
      <c r="AL54"/>
      <c r="AM54"/>
    </row>
    <row r="55" spans="1:39" s="2" customFormat="1" x14ac:dyDescent="0.25">
      <c r="A55" s="4"/>
      <c r="B55" s="1"/>
      <c r="C55" s="1"/>
      <c r="D55" s="1"/>
      <c r="E55" s="1"/>
      <c r="F55" s="7"/>
      <c r="G55" s="7"/>
      <c r="H55" s="7"/>
      <c r="I55" s="7"/>
      <c r="J55" s="1"/>
      <c r="K55" s="1"/>
      <c r="L55" s="7"/>
      <c r="M55" s="7"/>
      <c r="N55" s="7"/>
      <c r="O55" s="7"/>
      <c r="P55" s="7"/>
      <c r="Q55" s="7"/>
      <c r="R55" s="7"/>
      <c r="S55" s="13"/>
      <c r="T55" s="3"/>
      <c r="U55" s="11"/>
      <c r="V55" s="7"/>
      <c r="W55" s="7"/>
      <c r="X55" s="7"/>
      <c r="Y55" s="1"/>
      <c r="Z55"/>
      <c r="AA55" s="20">
        <f t="shared" ref="AA55:AA58" si="12">S55</f>
        <v>0</v>
      </c>
      <c r="AB55" s="41" t="e">
        <f t="shared" ref="AB55:AB58" si="13">((AA55/AA$59)-1)*100</f>
        <v>#DIV/0!</v>
      </c>
      <c r="AC55" s="20">
        <f>STDEV(AA56:AA58,AA54)</f>
        <v>0</v>
      </c>
      <c r="AD55"/>
      <c r="AE55"/>
      <c r="AF55"/>
      <c r="AG55"/>
      <c r="AH55"/>
      <c r="AI55"/>
      <c r="AJ55"/>
      <c r="AK55"/>
      <c r="AL55"/>
      <c r="AM55"/>
    </row>
    <row r="56" spans="1:39" s="2" customFormat="1" x14ac:dyDescent="0.25">
      <c r="A56" s="4"/>
      <c r="B56" s="1"/>
      <c r="C56" s="1"/>
      <c r="D56" s="1"/>
      <c r="E56" s="1"/>
      <c r="F56" s="7"/>
      <c r="G56" s="7"/>
      <c r="H56" s="7"/>
      <c r="I56" s="7"/>
      <c r="J56" s="1"/>
      <c r="K56" s="1"/>
      <c r="L56" s="7"/>
      <c r="M56" s="7"/>
      <c r="N56" s="7"/>
      <c r="O56" s="7"/>
      <c r="P56" s="7"/>
      <c r="Q56" s="7"/>
      <c r="R56" s="7"/>
      <c r="S56" s="13"/>
      <c r="T56" s="3"/>
      <c r="U56" s="11"/>
      <c r="V56" s="7"/>
      <c r="W56" s="7"/>
      <c r="X56" s="7"/>
      <c r="Y56" s="1"/>
      <c r="Z56"/>
      <c r="AA56" s="20">
        <f t="shared" si="12"/>
        <v>0</v>
      </c>
      <c r="AB56" s="41" t="e">
        <f t="shared" si="13"/>
        <v>#DIV/0!</v>
      </c>
      <c r="AC56" s="20">
        <f>STDEV(AA57:AA58,AA54:AA55)</f>
        <v>0</v>
      </c>
    </row>
    <row r="57" spans="1:39" s="2" customFormat="1" x14ac:dyDescent="0.25">
      <c r="A57" s="4"/>
      <c r="B57" s="1"/>
      <c r="C57" s="1"/>
      <c r="D57" s="1"/>
      <c r="E57" s="1"/>
      <c r="F57" s="7"/>
      <c r="G57" s="7"/>
      <c r="H57" s="7"/>
      <c r="I57" s="7"/>
      <c r="J57" s="1"/>
      <c r="K57" s="1"/>
      <c r="L57" s="7"/>
      <c r="M57" s="7"/>
      <c r="N57" s="7"/>
      <c r="O57" s="7"/>
      <c r="P57" s="7"/>
      <c r="Q57" s="7"/>
      <c r="R57" s="7"/>
      <c r="S57" s="13"/>
      <c r="T57" s="3"/>
      <c r="U57" s="11"/>
      <c r="V57" s="7"/>
      <c r="W57" s="7"/>
      <c r="X57" s="7"/>
      <c r="Y57"/>
      <c r="Z57"/>
      <c r="AA57" s="20">
        <f t="shared" si="12"/>
        <v>0</v>
      </c>
      <c r="AB57" s="41" t="e">
        <f t="shared" si="13"/>
        <v>#DIV/0!</v>
      </c>
      <c r="AC57" s="20">
        <f>STDEV(AA58,AA54:AA56)</f>
        <v>0</v>
      </c>
    </row>
    <row r="58" spans="1:39" s="2" customFormat="1" x14ac:dyDescent="0.25">
      <c r="A58" s="4"/>
      <c r="B58" s="1"/>
      <c r="C58" s="1"/>
      <c r="D58" s="1"/>
      <c r="E58" s="1"/>
      <c r="F58" s="7"/>
      <c r="G58" s="7"/>
      <c r="H58" s="7"/>
      <c r="I58" s="7"/>
      <c r="J58" s="1"/>
      <c r="K58" s="1"/>
      <c r="L58" s="7"/>
      <c r="M58" s="7"/>
      <c r="N58" s="7"/>
      <c r="O58" s="7"/>
      <c r="P58" s="7"/>
      <c r="Q58" s="7"/>
      <c r="R58" s="7"/>
      <c r="S58" s="13"/>
      <c r="T58" s="3"/>
      <c r="U58" s="11"/>
      <c r="V58" s="7"/>
      <c r="W58" s="7"/>
      <c r="X58" s="7"/>
      <c r="Y58"/>
      <c r="Z58"/>
      <c r="AA58" s="20">
        <f t="shared" si="12"/>
        <v>0</v>
      </c>
      <c r="AB58" s="41" t="e">
        <f t="shared" si="13"/>
        <v>#DIV/0!</v>
      </c>
      <c r="AC58" s="20">
        <f>STDEV(AA54:AA57)</f>
        <v>0</v>
      </c>
    </row>
    <row r="59" spans="1:39" s="2" customFormat="1" x14ac:dyDescent="0.25">
      <c r="A59" s="4">
        <f>A58</f>
        <v>0</v>
      </c>
      <c r="B59" s="13" t="e">
        <f>AVERAGE(B54:B58)</f>
        <v>#DIV/0!</v>
      </c>
      <c r="C59" s="13" t="e">
        <f t="shared" ref="C59:X59" si="14">AVERAGE(C54:C58)</f>
        <v>#DIV/0!</v>
      </c>
      <c r="D59" s="13" t="e">
        <f t="shared" si="14"/>
        <v>#DIV/0!</v>
      </c>
      <c r="E59" s="13" t="e">
        <f t="shared" si="14"/>
        <v>#DIV/0!</v>
      </c>
      <c r="F59" s="13" t="e">
        <f t="shared" si="14"/>
        <v>#DIV/0!</v>
      </c>
      <c r="G59" s="13" t="e">
        <f t="shared" si="14"/>
        <v>#DIV/0!</v>
      </c>
      <c r="H59" s="13" t="e">
        <f t="shared" si="14"/>
        <v>#DIV/0!</v>
      </c>
      <c r="I59" s="13" t="e">
        <f t="shared" si="14"/>
        <v>#DIV/0!</v>
      </c>
      <c r="J59" s="13" t="e">
        <f t="shared" si="14"/>
        <v>#DIV/0!</v>
      </c>
      <c r="K59" s="13" t="e">
        <f t="shared" si="14"/>
        <v>#DIV/0!</v>
      </c>
      <c r="L59" s="13" t="e">
        <f t="shared" si="14"/>
        <v>#DIV/0!</v>
      </c>
      <c r="M59" s="13" t="e">
        <f t="shared" si="14"/>
        <v>#DIV/0!</v>
      </c>
      <c r="N59" s="13" t="e">
        <f t="shared" si="14"/>
        <v>#DIV/0!</v>
      </c>
      <c r="O59" s="13" t="e">
        <f t="shared" si="14"/>
        <v>#DIV/0!</v>
      </c>
      <c r="P59" s="13" t="e">
        <f t="shared" si="14"/>
        <v>#DIV/0!</v>
      </c>
      <c r="Q59" s="13" t="e">
        <f t="shared" si="14"/>
        <v>#DIV/0!</v>
      </c>
      <c r="R59" s="13" t="e">
        <f t="shared" si="14"/>
        <v>#DIV/0!</v>
      </c>
      <c r="S59" s="13" t="e">
        <f t="shared" si="14"/>
        <v>#DIV/0!</v>
      </c>
      <c r="T59" s="13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4"/>
        <v>#DIV/0!</v>
      </c>
      <c r="X59" s="13" t="e">
        <f t="shared" si="14"/>
        <v>#DIV/0!</v>
      </c>
      <c r="Y59"/>
      <c r="Z59" s="10" t="s">
        <v>43</v>
      </c>
      <c r="AA59" s="20">
        <f>AVERAGE(AA54:AA58)</f>
        <v>0</v>
      </c>
      <c r="AB59" s="41"/>
      <c r="AC59" s="20"/>
    </row>
    <row r="60" spans="1:39" s="2" customFormat="1" x14ac:dyDescent="0.25">
      <c r="A60" s="4"/>
      <c r="B60" s="1"/>
      <c r="C60" s="1"/>
      <c r="D60" s="1"/>
      <c r="E60" s="1"/>
      <c r="F60" s="7"/>
      <c r="G60" s="7"/>
      <c r="H60" s="7"/>
      <c r="I60" s="7"/>
      <c r="J60" s="1"/>
      <c r="K60" s="1"/>
      <c r="L60" s="7"/>
      <c r="M60" s="7"/>
      <c r="N60" s="7"/>
      <c r="O60" s="7"/>
      <c r="P60" s="7"/>
      <c r="Q60" s="7"/>
      <c r="R60" s="7"/>
      <c r="S60" s="13"/>
      <c r="T60" s="3"/>
      <c r="U60" s="11"/>
      <c r="V60" s="7"/>
      <c r="W60" s="7"/>
      <c r="X60" s="7"/>
      <c r="Y60"/>
      <c r="AA60" s="33"/>
      <c r="AB60" s="41"/>
      <c r="AC60" s="24"/>
      <c r="AD60"/>
      <c r="AE60"/>
      <c r="AF60"/>
      <c r="AG60"/>
      <c r="AH60"/>
      <c r="AI60"/>
      <c r="AJ60"/>
      <c r="AK60"/>
      <c r="AL60"/>
      <c r="AM60"/>
    </row>
    <row r="61" spans="1:39" s="2" customFormat="1" x14ac:dyDescent="0.25">
      <c r="A61" s="4"/>
      <c r="B61" s="1"/>
      <c r="C61" s="1"/>
      <c r="D61" s="1"/>
      <c r="E61" s="1"/>
      <c r="F61" s="7"/>
      <c r="G61" s="7"/>
      <c r="H61" s="7"/>
      <c r="I61" s="7"/>
      <c r="J61" s="1"/>
      <c r="K61" s="1"/>
      <c r="L61" s="7"/>
      <c r="M61" s="7"/>
      <c r="N61" s="7"/>
      <c r="O61" s="7"/>
      <c r="P61" s="7"/>
      <c r="Q61" s="7"/>
      <c r="R61" s="7"/>
      <c r="S61" s="13"/>
      <c r="T61" s="3"/>
      <c r="U61" s="11"/>
      <c r="V61" s="7"/>
      <c r="W61" s="7"/>
      <c r="X61" s="7"/>
      <c r="Y61"/>
      <c r="AA61" s="20"/>
      <c r="AB61" s="41"/>
      <c r="AC61" s="24"/>
      <c r="AD61"/>
      <c r="AE61"/>
      <c r="AF61"/>
      <c r="AG61"/>
      <c r="AH61"/>
      <c r="AI61"/>
      <c r="AJ61"/>
      <c r="AK61"/>
      <c r="AL61"/>
      <c r="AM61"/>
    </row>
    <row r="62" spans="1:39" s="2" customFormat="1" x14ac:dyDescent="0.25">
      <c r="A62" s="15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s="7" t="s">
        <v>29</v>
      </c>
      <c r="G62" s="7" t="s">
        <v>9</v>
      </c>
      <c r="H62" s="7" t="s">
        <v>10</v>
      </c>
      <c r="I62" s="7" t="s">
        <v>11</v>
      </c>
      <c r="J62" s="1" t="s">
        <v>30</v>
      </c>
      <c r="K62" s="1" t="s">
        <v>31</v>
      </c>
      <c r="L62" s="7" t="s">
        <v>32</v>
      </c>
      <c r="M62" s="7" t="s">
        <v>33</v>
      </c>
      <c r="N62" s="7" t="s">
        <v>34</v>
      </c>
      <c r="O62" s="7" t="s">
        <v>35</v>
      </c>
      <c r="P62" s="7" t="s">
        <v>12</v>
      </c>
      <c r="Q62" s="7" t="s">
        <v>13</v>
      </c>
      <c r="R62" s="7" t="s">
        <v>14</v>
      </c>
      <c r="S62" s="13" t="s">
        <v>26</v>
      </c>
      <c r="T62" s="3" t="s">
        <v>21</v>
      </c>
      <c r="U62" s="11" t="s">
        <v>22</v>
      </c>
      <c r="V62" s="7" t="s">
        <v>23</v>
      </c>
      <c r="W62" s="7" t="s">
        <v>24</v>
      </c>
      <c r="X62" s="7" t="s">
        <v>25</v>
      </c>
      <c r="Y62"/>
      <c r="Z62" s="34" t="s">
        <v>36</v>
      </c>
      <c r="AA62" s="18" t="s">
        <v>37</v>
      </c>
      <c r="AB62" s="25" t="s">
        <v>41</v>
      </c>
      <c r="AC62" s="26" t="s">
        <v>55</v>
      </c>
      <c r="AD62"/>
      <c r="AE62"/>
      <c r="AF62"/>
      <c r="AG62"/>
      <c r="AH62"/>
      <c r="AI62"/>
      <c r="AJ62"/>
      <c r="AK62"/>
      <c r="AL62"/>
      <c r="AM62"/>
    </row>
    <row r="63" spans="1:39" s="2" customFormat="1" x14ac:dyDescent="0.25">
      <c r="A63" s="4"/>
      <c r="B63" s="1"/>
      <c r="C63" s="1"/>
      <c r="D63" s="1"/>
      <c r="E63" s="1"/>
      <c r="F63" s="7"/>
      <c r="G63" s="7"/>
      <c r="H63" s="7"/>
      <c r="I63" s="7"/>
      <c r="J63" s="1"/>
      <c r="K63" s="1"/>
      <c r="L63" s="7"/>
      <c r="M63" s="7"/>
      <c r="N63" s="7"/>
      <c r="O63" s="7"/>
      <c r="P63" s="7"/>
      <c r="Q63" s="7"/>
      <c r="R63" s="7"/>
      <c r="S63" s="13"/>
      <c r="T63" s="3"/>
      <c r="U63" s="11"/>
      <c r="V63" s="7"/>
      <c r="W63" s="7"/>
      <c r="X63" s="7"/>
      <c r="Y63" s="1"/>
      <c r="Z63" s="7"/>
      <c r="AA63" s="20">
        <f>S63</f>
        <v>0</v>
      </c>
      <c r="AB63" s="41" t="e">
        <f>((AA63/AA$68)-1)*100</f>
        <v>#DIV/0!</v>
      </c>
      <c r="AC63" s="20">
        <f>STDEV(AA64:AA67)</f>
        <v>0</v>
      </c>
      <c r="AD63"/>
      <c r="AE63"/>
      <c r="AF63"/>
      <c r="AG63"/>
      <c r="AH63"/>
      <c r="AI63"/>
      <c r="AJ63"/>
      <c r="AK63"/>
      <c r="AL63"/>
      <c r="AM63"/>
    </row>
    <row r="64" spans="1:39" s="2" customFormat="1" x14ac:dyDescent="0.25">
      <c r="A64" s="4"/>
      <c r="B64" s="1"/>
      <c r="C64" s="1"/>
      <c r="D64" s="1"/>
      <c r="E64" s="1"/>
      <c r="F64" s="7"/>
      <c r="G64" s="7"/>
      <c r="H64" s="7"/>
      <c r="I64" s="7"/>
      <c r="J64" s="1"/>
      <c r="K64" s="1"/>
      <c r="L64" s="7"/>
      <c r="M64" s="7"/>
      <c r="N64" s="7"/>
      <c r="O64" s="7"/>
      <c r="P64" s="7"/>
      <c r="Q64" s="7"/>
      <c r="R64" s="7"/>
      <c r="S64" s="13"/>
      <c r="T64" s="3"/>
      <c r="U64" s="11"/>
      <c r="V64" s="7"/>
      <c r="W64" s="7"/>
      <c r="X64" s="7"/>
      <c r="Y64" s="1"/>
      <c r="Z64"/>
      <c r="AA64" s="20">
        <f t="shared" ref="AA64:AA67" si="15">S64</f>
        <v>0</v>
      </c>
      <c r="AB64" s="41" t="e">
        <f t="shared" ref="AB64:AB67" si="16">((AA64/AA$68)-1)*100</f>
        <v>#DIV/0!</v>
      </c>
      <c r="AC64" s="20">
        <f>STDEV(AA65:AA67,AA63)</f>
        <v>0</v>
      </c>
      <c r="AD64"/>
      <c r="AE64"/>
      <c r="AF64"/>
      <c r="AG64"/>
      <c r="AH64"/>
      <c r="AI64"/>
      <c r="AJ64"/>
      <c r="AK64"/>
      <c r="AL64"/>
      <c r="AM64"/>
    </row>
    <row r="65" spans="1:39" s="2" customFormat="1" x14ac:dyDescent="0.25">
      <c r="A65" s="4"/>
      <c r="B65" s="1"/>
      <c r="C65" s="1"/>
      <c r="D65" s="1"/>
      <c r="E65" s="1"/>
      <c r="F65" s="7"/>
      <c r="G65" s="7"/>
      <c r="H65" s="7"/>
      <c r="I65" s="7"/>
      <c r="J65" s="1"/>
      <c r="K65" s="1"/>
      <c r="L65" s="7"/>
      <c r="M65" s="7"/>
      <c r="N65" s="7"/>
      <c r="O65" s="7"/>
      <c r="P65" s="7"/>
      <c r="Q65" s="7"/>
      <c r="R65" s="7"/>
      <c r="S65" s="13"/>
      <c r="T65" s="3"/>
      <c r="U65" s="11"/>
      <c r="V65" s="7"/>
      <c r="W65" s="7"/>
      <c r="X65" s="7"/>
      <c r="Y65" s="1"/>
      <c r="Z65"/>
      <c r="AA65" s="20">
        <f t="shared" si="15"/>
        <v>0</v>
      </c>
      <c r="AB65" s="41" t="e">
        <f t="shared" si="16"/>
        <v>#DIV/0!</v>
      </c>
      <c r="AC65" s="20">
        <f>STDEV(AA66:AA67,AA63:AA64)</f>
        <v>0</v>
      </c>
      <c r="AD65"/>
      <c r="AE65"/>
      <c r="AF65"/>
      <c r="AG65"/>
      <c r="AH65"/>
      <c r="AI65"/>
      <c r="AJ65"/>
      <c r="AK65"/>
      <c r="AL65"/>
      <c r="AM65"/>
    </row>
    <row r="66" spans="1:39" s="2" customFormat="1" x14ac:dyDescent="0.25">
      <c r="A66" s="4"/>
      <c r="B66" s="1"/>
      <c r="C66" s="1"/>
      <c r="D66" s="1"/>
      <c r="E66" s="1"/>
      <c r="F66" s="7"/>
      <c r="G66" s="7"/>
      <c r="H66" s="7"/>
      <c r="I66" s="7"/>
      <c r="J66" s="1"/>
      <c r="K66" s="1"/>
      <c r="L66" s="7"/>
      <c r="M66" s="7"/>
      <c r="N66" s="7"/>
      <c r="O66" s="7"/>
      <c r="P66" s="7"/>
      <c r="Q66" s="7"/>
      <c r="R66" s="7"/>
      <c r="S66" s="13"/>
      <c r="T66" s="3"/>
      <c r="U66" s="11"/>
      <c r="V66" s="7"/>
      <c r="W66" s="7"/>
      <c r="X66" s="7"/>
      <c r="Y66"/>
      <c r="Z66"/>
      <c r="AA66" s="20">
        <f t="shared" si="15"/>
        <v>0</v>
      </c>
      <c r="AB66" s="41" t="e">
        <f t="shared" si="16"/>
        <v>#DIV/0!</v>
      </c>
      <c r="AC66" s="20">
        <f>STDEV(AA67,AA63:AA65)</f>
        <v>0</v>
      </c>
      <c r="AD66"/>
      <c r="AE66"/>
      <c r="AF66"/>
      <c r="AG66"/>
      <c r="AH66"/>
      <c r="AI66"/>
      <c r="AJ66"/>
      <c r="AK66"/>
      <c r="AL66"/>
      <c r="AM66"/>
    </row>
    <row r="67" spans="1:39" s="2" customFormat="1" x14ac:dyDescent="0.25">
      <c r="A67" s="4"/>
      <c r="B67" s="1"/>
      <c r="C67" s="1"/>
      <c r="D67" s="1"/>
      <c r="E67" s="1"/>
      <c r="F67" s="7"/>
      <c r="G67" s="7"/>
      <c r="H67" s="7"/>
      <c r="I67" s="7"/>
      <c r="J67" s="1"/>
      <c r="K67" s="1"/>
      <c r="L67" s="7"/>
      <c r="M67" s="7"/>
      <c r="N67" s="7"/>
      <c r="O67" s="7"/>
      <c r="P67" s="7"/>
      <c r="Q67" s="7"/>
      <c r="R67" s="7"/>
      <c r="S67" s="13"/>
      <c r="T67" s="3"/>
      <c r="U67" s="11"/>
      <c r="V67" s="7"/>
      <c r="W67" s="7"/>
      <c r="X67" s="7"/>
      <c r="Y67"/>
      <c r="Z67"/>
      <c r="AA67" s="20">
        <f t="shared" si="15"/>
        <v>0</v>
      </c>
      <c r="AB67" s="41" t="e">
        <f t="shared" si="16"/>
        <v>#DIV/0!</v>
      </c>
      <c r="AC67" s="20">
        <f>STDEV(AA63:AA66)</f>
        <v>0</v>
      </c>
      <c r="AD67"/>
      <c r="AE67"/>
      <c r="AF67"/>
      <c r="AG67"/>
      <c r="AH67"/>
      <c r="AI67"/>
      <c r="AJ67"/>
      <c r="AK67"/>
      <c r="AL67"/>
      <c r="AM67"/>
    </row>
    <row r="68" spans="1:39" s="2" customFormat="1" x14ac:dyDescent="0.25">
      <c r="A68" s="4">
        <f>A67</f>
        <v>0</v>
      </c>
      <c r="B68" s="13" t="e">
        <f>AVERAGE(B63:B67)</f>
        <v>#DIV/0!</v>
      </c>
      <c r="C68" s="13" t="e">
        <f t="shared" ref="C68:X68" si="17">AVERAGE(C63:C67)</f>
        <v>#DIV/0!</v>
      </c>
      <c r="D68" s="13" t="e">
        <f t="shared" si="17"/>
        <v>#DIV/0!</v>
      </c>
      <c r="E68" s="13" t="e">
        <f t="shared" si="17"/>
        <v>#DIV/0!</v>
      </c>
      <c r="F68" s="13" t="e">
        <f t="shared" si="17"/>
        <v>#DIV/0!</v>
      </c>
      <c r="G68" s="13" t="e">
        <f t="shared" si="17"/>
        <v>#DIV/0!</v>
      </c>
      <c r="H68" s="13" t="e">
        <f t="shared" si="17"/>
        <v>#DIV/0!</v>
      </c>
      <c r="I68" s="13" t="e">
        <f t="shared" si="17"/>
        <v>#DIV/0!</v>
      </c>
      <c r="J68" s="13" t="e">
        <f t="shared" si="17"/>
        <v>#DIV/0!</v>
      </c>
      <c r="K68" s="13" t="e">
        <f t="shared" si="17"/>
        <v>#DIV/0!</v>
      </c>
      <c r="L68" s="13" t="e">
        <f t="shared" si="17"/>
        <v>#DIV/0!</v>
      </c>
      <c r="M68" s="13" t="e">
        <f t="shared" si="17"/>
        <v>#DIV/0!</v>
      </c>
      <c r="N68" s="13" t="e">
        <f t="shared" si="17"/>
        <v>#DIV/0!</v>
      </c>
      <c r="O68" s="13" t="e">
        <f t="shared" si="17"/>
        <v>#DIV/0!</v>
      </c>
      <c r="P68" s="13" t="e">
        <f t="shared" si="17"/>
        <v>#DIV/0!</v>
      </c>
      <c r="Q68" s="13" t="e">
        <f t="shared" si="17"/>
        <v>#DIV/0!</v>
      </c>
      <c r="R68" s="13" t="e">
        <f t="shared" si="17"/>
        <v>#DIV/0!</v>
      </c>
      <c r="S68" s="13" t="e">
        <f t="shared" si="17"/>
        <v>#DIV/0!</v>
      </c>
      <c r="T68" s="13" t="e">
        <f t="shared" si="17"/>
        <v>#DIV/0!</v>
      </c>
      <c r="U68" s="13" t="e">
        <f t="shared" si="17"/>
        <v>#DIV/0!</v>
      </c>
      <c r="V68" s="13" t="e">
        <f t="shared" si="17"/>
        <v>#DIV/0!</v>
      </c>
      <c r="W68" s="13" t="e">
        <f t="shared" si="17"/>
        <v>#DIV/0!</v>
      </c>
      <c r="X68" s="13" t="e">
        <f t="shared" si="17"/>
        <v>#DIV/0!</v>
      </c>
      <c r="Y68"/>
      <c r="Z68" s="10" t="s">
        <v>43</v>
      </c>
      <c r="AA68" s="20">
        <f>AVERAGE(AA63:AA67)</f>
        <v>0</v>
      </c>
      <c r="AB68" s="41"/>
      <c r="AC68" s="20"/>
    </row>
    <row r="69" spans="1:39" s="2" customFormat="1" x14ac:dyDescent="0.25">
      <c r="A69" s="4"/>
      <c r="B69" s="1"/>
      <c r="C69" s="1"/>
      <c r="D69" s="1"/>
      <c r="E69" s="1"/>
      <c r="F69" s="7"/>
      <c r="G69" s="7"/>
      <c r="H69" s="7"/>
      <c r="I69" s="7"/>
      <c r="J69" s="1"/>
      <c r="K69" s="1"/>
      <c r="L69" s="7"/>
      <c r="M69" s="7"/>
      <c r="N69" s="7"/>
      <c r="O69" s="7"/>
      <c r="P69" s="7"/>
      <c r="Q69" s="7"/>
      <c r="R69" s="7"/>
      <c r="S69" s="13"/>
      <c r="T69" s="3"/>
      <c r="U69" s="11"/>
      <c r="V69" s="7"/>
      <c r="W69" s="7"/>
      <c r="X69" s="7"/>
      <c r="Y69"/>
      <c r="AA69" s="33"/>
      <c r="AB69" s="41"/>
      <c r="AC69" s="24"/>
    </row>
    <row r="70" spans="1:39" s="2" customFormat="1" x14ac:dyDescent="0.25">
      <c r="J70" s="3"/>
      <c r="K70" s="3"/>
      <c r="L70" s="11"/>
      <c r="M70" s="11"/>
      <c r="N70" s="11"/>
      <c r="O70" s="11"/>
      <c r="P70" s="11"/>
      <c r="Q70" s="11"/>
      <c r="R70" s="11"/>
      <c r="S70" s="13"/>
      <c r="T70" s="3"/>
      <c r="U70" s="11"/>
      <c r="V70" s="11"/>
      <c r="W70" s="11"/>
      <c r="X70" s="11"/>
      <c r="AA70" s="33"/>
      <c r="AB70" s="23"/>
      <c r="AC70" s="22"/>
    </row>
    <row r="71" spans="1:39" s="2" customFormat="1" x14ac:dyDescent="0.25">
      <c r="A71" s="15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s="7" t="s">
        <v>29</v>
      </c>
      <c r="G71" s="7" t="s">
        <v>9</v>
      </c>
      <c r="H71" s="7" t="s">
        <v>10</v>
      </c>
      <c r="I71" s="7" t="s">
        <v>11</v>
      </c>
      <c r="J71" s="1" t="s">
        <v>30</v>
      </c>
      <c r="K71" s="1" t="s">
        <v>31</v>
      </c>
      <c r="L71" s="7" t="s">
        <v>32</v>
      </c>
      <c r="M71" s="7" t="s">
        <v>33</v>
      </c>
      <c r="N71" s="7" t="s">
        <v>34</v>
      </c>
      <c r="O71" s="7" t="s">
        <v>35</v>
      </c>
      <c r="P71" s="7" t="s">
        <v>12</v>
      </c>
      <c r="Q71" s="7" t="s">
        <v>13</v>
      </c>
      <c r="R71" s="7" t="s">
        <v>14</v>
      </c>
      <c r="S71" s="13" t="s">
        <v>26</v>
      </c>
      <c r="T71" s="3" t="s">
        <v>21</v>
      </c>
      <c r="U71" s="11" t="s">
        <v>22</v>
      </c>
      <c r="V71" s="7" t="s">
        <v>23</v>
      </c>
      <c r="W71" s="7" t="s">
        <v>24</v>
      </c>
      <c r="X71" s="7" t="s">
        <v>25</v>
      </c>
      <c r="Y71"/>
      <c r="Z71" s="34" t="s">
        <v>36</v>
      </c>
      <c r="AA71" s="18" t="s">
        <v>37</v>
      </c>
      <c r="AB71" s="25" t="s">
        <v>41</v>
      </c>
      <c r="AC71" s="26" t="s">
        <v>55</v>
      </c>
    </row>
    <row r="72" spans="1:39" s="2" customFormat="1" x14ac:dyDescent="0.25">
      <c r="A72" s="4"/>
      <c r="B72" s="1"/>
      <c r="C72" s="1"/>
      <c r="D72" s="1"/>
      <c r="E72" s="1"/>
      <c r="F72" s="7"/>
      <c r="G72" s="7"/>
      <c r="H72" s="7"/>
      <c r="I72" s="7"/>
      <c r="J72" s="1"/>
      <c r="K72" s="1"/>
      <c r="L72" s="7"/>
      <c r="M72" s="7"/>
      <c r="N72" s="7"/>
      <c r="O72" s="7"/>
      <c r="P72" s="7"/>
      <c r="Q72" s="7"/>
      <c r="R72" s="7"/>
      <c r="S72" s="13"/>
      <c r="T72" s="3"/>
      <c r="U72" s="11"/>
      <c r="V72" s="7"/>
      <c r="W72" s="7"/>
      <c r="X72" s="7"/>
      <c r="Y72" s="1"/>
      <c r="Z72" s="7"/>
      <c r="AA72" s="20">
        <f>S72</f>
        <v>0</v>
      </c>
      <c r="AB72" s="41" t="e">
        <f>((AA72/AA$77)-1)*100</f>
        <v>#DIV/0!</v>
      </c>
      <c r="AC72" s="20">
        <f>STDEV(AA73:AA76)</f>
        <v>0</v>
      </c>
    </row>
    <row r="73" spans="1:39" s="2" customFormat="1" x14ac:dyDescent="0.25">
      <c r="A73" s="4"/>
      <c r="B73" s="1"/>
      <c r="C73" s="1"/>
      <c r="D73" s="1"/>
      <c r="E73" s="1"/>
      <c r="F73" s="7"/>
      <c r="G73" s="7"/>
      <c r="H73" s="7"/>
      <c r="I73" s="7"/>
      <c r="J73" s="1"/>
      <c r="K73" s="1"/>
      <c r="L73" s="7"/>
      <c r="M73" s="7"/>
      <c r="N73" s="7"/>
      <c r="O73" s="7"/>
      <c r="P73" s="7"/>
      <c r="Q73" s="7"/>
      <c r="R73" s="7"/>
      <c r="S73" s="13"/>
      <c r="T73" s="3"/>
      <c r="U73" s="11"/>
      <c r="V73" s="7"/>
      <c r="W73" s="7"/>
      <c r="X73" s="7"/>
      <c r="Y73" s="1"/>
      <c r="Z73"/>
      <c r="AA73" s="20">
        <f t="shared" ref="AA73:AA76" si="18">S73</f>
        <v>0</v>
      </c>
      <c r="AB73" s="41" t="e">
        <f t="shared" ref="AB73:AB76" si="19">((AA73/AA$77)-1)*100</f>
        <v>#DIV/0!</v>
      </c>
      <c r="AC73" s="20">
        <f>STDEV(AA74:AA76,AA72)</f>
        <v>0</v>
      </c>
    </row>
    <row r="74" spans="1:39" s="2" customFormat="1" x14ac:dyDescent="0.25">
      <c r="A74" s="4"/>
      <c r="B74" s="1"/>
      <c r="C74" s="1"/>
      <c r="D74" s="1"/>
      <c r="E74" s="1"/>
      <c r="F74" s="7"/>
      <c r="G74" s="7"/>
      <c r="H74" s="7"/>
      <c r="I74" s="7"/>
      <c r="J74" s="1"/>
      <c r="K74" s="1"/>
      <c r="L74" s="7"/>
      <c r="M74" s="7"/>
      <c r="N74" s="7"/>
      <c r="O74" s="7"/>
      <c r="P74" s="7"/>
      <c r="Q74" s="7"/>
      <c r="R74" s="7"/>
      <c r="S74" s="13"/>
      <c r="T74" s="3"/>
      <c r="U74" s="11"/>
      <c r="V74" s="7"/>
      <c r="W74" s="7"/>
      <c r="X74" s="7"/>
      <c r="Y74" s="1"/>
      <c r="Z74"/>
      <c r="AA74" s="20">
        <f t="shared" si="18"/>
        <v>0</v>
      </c>
      <c r="AB74" s="41" t="e">
        <f t="shared" si="19"/>
        <v>#DIV/0!</v>
      </c>
      <c r="AC74" s="20">
        <f>STDEV(AA75:AA76,AA72:AA73)</f>
        <v>0</v>
      </c>
    </row>
    <row r="75" spans="1:39" s="2" customFormat="1" x14ac:dyDescent="0.25">
      <c r="A75" s="4"/>
      <c r="B75" s="1"/>
      <c r="C75" s="1"/>
      <c r="D75" s="1"/>
      <c r="E75" s="1"/>
      <c r="F75" s="7"/>
      <c r="G75" s="7"/>
      <c r="H75" s="7"/>
      <c r="I75" s="7"/>
      <c r="J75" s="1"/>
      <c r="K75" s="1"/>
      <c r="L75" s="7"/>
      <c r="M75" s="7"/>
      <c r="N75" s="7"/>
      <c r="O75" s="7"/>
      <c r="P75" s="7"/>
      <c r="Q75" s="7"/>
      <c r="R75" s="7"/>
      <c r="S75" s="13"/>
      <c r="T75" s="3"/>
      <c r="U75" s="11"/>
      <c r="V75" s="7"/>
      <c r="W75" s="7"/>
      <c r="X75" s="7"/>
      <c r="Y75"/>
      <c r="Z75"/>
      <c r="AA75" s="20">
        <f t="shared" si="18"/>
        <v>0</v>
      </c>
      <c r="AB75" s="41" t="e">
        <f t="shared" si="19"/>
        <v>#DIV/0!</v>
      </c>
      <c r="AC75" s="20">
        <f>STDEV(AA76,AA72:AA74)</f>
        <v>0</v>
      </c>
    </row>
    <row r="76" spans="1:39" s="2" customFormat="1" x14ac:dyDescent="0.25">
      <c r="A76" s="4"/>
      <c r="B76" s="1"/>
      <c r="C76" s="1"/>
      <c r="D76" s="1"/>
      <c r="E76" s="1"/>
      <c r="F76" s="7"/>
      <c r="G76" s="7"/>
      <c r="H76" s="7"/>
      <c r="I76" s="7"/>
      <c r="J76" s="1"/>
      <c r="K76" s="1"/>
      <c r="L76" s="7"/>
      <c r="M76" s="7"/>
      <c r="N76" s="7"/>
      <c r="O76" s="7"/>
      <c r="P76" s="7"/>
      <c r="Q76" s="7"/>
      <c r="R76" s="7"/>
      <c r="S76" s="13"/>
      <c r="T76" s="3"/>
      <c r="U76" s="11"/>
      <c r="V76" s="7"/>
      <c r="W76" s="7"/>
      <c r="X76" s="7"/>
      <c r="Y76"/>
      <c r="Z76"/>
      <c r="AA76" s="20">
        <f t="shared" si="18"/>
        <v>0</v>
      </c>
      <c r="AB76" s="41" t="e">
        <f t="shared" si="19"/>
        <v>#DIV/0!</v>
      </c>
      <c r="AC76" s="20">
        <f>STDEV(AA72:AA75)</f>
        <v>0</v>
      </c>
    </row>
    <row r="77" spans="1:39" s="2" customFormat="1" x14ac:dyDescent="0.25">
      <c r="A77" s="4">
        <f>A76</f>
        <v>0</v>
      </c>
      <c r="B77" s="13" t="e">
        <f>AVERAGE(B72:B76)</f>
        <v>#DIV/0!</v>
      </c>
      <c r="C77" s="13" t="e">
        <f t="shared" ref="C77:X77" si="20">AVERAGE(C72:C76)</f>
        <v>#DIV/0!</v>
      </c>
      <c r="D77" s="13" t="e">
        <f t="shared" si="20"/>
        <v>#DIV/0!</v>
      </c>
      <c r="E77" s="13" t="e">
        <f t="shared" si="20"/>
        <v>#DIV/0!</v>
      </c>
      <c r="F77" s="13" t="e">
        <f t="shared" si="20"/>
        <v>#DIV/0!</v>
      </c>
      <c r="G77" s="13" t="e">
        <f t="shared" si="20"/>
        <v>#DIV/0!</v>
      </c>
      <c r="H77" s="13" t="e">
        <f t="shared" si="20"/>
        <v>#DIV/0!</v>
      </c>
      <c r="I77" s="13" t="e">
        <f t="shared" si="20"/>
        <v>#DIV/0!</v>
      </c>
      <c r="J77" s="13" t="e">
        <f t="shared" si="20"/>
        <v>#DIV/0!</v>
      </c>
      <c r="K77" s="13" t="e">
        <f t="shared" si="20"/>
        <v>#DIV/0!</v>
      </c>
      <c r="L77" s="13" t="e">
        <f t="shared" si="20"/>
        <v>#DIV/0!</v>
      </c>
      <c r="M77" s="13" t="e">
        <f t="shared" si="20"/>
        <v>#DIV/0!</v>
      </c>
      <c r="N77" s="13" t="e">
        <f t="shared" si="20"/>
        <v>#DIV/0!</v>
      </c>
      <c r="O77" s="13" t="e">
        <f t="shared" si="20"/>
        <v>#DIV/0!</v>
      </c>
      <c r="P77" s="13" t="e">
        <f t="shared" si="20"/>
        <v>#DIV/0!</v>
      </c>
      <c r="Q77" s="13" t="e">
        <f t="shared" si="20"/>
        <v>#DIV/0!</v>
      </c>
      <c r="R77" s="13" t="e">
        <f t="shared" si="20"/>
        <v>#DIV/0!</v>
      </c>
      <c r="S77" s="13" t="e">
        <f t="shared" si="20"/>
        <v>#DIV/0!</v>
      </c>
      <c r="T77" s="13" t="e">
        <f t="shared" si="20"/>
        <v>#DIV/0!</v>
      </c>
      <c r="U77" s="13" t="e">
        <f t="shared" si="20"/>
        <v>#DIV/0!</v>
      </c>
      <c r="V77" s="13" t="e">
        <f t="shared" si="20"/>
        <v>#DIV/0!</v>
      </c>
      <c r="W77" s="13" t="e">
        <f t="shared" si="20"/>
        <v>#DIV/0!</v>
      </c>
      <c r="X77" s="13" t="e">
        <f t="shared" si="20"/>
        <v>#DIV/0!</v>
      </c>
      <c r="Y77"/>
      <c r="Z77" s="10" t="s">
        <v>43</v>
      </c>
      <c r="AA77" s="20">
        <f>AVERAGE(AA72:AA76)</f>
        <v>0</v>
      </c>
      <c r="AB77" s="41"/>
      <c r="AC77" s="20"/>
    </row>
    <row r="78" spans="1:39" s="2" customFormat="1" x14ac:dyDescent="0.25">
      <c r="A78" s="4"/>
      <c r="B78" s="1"/>
      <c r="C78" s="1"/>
      <c r="D78" s="1"/>
      <c r="E78" s="1"/>
      <c r="F78" s="7"/>
      <c r="G78" s="7"/>
      <c r="H78" s="7"/>
      <c r="I78" s="7"/>
      <c r="J78" s="1"/>
      <c r="K78" s="1"/>
      <c r="L78" s="7"/>
      <c r="M78" s="7"/>
      <c r="N78" s="7"/>
      <c r="O78" s="7"/>
      <c r="P78" s="7"/>
      <c r="Q78" s="7"/>
      <c r="R78" s="7"/>
      <c r="S78" s="13"/>
      <c r="T78" s="3"/>
      <c r="U78" s="11"/>
      <c r="V78" s="7"/>
      <c r="W78" s="7"/>
      <c r="X78" s="7"/>
      <c r="Y78"/>
      <c r="AA78" s="33"/>
      <c r="AB78" s="41"/>
      <c r="AC78" s="24"/>
    </row>
    <row r="79" spans="1:39" s="2" customFormat="1" x14ac:dyDescent="0.25">
      <c r="A79" s="4"/>
      <c r="B79" s="1"/>
      <c r="C79" s="1"/>
      <c r="D79" s="1"/>
      <c r="E79" s="1"/>
      <c r="F79" s="7"/>
      <c r="G79" s="7"/>
      <c r="H79" s="7"/>
      <c r="I79" s="7"/>
      <c r="J79" s="1"/>
      <c r="K79" s="1"/>
      <c r="L79" s="7"/>
      <c r="M79" s="7"/>
      <c r="N79" s="7"/>
      <c r="O79" s="7"/>
      <c r="P79" s="7"/>
      <c r="Q79" s="7"/>
      <c r="R79" s="7"/>
      <c r="S79" s="13"/>
      <c r="T79" s="3"/>
      <c r="U79" s="11"/>
      <c r="V79" s="7"/>
      <c r="W79" s="7"/>
      <c r="X79" s="7"/>
      <c r="Y79"/>
      <c r="AA79" s="20"/>
      <c r="AB79" s="41"/>
      <c r="AC79" s="24"/>
    </row>
    <row r="80" spans="1:39" s="2" customFormat="1" x14ac:dyDescent="0.25">
      <c r="A80" s="15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s="7" t="s">
        <v>29</v>
      </c>
      <c r="G80" s="7" t="s">
        <v>9</v>
      </c>
      <c r="H80" s="7" t="s">
        <v>10</v>
      </c>
      <c r="I80" s="7" t="s">
        <v>11</v>
      </c>
      <c r="J80" s="1" t="s">
        <v>30</v>
      </c>
      <c r="K80" s="1" t="s">
        <v>31</v>
      </c>
      <c r="L80" s="7" t="s">
        <v>32</v>
      </c>
      <c r="M80" s="7" t="s">
        <v>33</v>
      </c>
      <c r="N80" s="7" t="s">
        <v>34</v>
      </c>
      <c r="O80" s="7" t="s">
        <v>35</v>
      </c>
      <c r="P80" s="7" t="s">
        <v>12</v>
      </c>
      <c r="Q80" s="7" t="s">
        <v>13</v>
      </c>
      <c r="R80" s="7" t="s">
        <v>14</v>
      </c>
      <c r="S80" s="13" t="s">
        <v>26</v>
      </c>
      <c r="T80" s="3" t="s">
        <v>21</v>
      </c>
      <c r="U80" s="11" t="s">
        <v>22</v>
      </c>
      <c r="V80" s="7" t="s">
        <v>23</v>
      </c>
      <c r="W80" s="7" t="s">
        <v>24</v>
      </c>
      <c r="X80" s="7" t="s">
        <v>25</v>
      </c>
      <c r="Y80"/>
      <c r="Z80" s="34" t="s">
        <v>36</v>
      </c>
      <c r="AA80" s="18" t="s">
        <v>37</v>
      </c>
      <c r="AB80" s="25" t="s">
        <v>41</v>
      </c>
      <c r="AC80" s="26" t="s">
        <v>55</v>
      </c>
    </row>
    <row r="81" spans="1:29" s="2" customFormat="1" x14ac:dyDescent="0.25">
      <c r="A81" s="4"/>
      <c r="B81" s="1"/>
      <c r="C81" s="1"/>
      <c r="D81" s="1"/>
      <c r="E81" s="1"/>
      <c r="F81" s="7"/>
      <c r="G81" s="7"/>
      <c r="H81" s="7"/>
      <c r="I81" s="7"/>
      <c r="J81" s="1"/>
      <c r="K81" s="1"/>
      <c r="L81" s="7"/>
      <c r="M81" s="7"/>
      <c r="N81" s="7"/>
      <c r="O81" s="7"/>
      <c r="P81" s="7"/>
      <c r="Q81" s="7"/>
      <c r="R81" s="7"/>
      <c r="S81" s="13"/>
      <c r="T81" s="3"/>
      <c r="U81" s="11"/>
      <c r="V81" s="7"/>
      <c r="W81" s="7"/>
      <c r="X81" s="7"/>
      <c r="Y81" s="1"/>
      <c r="Z81" s="7"/>
      <c r="AA81" s="20">
        <f>S81</f>
        <v>0</v>
      </c>
      <c r="AB81" s="41" t="e">
        <f>((AA81/AA$86)-1)*100</f>
        <v>#DIV/0!</v>
      </c>
      <c r="AC81" s="20">
        <f>STDEV(AA82:AA85)</f>
        <v>0</v>
      </c>
    </row>
    <row r="82" spans="1:29" s="2" customFormat="1" x14ac:dyDescent="0.25">
      <c r="A82" s="4"/>
      <c r="B82" s="1"/>
      <c r="C82" s="1"/>
      <c r="D82" s="1"/>
      <c r="E82" s="1"/>
      <c r="F82" s="7"/>
      <c r="G82" s="7"/>
      <c r="H82" s="7"/>
      <c r="I82" s="7"/>
      <c r="J82" s="1"/>
      <c r="K82" s="1"/>
      <c r="L82" s="7"/>
      <c r="M82" s="7"/>
      <c r="N82" s="7"/>
      <c r="O82" s="7"/>
      <c r="P82" s="7"/>
      <c r="Q82" s="7"/>
      <c r="R82" s="7"/>
      <c r="S82" s="13"/>
      <c r="T82" s="3"/>
      <c r="U82" s="11"/>
      <c r="V82" s="7"/>
      <c r="W82" s="7"/>
      <c r="X82" s="7"/>
      <c r="Y82" s="1"/>
      <c r="Z82"/>
      <c r="AA82" s="20">
        <f t="shared" ref="AA82:AA85" si="21">S82</f>
        <v>0</v>
      </c>
      <c r="AB82" s="41" t="e">
        <f t="shared" ref="AB82:AB85" si="22">((AA82/AA$86)-1)*100</f>
        <v>#DIV/0!</v>
      </c>
      <c r="AC82" s="20">
        <f>STDEV(AA83:AA85,AA81)</f>
        <v>0</v>
      </c>
    </row>
    <row r="83" spans="1:29" s="2" customFormat="1" x14ac:dyDescent="0.25">
      <c r="A83" s="4"/>
      <c r="B83" s="1"/>
      <c r="C83" s="1"/>
      <c r="D83" s="1"/>
      <c r="E83" s="1"/>
      <c r="F83" s="7"/>
      <c r="G83" s="7"/>
      <c r="H83" s="7"/>
      <c r="I83" s="7"/>
      <c r="J83" s="1"/>
      <c r="K83" s="1"/>
      <c r="L83" s="7"/>
      <c r="M83" s="7"/>
      <c r="N83" s="7"/>
      <c r="O83" s="7"/>
      <c r="P83" s="7"/>
      <c r="Q83" s="7"/>
      <c r="R83" s="7"/>
      <c r="S83" s="13"/>
      <c r="T83" s="3"/>
      <c r="U83" s="11"/>
      <c r="V83" s="7"/>
      <c r="W83" s="7"/>
      <c r="X83" s="7"/>
      <c r="Y83" s="1"/>
      <c r="Z83"/>
      <c r="AA83" s="20">
        <f t="shared" si="21"/>
        <v>0</v>
      </c>
      <c r="AB83" s="41" t="e">
        <f t="shared" si="22"/>
        <v>#DIV/0!</v>
      </c>
      <c r="AC83" s="20">
        <f>STDEV(AA84:AA85,AA81:AA82)</f>
        <v>0</v>
      </c>
    </row>
    <row r="84" spans="1:29" s="2" customFormat="1" x14ac:dyDescent="0.25">
      <c r="A84" s="4"/>
      <c r="B84" s="1"/>
      <c r="C84" s="1"/>
      <c r="D84" s="1"/>
      <c r="E84" s="1"/>
      <c r="F84" s="7"/>
      <c r="G84" s="7"/>
      <c r="H84" s="7"/>
      <c r="I84" s="7"/>
      <c r="J84" s="1"/>
      <c r="K84" s="1"/>
      <c r="L84" s="7"/>
      <c r="M84" s="7"/>
      <c r="N84" s="7"/>
      <c r="O84" s="7"/>
      <c r="P84" s="7"/>
      <c r="Q84" s="7"/>
      <c r="R84" s="7"/>
      <c r="S84" s="13"/>
      <c r="T84" s="3"/>
      <c r="U84" s="11"/>
      <c r="V84" s="7"/>
      <c r="W84" s="7"/>
      <c r="X84" s="7"/>
      <c r="Y84"/>
      <c r="Z84"/>
      <c r="AA84" s="20">
        <f t="shared" si="21"/>
        <v>0</v>
      </c>
      <c r="AB84" s="41" t="e">
        <f t="shared" si="22"/>
        <v>#DIV/0!</v>
      </c>
      <c r="AC84" s="20">
        <f>STDEV(AA85,AA81:AA83)</f>
        <v>0</v>
      </c>
    </row>
    <row r="85" spans="1:29" s="2" customFormat="1" x14ac:dyDescent="0.25">
      <c r="A85" s="4"/>
      <c r="B85" s="1"/>
      <c r="C85" s="1"/>
      <c r="D85" s="1"/>
      <c r="E85" s="1"/>
      <c r="F85" s="7"/>
      <c r="G85" s="7"/>
      <c r="H85" s="7"/>
      <c r="I85" s="7"/>
      <c r="J85" s="1"/>
      <c r="K85" s="1"/>
      <c r="L85" s="7"/>
      <c r="M85" s="7"/>
      <c r="N85" s="7"/>
      <c r="O85" s="7"/>
      <c r="P85" s="7"/>
      <c r="Q85" s="7"/>
      <c r="R85" s="7"/>
      <c r="S85" s="13"/>
      <c r="T85" s="3"/>
      <c r="U85" s="11"/>
      <c r="V85" s="7"/>
      <c r="W85" s="7"/>
      <c r="X85" s="7"/>
      <c r="Y85"/>
      <c r="Z85"/>
      <c r="AA85" s="20">
        <f t="shared" si="21"/>
        <v>0</v>
      </c>
      <c r="AB85" s="41" t="e">
        <f t="shared" si="22"/>
        <v>#DIV/0!</v>
      </c>
      <c r="AC85" s="20">
        <f>STDEV(AA81:AA84)</f>
        <v>0</v>
      </c>
    </row>
    <row r="86" spans="1:29" s="2" customFormat="1" x14ac:dyDescent="0.25">
      <c r="A86" s="4">
        <f>A85</f>
        <v>0</v>
      </c>
      <c r="B86" s="13" t="e">
        <f>AVERAGE(B81:B85)</f>
        <v>#DIV/0!</v>
      </c>
      <c r="C86" s="13" t="e">
        <f t="shared" ref="C86:X86" si="23">AVERAGE(C81:C85)</f>
        <v>#DIV/0!</v>
      </c>
      <c r="D86" s="13" t="e">
        <f t="shared" si="23"/>
        <v>#DIV/0!</v>
      </c>
      <c r="E86" s="13" t="e">
        <f t="shared" si="23"/>
        <v>#DIV/0!</v>
      </c>
      <c r="F86" s="13" t="e">
        <f t="shared" si="23"/>
        <v>#DIV/0!</v>
      </c>
      <c r="G86" s="13" t="e">
        <f t="shared" si="23"/>
        <v>#DIV/0!</v>
      </c>
      <c r="H86" s="13" t="e">
        <f t="shared" si="23"/>
        <v>#DIV/0!</v>
      </c>
      <c r="I86" s="13" t="e">
        <f t="shared" si="23"/>
        <v>#DIV/0!</v>
      </c>
      <c r="J86" s="13" t="e">
        <f t="shared" si="23"/>
        <v>#DIV/0!</v>
      </c>
      <c r="K86" s="13" t="e">
        <f t="shared" si="23"/>
        <v>#DIV/0!</v>
      </c>
      <c r="L86" s="13" t="e">
        <f t="shared" si="23"/>
        <v>#DIV/0!</v>
      </c>
      <c r="M86" s="13" t="e">
        <f t="shared" si="23"/>
        <v>#DIV/0!</v>
      </c>
      <c r="N86" s="13" t="e">
        <f t="shared" si="23"/>
        <v>#DIV/0!</v>
      </c>
      <c r="O86" s="13" t="e">
        <f t="shared" si="23"/>
        <v>#DIV/0!</v>
      </c>
      <c r="P86" s="13" t="e">
        <f t="shared" si="23"/>
        <v>#DIV/0!</v>
      </c>
      <c r="Q86" s="13" t="e">
        <f t="shared" si="23"/>
        <v>#DIV/0!</v>
      </c>
      <c r="R86" s="13" t="e">
        <f t="shared" si="23"/>
        <v>#DIV/0!</v>
      </c>
      <c r="S86" s="13" t="e">
        <f t="shared" si="23"/>
        <v>#DIV/0!</v>
      </c>
      <c r="T86" s="13" t="e">
        <f t="shared" si="23"/>
        <v>#DIV/0!</v>
      </c>
      <c r="U86" s="13" t="e">
        <f t="shared" si="23"/>
        <v>#DIV/0!</v>
      </c>
      <c r="V86" s="13" t="e">
        <f t="shared" si="23"/>
        <v>#DIV/0!</v>
      </c>
      <c r="W86" s="13" t="e">
        <f t="shared" si="23"/>
        <v>#DIV/0!</v>
      </c>
      <c r="X86" s="13" t="e">
        <f t="shared" si="23"/>
        <v>#DIV/0!</v>
      </c>
      <c r="Y86"/>
      <c r="Z86" s="10" t="s">
        <v>43</v>
      </c>
      <c r="AA86" s="20">
        <f>AVERAGE(AA81:AA85)</f>
        <v>0</v>
      </c>
      <c r="AB86" s="41"/>
      <c r="AC86" s="20"/>
    </row>
    <row r="87" spans="1:29" s="2" customFormat="1" x14ac:dyDescent="0.25">
      <c r="B87" s="3"/>
      <c r="C87" s="3"/>
      <c r="D87" s="3"/>
      <c r="E87" s="3"/>
      <c r="F87" s="11"/>
      <c r="G87" s="11"/>
      <c r="H87" s="11"/>
      <c r="I87" s="11"/>
      <c r="J87" s="3"/>
      <c r="K87" s="3"/>
      <c r="L87" s="11"/>
      <c r="M87" s="11"/>
      <c r="N87" s="11"/>
      <c r="O87" s="11"/>
      <c r="P87" s="11"/>
      <c r="Q87" s="11"/>
      <c r="R87" s="11"/>
      <c r="S87" s="13"/>
      <c r="T87" s="3"/>
      <c r="U87" s="11"/>
      <c r="V87" s="11"/>
      <c r="W87" s="11"/>
      <c r="X87" s="11"/>
      <c r="AA87" s="33"/>
      <c r="AB87" s="23"/>
      <c r="AC87" s="22"/>
    </row>
    <row r="88" spans="1:29" s="2" customFormat="1" x14ac:dyDescent="0.25">
      <c r="A88" s="10"/>
      <c r="B88" s="3"/>
      <c r="C88" s="3"/>
      <c r="D88" s="3"/>
      <c r="E88" s="3"/>
      <c r="F88" s="11"/>
      <c r="G88" s="11"/>
      <c r="H88" s="11"/>
      <c r="I88" s="11"/>
      <c r="J88" s="3"/>
      <c r="K88" s="3"/>
      <c r="L88" s="11"/>
      <c r="M88" s="11"/>
      <c r="N88" s="11"/>
      <c r="O88" s="11"/>
      <c r="P88" s="11"/>
      <c r="Q88" s="11"/>
      <c r="R88" s="11"/>
      <c r="S88" s="13"/>
      <c r="T88" s="3"/>
      <c r="U88" s="11"/>
      <c r="V88" s="11"/>
      <c r="W88" s="11"/>
      <c r="X88" s="11"/>
      <c r="AA88" s="33"/>
      <c r="AB88" s="23"/>
      <c r="AC88" s="22"/>
    </row>
    <row r="89" spans="1:29" s="2" customFormat="1" x14ac:dyDescent="0.25">
      <c r="A89" s="15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s="7" t="s">
        <v>29</v>
      </c>
      <c r="G89" s="7" t="s">
        <v>9</v>
      </c>
      <c r="H89" s="7" t="s">
        <v>10</v>
      </c>
      <c r="I89" s="7" t="s">
        <v>11</v>
      </c>
      <c r="J89" s="1" t="s">
        <v>30</v>
      </c>
      <c r="K89" s="1" t="s">
        <v>31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12</v>
      </c>
      <c r="Q89" s="7" t="s">
        <v>13</v>
      </c>
      <c r="R89" s="7" t="s">
        <v>14</v>
      </c>
      <c r="S89" s="13" t="s">
        <v>26</v>
      </c>
      <c r="T89" s="3" t="s">
        <v>21</v>
      </c>
      <c r="U89" s="11" t="s">
        <v>22</v>
      </c>
      <c r="V89" s="7" t="s">
        <v>23</v>
      </c>
      <c r="W89" s="7" t="s">
        <v>24</v>
      </c>
      <c r="X89" s="7" t="s">
        <v>25</v>
      </c>
      <c r="Y89"/>
      <c r="Z89" s="34" t="s">
        <v>36</v>
      </c>
      <c r="AA89" s="18" t="s">
        <v>37</v>
      </c>
      <c r="AB89" s="25" t="s">
        <v>41</v>
      </c>
      <c r="AC89" s="26" t="s">
        <v>55</v>
      </c>
    </row>
    <row r="90" spans="1:29" s="2" customFormat="1" x14ac:dyDescent="0.25">
      <c r="A90" s="4"/>
      <c r="B90" s="1"/>
      <c r="C90" s="1"/>
      <c r="D90" s="1"/>
      <c r="E90" s="1"/>
      <c r="F90" s="7"/>
      <c r="G90" s="7"/>
      <c r="H90" s="7"/>
      <c r="I90" s="7"/>
      <c r="J90" s="1"/>
      <c r="K90" s="1"/>
      <c r="L90" s="7"/>
      <c r="M90" s="7"/>
      <c r="N90" s="7"/>
      <c r="O90" s="7"/>
      <c r="P90" s="7"/>
      <c r="Q90" s="7"/>
      <c r="R90" s="7"/>
      <c r="S90" s="13"/>
      <c r="T90" s="3"/>
      <c r="U90" s="11"/>
      <c r="V90" s="7"/>
      <c r="W90" s="7"/>
      <c r="X90" s="7"/>
      <c r="Y90" s="1"/>
      <c r="Z90" s="7"/>
      <c r="AA90" s="20">
        <f>S90</f>
        <v>0</v>
      </c>
      <c r="AB90" s="41" t="e">
        <f>((AA90/AA$95)-1)*100</f>
        <v>#DIV/0!</v>
      </c>
      <c r="AC90" s="20">
        <f>STDEV(AA91:AA94)</f>
        <v>0</v>
      </c>
    </row>
    <row r="91" spans="1:29" s="2" customFormat="1" x14ac:dyDescent="0.25">
      <c r="A91" s="4"/>
      <c r="B91" s="1"/>
      <c r="C91" s="1"/>
      <c r="D91" s="1"/>
      <c r="E91" s="1"/>
      <c r="F91" s="7"/>
      <c r="G91" s="7"/>
      <c r="H91" s="7"/>
      <c r="I91" s="7"/>
      <c r="J91" s="1"/>
      <c r="K91" s="1"/>
      <c r="L91" s="7"/>
      <c r="M91" s="7"/>
      <c r="N91" s="7"/>
      <c r="O91" s="7"/>
      <c r="P91" s="7"/>
      <c r="Q91" s="7"/>
      <c r="R91" s="7"/>
      <c r="S91" s="13"/>
      <c r="T91" s="3"/>
      <c r="U91" s="11"/>
      <c r="V91" s="7"/>
      <c r="W91" s="7"/>
      <c r="X91" s="7"/>
      <c r="Y91" s="1"/>
      <c r="Z91"/>
      <c r="AA91" s="20">
        <f t="shared" ref="AA91:AA94" si="24">S91</f>
        <v>0</v>
      </c>
      <c r="AB91" s="41" t="e">
        <f t="shared" ref="AB91:AB94" si="25">((AA91/AA$95)-1)*100</f>
        <v>#DIV/0!</v>
      </c>
      <c r="AC91" s="20">
        <f>STDEV(AA92:AA94,AA90)</f>
        <v>0</v>
      </c>
    </row>
    <row r="92" spans="1:29" s="2" customFormat="1" x14ac:dyDescent="0.25">
      <c r="A92" s="4"/>
      <c r="B92" s="1"/>
      <c r="C92" s="1"/>
      <c r="D92" s="1"/>
      <c r="E92" s="1"/>
      <c r="F92" s="7"/>
      <c r="G92" s="7"/>
      <c r="H92" s="7"/>
      <c r="I92" s="7"/>
      <c r="J92" s="1"/>
      <c r="K92" s="1"/>
      <c r="L92" s="7"/>
      <c r="M92" s="7"/>
      <c r="N92" s="7"/>
      <c r="O92" s="7"/>
      <c r="P92" s="7"/>
      <c r="Q92" s="7"/>
      <c r="R92" s="7"/>
      <c r="S92" s="13"/>
      <c r="T92" s="3"/>
      <c r="U92" s="11"/>
      <c r="V92" s="7"/>
      <c r="W92" s="7"/>
      <c r="X92" s="7"/>
      <c r="Y92" s="1"/>
      <c r="Z92"/>
      <c r="AA92" s="20">
        <f t="shared" si="24"/>
        <v>0</v>
      </c>
      <c r="AB92" s="41" t="e">
        <f t="shared" si="25"/>
        <v>#DIV/0!</v>
      </c>
      <c r="AC92" s="20">
        <f>STDEV(AA93:AA94,AA90:AA91)</f>
        <v>0</v>
      </c>
    </row>
    <row r="93" spans="1:29" s="2" customFormat="1" x14ac:dyDescent="0.25">
      <c r="A93" s="4"/>
      <c r="B93" s="1"/>
      <c r="C93" s="1"/>
      <c r="D93" s="1"/>
      <c r="E93" s="1"/>
      <c r="F93" s="7"/>
      <c r="G93" s="7"/>
      <c r="H93" s="7"/>
      <c r="I93" s="7"/>
      <c r="J93" s="1"/>
      <c r="K93" s="1"/>
      <c r="L93" s="7"/>
      <c r="M93" s="7"/>
      <c r="N93" s="7"/>
      <c r="O93" s="7"/>
      <c r="P93" s="7"/>
      <c r="Q93" s="7"/>
      <c r="R93" s="7"/>
      <c r="S93" s="13"/>
      <c r="T93" s="3"/>
      <c r="U93" s="11"/>
      <c r="V93" s="7"/>
      <c r="W93" s="7"/>
      <c r="X93" s="7"/>
      <c r="Y93"/>
      <c r="Z93"/>
      <c r="AA93" s="20">
        <f t="shared" si="24"/>
        <v>0</v>
      </c>
      <c r="AB93" s="41" t="e">
        <f t="shared" si="25"/>
        <v>#DIV/0!</v>
      </c>
      <c r="AC93" s="20">
        <f>STDEV(AA94,AA90:AA92)</f>
        <v>0</v>
      </c>
    </row>
    <row r="94" spans="1:29" s="2" customFormat="1" x14ac:dyDescent="0.25">
      <c r="A94" s="4"/>
      <c r="B94" s="1"/>
      <c r="C94" s="1"/>
      <c r="D94" s="1"/>
      <c r="E94" s="1"/>
      <c r="F94" s="7"/>
      <c r="G94" s="7"/>
      <c r="H94" s="7"/>
      <c r="I94" s="7"/>
      <c r="J94" s="1"/>
      <c r="K94" s="1"/>
      <c r="L94" s="7"/>
      <c r="M94" s="7"/>
      <c r="N94" s="7"/>
      <c r="O94" s="7"/>
      <c r="P94" s="7"/>
      <c r="Q94" s="7"/>
      <c r="R94" s="7"/>
      <c r="S94" s="13"/>
      <c r="T94" s="3"/>
      <c r="U94" s="11"/>
      <c r="V94" s="7"/>
      <c r="W94" s="7"/>
      <c r="X94" s="7"/>
      <c r="Y94"/>
      <c r="Z94"/>
      <c r="AA94" s="20">
        <f t="shared" si="24"/>
        <v>0</v>
      </c>
      <c r="AB94" s="41" t="e">
        <f t="shared" si="25"/>
        <v>#DIV/0!</v>
      </c>
      <c r="AC94" s="20">
        <f>STDEV(AA90:AA93)</f>
        <v>0</v>
      </c>
    </row>
    <row r="95" spans="1:29" s="2" customFormat="1" x14ac:dyDescent="0.25">
      <c r="A95" s="4">
        <f>A94</f>
        <v>0</v>
      </c>
      <c r="B95" s="13" t="e">
        <f>AVERAGE(B90:B94)</f>
        <v>#DIV/0!</v>
      </c>
      <c r="C95" s="13" t="e">
        <f t="shared" ref="C95:X95" si="26">AVERAGE(C90:C94)</f>
        <v>#DIV/0!</v>
      </c>
      <c r="D95" s="13" t="e">
        <f t="shared" si="26"/>
        <v>#DIV/0!</v>
      </c>
      <c r="E95" s="13" t="e">
        <f t="shared" si="26"/>
        <v>#DIV/0!</v>
      </c>
      <c r="F95" s="13" t="e">
        <f t="shared" si="26"/>
        <v>#DIV/0!</v>
      </c>
      <c r="G95" s="13" t="e">
        <f t="shared" si="26"/>
        <v>#DIV/0!</v>
      </c>
      <c r="H95" s="13" t="e">
        <f t="shared" si="26"/>
        <v>#DIV/0!</v>
      </c>
      <c r="I95" s="13" t="e">
        <f t="shared" si="26"/>
        <v>#DIV/0!</v>
      </c>
      <c r="J95" s="13" t="e">
        <f t="shared" si="26"/>
        <v>#DIV/0!</v>
      </c>
      <c r="K95" s="13" t="e">
        <f t="shared" si="26"/>
        <v>#DIV/0!</v>
      </c>
      <c r="L95" s="13" t="e">
        <f t="shared" si="26"/>
        <v>#DIV/0!</v>
      </c>
      <c r="M95" s="13" t="e">
        <f t="shared" si="26"/>
        <v>#DIV/0!</v>
      </c>
      <c r="N95" s="13" t="e">
        <f t="shared" si="26"/>
        <v>#DIV/0!</v>
      </c>
      <c r="O95" s="13" t="e">
        <f t="shared" si="26"/>
        <v>#DIV/0!</v>
      </c>
      <c r="P95" s="13" t="e">
        <f t="shared" si="26"/>
        <v>#DIV/0!</v>
      </c>
      <c r="Q95" s="13" t="e">
        <f t="shared" si="26"/>
        <v>#DIV/0!</v>
      </c>
      <c r="R95" s="13" t="e">
        <f t="shared" si="26"/>
        <v>#DIV/0!</v>
      </c>
      <c r="S95" s="13" t="e">
        <f t="shared" si="26"/>
        <v>#DIV/0!</v>
      </c>
      <c r="T95" s="13" t="e">
        <f t="shared" si="26"/>
        <v>#DIV/0!</v>
      </c>
      <c r="U95" s="13" t="e">
        <f t="shared" si="26"/>
        <v>#DIV/0!</v>
      </c>
      <c r="V95" s="13" t="e">
        <f t="shared" si="26"/>
        <v>#DIV/0!</v>
      </c>
      <c r="W95" s="13" t="e">
        <f t="shared" si="26"/>
        <v>#DIV/0!</v>
      </c>
      <c r="X95" s="13" t="e">
        <f t="shared" si="26"/>
        <v>#DIV/0!</v>
      </c>
      <c r="Y95"/>
      <c r="Z95" s="10" t="s">
        <v>43</v>
      </c>
      <c r="AA95" s="20">
        <f>AVERAGE(AA90:AA94)</f>
        <v>0</v>
      </c>
      <c r="AB95" s="41"/>
      <c r="AC95" s="20"/>
    </row>
    <row r="96" spans="1:29" s="2" customFormat="1" x14ac:dyDescent="0.25">
      <c r="B96" s="3"/>
      <c r="C96" s="3"/>
      <c r="D96" s="3"/>
      <c r="E96" s="3"/>
      <c r="F96" s="11"/>
      <c r="G96" s="11"/>
      <c r="H96" s="11"/>
      <c r="I96" s="11"/>
      <c r="J96" s="3"/>
      <c r="K96" s="3"/>
      <c r="L96" s="11"/>
      <c r="M96" s="11"/>
      <c r="N96" s="11"/>
      <c r="O96" s="11"/>
      <c r="P96" s="11"/>
      <c r="Q96" s="11"/>
      <c r="R96" s="11"/>
      <c r="S96" s="13"/>
      <c r="T96" s="3"/>
      <c r="U96" s="11"/>
      <c r="V96" s="11"/>
      <c r="W96" s="11"/>
      <c r="X96" s="11"/>
      <c r="AA96" s="33"/>
      <c r="AB96" s="23"/>
      <c r="AC96" s="22"/>
    </row>
    <row r="97" spans="1:29" s="2" customFormat="1" x14ac:dyDescent="0.25">
      <c r="B97" s="3"/>
      <c r="C97" s="3"/>
      <c r="D97" s="3"/>
      <c r="E97" s="3"/>
      <c r="F97" s="11"/>
      <c r="G97" s="11"/>
      <c r="H97" s="11"/>
      <c r="I97" s="11"/>
      <c r="J97" s="3"/>
      <c r="K97" s="3"/>
      <c r="L97" s="11"/>
      <c r="M97" s="11"/>
      <c r="N97" s="11"/>
      <c r="O97" s="11"/>
      <c r="P97" s="11"/>
      <c r="Q97" s="11"/>
      <c r="R97" s="11"/>
      <c r="S97" s="13"/>
      <c r="T97" s="3"/>
      <c r="U97" s="11"/>
      <c r="V97" s="11"/>
      <c r="W97" s="11"/>
      <c r="X97" s="11"/>
      <c r="AA97" s="33"/>
      <c r="AB97" s="23"/>
      <c r="AC97" s="22"/>
    </row>
    <row r="98" spans="1:29" s="2" customFormat="1" x14ac:dyDescent="0.25">
      <c r="A98" s="15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s="7" t="s">
        <v>29</v>
      </c>
      <c r="G98" s="7" t="s">
        <v>9</v>
      </c>
      <c r="H98" s="7" t="s">
        <v>10</v>
      </c>
      <c r="I98" s="7" t="s">
        <v>11</v>
      </c>
      <c r="J98" s="1" t="s">
        <v>30</v>
      </c>
      <c r="K98" s="1" t="s">
        <v>31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12</v>
      </c>
      <c r="Q98" s="7" t="s">
        <v>13</v>
      </c>
      <c r="R98" s="7" t="s">
        <v>14</v>
      </c>
      <c r="S98" s="13" t="s">
        <v>26</v>
      </c>
      <c r="T98" s="3" t="s">
        <v>21</v>
      </c>
      <c r="U98" s="11" t="s">
        <v>22</v>
      </c>
      <c r="V98" s="7" t="s">
        <v>23</v>
      </c>
      <c r="W98" s="7" t="s">
        <v>24</v>
      </c>
      <c r="X98" s="7" t="s">
        <v>25</v>
      </c>
      <c r="Y98"/>
      <c r="Z98" s="34" t="s">
        <v>36</v>
      </c>
      <c r="AA98" s="18" t="s">
        <v>37</v>
      </c>
      <c r="AB98" s="25" t="s">
        <v>41</v>
      </c>
      <c r="AC98" s="26" t="s">
        <v>55</v>
      </c>
    </row>
    <row r="99" spans="1:29" s="2" customFormat="1" x14ac:dyDescent="0.25">
      <c r="A99" s="4"/>
      <c r="B99" s="1"/>
      <c r="C99" s="1"/>
      <c r="D99" s="1"/>
      <c r="E99" s="1"/>
      <c r="F99" s="7"/>
      <c r="G99" s="7"/>
      <c r="H99" s="7"/>
      <c r="I99" s="7"/>
      <c r="J99" s="1"/>
      <c r="K99" s="1"/>
      <c r="L99" s="7"/>
      <c r="M99" s="7"/>
      <c r="N99" s="7"/>
      <c r="O99" s="7"/>
      <c r="P99" s="7"/>
      <c r="Q99" s="7"/>
      <c r="R99" s="7"/>
      <c r="S99" s="13"/>
      <c r="T99" s="3"/>
      <c r="U99" s="11"/>
      <c r="V99" s="7"/>
      <c r="W99" s="7"/>
      <c r="X99" s="7"/>
      <c r="Y99" s="1"/>
      <c r="Z99" s="7"/>
      <c r="AA99" s="20">
        <f>S99</f>
        <v>0</v>
      </c>
      <c r="AB99" s="41" t="e">
        <f>((AA99/AA$104)-1)*100</f>
        <v>#DIV/0!</v>
      </c>
      <c r="AC99" s="20">
        <f>STDEV(AA100:AA103)</f>
        <v>0</v>
      </c>
    </row>
    <row r="100" spans="1:29" s="2" customFormat="1" x14ac:dyDescent="0.25">
      <c r="A100" s="4"/>
      <c r="B100" s="1"/>
      <c r="C100" s="1"/>
      <c r="D100" s="1"/>
      <c r="E100" s="1"/>
      <c r="F100" s="7"/>
      <c r="G100" s="7"/>
      <c r="H100" s="7"/>
      <c r="I100" s="7"/>
      <c r="J100" s="1"/>
      <c r="K100" s="1"/>
      <c r="L100" s="7"/>
      <c r="M100" s="7"/>
      <c r="N100" s="7"/>
      <c r="O100" s="7"/>
      <c r="P100" s="7"/>
      <c r="Q100" s="7"/>
      <c r="R100" s="7"/>
      <c r="S100" s="13"/>
      <c r="T100" s="3"/>
      <c r="U100" s="11"/>
      <c r="V100" s="7"/>
      <c r="W100" s="7"/>
      <c r="X100" s="7"/>
      <c r="Y100" s="1"/>
      <c r="Z100"/>
      <c r="AA100" s="20">
        <f t="shared" ref="AA100:AA103" si="27">S100</f>
        <v>0</v>
      </c>
      <c r="AB100" s="41" t="e">
        <f t="shared" ref="AB100:AB103" si="28">((AA100/AA$95)-1)*100</f>
        <v>#DIV/0!</v>
      </c>
      <c r="AC100" s="20">
        <f>STDEV(AA101:AA103,AA99)</f>
        <v>0</v>
      </c>
    </row>
    <row r="101" spans="1:29" s="2" customFormat="1" x14ac:dyDescent="0.25">
      <c r="A101" s="4"/>
      <c r="B101" s="1"/>
      <c r="C101" s="1"/>
      <c r="D101" s="1"/>
      <c r="E101" s="1"/>
      <c r="F101" s="7"/>
      <c r="G101" s="7"/>
      <c r="H101" s="7"/>
      <c r="I101" s="7"/>
      <c r="J101" s="1"/>
      <c r="K101" s="1"/>
      <c r="L101" s="7"/>
      <c r="M101" s="7"/>
      <c r="N101" s="7"/>
      <c r="O101" s="7"/>
      <c r="P101" s="7"/>
      <c r="Q101" s="7"/>
      <c r="R101" s="7"/>
      <c r="S101" s="13"/>
      <c r="T101" s="3"/>
      <c r="U101" s="11"/>
      <c r="V101" s="7"/>
      <c r="W101" s="7"/>
      <c r="X101" s="7"/>
      <c r="Y101" s="1"/>
      <c r="Z101"/>
      <c r="AA101" s="20">
        <f t="shared" si="27"/>
        <v>0</v>
      </c>
      <c r="AB101" s="41" t="e">
        <f t="shared" si="28"/>
        <v>#DIV/0!</v>
      </c>
      <c r="AC101" s="20">
        <f>STDEV(AA102:AA103,AA99:AA100)</f>
        <v>0</v>
      </c>
    </row>
    <row r="102" spans="1:29" s="2" customFormat="1" x14ac:dyDescent="0.25">
      <c r="A102" s="4"/>
      <c r="B102" s="1"/>
      <c r="C102" s="1"/>
      <c r="D102" s="1"/>
      <c r="E102" s="1"/>
      <c r="F102" s="7"/>
      <c r="G102" s="7"/>
      <c r="H102" s="7"/>
      <c r="I102" s="7"/>
      <c r="J102" s="1"/>
      <c r="K102" s="1"/>
      <c r="L102" s="7"/>
      <c r="M102" s="7"/>
      <c r="N102" s="7"/>
      <c r="O102" s="7"/>
      <c r="P102" s="7"/>
      <c r="Q102" s="7"/>
      <c r="R102" s="7"/>
      <c r="S102" s="13"/>
      <c r="T102" s="3"/>
      <c r="U102" s="11"/>
      <c r="V102" s="7"/>
      <c r="W102" s="7"/>
      <c r="X102" s="7"/>
      <c r="Y102"/>
      <c r="Z102"/>
      <c r="AA102" s="20">
        <f t="shared" si="27"/>
        <v>0</v>
      </c>
      <c r="AB102" s="41" t="e">
        <f t="shared" si="28"/>
        <v>#DIV/0!</v>
      </c>
      <c r="AC102" s="20">
        <f>STDEV(AA103,AA99:AA101)</f>
        <v>0</v>
      </c>
    </row>
    <row r="103" spans="1:29" s="2" customFormat="1" x14ac:dyDescent="0.25">
      <c r="A103" s="4"/>
      <c r="B103" s="1"/>
      <c r="C103" s="1"/>
      <c r="D103" s="1"/>
      <c r="E103" s="1"/>
      <c r="F103" s="7"/>
      <c r="G103" s="7"/>
      <c r="H103" s="7"/>
      <c r="I103" s="7"/>
      <c r="J103" s="1"/>
      <c r="K103" s="1"/>
      <c r="L103" s="7"/>
      <c r="M103" s="7"/>
      <c r="N103" s="7"/>
      <c r="O103" s="7"/>
      <c r="P103" s="7"/>
      <c r="Q103" s="7"/>
      <c r="R103" s="7"/>
      <c r="S103" s="13"/>
      <c r="T103" s="3"/>
      <c r="U103" s="11"/>
      <c r="V103" s="7"/>
      <c r="W103" s="7"/>
      <c r="X103" s="7"/>
      <c r="Y103"/>
      <c r="Z103"/>
      <c r="AA103" s="20">
        <f t="shared" si="27"/>
        <v>0</v>
      </c>
      <c r="AB103" s="41" t="e">
        <f t="shared" si="28"/>
        <v>#DIV/0!</v>
      </c>
      <c r="AC103" s="20">
        <f>STDEV(AA99:AA102)</f>
        <v>0</v>
      </c>
    </row>
    <row r="104" spans="1:29" s="2" customFormat="1" x14ac:dyDescent="0.25">
      <c r="A104" s="4">
        <f>A103</f>
        <v>0</v>
      </c>
      <c r="B104" s="13" t="e">
        <f>AVERAGE(B99:B103)</f>
        <v>#DIV/0!</v>
      </c>
      <c r="C104" s="13" t="e">
        <f t="shared" ref="C104:X104" si="29">AVERAGE(C99:C103)</f>
        <v>#DIV/0!</v>
      </c>
      <c r="D104" s="13" t="e">
        <f t="shared" si="29"/>
        <v>#DIV/0!</v>
      </c>
      <c r="E104" s="13" t="e">
        <f t="shared" si="29"/>
        <v>#DIV/0!</v>
      </c>
      <c r="F104" s="13" t="e">
        <f t="shared" si="29"/>
        <v>#DIV/0!</v>
      </c>
      <c r="G104" s="13" t="e">
        <f t="shared" si="29"/>
        <v>#DIV/0!</v>
      </c>
      <c r="H104" s="13" t="e">
        <f t="shared" si="29"/>
        <v>#DIV/0!</v>
      </c>
      <c r="I104" s="13" t="e">
        <f t="shared" si="29"/>
        <v>#DIV/0!</v>
      </c>
      <c r="J104" s="13" t="e">
        <f t="shared" si="29"/>
        <v>#DIV/0!</v>
      </c>
      <c r="K104" s="13" t="e">
        <f t="shared" si="29"/>
        <v>#DIV/0!</v>
      </c>
      <c r="L104" s="13" t="e">
        <f t="shared" si="29"/>
        <v>#DIV/0!</v>
      </c>
      <c r="M104" s="13" t="e">
        <f t="shared" si="29"/>
        <v>#DIV/0!</v>
      </c>
      <c r="N104" s="13" t="e">
        <f t="shared" si="29"/>
        <v>#DIV/0!</v>
      </c>
      <c r="O104" s="13" t="e">
        <f t="shared" si="29"/>
        <v>#DIV/0!</v>
      </c>
      <c r="P104" s="13" t="e">
        <f t="shared" si="29"/>
        <v>#DIV/0!</v>
      </c>
      <c r="Q104" s="13" t="e">
        <f t="shared" si="29"/>
        <v>#DIV/0!</v>
      </c>
      <c r="R104" s="13" t="e">
        <f t="shared" si="29"/>
        <v>#DIV/0!</v>
      </c>
      <c r="S104" s="13" t="e">
        <f t="shared" si="29"/>
        <v>#DIV/0!</v>
      </c>
      <c r="T104" s="13" t="e">
        <f t="shared" si="29"/>
        <v>#DIV/0!</v>
      </c>
      <c r="U104" s="13" t="e">
        <f t="shared" si="29"/>
        <v>#DIV/0!</v>
      </c>
      <c r="V104" s="13" t="e">
        <f t="shared" si="29"/>
        <v>#DIV/0!</v>
      </c>
      <c r="W104" s="13" t="e">
        <f t="shared" si="29"/>
        <v>#DIV/0!</v>
      </c>
      <c r="X104" s="13" t="e">
        <f t="shared" si="29"/>
        <v>#DIV/0!</v>
      </c>
      <c r="Y104"/>
      <c r="Z104" s="10" t="s">
        <v>43</v>
      </c>
      <c r="AA104" s="20">
        <f>AVERAGE(AA99:AA103)</f>
        <v>0</v>
      </c>
      <c r="AB104" s="41"/>
      <c r="AC104" s="20"/>
    </row>
    <row r="105" spans="1:29" s="2" customFormat="1" x14ac:dyDescent="0.25">
      <c r="B105" s="3"/>
      <c r="C105" s="3"/>
      <c r="D105" s="3"/>
      <c r="E105" s="3"/>
      <c r="F105" s="11"/>
      <c r="G105" s="11"/>
      <c r="H105" s="11"/>
      <c r="I105" s="11"/>
      <c r="J105" s="3"/>
      <c r="K105" s="3"/>
      <c r="L105" s="11"/>
      <c r="M105" s="11"/>
      <c r="N105" s="11"/>
      <c r="O105" s="11"/>
      <c r="P105" s="11"/>
      <c r="Q105" s="11"/>
      <c r="R105" s="11"/>
      <c r="S105" s="13"/>
      <c r="T105" s="3"/>
      <c r="U105" s="11"/>
      <c r="V105" s="11"/>
      <c r="W105" s="11"/>
      <c r="X105" s="11"/>
      <c r="AA105" s="33"/>
      <c r="AB105" s="23"/>
      <c r="AC105" s="22"/>
    </row>
    <row r="106" spans="1:29" s="2" customFormat="1" x14ac:dyDescent="0.25">
      <c r="B106" s="3"/>
      <c r="C106" s="3"/>
      <c r="D106" s="3"/>
      <c r="E106" s="3"/>
      <c r="F106" s="11"/>
      <c r="G106" s="11"/>
      <c r="H106" s="11"/>
      <c r="I106" s="11"/>
      <c r="J106" s="3"/>
      <c r="K106" s="3"/>
      <c r="L106" s="11"/>
      <c r="M106" s="11"/>
      <c r="N106" s="11"/>
      <c r="O106" s="11"/>
      <c r="P106" s="11"/>
      <c r="Q106" s="11"/>
      <c r="R106" s="11"/>
      <c r="S106" s="13"/>
      <c r="T106" s="3"/>
      <c r="U106" s="11"/>
      <c r="V106" s="11"/>
      <c r="W106" s="11"/>
      <c r="X106" s="11"/>
      <c r="AA106" s="33"/>
      <c r="AB106" s="23"/>
      <c r="AC106" s="22"/>
    </row>
    <row r="107" spans="1:29" s="2" customFormat="1" x14ac:dyDescent="0.25">
      <c r="A107" s="15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s="7" t="s">
        <v>29</v>
      </c>
      <c r="G107" s="7" t="s">
        <v>9</v>
      </c>
      <c r="H107" s="7" t="s">
        <v>10</v>
      </c>
      <c r="I107" s="7" t="s">
        <v>11</v>
      </c>
      <c r="J107" s="1" t="s">
        <v>30</v>
      </c>
      <c r="K107" s="1" t="s">
        <v>31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12</v>
      </c>
      <c r="Q107" s="7" t="s">
        <v>13</v>
      </c>
      <c r="R107" s="7" t="s">
        <v>14</v>
      </c>
      <c r="S107" s="13" t="s">
        <v>26</v>
      </c>
      <c r="T107" s="3" t="s">
        <v>21</v>
      </c>
      <c r="U107" s="11" t="s">
        <v>22</v>
      </c>
      <c r="V107" s="7" t="s">
        <v>23</v>
      </c>
      <c r="W107" s="7" t="s">
        <v>24</v>
      </c>
      <c r="X107" s="7" t="s">
        <v>25</v>
      </c>
      <c r="Y107"/>
      <c r="Z107" s="34" t="s">
        <v>36</v>
      </c>
      <c r="AA107" s="18" t="s">
        <v>37</v>
      </c>
      <c r="AB107" s="25" t="s">
        <v>41</v>
      </c>
      <c r="AC107" s="26" t="s">
        <v>55</v>
      </c>
    </row>
    <row r="108" spans="1:29" s="2" customFormat="1" x14ac:dyDescent="0.25">
      <c r="A108" s="4"/>
      <c r="B108" s="1"/>
      <c r="C108" s="1"/>
      <c r="D108" s="1"/>
      <c r="E108" s="1"/>
      <c r="F108" s="7"/>
      <c r="G108" s="7"/>
      <c r="H108" s="7"/>
      <c r="I108" s="7"/>
      <c r="J108" s="1"/>
      <c r="K108" s="1"/>
      <c r="L108" s="7"/>
      <c r="M108" s="7"/>
      <c r="N108" s="7"/>
      <c r="O108" s="7"/>
      <c r="P108" s="7"/>
      <c r="Q108" s="7"/>
      <c r="R108" s="7"/>
      <c r="S108" s="13"/>
      <c r="T108" s="3"/>
      <c r="U108" s="11"/>
      <c r="V108" s="7"/>
      <c r="W108" s="7"/>
      <c r="X108" s="7"/>
      <c r="Y108" s="1"/>
      <c r="Z108" s="7"/>
      <c r="AA108" s="20">
        <f>S108</f>
        <v>0</v>
      </c>
      <c r="AB108" s="41" t="e">
        <f>((AA108/AA$113)-1)*100</f>
        <v>#DIV/0!</v>
      </c>
      <c r="AC108" s="20">
        <f>STDEV(AA109:AA112)</f>
        <v>0</v>
      </c>
    </row>
    <row r="109" spans="1:29" s="2" customFormat="1" x14ac:dyDescent="0.25">
      <c r="A109" s="4"/>
      <c r="B109" s="1"/>
      <c r="C109" s="1"/>
      <c r="D109" s="1"/>
      <c r="E109" s="1"/>
      <c r="F109" s="7"/>
      <c r="G109" s="7"/>
      <c r="H109" s="7"/>
      <c r="I109" s="7"/>
      <c r="J109" s="1"/>
      <c r="K109" s="1"/>
      <c r="L109" s="7"/>
      <c r="M109" s="7"/>
      <c r="N109" s="7"/>
      <c r="O109" s="7"/>
      <c r="P109" s="7"/>
      <c r="Q109" s="7"/>
      <c r="R109" s="7"/>
      <c r="S109" s="13"/>
      <c r="T109" s="3"/>
      <c r="U109" s="11"/>
      <c r="V109" s="7"/>
      <c r="W109" s="7"/>
      <c r="X109" s="7"/>
      <c r="Y109" s="1"/>
      <c r="Z109"/>
      <c r="AA109" s="20">
        <f t="shared" ref="AA109:AA112" si="30">S109</f>
        <v>0</v>
      </c>
      <c r="AB109" s="41" t="e">
        <f t="shared" ref="AB109:AB112" si="31">((AA109/AA$113)-1)*100</f>
        <v>#DIV/0!</v>
      </c>
      <c r="AC109" s="20">
        <f>STDEV(AA110:AA112,AA108)</f>
        <v>0</v>
      </c>
    </row>
    <row r="110" spans="1:29" s="2" customFormat="1" x14ac:dyDescent="0.25">
      <c r="A110" s="4"/>
      <c r="B110" s="1"/>
      <c r="C110" s="1"/>
      <c r="D110" s="1"/>
      <c r="E110" s="1"/>
      <c r="F110" s="7"/>
      <c r="G110" s="7"/>
      <c r="H110" s="7"/>
      <c r="I110" s="7"/>
      <c r="J110" s="1"/>
      <c r="K110" s="1"/>
      <c r="L110" s="7"/>
      <c r="M110" s="7"/>
      <c r="N110" s="7"/>
      <c r="O110" s="7"/>
      <c r="P110" s="7"/>
      <c r="Q110" s="7"/>
      <c r="R110" s="7"/>
      <c r="S110" s="13"/>
      <c r="T110" s="3"/>
      <c r="U110" s="11"/>
      <c r="V110" s="7"/>
      <c r="W110" s="7"/>
      <c r="X110" s="7"/>
      <c r="Y110" s="1"/>
      <c r="Z110"/>
      <c r="AA110" s="20">
        <f t="shared" si="30"/>
        <v>0</v>
      </c>
      <c r="AB110" s="41" t="e">
        <f t="shared" si="31"/>
        <v>#DIV/0!</v>
      </c>
      <c r="AC110" s="20">
        <f>STDEV(AA111:AA112,AA108:AA109)</f>
        <v>0</v>
      </c>
    </row>
    <row r="111" spans="1:29" s="2" customFormat="1" x14ac:dyDescent="0.25">
      <c r="A111" s="4"/>
      <c r="B111" s="1"/>
      <c r="C111" s="1"/>
      <c r="D111" s="1"/>
      <c r="E111" s="1"/>
      <c r="F111" s="7"/>
      <c r="G111" s="7"/>
      <c r="H111" s="7"/>
      <c r="I111" s="7"/>
      <c r="J111" s="1"/>
      <c r="K111" s="1"/>
      <c r="L111" s="7"/>
      <c r="M111" s="7"/>
      <c r="N111" s="7"/>
      <c r="O111" s="7"/>
      <c r="P111" s="7"/>
      <c r="Q111" s="7"/>
      <c r="R111" s="7"/>
      <c r="S111" s="13"/>
      <c r="T111" s="3"/>
      <c r="U111" s="11"/>
      <c r="V111" s="7"/>
      <c r="W111" s="7"/>
      <c r="X111" s="7"/>
      <c r="Y111"/>
      <c r="Z111"/>
      <c r="AA111" s="20">
        <f t="shared" si="30"/>
        <v>0</v>
      </c>
      <c r="AB111" s="41" t="e">
        <f t="shared" si="31"/>
        <v>#DIV/0!</v>
      </c>
      <c r="AC111" s="20">
        <f>STDEV(AA112,AA108:AA110)</f>
        <v>0</v>
      </c>
    </row>
    <row r="112" spans="1:29" s="2" customFormat="1" x14ac:dyDescent="0.25">
      <c r="A112" s="4"/>
      <c r="B112" s="1"/>
      <c r="C112" s="1"/>
      <c r="D112" s="1"/>
      <c r="E112" s="1"/>
      <c r="F112" s="7"/>
      <c r="G112" s="7"/>
      <c r="H112" s="7"/>
      <c r="I112" s="7"/>
      <c r="J112" s="1"/>
      <c r="K112" s="1"/>
      <c r="L112" s="7"/>
      <c r="M112" s="7"/>
      <c r="N112" s="7"/>
      <c r="O112" s="7"/>
      <c r="P112" s="7"/>
      <c r="Q112" s="7"/>
      <c r="R112" s="7"/>
      <c r="S112" s="13"/>
      <c r="T112" s="3"/>
      <c r="U112" s="11"/>
      <c r="V112" s="7"/>
      <c r="W112" s="7"/>
      <c r="X112" s="7"/>
      <c r="Y112"/>
      <c r="Z112"/>
      <c r="AA112" s="20">
        <f t="shared" si="30"/>
        <v>0</v>
      </c>
      <c r="AB112" s="41" t="e">
        <f t="shared" si="31"/>
        <v>#DIV/0!</v>
      </c>
      <c r="AC112" s="20">
        <f>STDEV(AA108:AA111)</f>
        <v>0</v>
      </c>
    </row>
    <row r="113" spans="1:29" x14ac:dyDescent="0.25">
      <c r="A113" s="4">
        <f>A112</f>
        <v>0</v>
      </c>
      <c r="B113" s="13" t="e">
        <f>AVERAGE(B108:B112)</f>
        <v>#DIV/0!</v>
      </c>
      <c r="C113" s="13" t="e">
        <f t="shared" ref="C113:X113" si="32">AVERAGE(C108:C112)</f>
        <v>#DIV/0!</v>
      </c>
      <c r="D113" s="13" t="e">
        <f t="shared" si="32"/>
        <v>#DIV/0!</v>
      </c>
      <c r="E113" s="13" t="e">
        <f t="shared" si="32"/>
        <v>#DIV/0!</v>
      </c>
      <c r="F113" s="13" t="e">
        <f t="shared" si="32"/>
        <v>#DIV/0!</v>
      </c>
      <c r="G113" s="13" t="e">
        <f t="shared" si="32"/>
        <v>#DIV/0!</v>
      </c>
      <c r="H113" s="13" t="e">
        <f t="shared" si="32"/>
        <v>#DIV/0!</v>
      </c>
      <c r="I113" s="13" t="e">
        <f t="shared" si="32"/>
        <v>#DIV/0!</v>
      </c>
      <c r="J113" s="13" t="e">
        <f t="shared" si="32"/>
        <v>#DIV/0!</v>
      </c>
      <c r="K113" s="13" t="e">
        <f t="shared" si="32"/>
        <v>#DIV/0!</v>
      </c>
      <c r="L113" s="13" t="e">
        <f t="shared" si="32"/>
        <v>#DIV/0!</v>
      </c>
      <c r="M113" s="13" t="e">
        <f t="shared" si="32"/>
        <v>#DIV/0!</v>
      </c>
      <c r="N113" s="13" t="e">
        <f t="shared" si="32"/>
        <v>#DIV/0!</v>
      </c>
      <c r="O113" s="13" t="e">
        <f t="shared" si="32"/>
        <v>#DIV/0!</v>
      </c>
      <c r="P113" s="13" t="e">
        <f t="shared" si="32"/>
        <v>#DIV/0!</v>
      </c>
      <c r="Q113" s="13" t="e">
        <f t="shared" si="32"/>
        <v>#DIV/0!</v>
      </c>
      <c r="R113" s="13" t="e">
        <f t="shared" si="32"/>
        <v>#DIV/0!</v>
      </c>
      <c r="S113" s="13" t="e">
        <f t="shared" si="32"/>
        <v>#DIV/0!</v>
      </c>
      <c r="T113" s="13" t="e">
        <f t="shared" si="32"/>
        <v>#DIV/0!</v>
      </c>
      <c r="U113" s="13" t="e">
        <f t="shared" si="32"/>
        <v>#DIV/0!</v>
      </c>
      <c r="V113" s="13" t="e">
        <f t="shared" si="32"/>
        <v>#DIV/0!</v>
      </c>
      <c r="W113" s="13" t="e">
        <f t="shared" si="32"/>
        <v>#DIV/0!</v>
      </c>
      <c r="X113" s="13" t="e">
        <f t="shared" si="32"/>
        <v>#DIV/0!</v>
      </c>
      <c r="Z113" s="10" t="s">
        <v>43</v>
      </c>
      <c r="AA113" s="20">
        <f>AVERAGE(AA108:AA112)</f>
        <v>0</v>
      </c>
      <c r="AB113" s="41"/>
    </row>
    <row r="116" spans="1:29" x14ac:dyDescent="0.25">
      <c r="A116" s="15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s="7" t="s">
        <v>29</v>
      </c>
      <c r="G116" s="7" t="s">
        <v>9</v>
      </c>
      <c r="H116" s="7" t="s">
        <v>10</v>
      </c>
      <c r="I116" s="7" t="s">
        <v>11</v>
      </c>
      <c r="J116" s="1" t="s">
        <v>30</v>
      </c>
      <c r="K116" s="1" t="s">
        <v>31</v>
      </c>
      <c r="L116" s="7" t="s">
        <v>32</v>
      </c>
      <c r="M116" s="7" t="s">
        <v>33</v>
      </c>
      <c r="N116" s="7" t="s">
        <v>34</v>
      </c>
      <c r="O116" s="7" t="s">
        <v>35</v>
      </c>
      <c r="P116" s="7" t="s">
        <v>12</v>
      </c>
      <c r="Q116" s="7" t="s">
        <v>13</v>
      </c>
      <c r="R116" s="7" t="s">
        <v>14</v>
      </c>
      <c r="S116" s="13" t="s">
        <v>26</v>
      </c>
      <c r="T116" s="3" t="s">
        <v>21</v>
      </c>
      <c r="U116" s="11" t="s">
        <v>22</v>
      </c>
      <c r="V116" s="7" t="s">
        <v>23</v>
      </c>
      <c r="W116" s="7" t="s">
        <v>24</v>
      </c>
      <c r="X116" s="7" t="s">
        <v>25</v>
      </c>
      <c r="Z116" s="34" t="s">
        <v>36</v>
      </c>
      <c r="AA116" s="18" t="s">
        <v>37</v>
      </c>
      <c r="AB116" s="25" t="s">
        <v>41</v>
      </c>
      <c r="AC116" s="26" t="s">
        <v>55</v>
      </c>
    </row>
    <row r="117" spans="1:29" x14ac:dyDescent="0.25">
      <c r="A117" s="4"/>
      <c r="V117" s="7"/>
      <c r="Y117" s="1"/>
      <c r="Z117" s="7"/>
      <c r="AA117" s="20">
        <f>S117</f>
        <v>0</v>
      </c>
      <c r="AB117" s="41" t="e">
        <f>((AA117/AA$122)-1)*100</f>
        <v>#DIV/0!</v>
      </c>
      <c r="AC117" s="20">
        <f>STDEV(AA118:AA121)</f>
        <v>0</v>
      </c>
    </row>
    <row r="118" spans="1:29" x14ac:dyDescent="0.25">
      <c r="A118" s="4"/>
      <c r="V118" s="7"/>
      <c r="Y118" s="1"/>
      <c r="AA118" s="20">
        <f t="shared" ref="AA118:AA121" si="33">S118</f>
        <v>0</v>
      </c>
      <c r="AB118" s="41" t="e">
        <f t="shared" ref="AB118:AB121" si="34">((AA118/AA$122)-1)*100</f>
        <v>#DIV/0!</v>
      </c>
      <c r="AC118" s="20">
        <f>STDEV(AA119:AA121,AA117)</f>
        <v>0</v>
      </c>
    </row>
    <row r="119" spans="1:29" x14ac:dyDescent="0.25">
      <c r="A119" s="4"/>
      <c r="V119" s="7"/>
      <c r="Y119" s="1"/>
      <c r="AA119" s="20">
        <f t="shared" si="33"/>
        <v>0</v>
      </c>
      <c r="AB119" s="41" t="e">
        <f t="shared" si="34"/>
        <v>#DIV/0!</v>
      </c>
      <c r="AC119" s="20">
        <f>STDEV(AA120:AA121,AA117:AA118)</f>
        <v>0</v>
      </c>
    </row>
    <row r="120" spans="1:29" x14ac:dyDescent="0.25">
      <c r="A120" s="4"/>
      <c r="V120" s="7"/>
      <c r="AA120" s="20">
        <f t="shared" si="33"/>
        <v>0</v>
      </c>
      <c r="AB120" s="41" t="e">
        <f t="shared" si="34"/>
        <v>#DIV/0!</v>
      </c>
      <c r="AC120" s="20">
        <f>STDEV(AA121,AA117:AA119)</f>
        <v>0</v>
      </c>
    </row>
    <row r="121" spans="1:29" x14ac:dyDescent="0.25">
      <c r="A121" s="4"/>
      <c r="V121" s="7"/>
      <c r="AA121" s="20">
        <f t="shared" si="33"/>
        <v>0</v>
      </c>
      <c r="AB121" s="41" t="e">
        <f t="shared" si="34"/>
        <v>#DIV/0!</v>
      </c>
      <c r="AC121" s="20">
        <f>STDEV(AA117:AA120)</f>
        <v>0</v>
      </c>
    </row>
    <row r="122" spans="1:29" x14ac:dyDescent="0.25">
      <c r="A122" s="4">
        <f>A121</f>
        <v>0</v>
      </c>
      <c r="B122" s="13" t="e">
        <f>AVERAGE(B117:B121)</f>
        <v>#DIV/0!</v>
      </c>
      <c r="C122" s="13" t="e">
        <f t="shared" ref="C122:X122" si="35">AVERAGE(C117:C121)</f>
        <v>#DIV/0!</v>
      </c>
      <c r="D122" s="13" t="e">
        <f t="shared" si="35"/>
        <v>#DIV/0!</v>
      </c>
      <c r="E122" s="13" t="e">
        <f t="shared" si="35"/>
        <v>#DIV/0!</v>
      </c>
      <c r="F122" s="13" t="e">
        <f t="shared" si="35"/>
        <v>#DIV/0!</v>
      </c>
      <c r="G122" s="13" t="e">
        <f t="shared" si="35"/>
        <v>#DIV/0!</v>
      </c>
      <c r="H122" s="13" t="e">
        <f t="shared" si="35"/>
        <v>#DIV/0!</v>
      </c>
      <c r="I122" s="13" t="e">
        <f t="shared" si="35"/>
        <v>#DIV/0!</v>
      </c>
      <c r="J122" s="13" t="e">
        <f t="shared" si="35"/>
        <v>#DIV/0!</v>
      </c>
      <c r="K122" s="13" t="e">
        <f t="shared" si="35"/>
        <v>#DIV/0!</v>
      </c>
      <c r="L122" s="13" t="e">
        <f t="shared" si="35"/>
        <v>#DIV/0!</v>
      </c>
      <c r="M122" s="13" t="e">
        <f t="shared" si="35"/>
        <v>#DIV/0!</v>
      </c>
      <c r="N122" s="13" t="e">
        <f t="shared" si="35"/>
        <v>#DIV/0!</v>
      </c>
      <c r="O122" s="13" t="e">
        <f t="shared" si="35"/>
        <v>#DIV/0!</v>
      </c>
      <c r="P122" s="13" t="e">
        <f t="shared" si="35"/>
        <v>#DIV/0!</v>
      </c>
      <c r="Q122" s="13" t="e">
        <f t="shared" si="35"/>
        <v>#DIV/0!</v>
      </c>
      <c r="R122" s="13" t="e">
        <f t="shared" si="35"/>
        <v>#DIV/0!</v>
      </c>
      <c r="S122" s="13" t="e">
        <f t="shared" si="35"/>
        <v>#DIV/0!</v>
      </c>
      <c r="T122" s="13" t="e">
        <f t="shared" si="35"/>
        <v>#DIV/0!</v>
      </c>
      <c r="U122" s="13" t="e">
        <f t="shared" si="35"/>
        <v>#DIV/0!</v>
      </c>
      <c r="V122" s="13" t="e">
        <f t="shared" si="35"/>
        <v>#DIV/0!</v>
      </c>
      <c r="W122" s="13" t="e">
        <f t="shared" si="35"/>
        <v>#DIV/0!</v>
      </c>
      <c r="X122" s="13" t="e">
        <f t="shared" si="35"/>
        <v>#DIV/0!</v>
      </c>
      <c r="Z122" s="10" t="s">
        <v>43</v>
      </c>
      <c r="AA122" s="20">
        <f>AVERAGE(AA117:AA121)</f>
        <v>0</v>
      </c>
      <c r="AB122" s="41"/>
    </row>
    <row r="125" spans="1:29" x14ac:dyDescent="0.25">
      <c r="A125" s="15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s="7" t="s">
        <v>29</v>
      </c>
      <c r="G125" s="7" t="s">
        <v>9</v>
      </c>
      <c r="H125" s="7" t="s">
        <v>10</v>
      </c>
      <c r="I125" s="7" t="s">
        <v>11</v>
      </c>
      <c r="J125" s="1" t="s">
        <v>30</v>
      </c>
      <c r="K125" s="1" t="s">
        <v>31</v>
      </c>
      <c r="L125" s="7" t="s">
        <v>32</v>
      </c>
      <c r="M125" s="7" t="s">
        <v>33</v>
      </c>
      <c r="N125" s="7" t="s">
        <v>34</v>
      </c>
      <c r="O125" s="7" t="s">
        <v>35</v>
      </c>
      <c r="P125" s="7" t="s">
        <v>12</v>
      </c>
      <c r="Q125" s="7" t="s">
        <v>13</v>
      </c>
      <c r="R125" s="7" t="s">
        <v>14</v>
      </c>
      <c r="S125" s="13" t="s">
        <v>26</v>
      </c>
      <c r="T125" s="3" t="s">
        <v>21</v>
      </c>
      <c r="U125" s="11" t="s">
        <v>22</v>
      </c>
      <c r="V125" s="7" t="s">
        <v>23</v>
      </c>
      <c r="W125" s="7" t="s">
        <v>24</v>
      </c>
      <c r="X125" s="7" t="s">
        <v>25</v>
      </c>
      <c r="Z125" s="34" t="s">
        <v>36</v>
      </c>
      <c r="AA125" s="18" t="s">
        <v>37</v>
      </c>
      <c r="AB125" s="25" t="s">
        <v>41</v>
      </c>
      <c r="AC125" s="26" t="s">
        <v>55</v>
      </c>
    </row>
    <row r="126" spans="1:29" x14ac:dyDescent="0.25">
      <c r="A126" s="4"/>
      <c r="V126" s="7"/>
      <c r="Y126" s="1"/>
      <c r="Z126" s="7"/>
      <c r="AA126" s="20">
        <f>S126</f>
        <v>0</v>
      </c>
      <c r="AB126" s="41" t="e">
        <f>((AA126/AA$131)-1)*100</f>
        <v>#DIV/0!</v>
      </c>
      <c r="AC126" s="20">
        <f>STDEV(AA127:AA130)</f>
        <v>0</v>
      </c>
    </row>
    <row r="127" spans="1:29" x14ac:dyDescent="0.25">
      <c r="A127" s="4"/>
      <c r="V127" s="7"/>
      <c r="Y127" s="1"/>
      <c r="AA127" s="20">
        <f t="shared" ref="AA127:AA130" si="36">S127</f>
        <v>0</v>
      </c>
      <c r="AB127" s="41" t="e">
        <f t="shared" ref="AB127:AB130" si="37">((AA127/AA$131)-1)*100</f>
        <v>#DIV/0!</v>
      </c>
      <c r="AC127" s="20">
        <f>STDEV(AA128:AA130,AA126)</f>
        <v>0</v>
      </c>
    </row>
    <row r="128" spans="1:29" x14ac:dyDescent="0.25">
      <c r="A128" s="4"/>
      <c r="V128" s="7"/>
      <c r="Y128" s="1"/>
      <c r="AA128" s="20">
        <f t="shared" si="36"/>
        <v>0</v>
      </c>
      <c r="AB128" s="41" t="e">
        <f t="shared" si="37"/>
        <v>#DIV/0!</v>
      </c>
      <c r="AC128" s="20">
        <f>STDEV(AA129:AA130,AA126:AA127)</f>
        <v>0</v>
      </c>
    </row>
    <row r="129" spans="1:29" x14ac:dyDescent="0.25">
      <c r="A129" s="4"/>
      <c r="V129" s="7"/>
      <c r="AA129" s="20">
        <f t="shared" si="36"/>
        <v>0</v>
      </c>
      <c r="AB129" s="41" t="e">
        <f t="shared" si="37"/>
        <v>#DIV/0!</v>
      </c>
      <c r="AC129" s="20">
        <f>STDEV(AA130,AA126:AA128)</f>
        <v>0</v>
      </c>
    </row>
    <row r="130" spans="1:29" x14ac:dyDescent="0.25">
      <c r="A130" s="4"/>
      <c r="V130" s="7"/>
      <c r="AA130" s="20">
        <f t="shared" si="36"/>
        <v>0</v>
      </c>
      <c r="AB130" s="41" t="e">
        <f t="shared" si="37"/>
        <v>#DIV/0!</v>
      </c>
      <c r="AC130" s="20">
        <f>STDEV(AA126:AA129)</f>
        <v>0</v>
      </c>
    </row>
    <row r="131" spans="1:29" x14ac:dyDescent="0.25">
      <c r="A131" s="4">
        <f>A130</f>
        <v>0</v>
      </c>
      <c r="B131" s="13" t="e">
        <f>AVERAGE(B126:B130)</f>
        <v>#DIV/0!</v>
      </c>
      <c r="C131" s="13" t="e">
        <f t="shared" ref="C131:X131" si="38">AVERAGE(C126:C130)</f>
        <v>#DIV/0!</v>
      </c>
      <c r="D131" s="13" t="e">
        <f t="shared" si="38"/>
        <v>#DIV/0!</v>
      </c>
      <c r="E131" s="13" t="e">
        <f t="shared" si="38"/>
        <v>#DIV/0!</v>
      </c>
      <c r="F131" s="13" t="e">
        <f t="shared" si="38"/>
        <v>#DIV/0!</v>
      </c>
      <c r="G131" s="13" t="e">
        <f t="shared" si="38"/>
        <v>#DIV/0!</v>
      </c>
      <c r="H131" s="13" t="e">
        <f t="shared" si="38"/>
        <v>#DIV/0!</v>
      </c>
      <c r="I131" s="13" t="e">
        <f t="shared" si="38"/>
        <v>#DIV/0!</v>
      </c>
      <c r="J131" s="13" t="e">
        <f t="shared" si="38"/>
        <v>#DIV/0!</v>
      </c>
      <c r="K131" s="13" t="e">
        <f t="shared" si="38"/>
        <v>#DIV/0!</v>
      </c>
      <c r="L131" s="13" t="e">
        <f t="shared" si="38"/>
        <v>#DIV/0!</v>
      </c>
      <c r="M131" s="13" t="e">
        <f t="shared" si="38"/>
        <v>#DIV/0!</v>
      </c>
      <c r="N131" s="13" t="e">
        <f t="shared" si="38"/>
        <v>#DIV/0!</v>
      </c>
      <c r="O131" s="13" t="e">
        <f t="shared" si="38"/>
        <v>#DIV/0!</v>
      </c>
      <c r="P131" s="13" t="e">
        <f t="shared" si="38"/>
        <v>#DIV/0!</v>
      </c>
      <c r="Q131" s="13" t="e">
        <f t="shared" si="38"/>
        <v>#DIV/0!</v>
      </c>
      <c r="R131" s="13" t="e">
        <f t="shared" si="38"/>
        <v>#DIV/0!</v>
      </c>
      <c r="S131" s="13" t="e">
        <f t="shared" si="38"/>
        <v>#DIV/0!</v>
      </c>
      <c r="T131" s="13" t="e">
        <f t="shared" si="38"/>
        <v>#DIV/0!</v>
      </c>
      <c r="U131" s="13" t="e">
        <f t="shared" si="38"/>
        <v>#DIV/0!</v>
      </c>
      <c r="V131" s="13" t="e">
        <f t="shared" si="38"/>
        <v>#DIV/0!</v>
      </c>
      <c r="W131" s="13" t="e">
        <f t="shared" si="38"/>
        <v>#DIV/0!</v>
      </c>
      <c r="X131" s="13" t="e">
        <f t="shared" si="38"/>
        <v>#DIV/0!</v>
      </c>
      <c r="Z131" s="10" t="s">
        <v>43</v>
      </c>
      <c r="AA131" s="20">
        <f>AVERAGE(AA126:AA130)</f>
        <v>0</v>
      </c>
      <c r="AB131" s="41"/>
    </row>
    <row r="134" spans="1:29" x14ac:dyDescent="0.25">
      <c r="A134" s="15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s="7" t="s">
        <v>29</v>
      </c>
      <c r="G134" s="7" t="s">
        <v>9</v>
      </c>
      <c r="H134" s="7" t="s">
        <v>10</v>
      </c>
      <c r="I134" s="7" t="s">
        <v>11</v>
      </c>
      <c r="J134" s="1" t="s">
        <v>30</v>
      </c>
      <c r="K134" s="1" t="s">
        <v>31</v>
      </c>
      <c r="L134" s="7" t="s">
        <v>32</v>
      </c>
      <c r="M134" s="7" t="s">
        <v>33</v>
      </c>
      <c r="N134" s="7" t="s">
        <v>34</v>
      </c>
      <c r="O134" s="7" t="s">
        <v>35</v>
      </c>
      <c r="P134" s="7" t="s">
        <v>12</v>
      </c>
      <c r="Q134" s="7" t="s">
        <v>13</v>
      </c>
      <c r="R134" s="7" t="s">
        <v>14</v>
      </c>
      <c r="S134" s="13" t="s">
        <v>26</v>
      </c>
      <c r="T134" s="3" t="s">
        <v>21</v>
      </c>
      <c r="U134" s="11" t="s">
        <v>22</v>
      </c>
      <c r="V134" s="7" t="s">
        <v>23</v>
      </c>
      <c r="W134" s="7" t="s">
        <v>24</v>
      </c>
      <c r="X134" s="7" t="s">
        <v>25</v>
      </c>
      <c r="Z134" s="34" t="s">
        <v>36</v>
      </c>
      <c r="AA134" s="18" t="s">
        <v>37</v>
      </c>
      <c r="AB134" s="25" t="s">
        <v>41</v>
      </c>
      <c r="AC134" s="26" t="s">
        <v>55</v>
      </c>
    </row>
    <row r="135" spans="1:29" x14ac:dyDescent="0.25">
      <c r="A135" s="4"/>
      <c r="V135" s="7"/>
      <c r="Y135" s="1"/>
      <c r="Z135" s="7"/>
      <c r="AA135" s="20">
        <f>S135</f>
        <v>0</v>
      </c>
      <c r="AB135" s="41" t="e">
        <f>((AA135/AA$140)-1)*100</f>
        <v>#DIV/0!</v>
      </c>
      <c r="AC135" s="20">
        <f>STDEV(AA136:AA139)</f>
        <v>0</v>
      </c>
    </row>
    <row r="136" spans="1:29" x14ac:dyDescent="0.25">
      <c r="A136" s="4"/>
      <c r="V136" s="7"/>
      <c r="Y136" s="1"/>
      <c r="AA136" s="20">
        <f t="shared" ref="AA136:AA139" si="39">S136</f>
        <v>0</v>
      </c>
      <c r="AB136" s="41" t="e">
        <f t="shared" ref="AB136:AB139" si="40">((AA136/AA$140)-1)*100</f>
        <v>#DIV/0!</v>
      </c>
      <c r="AC136" s="20">
        <f>STDEV(AA137:AA139,AA135)</f>
        <v>0</v>
      </c>
    </row>
    <row r="137" spans="1:29" x14ac:dyDescent="0.25">
      <c r="A137" s="4"/>
      <c r="V137" s="7"/>
      <c r="Y137" s="1"/>
      <c r="AA137" s="20">
        <f t="shared" si="39"/>
        <v>0</v>
      </c>
      <c r="AB137" s="41" t="e">
        <f t="shared" si="40"/>
        <v>#DIV/0!</v>
      </c>
      <c r="AC137" s="20">
        <f>STDEV(AA138:AA139,AA135:AA136)</f>
        <v>0</v>
      </c>
    </row>
    <row r="138" spans="1:29" x14ac:dyDescent="0.25">
      <c r="A138" s="4"/>
      <c r="V138" s="7"/>
      <c r="AA138" s="20">
        <f t="shared" si="39"/>
        <v>0</v>
      </c>
      <c r="AB138" s="41" t="e">
        <f t="shared" si="40"/>
        <v>#DIV/0!</v>
      </c>
      <c r="AC138" s="20">
        <f>STDEV(AA139,AA135:AA137)</f>
        <v>0</v>
      </c>
    </row>
    <row r="139" spans="1:29" x14ac:dyDescent="0.25">
      <c r="A139" s="4"/>
      <c r="V139" s="7"/>
      <c r="AA139" s="20">
        <f t="shared" si="39"/>
        <v>0</v>
      </c>
      <c r="AB139" s="41" t="e">
        <f t="shared" si="40"/>
        <v>#DIV/0!</v>
      </c>
      <c r="AC139" s="20">
        <f>STDEV(AA135:AA138)</f>
        <v>0</v>
      </c>
    </row>
    <row r="140" spans="1:29" x14ac:dyDescent="0.25">
      <c r="A140" s="4">
        <f>A139</f>
        <v>0</v>
      </c>
      <c r="B140" s="13" t="e">
        <f>AVERAGE(B135:B139)</f>
        <v>#DIV/0!</v>
      </c>
      <c r="C140" s="13" t="e">
        <f t="shared" ref="C140:X140" si="41">AVERAGE(C135:C139)</f>
        <v>#DIV/0!</v>
      </c>
      <c r="D140" s="13" t="e">
        <f t="shared" si="41"/>
        <v>#DIV/0!</v>
      </c>
      <c r="E140" s="13" t="e">
        <f t="shared" si="41"/>
        <v>#DIV/0!</v>
      </c>
      <c r="F140" s="13" t="e">
        <f t="shared" si="41"/>
        <v>#DIV/0!</v>
      </c>
      <c r="G140" s="13" t="e">
        <f t="shared" si="41"/>
        <v>#DIV/0!</v>
      </c>
      <c r="H140" s="13" t="e">
        <f t="shared" si="41"/>
        <v>#DIV/0!</v>
      </c>
      <c r="I140" s="13" t="e">
        <f t="shared" si="41"/>
        <v>#DIV/0!</v>
      </c>
      <c r="J140" s="13" t="e">
        <f t="shared" si="41"/>
        <v>#DIV/0!</v>
      </c>
      <c r="K140" s="13" t="e">
        <f t="shared" si="41"/>
        <v>#DIV/0!</v>
      </c>
      <c r="L140" s="13" t="e">
        <f t="shared" si="41"/>
        <v>#DIV/0!</v>
      </c>
      <c r="M140" s="13" t="e">
        <f t="shared" si="41"/>
        <v>#DIV/0!</v>
      </c>
      <c r="N140" s="13" t="e">
        <f t="shared" si="41"/>
        <v>#DIV/0!</v>
      </c>
      <c r="O140" s="13" t="e">
        <f t="shared" si="41"/>
        <v>#DIV/0!</v>
      </c>
      <c r="P140" s="13" t="e">
        <f t="shared" si="41"/>
        <v>#DIV/0!</v>
      </c>
      <c r="Q140" s="13" t="e">
        <f t="shared" si="41"/>
        <v>#DIV/0!</v>
      </c>
      <c r="R140" s="13" t="e">
        <f t="shared" si="41"/>
        <v>#DIV/0!</v>
      </c>
      <c r="S140" s="13" t="e">
        <f t="shared" si="41"/>
        <v>#DIV/0!</v>
      </c>
      <c r="T140" s="13" t="e">
        <f t="shared" si="41"/>
        <v>#DIV/0!</v>
      </c>
      <c r="U140" s="13" t="e">
        <f t="shared" si="41"/>
        <v>#DIV/0!</v>
      </c>
      <c r="V140" s="13" t="e">
        <f t="shared" si="41"/>
        <v>#DIV/0!</v>
      </c>
      <c r="W140" s="13" t="e">
        <f t="shared" si="41"/>
        <v>#DIV/0!</v>
      </c>
      <c r="X140" s="13" t="e">
        <f t="shared" si="41"/>
        <v>#DIV/0!</v>
      </c>
      <c r="Z140" s="10" t="s">
        <v>43</v>
      </c>
      <c r="AA140" s="20">
        <f>AVERAGE(AA135:AA139)</f>
        <v>0</v>
      </c>
      <c r="AB140" s="41"/>
    </row>
    <row r="143" spans="1:29" x14ac:dyDescent="0.25">
      <c r="A143" s="15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s="7" t="s">
        <v>29</v>
      </c>
      <c r="G143" s="7" t="s">
        <v>9</v>
      </c>
      <c r="H143" s="7" t="s">
        <v>10</v>
      </c>
      <c r="I143" s="7" t="s">
        <v>11</v>
      </c>
      <c r="J143" s="1" t="s">
        <v>30</v>
      </c>
      <c r="K143" s="1" t="s">
        <v>31</v>
      </c>
      <c r="L143" s="7" t="s">
        <v>32</v>
      </c>
      <c r="M143" s="7" t="s">
        <v>33</v>
      </c>
      <c r="N143" s="7" t="s">
        <v>34</v>
      </c>
      <c r="O143" s="7" t="s">
        <v>35</v>
      </c>
      <c r="P143" s="7" t="s">
        <v>12</v>
      </c>
      <c r="Q143" s="7" t="s">
        <v>13</v>
      </c>
      <c r="R143" s="7" t="s">
        <v>14</v>
      </c>
      <c r="S143" s="13" t="s">
        <v>26</v>
      </c>
      <c r="T143" s="3" t="s">
        <v>21</v>
      </c>
      <c r="U143" s="11" t="s">
        <v>22</v>
      </c>
      <c r="V143" s="7" t="s">
        <v>23</v>
      </c>
      <c r="W143" s="7" t="s">
        <v>24</v>
      </c>
      <c r="X143" s="7" t="s">
        <v>25</v>
      </c>
      <c r="Z143" s="34" t="s">
        <v>36</v>
      </c>
      <c r="AA143" s="18" t="s">
        <v>37</v>
      </c>
      <c r="AB143" s="25" t="s">
        <v>41</v>
      </c>
      <c r="AC143" s="26" t="s">
        <v>55</v>
      </c>
    </row>
    <row r="144" spans="1:29" x14ac:dyDescent="0.25">
      <c r="A144" s="4"/>
      <c r="V144" s="7"/>
      <c r="Y144" s="1"/>
      <c r="Z144" s="7"/>
      <c r="AA144" s="20">
        <f>S144</f>
        <v>0</v>
      </c>
      <c r="AB144" s="41" t="e">
        <f>((AA144/AA$149)-1)*100</f>
        <v>#DIV/0!</v>
      </c>
      <c r="AC144" s="20">
        <f>STDEV(AA145:AA148)</f>
        <v>0</v>
      </c>
    </row>
    <row r="145" spans="1:29" x14ac:dyDescent="0.25">
      <c r="A145" s="4"/>
      <c r="V145" s="7"/>
      <c r="Y145" s="1"/>
      <c r="AA145" s="20">
        <f t="shared" ref="AA145:AA148" si="42">S145</f>
        <v>0</v>
      </c>
      <c r="AB145" s="41" t="e">
        <f t="shared" ref="AB145:AB148" si="43">((AA145/AA$149)-1)*100</f>
        <v>#DIV/0!</v>
      </c>
      <c r="AC145" s="20">
        <f>STDEV(AA146:AA148,AA144)</f>
        <v>0</v>
      </c>
    </row>
    <row r="146" spans="1:29" x14ac:dyDescent="0.25">
      <c r="A146" s="4"/>
      <c r="V146" s="7"/>
      <c r="Y146" s="1"/>
      <c r="AA146" s="20">
        <f t="shared" si="42"/>
        <v>0</v>
      </c>
      <c r="AB146" s="41" t="e">
        <f t="shared" si="43"/>
        <v>#DIV/0!</v>
      </c>
      <c r="AC146" s="20">
        <f>STDEV(AA147:AA148,AA144:AA145)</f>
        <v>0</v>
      </c>
    </row>
    <row r="147" spans="1:29" x14ac:dyDescent="0.25">
      <c r="A147" s="4"/>
      <c r="V147" s="7"/>
      <c r="AA147" s="20">
        <f t="shared" si="42"/>
        <v>0</v>
      </c>
      <c r="AB147" s="41" t="e">
        <f t="shared" si="43"/>
        <v>#DIV/0!</v>
      </c>
      <c r="AC147" s="20">
        <f>STDEV(AA148,AA144:AA146)</f>
        <v>0</v>
      </c>
    </row>
    <row r="148" spans="1:29" x14ac:dyDescent="0.25">
      <c r="A148" s="4"/>
      <c r="V148" s="7"/>
      <c r="AA148" s="20">
        <f t="shared" si="42"/>
        <v>0</v>
      </c>
      <c r="AB148" s="41" t="e">
        <f t="shared" si="43"/>
        <v>#DIV/0!</v>
      </c>
      <c r="AC148" s="20">
        <f>STDEV(AA144:AA147)</f>
        <v>0</v>
      </c>
    </row>
    <row r="149" spans="1:29" x14ac:dyDescent="0.25">
      <c r="A149" s="4">
        <f>A148</f>
        <v>0</v>
      </c>
      <c r="B149" s="13" t="e">
        <f>AVERAGE(B144:B148)</f>
        <v>#DIV/0!</v>
      </c>
      <c r="C149" s="13" t="e">
        <f t="shared" ref="C149:X149" si="44">AVERAGE(C144:C148)</f>
        <v>#DIV/0!</v>
      </c>
      <c r="D149" s="13" t="e">
        <f t="shared" si="44"/>
        <v>#DIV/0!</v>
      </c>
      <c r="E149" s="13" t="e">
        <f t="shared" si="44"/>
        <v>#DIV/0!</v>
      </c>
      <c r="F149" s="13" t="e">
        <f t="shared" si="44"/>
        <v>#DIV/0!</v>
      </c>
      <c r="G149" s="13" t="e">
        <f t="shared" si="44"/>
        <v>#DIV/0!</v>
      </c>
      <c r="H149" s="13" t="e">
        <f t="shared" si="44"/>
        <v>#DIV/0!</v>
      </c>
      <c r="I149" s="13" t="e">
        <f t="shared" si="44"/>
        <v>#DIV/0!</v>
      </c>
      <c r="J149" s="13" t="e">
        <f t="shared" si="44"/>
        <v>#DIV/0!</v>
      </c>
      <c r="K149" s="13" t="e">
        <f t="shared" si="44"/>
        <v>#DIV/0!</v>
      </c>
      <c r="L149" s="13" t="e">
        <f t="shared" si="44"/>
        <v>#DIV/0!</v>
      </c>
      <c r="M149" s="13" t="e">
        <f t="shared" si="44"/>
        <v>#DIV/0!</v>
      </c>
      <c r="N149" s="13" t="e">
        <f t="shared" si="44"/>
        <v>#DIV/0!</v>
      </c>
      <c r="O149" s="13" t="e">
        <f t="shared" si="44"/>
        <v>#DIV/0!</v>
      </c>
      <c r="P149" s="13" t="e">
        <f t="shared" si="44"/>
        <v>#DIV/0!</v>
      </c>
      <c r="Q149" s="13" t="e">
        <f t="shared" si="44"/>
        <v>#DIV/0!</v>
      </c>
      <c r="R149" s="13" t="e">
        <f t="shared" si="44"/>
        <v>#DIV/0!</v>
      </c>
      <c r="S149" s="13" t="e">
        <f t="shared" si="44"/>
        <v>#DIV/0!</v>
      </c>
      <c r="T149" s="13" t="e">
        <f t="shared" si="44"/>
        <v>#DIV/0!</v>
      </c>
      <c r="U149" s="13" t="e">
        <f t="shared" si="44"/>
        <v>#DIV/0!</v>
      </c>
      <c r="V149" s="13" t="e">
        <f t="shared" si="44"/>
        <v>#DIV/0!</v>
      </c>
      <c r="W149" s="13" t="e">
        <f t="shared" si="44"/>
        <v>#DIV/0!</v>
      </c>
      <c r="X149" s="13" t="e">
        <f t="shared" si="44"/>
        <v>#DIV/0!</v>
      </c>
      <c r="Z149" s="10" t="s">
        <v>43</v>
      </c>
      <c r="AA149" s="20">
        <f>AVERAGE(AA144:AA148)</f>
        <v>0</v>
      </c>
      <c r="AB149" s="4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149"/>
  <sheetViews>
    <sheetView zoomScaleNormal="100" workbookViewId="0">
      <selection activeCell="B28" sqref="B28"/>
    </sheetView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style="7" bestFit="1" customWidth="1"/>
    <col min="7" max="7" width="10.140625" style="7" customWidth="1"/>
    <col min="8" max="8" width="12.28515625" style="7" customWidth="1"/>
    <col min="9" max="9" width="10.85546875" style="7" customWidth="1"/>
    <col min="10" max="10" width="11" style="1" customWidth="1"/>
    <col min="11" max="11" width="15.85546875" style="1" customWidth="1"/>
    <col min="12" max="12" width="14.140625" style="7" customWidth="1"/>
    <col min="13" max="13" width="11.5703125" style="7" customWidth="1"/>
    <col min="14" max="14" width="15.5703125" style="7" customWidth="1"/>
    <col min="15" max="15" width="15.7109375" style="7" customWidth="1"/>
    <col min="16" max="16" width="12.28515625" style="7" customWidth="1"/>
    <col min="17" max="17" width="13.28515625" style="7" customWidth="1"/>
    <col min="18" max="18" width="11.5703125" style="7" customWidth="1"/>
    <col min="19" max="19" width="13.7109375" style="13" customWidth="1"/>
    <col min="20" max="20" width="14.140625" style="3" customWidth="1"/>
    <col min="21" max="21" width="14.85546875" style="11" customWidth="1"/>
    <col min="22" max="22" width="14.42578125" style="11" customWidth="1"/>
    <col min="23" max="23" width="14.28515625" style="7" customWidth="1"/>
    <col min="24" max="24" width="15" style="7" customWidth="1"/>
    <col min="26" max="26" width="23.42578125" customWidth="1"/>
    <col min="27" max="27" width="24.7109375" style="19" customWidth="1"/>
    <col min="28" max="28" width="12" style="21" customWidth="1"/>
    <col min="29" max="29" width="20.140625" style="20" customWidth="1"/>
  </cols>
  <sheetData>
    <row r="1" spans="1:11" x14ac:dyDescent="0.25">
      <c r="A1" t="s">
        <v>2</v>
      </c>
    </row>
    <row r="2" spans="1:11" x14ac:dyDescent="0.25">
      <c r="A2" t="s">
        <v>3</v>
      </c>
      <c r="B2" s="3"/>
    </row>
    <row r="3" spans="1:11" x14ac:dyDescent="0.25">
      <c r="A3" t="s">
        <v>15</v>
      </c>
      <c r="B3" s="13"/>
    </row>
    <row r="4" spans="1:11" x14ac:dyDescent="0.25">
      <c r="A4" t="s">
        <v>16</v>
      </c>
      <c r="B4" s="13"/>
    </row>
    <row r="5" spans="1:11" x14ac:dyDescent="0.25">
      <c r="A5" t="s">
        <v>4</v>
      </c>
    </row>
    <row r="6" spans="1:11" x14ac:dyDescent="0.25">
      <c r="A6" s="8"/>
      <c r="B6" s="3"/>
      <c r="C6" s="3"/>
      <c r="D6" s="3"/>
      <c r="E6" s="3"/>
    </row>
    <row r="7" spans="1:11" x14ac:dyDescent="0.25">
      <c r="A7" s="10"/>
      <c r="B7" s="3"/>
      <c r="C7" s="3"/>
      <c r="D7" s="3"/>
      <c r="E7" s="3"/>
    </row>
    <row r="8" spans="1:11" x14ac:dyDescent="0.25">
      <c r="A8" s="10"/>
      <c r="B8" s="3"/>
      <c r="C8" s="3"/>
      <c r="D8" s="3"/>
      <c r="E8" s="3"/>
    </row>
    <row r="9" spans="1:11" x14ac:dyDescent="0.25">
      <c r="A9" s="10"/>
      <c r="B9" s="3"/>
      <c r="C9" s="3"/>
      <c r="D9" s="3"/>
      <c r="E9" s="3"/>
    </row>
    <row r="10" spans="1:11" x14ac:dyDescent="0.25">
      <c r="A10" s="8"/>
      <c r="B10" s="3"/>
      <c r="C10" s="3"/>
      <c r="D10" s="3"/>
      <c r="E10" s="3"/>
    </row>
    <row r="11" spans="1:11" x14ac:dyDescent="0.25">
      <c r="B11" s="3"/>
    </row>
    <row r="12" spans="1:11" x14ac:dyDescent="0.25">
      <c r="A12" s="17" t="s">
        <v>39</v>
      </c>
    </row>
    <row r="13" spans="1:11" x14ac:dyDescent="0.25">
      <c r="A13" s="12" t="s">
        <v>17</v>
      </c>
      <c r="B13" s="13" t="s">
        <v>19</v>
      </c>
      <c r="C13" s="13"/>
      <c r="D13" s="13"/>
      <c r="E13" s="13"/>
      <c r="F13" s="14"/>
      <c r="G13" s="14"/>
      <c r="H13" s="14"/>
      <c r="I13" s="14"/>
      <c r="J13" s="13"/>
      <c r="K13" s="13"/>
    </row>
    <row r="14" spans="1:11" x14ac:dyDescent="0.25">
      <c r="B14" s="13"/>
      <c r="C14" s="13"/>
      <c r="D14" s="13"/>
      <c r="E14" s="13"/>
      <c r="F14" s="14"/>
      <c r="G14" s="14"/>
      <c r="H14" s="14"/>
      <c r="I14" s="14"/>
      <c r="J14" s="13"/>
      <c r="K14" s="13"/>
    </row>
    <row r="15" spans="1:11" x14ac:dyDescent="0.25">
      <c r="A15" s="10" t="s">
        <v>38</v>
      </c>
      <c r="B15" s="13" t="s">
        <v>40</v>
      </c>
      <c r="C15" s="13"/>
      <c r="D15" s="13"/>
      <c r="E15" s="13"/>
      <c r="F15" s="14"/>
      <c r="G15" s="14"/>
      <c r="H15" s="14"/>
      <c r="I15" s="14"/>
      <c r="J15" s="13"/>
      <c r="K15" s="13"/>
    </row>
    <row r="16" spans="1:11" x14ac:dyDescent="0.25">
      <c r="A16" s="6" t="s">
        <v>18</v>
      </c>
      <c r="B16" s="16"/>
      <c r="C16" s="16"/>
      <c r="D16" s="16"/>
      <c r="E16" s="16"/>
    </row>
    <row r="17" spans="1:29" x14ac:dyDescent="0.25">
      <c r="A17" s="15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s="7" t="s">
        <v>29</v>
      </c>
      <c r="G17" s="7" t="s">
        <v>9</v>
      </c>
      <c r="H17" s="7" t="s">
        <v>10</v>
      </c>
      <c r="I17" s="7" t="s">
        <v>11</v>
      </c>
      <c r="J17" s="1" t="s">
        <v>30</v>
      </c>
      <c r="K17" s="1" t="s">
        <v>31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12</v>
      </c>
      <c r="Q17" s="7" t="s">
        <v>13</v>
      </c>
      <c r="R17" s="7" t="s">
        <v>14</v>
      </c>
      <c r="S17" s="13" t="s">
        <v>26</v>
      </c>
      <c r="T17" s="3" t="s">
        <v>21</v>
      </c>
      <c r="U17" s="11" t="s">
        <v>22</v>
      </c>
      <c r="V17" s="7" t="s">
        <v>23</v>
      </c>
      <c r="W17" s="7" t="s">
        <v>24</v>
      </c>
      <c r="X17" s="7" t="s">
        <v>25</v>
      </c>
      <c r="Z17" s="34" t="s">
        <v>36</v>
      </c>
      <c r="AA17" s="18" t="s">
        <v>37</v>
      </c>
      <c r="AB17" s="25" t="s">
        <v>41</v>
      </c>
      <c r="AC17" s="26" t="s">
        <v>55</v>
      </c>
    </row>
    <row r="18" spans="1:29" x14ac:dyDescent="0.25">
      <c r="A18" s="4"/>
      <c r="V18" s="7"/>
      <c r="Y18" s="1"/>
      <c r="Z18" s="7"/>
      <c r="AA18" s="20">
        <f>S18</f>
        <v>0</v>
      </c>
      <c r="AB18" s="41" t="e">
        <f>((AA18/AA$23)-1)*100</f>
        <v>#DIV/0!</v>
      </c>
      <c r="AC18" s="20">
        <f>STDEV(AA19:AA22)</f>
        <v>0</v>
      </c>
    </row>
    <row r="19" spans="1:29" x14ac:dyDescent="0.25">
      <c r="A19" s="4"/>
      <c r="V19" s="7"/>
      <c r="Y19" s="1"/>
      <c r="AA19" s="20">
        <f t="shared" ref="AA19:AA22" si="0">S19</f>
        <v>0</v>
      </c>
      <c r="AB19" s="41" t="e">
        <f t="shared" ref="AB19:AB22" si="1">((AA19/AA$23)-1)*100</f>
        <v>#DIV/0!</v>
      </c>
      <c r="AC19" s="20">
        <f>STDEV(AA20:AA22,AA18)</f>
        <v>0</v>
      </c>
    </row>
    <row r="20" spans="1:29" x14ac:dyDescent="0.25">
      <c r="A20" s="4"/>
      <c r="V20" s="7"/>
      <c r="Y20" s="1"/>
      <c r="AA20" s="20">
        <f t="shared" si="0"/>
        <v>0</v>
      </c>
      <c r="AB20" s="41" t="e">
        <f t="shared" si="1"/>
        <v>#DIV/0!</v>
      </c>
      <c r="AC20" s="20">
        <f>STDEV(AA21:AA22,AA18:AA19)</f>
        <v>0</v>
      </c>
    </row>
    <row r="21" spans="1:29" x14ac:dyDescent="0.25">
      <c r="A21" s="4"/>
      <c r="V21" s="7"/>
      <c r="AA21" s="20">
        <f t="shared" si="0"/>
        <v>0</v>
      </c>
      <c r="AB21" s="41" t="e">
        <f t="shared" si="1"/>
        <v>#DIV/0!</v>
      </c>
      <c r="AC21" s="20">
        <f>STDEV(AA22,AA18:AA20)</f>
        <v>0</v>
      </c>
    </row>
    <row r="22" spans="1:29" x14ac:dyDescent="0.25">
      <c r="A22" s="4"/>
      <c r="V22" s="7"/>
      <c r="AA22" s="20">
        <f t="shared" si="0"/>
        <v>0</v>
      </c>
      <c r="AB22" s="41" t="e">
        <f t="shared" si="1"/>
        <v>#DIV/0!</v>
      </c>
      <c r="AC22" s="20">
        <f>STDEV(AA18:AA21)</f>
        <v>0</v>
      </c>
    </row>
    <row r="23" spans="1:29" x14ac:dyDescent="0.25">
      <c r="A23" s="4" t="s">
        <v>44</v>
      </c>
      <c r="B23" s="13" t="e">
        <f>AVERAGE(B18:B22)</f>
        <v>#DIV/0!</v>
      </c>
      <c r="C23" s="13" t="e">
        <f t="shared" ref="C23:X23" si="2">AVERAGE(C18:C22)</f>
        <v>#DIV/0!</v>
      </c>
      <c r="D23" s="13" t="e">
        <f t="shared" si="2"/>
        <v>#DIV/0!</v>
      </c>
      <c r="E23" s="13" t="e">
        <f t="shared" si="2"/>
        <v>#DIV/0!</v>
      </c>
      <c r="F23" s="13" t="e">
        <f t="shared" si="2"/>
        <v>#DIV/0!</v>
      </c>
      <c r="G23" s="13" t="e">
        <f t="shared" si="2"/>
        <v>#DIV/0!</v>
      </c>
      <c r="H23" s="13" t="e">
        <f t="shared" si="2"/>
        <v>#DIV/0!</v>
      </c>
      <c r="I23" s="13" t="e">
        <f t="shared" si="2"/>
        <v>#DIV/0!</v>
      </c>
      <c r="J23" s="13" t="e">
        <f t="shared" si="2"/>
        <v>#DIV/0!</v>
      </c>
      <c r="K23" s="13" t="e">
        <f t="shared" si="2"/>
        <v>#DIV/0!</v>
      </c>
      <c r="L23" s="13" t="e">
        <f t="shared" si="2"/>
        <v>#DIV/0!</v>
      </c>
      <c r="M23" s="13" t="e">
        <f t="shared" si="2"/>
        <v>#DIV/0!</v>
      </c>
      <c r="N23" s="13" t="e">
        <f t="shared" si="2"/>
        <v>#DIV/0!</v>
      </c>
      <c r="O23" s="13" t="e">
        <f t="shared" si="2"/>
        <v>#DIV/0!</v>
      </c>
      <c r="P23" s="13" t="e">
        <f t="shared" si="2"/>
        <v>#DIV/0!</v>
      </c>
      <c r="Q23" s="13" t="e">
        <f t="shared" si="2"/>
        <v>#DIV/0!</v>
      </c>
      <c r="R23" s="13" t="e">
        <f t="shared" si="2"/>
        <v>#DIV/0!</v>
      </c>
      <c r="S23" s="13" t="e">
        <f t="shared" si="2"/>
        <v>#DIV/0!</v>
      </c>
      <c r="T23" s="13" t="e">
        <f t="shared" si="2"/>
        <v>#DIV/0!</v>
      </c>
      <c r="U23" s="13" t="e">
        <f t="shared" si="2"/>
        <v>#DIV/0!</v>
      </c>
      <c r="V23" s="13" t="e">
        <f t="shared" si="2"/>
        <v>#DIV/0!</v>
      </c>
      <c r="W23" s="13" t="e">
        <f t="shared" si="2"/>
        <v>#DIV/0!</v>
      </c>
      <c r="X23" s="13" t="e">
        <f t="shared" si="2"/>
        <v>#DIV/0!</v>
      </c>
      <c r="Z23" s="10" t="s">
        <v>43</v>
      </c>
      <c r="AA23" s="20">
        <f>AVERAGE(AA18:AA22)</f>
        <v>0</v>
      </c>
      <c r="AB23" s="41"/>
    </row>
    <row r="24" spans="1:29" x14ac:dyDescent="0.25">
      <c r="A24" s="4"/>
      <c r="V24" s="7"/>
      <c r="AB24" s="41"/>
      <c r="AC24" s="24"/>
    </row>
    <row r="25" spans="1:29" x14ac:dyDescent="0.25">
      <c r="A25" s="4"/>
      <c r="V25" s="7"/>
      <c r="Z25" s="2"/>
      <c r="AA25" s="20"/>
      <c r="AB25" s="41"/>
      <c r="AC25" s="24"/>
    </row>
    <row r="26" spans="1:29" x14ac:dyDescent="0.25">
      <c r="A26" s="15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s="7" t="s">
        <v>29</v>
      </c>
      <c r="G26" s="7" t="s">
        <v>9</v>
      </c>
      <c r="H26" s="7" t="s">
        <v>10</v>
      </c>
      <c r="I26" s="7" t="s">
        <v>11</v>
      </c>
      <c r="J26" s="1" t="s">
        <v>30</v>
      </c>
      <c r="K26" s="1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12</v>
      </c>
      <c r="Q26" s="7" t="s">
        <v>13</v>
      </c>
      <c r="R26" s="7" t="s">
        <v>14</v>
      </c>
      <c r="S26" s="13" t="s">
        <v>26</v>
      </c>
      <c r="T26" s="3" t="s">
        <v>21</v>
      </c>
      <c r="U26" s="11" t="s">
        <v>22</v>
      </c>
      <c r="V26" s="7" t="s">
        <v>23</v>
      </c>
      <c r="W26" s="7" t="s">
        <v>24</v>
      </c>
      <c r="X26" s="7" t="s">
        <v>25</v>
      </c>
      <c r="Z26" s="34" t="s">
        <v>36</v>
      </c>
      <c r="AA26" s="18" t="s">
        <v>37</v>
      </c>
      <c r="AB26" s="25" t="s">
        <v>41</v>
      </c>
      <c r="AC26" s="26" t="s">
        <v>55</v>
      </c>
    </row>
    <row r="27" spans="1:29" x14ac:dyDescent="0.25">
      <c r="A27" s="4"/>
      <c r="V27" s="7"/>
      <c r="Y27" s="1"/>
      <c r="Z27" s="7"/>
      <c r="AA27" s="20">
        <f>S27</f>
        <v>0</v>
      </c>
      <c r="AB27" s="41" t="e">
        <f>((AA27/AA$32)-1)*100</f>
        <v>#DIV/0!</v>
      </c>
      <c r="AC27" s="20">
        <f>STDEV(AA28:AA31)</f>
        <v>0</v>
      </c>
    </row>
    <row r="28" spans="1:29" x14ac:dyDescent="0.25">
      <c r="A28" s="4"/>
      <c r="V28" s="7"/>
      <c r="Y28" s="1"/>
      <c r="AA28" s="20">
        <f t="shared" ref="AA28:AA31" si="3">S28</f>
        <v>0</v>
      </c>
      <c r="AB28" s="41" t="e">
        <f t="shared" ref="AB28:AB31" si="4">((AA28/AA$32)-1)*100</f>
        <v>#DIV/0!</v>
      </c>
      <c r="AC28" s="20">
        <f>STDEV(AA29:AA31,AA27)</f>
        <v>0</v>
      </c>
    </row>
    <row r="29" spans="1:29" x14ac:dyDescent="0.25">
      <c r="A29" s="4"/>
      <c r="V29" s="7"/>
      <c r="Y29" s="1"/>
      <c r="AA29" s="20">
        <f t="shared" si="3"/>
        <v>0</v>
      </c>
      <c r="AB29" s="41" t="e">
        <f t="shared" si="4"/>
        <v>#DIV/0!</v>
      </c>
      <c r="AC29" s="20">
        <f>STDEV(AA30:AA31,AA27:AA28)</f>
        <v>0</v>
      </c>
    </row>
    <row r="30" spans="1:29" s="2" customFormat="1" x14ac:dyDescent="0.25">
      <c r="A30" s="4"/>
      <c r="B30" s="1"/>
      <c r="C30" s="1"/>
      <c r="D30" s="1"/>
      <c r="E30" s="1"/>
      <c r="F30" s="7"/>
      <c r="G30" s="7"/>
      <c r="H30" s="7"/>
      <c r="I30" s="7"/>
      <c r="J30" s="1"/>
      <c r="K30" s="1"/>
      <c r="L30" s="7"/>
      <c r="M30" s="7"/>
      <c r="N30" s="7"/>
      <c r="O30" s="7"/>
      <c r="P30" s="7"/>
      <c r="Q30" s="7"/>
      <c r="R30" s="7"/>
      <c r="S30" s="13"/>
      <c r="T30" s="3"/>
      <c r="U30" s="11"/>
      <c r="V30" s="7"/>
      <c r="W30" s="7"/>
      <c r="X30" s="7"/>
      <c r="Y30"/>
      <c r="Z30"/>
      <c r="AA30" s="20">
        <f t="shared" si="3"/>
        <v>0</v>
      </c>
      <c r="AB30" s="41" t="e">
        <f t="shared" si="4"/>
        <v>#DIV/0!</v>
      </c>
      <c r="AC30" s="20">
        <f>STDEV(AA31,AA27:AA29)</f>
        <v>0</v>
      </c>
    </row>
    <row r="31" spans="1:29" s="2" customFormat="1" x14ac:dyDescent="0.25">
      <c r="A31" s="4"/>
      <c r="B31" s="1"/>
      <c r="C31" s="1"/>
      <c r="D31" s="1"/>
      <c r="E31" s="1"/>
      <c r="F31" s="7"/>
      <c r="G31" s="7"/>
      <c r="H31" s="7"/>
      <c r="I31" s="7"/>
      <c r="J31" s="1"/>
      <c r="K31" s="1"/>
      <c r="L31" s="7"/>
      <c r="M31" s="7"/>
      <c r="N31" s="7"/>
      <c r="O31" s="7"/>
      <c r="P31" s="7"/>
      <c r="Q31" s="7"/>
      <c r="R31" s="7"/>
      <c r="S31" s="13"/>
      <c r="T31" s="3"/>
      <c r="U31" s="11"/>
      <c r="V31" s="7"/>
      <c r="W31" s="7"/>
      <c r="X31" s="7"/>
      <c r="Y31"/>
      <c r="Z31"/>
      <c r="AA31" s="20">
        <f t="shared" si="3"/>
        <v>0</v>
      </c>
      <c r="AB31" s="41" t="e">
        <f t="shared" si="4"/>
        <v>#DIV/0!</v>
      </c>
      <c r="AC31" s="20">
        <f>STDEV(AA27:AA30)</f>
        <v>0</v>
      </c>
    </row>
    <row r="32" spans="1:29" s="2" customFormat="1" x14ac:dyDescent="0.25">
      <c r="A32" s="4">
        <f>A31</f>
        <v>0</v>
      </c>
      <c r="B32" s="13" t="e">
        <f>AVERAGE(B27:B31)</f>
        <v>#DIV/0!</v>
      </c>
      <c r="C32" s="13" t="e">
        <f t="shared" ref="C32:X32" si="5">AVERAGE(C27:C31)</f>
        <v>#DIV/0!</v>
      </c>
      <c r="D32" s="13" t="e">
        <f t="shared" si="5"/>
        <v>#DIV/0!</v>
      </c>
      <c r="E32" s="13" t="e">
        <f t="shared" si="5"/>
        <v>#DIV/0!</v>
      </c>
      <c r="F32" s="13" t="e">
        <f t="shared" si="5"/>
        <v>#DIV/0!</v>
      </c>
      <c r="G32" s="13" t="e">
        <f t="shared" si="5"/>
        <v>#DIV/0!</v>
      </c>
      <c r="H32" s="13" t="e">
        <f t="shared" si="5"/>
        <v>#DIV/0!</v>
      </c>
      <c r="I32" s="13" t="e">
        <f t="shared" si="5"/>
        <v>#DIV/0!</v>
      </c>
      <c r="J32" s="13" t="e">
        <f t="shared" si="5"/>
        <v>#DIV/0!</v>
      </c>
      <c r="K32" s="13" t="e">
        <f t="shared" si="5"/>
        <v>#DIV/0!</v>
      </c>
      <c r="L32" s="13" t="e">
        <f t="shared" si="5"/>
        <v>#DIV/0!</v>
      </c>
      <c r="M32" s="13" t="e">
        <f t="shared" si="5"/>
        <v>#DIV/0!</v>
      </c>
      <c r="N32" s="13" t="e">
        <f t="shared" si="5"/>
        <v>#DIV/0!</v>
      </c>
      <c r="O32" s="13" t="e">
        <f t="shared" si="5"/>
        <v>#DIV/0!</v>
      </c>
      <c r="P32" s="13" t="e">
        <f t="shared" si="5"/>
        <v>#DIV/0!</v>
      </c>
      <c r="Q32" s="13" t="e">
        <f t="shared" si="5"/>
        <v>#DIV/0!</v>
      </c>
      <c r="R32" s="13" t="e">
        <f t="shared" si="5"/>
        <v>#DIV/0!</v>
      </c>
      <c r="S32" s="13" t="e">
        <f t="shared" si="5"/>
        <v>#DIV/0!</v>
      </c>
      <c r="T32" s="13" t="e">
        <f t="shared" si="5"/>
        <v>#DIV/0!</v>
      </c>
      <c r="U32" s="13" t="e">
        <f t="shared" si="5"/>
        <v>#DIV/0!</v>
      </c>
      <c r="V32" s="13" t="e">
        <f t="shared" si="5"/>
        <v>#DIV/0!</v>
      </c>
      <c r="W32" s="13" t="e">
        <f t="shared" si="5"/>
        <v>#DIV/0!</v>
      </c>
      <c r="X32" s="13" t="e">
        <f t="shared" si="5"/>
        <v>#DIV/0!</v>
      </c>
      <c r="Y32"/>
      <c r="Z32" s="10" t="s">
        <v>43</v>
      </c>
      <c r="AA32" s="20">
        <f>AVERAGE(AA27:AA31)</f>
        <v>0</v>
      </c>
      <c r="AB32" s="41"/>
      <c r="AC32" s="20"/>
    </row>
    <row r="33" spans="1:39" s="2" customFormat="1" x14ac:dyDescent="0.25">
      <c r="A33" s="4"/>
      <c r="B33" s="1"/>
      <c r="C33" s="1"/>
      <c r="D33" s="1"/>
      <c r="E33" s="1"/>
      <c r="F33" s="7"/>
      <c r="G33" s="7"/>
      <c r="H33" s="7"/>
      <c r="I33" s="7"/>
      <c r="J33" s="1"/>
      <c r="K33" s="1"/>
      <c r="L33" s="7"/>
      <c r="M33" s="7"/>
      <c r="N33" s="7"/>
      <c r="O33" s="7"/>
      <c r="P33" s="7"/>
      <c r="Q33" s="7"/>
      <c r="R33" s="7"/>
      <c r="S33" s="13"/>
      <c r="T33" s="3"/>
      <c r="U33" s="11"/>
      <c r="V33" s="7"/>
      <c r="W33" s="7"/>
      <c r="X33" s="7"/>
      <c r="Y33"/>
      <c r="AA33" s="33"/>
      <c r="AB33" s="41"/>
      <c r="AC33" s="24"/>
    </row>
    <row r="34" spans="1:39" x14ac:dyDescent="0.25">
      <c r="A34" s="4"/>
      <c r="V34" s="7"/>
      <c r="Z34" s="2"/>
      <c r="AA34" s="20"/>
      <c r="AB34" s="41"/>
      <c r="AC34" s="24"/>
    </row>
    <row r="35" spans="1:39" x14ac:dyDescent="0.25">
      <c r="A35" s="15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s="7" t="s">
        <v>29</v>
      </c>
      <c r="G35" s="7" t="s">
        <v>9</v>
      </c>
      <c r="H35" s="7" t="s">
        <v>10</v>
      </c>
      <c r="I35" s="7" t="s">
        <v>11</v>
      </c>
      <c r="J35" s="1" t="s">
        <v>30</v>
      </c>
      <c r="K35" s="1" t="s">
        <v>31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12</v>
      </c>
      <c r="Q35" s="7" t="s">
        <v>13</v>
      </c>
      <c r="R35" s="7" t="s">
        <v>14</v>
      </c>
      <c r="S35" s="13" t="s">
        <v>26</v>
      </c>
      <c r="T35" s="3" t="s">
        <v>21</v>
      </c>
      <c r="U35" s="11" t="s">
        <v>22</v>
      </c>
      <c r="V35" s="7" t="s">
        <v>23</v>
      </c>
      <c r="W35" s="7" t="s">
        <v>24</v>
      </c>
      <c r="X35" s="7" t="s">
        <v>25</v>
      </c>
      <c r="Z35" s="34" t="s">
        <v>36</v>
      </c>
      <c r="AA35" s="18" t="s">
        <v>37</v>
      </c>
      <c r="AB35" s="25" t="s">
        <v>41</v>
      </c>
      <c r="AC35" s="26" t="s">
        <v>55</v>
      </c>
    </row>
    <row r="36" spans="1:39" x14ac:dyDescent="0.25">
      <c r="A36" s="4"/>
      <c r="V36" s="7"/>
      <c r="Y36" s="1"/>
      <c r="Z36" s="7"/>
      <c r="AA36" s="20">
        <f>S36</f>
        <v>0</v>
      </c>
      <c r="AB36" s="41" t="e">
        <f>((AA36/AA$41)-1)*100</f>
        <v>#DIV/0!</v>
      </c>
      <c r="AC36" s="20">
        <f>STDEV(AA37:AA40)</f>
        <v>0</v>
      </c>
    </row>
    <row r="37" spans="1:39" x14ac:dyDescent="0.25">
      <c r="A37" s="4"/>
      <c r="V37" s="7"/>
      <c r="Y37" s="1"/>
      <c r="AA37" s="20">
        <f t="shared" ref="AA37:AA40" si="6">S37</f>
        <v>0</v>
      </c>
      <c r="AB37" s="41" t="e">
        <f t="shared" ref="AB37:AB40" si="7">((AA37/AA$41)-1)*100</f>
        <v>#DIV/0!</v>
      </c>
      <c r="AC37" s="20">
        <f>STDEV(AA38:AA40,AA36)</f>
        <v>0</v>
      </c>
    </row>
    <row r="38" spans="1:39" x14ac:dyDescent="0.25">
      <c r="A38" s="4"/>
      <c r="V38" s="7"/>
      <c r="Y38" s="1"/>
      <c r="AA38" s="20">
        <f t="shared" si="6"/>
        <v>0</v>
      </c>
      <c r="AB38" s="41" t="e">
        <f t="shared" si="7"/>
        <v>#DIV/0!</v>
      </c>
      <c r="AC38" s="20">
        <f>STDEV(AA39:AA40,AA36:AA37)</f>
        <v>0</v>
      </c>
    </row>
    <row r="39" spans="1:39" x14ac:dyDescent="0.25">
      <c r="A39" s="4"/>
      <c r="V39" s="7"/>
      <c r="AA39" s="20">
        <f t="shared" si="6"/>
        <v>0</v>
      </c>
      <c r="AB39" s="41" t="e">
        <f t="shared" si="7"/>
        <v>#DIV/0!</v>
      </c>
      <c r="AC39" s="20">
        <f>STDEV(AA40,AA36:AA38)</f>
        <v>0</v>
      </c>
    </row>
    <row r="40" spans="1:39" x14ac:dyDescent="0.25">
      <c r="A40" s="4"/>
      <c r="V40" s="7"/>
      <c r="AA40" s="20">
        <f t="shared" si="6"/>
        <v>0</v>
      </c>
      <c r="AB40" s="41" t="e">
        <f t="shared" si="7"/>
        <v>#DIV/0!</v>
      </c>
      <c r="AC40" s="20">
        <f>STDEV(AA36:AA39)</f>
        <v>0</v>
      </c>
    </row>
    <row r="41" spans="1:39" x14ac:dyDescent="0.25">
      <c r="A41" s="4">
        <f>A40</f>
        <v>0</v>
      </c>
      <c r="B41" s="13" t="e">
        <f>AVERAGE(B36:B40)</f>
        <v>#DIV/0!</v>
      </c>
      <c r="C41" s="13" t="e">
        <f t="shared" ref="C41:X41" si="8">AVERAGE(C36:C40)</f>
        <v>#DIV/0!</v>
      </c>
      <c r="D41" s="13" t="e">
        <f t="shared" si="8"/>
        <v>#DIV/0!</v>
      </c>
      <c r="E41" s="13" t="e">
        <f t="shared" si="8"/>
        <v>#DIV/0!</v>
      </c>
      <c r="F41" s="13" t="e">
        <f t="shared" si="8"/>
        <v>#DIV/0!</v>
      </c>
      <c r="G41" s="13" t="e">
        <f t="shared" si="8"/>
        <v>#DIV/0!</v>
      </c>
      <c r="H41" s="13" t="e">
        <f t="shared" si="8"/>
        <v>#DIV/0!</v>
      </c>
      <c r="I41" s="13" t="e">
        <f t="shared" si="8"/>
        <v>#DIV/0!</v>
      </c>
      <c r="J41" s="13" t="e">
        <f t="shared" si="8"/>
        <v>#DIV/0!</v>
      </c>
      <c r="K41" s="13" t="e">
        <f t="shared" si="8"/>
        <v>#DIV/0!</v>
      </c>
      <c r="L41" s="13" t="e">
        <f t="shared" si="8"/>
        <v>#DIV/0!</v>
      </c>
      <c r="M41" s="13" t="e">
        <f t="shared" si="8"/>
        <v>#DIV/0!</v>
      </c>
      <c r="N41" s="13" t="e">
        <f t="shared" si="8"/>
        <v>#DIV/0!</v>
      </c>
      <c r="O41" s="13" t="e">
        <f t="shared" si="8"/>
        <v>#DIV/0!</v>
      </c>
      <c r="P41" s="13" t="e">
        <f t="shared" si="8"/>
        <v>#DIV/0!</v>
      </c>
      <c r="Q41" s="13" t="e">
        <f t="shared" si="8"/>
        <v>#DIV/0!</v>
      </c>
      <c r="R41" s="13" t="e">
        <f t="shared" si="8"/>
        <v>#DIV/0!</v>
      </c>
      <c r="S41" s="13" t="e">
        <f t="shared" si="8"/>
        <v>#DIV/0!</v>
      </c>
      <c r="T41" s="13" t="e">
        <f t="shared" si="8"/>
        <v>#DIV/0!</v>
      </c>
      <c r="U41" s="13" t="e">
        <f t="shared" si="8"/>
        <v>#DIV/0!</v>
      </c>
      <c r="V41" s="13" t="e">
        <f t="shared" si="8"/>
        <v>#DIV/0!</v>
      </c>
      <c r="W41" s="13" t="e">
        <f t="shared" si="8"/>
        <v>#DIV/0!</v>
      </c>
      <c r="X41" s="13" t="e">
        <f t="shared" si="8"/>
        <v>#DIV/0!</v>
      </c>
      <c r="Z41" s="10" t="s">
        <v>43</v>
      </c>
      <c r="AA41" s="20">
        <f>AVERAGE(AA36:AA40)</f>
        <v>0</v>
      </c>
      <c r="AB41" s="41"/>
    </row>
    <row r="42" spans="1:39" s="5" customFormat="1" x14ac:dyDescent="0.25">
      <c r="A42" s="4"/>
      <c r="B42" s="1"/>
      <c r="C42" s="1"/>
      <c r="D42" s="1"/>
      <c r="E42" s="1"/>
      <c r="F42" s="7"/>
      <c r="G42" s="7"/>
      <c r="H42" s="7"/>
      <c r="I42" s="7"/>
      <c r="J42" s="1"/>
      <c r="K42" s="1"/>
      <c r="L42" s="7"/>
      <c r="M42" s="7"/>
      <c r="N42" s="7"/>
      <c r="O42" s="7"/>
      <c r="P42" s="7"/>
      <c r="Q42" s="7"/>
      <c r="R42" s="7"/>
      <c r="S42" s="13"/>
      <c r="T42" s="3"/>
      <c r="U42" s="11"/>
      <c r="V42" s="7"/>
      <c r="W42" s="7"/>
      <c r="X42" s="7"/>
      <c r="Y42"/>
      <c r="AA42" s="42"/>
      <c r="AB42" s="41"/>
      <c r="AC42" s="24"/>
    </row>
    <row r="43" spans="1:39" s="5" customFormat="1" x14ac:dyDescent="0.25">
      <c r="A43" s="4"/>
      <c r="B43" s="1"/>
      <c r="C43" s="1"/>
      <c r="D43" s="1"/>
      <c r="E43" s="1"/>
      <c r="F43" s="7"/>
      <c r="G43" s="7"/>
      <c r="H43" s="7"/>
      <c r="I43" s="7"/>
      <c r="J43" s="1"/>
      <c r="K43" s="1"/>
      <c r="L43" s="7"/>
      <c r="M43" s="7"/>
      <c r="N43" s="7"/>
      <c r="O43" s="7"/>
      <c r="P43" s="7"/>
      <c r="Q43" s="7"/>
      <c r="R43" s="7"/>
      <c r="S43" s="13"/>
      <c r="T43" s="3"/>
      <c r="U43" s="11"/>
      <c r="V43" s="7"/>
      <c r="W43" s="7"/>
      <c r="X43" s="7"/>
      <c r="Y43"/>
      <c r="Z43" s="2"/>
      <c r="AA43" s="20"/>
      <c r="AB43" s="41"/>
      <c r="AC43" s="24"/>
    </row>
    <row r="44" spans="1:39" s="5" customFormat="1" x14ac:dyDescent="0.25">
      <c r="A44" s="15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s="7" t="s">
        <v>29</v>
      </c>
      <c r="G44" s="7" t="s">
        <v>9</v>
      </c>
      <c r="H44" s="7" t="s">
        <v>10</v>
      </c>
      <c r="I44" s="7" t="s">
        <v>11</v>
      </c>
      <c r="J44" s="1" t="s">
        <v>30</v>
      </c>
      <c r="K44" s="1" t="s">
        <v>31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12</v>
      </c>
      <c r="Q44" s="7" t="s">
        <v>13</v>
      </c>
      <c r="R44" s="7" t="s">
        <v>14</v>
      </c>
      <c r="S44" s="13" t="s">
        <v>26</v>
      </c>
      <c r="T44" s="3" t="s">
        <v>21</v>
      </c>
      <c r="U44" s="11" t="s">
        <v>22</v>
      </c>
      <c r="V44" s="7" t="s">
        <v>23</v>
      </c>
      <c r="W44" s="7" t="s">
        <v>24</v>
      </c>
      <c r="X44" s="7" t="s">
        <v>25</v>
      </c>
      <c r="Y44"/>
      <c r="Z44" s="34" t="s">
        <v>36</v>
      </c>
      <c r="AA44" s="18" t="s">
        <v>37</v>
      </c>
      <c r="AB44" s="25" t="s">
        <v>41</v>
      </c>
      <c r="AC44" s="26" t="s">
        <v>55</v>
      </c>
    </row>
    <row r="45" spans="1:39" s="9" customFormat="1" x14ac:dyDescent="0.25">
      <c r="A45" s="4"/>
      <c r="B45" s="1"/>
      <c r="C45" s="1"/>
      <c r="D45" s="1"/>
      <c r="E45" s="1"/>
      <c r="F45" s="7"/>
      <c r="G45" s="7"/>
      <c r="H45" s="7"/>
      <c r="I45" s="7"/>
      <c r="J45" s="1"/>
      <c r="K45" s="1"/>
      <c r="L45" s="7"/>
      <c r="M45" s="7"/>
      <c r="N45" s="7"/>
      <c r="O45" s="7"/>
      <c r="P45" s="7"/>
      <c r="Q45" s="7"/>
      <c r="R45" s="7"/>
      <c r="S45" s="13"/>
      <c r="T45" s="3"/>
      <c r="U45" s="11"/>
      <c r="V45" s="7"/>
      <c r="W45" s="7"/>
      <c r="X45" s="7"/>
      <c r="Y45" s="1"/>
      <c r="Z45" s="7"/>
      <c r="AA45" s="20">
        <f>S45</f>
        <v>0</v>
      </c>
      <c r="AB45" s="41" t="e">
        <f>((AA45/AA$50)-1)*100</f>
        <v>#DIV/0!</v>
      </c>
      <c r="AC45" s="20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9" customFormat="1" x14ac:dyDescent="0.25">
      <c r="A46" s="4"/>
      <c r="B46" s="1"/>
      <c r="C46" s="1"/>
      <c r="D46" s="1"/>
      <c r="E46" s="1"/>
      <c r="F46" s="7"/>
      <c r="G46" s="7"/>
      <c r="H46" s="7"/>
      <c r="I46" s="7"/>
      <c r="J46" s="1"/>
      <c r="K46" s="1"/>
      <c r="L46" s="7"/>
      <c r="M46" s="7"/>
      <c r="N46" s="7"/>
      <c r="O46" s="7"/>
      <c r="P46" s="7"/>
      <c r="Q46" s="7"/>
      <c r="R46" s="7"/>
      <c r="S46" s="13"/>
      <c r="T46" s="3"/>
      <c r="U46" s="11"/>
      <c r="V46" s="7"/>
      <c r="W46" s="7"/>
      <c r="X46" s="7"/>
      <c r="Y46" s="1"/>
      <c r="Z46"/>
      <c r="AA46" s="20">
        <f t="shared" ref="AA46:AA49" si="9">S46</f>
        <v>0</v>
      </c>
      <c r="AB46" s="41" t="e">
        <f t="shared" ref="AB46:AB49" si="10">((AA46/AA$50)-1)*100</f>
        <v>#DIV/0!</v>
      </c>
      <c r="AC46" s="20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s="2" customFormat="1" x14ac:dyDescent="0.25">
      <c r="A47" s="4"/>
      <c r="B47" s="1"/>
      <c r="C47" s="1"/>
      <c r="D47" s="1"/>
      <c r="E47" s="1"/>
      <c r="F47" s="7"/>
      <c r="G47" s="7"/>
      <c r="H47" s="7"/>
      <c r="I47" s="7"/>
      <c r="J47" s="1"/>
      <c r="K47" s="1"/>
      <c r="L47" s="7"/>
      <c r="M47" s="7"/>
      <c r="N47" s="7"/>
      <c r="O47" s="7"/>
      <c r="P47" s="7"/>
      <c r="Q47" s="7"/>
      <c r="R47" s="7"/>
      <c r="S47" s="13"/>
      <c r="T47" s="3"/>
      <c r="U47" s="11"/>
      <c r="V47" s="7"/>
      <c r="W47" s="7"/>
      <c r="X47" s="7"/>
      <c r="Y47" s="1"/>
      <c r="Z47"/>
      <c r="AA47" s="20">
        <f t="shared" si="9"/>
        <v>0</v>
      </c>
      <c r="AB47" s="41" t="e">
        <f t="shared" si="10"/>
        <v>#DIV/0!</v>
      </c>
      <c r="AC47" s="20">
        <f>STDEV(AA48:AA49,AA45:AA46)</f>
        <v>0</v>
      </c>
      <c r="AD47"/>
      <c r="AE47"/>
      <c r="AF47"/>
      <c r="AG47"/>
      <c r="AH47"/>
      <c r="AI47"/>
      <c r="AJ47"/>
      <c r="AK47"/>
      <c r="AL47"/>
      <c r="AM47"/>
    </row>
    <row r="48" spans="1:39" s="2" customFormat="1" x14ac:dyDescent="0.25">
      <c r="A48" s="4"/>
      <c r="B48" s="1"/>
      <c r="C48" s="1"/>
      <c r="D48" s="1"/>
      <c r="E48" s="1"/>
      <c r="F48" s="7"/>
      <c r="G48" s="7"/>
      <c r="H48" s="7"/>
      <c r="I48" s="7"/>
      <c r="J48" s="1"/>
      <c r="K48" s="1"/>
      <c r="L48" s="7"/>
      <c r="M48" s="7"/>
      <c r="N48" s="7"/>
      <c r="O48" s="7"/>
      <c r="P48" s="7"/>
      <c r="Q48" s="7"/>
      <c r="R48" s="7"/>
      <c r="S48" s="13"/>
      <c r="T48" s="3"/>
      <c r="U48" s="11"/>
      <c r="V48" s="7"/>
      <c r="W48" s="7"/>
      <c r="X48" s="7"/>
      <c r="Y48"/>
      <c r="Z48"/>
      <c r="AA48" s="20">
        <f t="shared" si="9"/>
        <v>0</v>
      </c>
      <c r="AB48" s="41" t="e">
        <f t="shared" si="10"/>
        <v>#DIV/0!</v>
      </c>
      <c r="AC48" s="20">
        <f>STDEV(AA49,AA45:AA47)</f>
        <v>0</v>
      </c>
      <c r="AD48"/>
      <c r="AE48"/>
      <c r="AF48"/>
      <c r="AG48"/>
      <c r="AH48"/>
      <c r="AI48"/>
      <c r="AJ48"/>
      <c r="AK48"/>
      <c r="AL48"/>
      <c r="AM48"/>
    </row>
    <row r="49" spans="1:39" s="2" customFormat="1" x14ac:dyDescent="0.25">
      <c r="A49" s="4"/>
      <c r="B49" s="1"/>
      <c r="C49" s="1"/>
      <c r="D49" s="1"/>
      <c r="E49" s="1"/>
      <c r="F49" s="7"/>
      <c r="G49" s="7"/>
      <c r="H49" s="7"/>
      <c r="I49" s="7"/>
      <c r="J49" s="1"/>
      <c r="K49" s="1"/>
      <c r="L49" s="7"/>
      <c r="M49" s="7"/>
      <c r="N49" s="7"/>
      <c r="O49" s="7"/>
      <c r="P49" s="7"/>
      <c r="Q49" s="7"/>
      <c r="R49" s="7"/>
      <c r="S49" s="13"/>
      <c r="T49" s="3"/>
      <c r="U49" s="11"/>
      <c r="V49" s="7"/>
      <c r="W49" s="7"/>
      <c r="X49" s="7"/>
      <c r="Y49"/>
      <c r="Z49"/>
      <c r="AA49" s="20">
        <f t="shared" si="9"/>
        <v>0</v>
      </c>
      <c r="AB49" s="41" t="e">
        <f t="shared" si="10"/>
        <v>#DIV/0!</v>
      </c>
      <c r="AC49" s="20">
        <f>STDEV(AA45:AA48)</f>
        <v>0</v>
      </c>
      <c r="AD49"/>
      <c r="AE49"/>
      <c r="AF49"/>
      <c r="AG49"/>
      <c r="AH49"/>
      <c r="AI49"/>
      <c r="AJ49"/>
      <c r="AK49"/>
      <c r="AL49"/>
      <c r="AM49"/>
    </row>
    <row r="50" spans="1:39" s="2" customFormat="1" x14ac:dyDescent="0.25">
      <c r="A50" s="4">
        <f>A49</f>
        <v>0</v>
      </c>
      <c r="B50" s="13" t="e">
        <f>AVERAGE(B45:B49)</f>
        <v>#DIV/0!</v>
      </c>
      <c r="C50" s="13" t="e">
        <f t="shared" ref="C50:X50" si="11">AVERAGE(C45:C49)</f>
        <v>#DIV/0!</v>
      </c>
      <c r="D50" s="13" t="e">
        <f t="shared" si="11"/>
        <v>#DIV/0!</v>
      </c>
      <c r="E50" s="13" t="e">
        <f t="shared" si="11"/>
        <v>#DIV/0!</v>
      </c>
      <c r="F50" s="13" t="e">
        <f t="shared" si="11"/>
        <v>#DIV/0!</v>
      </c>
      <c r="G50" s="13" t="e">
        <f t="shared" si="11"/>
        <v>#DIV/0!</v>
      </c>
      <c r="H50" s="13" t="e">
        <f t="shared" si="11"/>
        <v>#DIV/0!</v>
      </c>
      <c r="I50" s="13" t="e">
        <f t="shared" si="11"/>
        <v>#DIV/0!</v>
      </c>
      <c r="J50" s="13" t="e">
        <f t="shared" si="11"/>
        <v>#DIV/0!</v>
      </c>
      <c r="K50" s="13" t="e">
        <f t="shared" si="11"/>
        <v>#DIV/0!</v>
      </c>
      <c r="L50" s="13" t="e">
        <f t="shared" si="11"/>
        <v>#DIV/0!</v>
      </c>
      <c r="M50" s="13" t="e">
        <f t="shared" si="11"/>
        <v>#DIV/0!</v>
      </c>
      <c r="N50" s="13" t="e">
        <f t="shared" si="11"/>
        <v>#DIV/0!</v>
      </c>
      <c r="O50" s="13" t="e">
        <f t="shared" si="11"/>
        <v>#DIV/0!</v>
      </c>
      <c r="P50" s="13" t="e">
        <f t="shared" si="11"/>
        <v>#DIV/0!</v>
      </c>
      <c r="Q50" s="13" t="e">
        <f t="shared" si="11"/>
        <v>#DIV/0!</v>
      </c>
      <c r="R50" s="13" t="e">
        <f t="shared" si="11"/>
        <v>#DIV/0!</v>
      </c>
      <c r="S50" s="13" t="e">
        <f t="shared" si="11"/>
        <v>#DIV/0!</v>
      </c>
      <c r="T50" s="13" t="e">
        <f t="shared" si="11"/>
        <v>#DIV/0!</v>
      </c>
      <c r="U50" s="13" t="e">
        <f t="shared" si="11"/>
        <v>#DIV/0!</v>
      </c>
      <c r="V50" s="13" t="e">
        <f t="shared" si="11"/>
        <v>#DIV/0!</v>
      </c>
      <c r="W50" s="13" t="e">
        <f t="shared" si="11"/>
        <v>#DIV/0!</v>
      </c>
      <c r="X50" s="13" t="e">
        <f t="shared" si="11"/>
        <v>#DIV/0!</v>
      </c>
      <c r="Y50"/>
      <c r="Z50" s="10" t="s">
        <v>43</v>
      </c>
      <c r="AA50" s="20">
        <f>AVERAGE(AA45:AA49)</f>
        <v>0</v>
      </c>
      <c r="AB50" s="41"/>
      <c r="AC50" s="20"/>
      <c r="AD50"/>
      <c r="AE50"/>
      <c r="AF50"/>
      <c r="AG50"/>
      <c r="AH50"/>
      <c r="AI50"/>
      <c r="AJ50"/>
      <c r="AK50"/>
      <c r="AL50"/>
      <c r="AM50"/>
    </row>
    <row r="51" spans="1:39" s="2" customFormat="1" x14ac:dyDescent="0.25">
      <c r="A51" s="4"/>
      <c r="B51" s="1"/>
      <c r="C51" s="1"/>
      <c r="D51" s="1"/>
      <c r="E51" s="1"/>
      <c r="F51" s="7"/>
      <c r="G51" s="7"/>
      <c r="H51" s="7"/>
      <c r="I51" s="7"/>
      <c r="J51" s="1"/>
      <c r="K51" s="1"/>
      <c r="L51" s="7"/>
      <c r="M51" s="7"/>
      <c r="N51" s="7"/>
      <c r="O51" s="7"/>
      <c r="P51" s="7"/>
      <c r="Q51" s="7"/>
      <c r="R51" s="7"/>
      <c r="S51" s="13"/>
      <c r="T51" s="3"/>
      <c r="U51" s="11"/>
      <c r="V51" s="7"/>
      <c r="W51" s="7"/>
      <c r="X51" s="7"/>
      <c r="Y51"/>
      <c r="AA51" s="33"/>
      <c r="AB51" s="41"/>
      <c r="AC51" s="24"/>
      <c r="AD51"/>
      <c r="AE51"/>
      <c r="AF51"/>
      <c r="AG51"/>
      <c r="AH51"/>
      <c r="AI51"/>
      <c r="AJ51"/>
      <c r="AK51"/>
      <c r="AL51"/>
      <c r="AM51"/>
    </row>
    <row r="52" spans="1:39" s="2" customFormat="1" x14ac:dyDescent="0.25">
      <c r="A52" s="4"/>
      <c r="B52" s="1"/>
      <c r="C52" s="1"/>
      <c r="D52" s="1"/>
      <c r="E52" s="1"/>
      <c r="F52" s="7"/>
      <c r="G52" s="7"/>
      <c r="H52" s="7"/>
      <c r="I52" s="7"/>
      <c r="J52" s="1"/>
      <c r="K52" s="1"/>
      <c r="L52" s="7"/>
      <c r="M52" s="7"/>
      <c r="N52" s="7"/>
      <c r="O52" s="7"/>
      <c r="P52" s="7"/>
      <c r="Q52" s="7"/>
      <c r="R52" s="7"/>
      <c r="S52" s="13"/>
      <c r="T52" s="3"/>
      <c r="U52" s="11"/>
      <c r="V52" s="7"/>
      <c r="W52" s="7"/>
      <c r="X52" s="7"/>
      <c r="Y52"/>
      <c r="AA52" s="20"/>
      <c r="AB52" s="41"/>
      <c r="AC52" s="24"/>
      <c r="AD52"/>
      <c r="AE52"/>
      <c r="AF52"/>
      <c r="AG52"/>
      <c r="AH52"/>
      <c r="AI52"/>
      <c r="AJ52"/>
      <c r="AK52"/>
      <c r="AL52"/>
      <c r="AM52"/>
    </row>
    <row r="53" spans="1:39" s="2" customFormat="1" x14ac:dyDescent="0.25">
      <c r="A53" s="15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s="7" t="s">
        <v>29</v>
      </c>
      <c r="G53" s="7" t="s">
        <v>9</v>
      </c>
      <c r="H53" s="7" t="s">
        <v>10</v>
      </c>
      <c r="I53" s="7" t="s">
        <v>11</v>
      </c>
      <c r="J53" s="1" t="s">
        <v>30</v>
      </c>
      <c r="K53" s="1" t="s">
        <v>31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12</v>
      </c>
      <c r="Q53" s="7" t="s">
        <v>13</v>
      </c>
      <c r="R53" s="7" t="s">
        <v>14</v>
      </c>
      <c r="S53" s="13" t="s">
        <v>26</v>
      </c>
      <c r="T53" s="3" t="s">
        <v>21</v>
      </c>
      <c r="U53" s="11" t="s">
        <v>22</v>
      </c>
      <c r="V53" s="7" t="s">
        <v>23</v>
      </c>
      <c r="W53" s="7" t="s">
        <v>24</v>
      </c>
      <c r="X53" s="7" t="s">
        <v>25</v>
      </c>
      <c r="Y53"/>
      <c r="Z53" s="34" t="s">
        <v>36</v>
      </c>
      <c r="AA53" s="18" t="s">
        <v>37</v>
      </c>
      <c r="AB53" s="25" t="s">
        <v>41</v>
      </c>
      <c r="AC53" s="26" t="s">
        <v>55</v>
      </c>
      <c r="AD53"/>
      <c r="AE53"/>
      <c r="AF53"/>
      <c r="AG53"/>
      <c r="AH53"/>
      <c r="AI53"/>
      <c r="AJ53"/>
      <c r="AK53"/>
      <c r="AL53"/>
      <c r="AM53"/>
    </row>
    <row r="54" spans="1:39" s="2" customFormat="1" x14ac:dyDescent="0.25">
      <c r="A54" s="4"/>
      <c r="B54" s="1"/>
      <c r="C54" s="1"/>
      <c r="D54" s="1"/>
      <c r="E54" s="1"/>
      <c r="F54" s="7"/>
      <c r="G54" s="7"/>
      <c r="H54" s="7"/>
      <c r="I54" s="7"/>
      <c r="J54" s="1"/>
      <c r="K54" s="1"/>
      <c r="L54" s="7"/>
      <c r="M54" s="7"/>
      <c r="N54" s="7"/>
      <c r="O54" s="7"/>
      <c r="P54" s="7"/>
      <c r="Q54" s="7"/>
      <c r="R54" s="7"/>
      <c r="S54" s="13"/>
      <c r="T54" s="3"/>
      <c r="U54" s="11"/>
      <c r="V54" s="7"/>
      <c r="W54" s="7"/>
      <c r="X54" s="7"/>
      <c r="Y54" s="1"/>
      <c r="Z54" s="7"/>
      <c r="AA54" s="20">
        <f>S54</f>
        <v>0</v>
      </c>
      <c r="AB54" s="41" t="e">
        <f>((AA54/AA$59)-1)*100</f>
        <v>#DIV/0!</v>
      </c>
      <c r="AC54" s="20">
        <f>STDEV(AA55:AA58)</f>
        <v>0</v>
      </c>
      <c r="AD54"/>
      <c r="AE54"/>
      <c r="AF54"/>
      <c r="AG54"/>
      <c r="AH54"/>
      <c r="AI54"/>
      <c r="AJ54"/>
      <c r="AK54"/>
      <c r="AL54"/>
      <c r="AM54"/>
    </row>
    <row r="55" spans="1:39" s="2" customFormat="1" x14ac:dyDescent="0.25">
      <c r="A55" s="4"/>
      <c r="B55" s="1"/>
      <c r="C55" s="1"/>
      <c r="D55" s="1"/>
      <c r="E55" s="1"/>
      <c r="F55" s="7"/>
      <c r="G55" s="7"/>
      <c r="H55" s="7"/>
      <c r="I55" s="7"/>
      <c r="J55" s="1"/>
      <c r="K55" s="1"/>
      <c r="L55" s="7"/>
      <c r="M55" s="7"/>
      <c r="N55" s="7"/>
      <c r="O55" s="7"/>
      <c r="P55" s="7"/>
      <c r="Q55" s="7"/>
      <c r="R55" s="7"/>
      <c r="S55" s="13"/>
      <c r="T55" s="3"/>
      <c r="U55" s="11"/>
      <c r="V55" s="7"/>
      <c r="W55" s="7"/>
      <c r="X55" s="7"/>
      <c r="Y55" s="1"/>
      <c r="Z55"/>
      <c r="AA55" s="20">
        <f t="shared" ref="AA55:AA58" si="12">S55</f>
        <v>0</v>
      </c>
      <c r="AB55" s="41" t="e">
        <f t="shared" ref="AB55:AB58" si="13">((AA55/AA$59)-1)*100</f>
        <v>#DIV/0!</v>
      </c>
      <c r="AC55" s="20">
        <f>STDEV(AA56:AA58,AA54)</f>
        <v>0</v>
      </c>
      <c r="AD55"/>
      <c r="AE55"/>
      <c r="AF55"/>
      <c r="AG55"/>
      <c r="AH55"/>
      <c r="AI55"/>
      <c r="AJ55"/>
      <c r="AK55"/>
      <c r="AL55"/>
      <c r="AM55"/>
    </row>
    <row r="56" spans="1:39" s="2" customFormat="1" x14ac:dyDescent="0.25">
      <c r="A56" s="4"/>
      <c r="B56" s="1"/>
      <c r="C56" s="1"/>
      <c r="D56" s="1"/>
      <c r="E56" s="1"/>
      <c r="F56" s="7"/>
      <c r="G56" s="7"/>
      <c r="H56" s="7"/>
      <c r="I56" s="7"/>
      <c r="J56" s="1"/>
      <c r="K56" s="1"/>
      <c r="L56" s="7"/>
      <c r="M56" s="7"/>
      <c r="N56" s="7"/>
      <c r="O56" s="7"/>
      <c r="P56" s="7"/>
      <c r="Q56" s="7"/>
      <c r="R56" s="7"/>
      <c r="S56" s="13"/>
      <c r="T56" s="3"/>
      <c r="U56" s="11"/>
      <c r="V56" s="7"/>
      <c r="W56" s="7"/>
      <c r="X56" s="7"/>
      <c r="Y56" s="1"/>
      <c r="Z56"/>
      <c r="AA56" s="20">
        <f t="shared" si="12"/>
        <v>0</v>
      </c>
      <c r="AB56" s="41" t="e">
        <f t="shared" si="13"/>
        <v>#DIV/0!</v>
      </c>
      <c r="AC56" s="20">
        <f>STDEV(AA57:AA58,AA54:AA55)</f>
        <v>0</v>
      </c>
    </row>
    <row r="57" spans="1:39" s="2" customFormat="1" x14ac:dyDescent="0.25">
      <c r="A57" s="4"/>
      <c r="B57" s="1"/>
      <c r="C57" s="1"/>
      <c r="D57" s="1"/>
      <c r="E57" s="1"/>
      <c r="F57" s="7"/>
      <c r="G57" s="7"/>
      <c r="H57" s="7"/>
      <c r="I57" s="7"/>
      <c r="J57" s="1"/>
      <c r="K57" s="1"/>
      <c r="L57" s="7"/>
      <c r="M57" s="7"/>
      <c r="N57" s="7"/>
      <c r="O57" s="7"/>
      <c r="P57" s="7"/>
      <c r="Q57" s="7"/>
      <c r="R57" s="7"/>
      <c r="S57" s="13"/>
      <c r="T57" s="3"/>
      <c r="U57" s="11"/>
      <c r="V57" s="7"/>
      <c r="W57" s="7"/>
      <c r="X57" s="7"/>
      <c r="Y57"/>
      <c r="Z57"/>
      <c r="AA57" s="20">
        <f t="shared" si="12"/>
        <v>0</v>
      </c>
      <c r="AB57" s="41" t="e">
        <f t="shared" si="13"/>
        <v>#DIV/0!</v>
      </c>
      <c r="AC57" s="20">
        <f>STDEV(AA58,AA54:AA56)</f>
        <v>0</v>
      </c>
    </row>
    <row r="58" spans="1:39" s="2" customFormat="1" x14ac:dyDescent="0.25">
      <c r="A58" s="4"/>
      <c r="B58" s="1"/>
      <c r="C58" s="1"/>
      <c r="D58" s="1"/>
      <c r="E58" s="1"/>
      <c r="F58" s="7"/>
      <c r="G58" s="7"/>
      <c r="H58" s="7"/>
      <c r="I58" s="7"/>
      <c r="J58" s="1"/>
      <c r="K58" s="1"/>
      <c r="L58" s="7"/>
      <c r="M58" s="7"/>
      <c r="N58" s="7"/>
      <c r="O58" s="7"/>
      <c r="P58" s="7"/>
      <c r="Q58" s="7"/>
      <c r="R58" s="7"/>
      <c r="S58" s="13"/>
      <c r="T58" s="3"/>
      <c r="U58" s="11"/>
      <c r="V58" s="7"/>
      <c r="W58" s="7"/>
      <c r="X58" s="7"/>
      <c r="Y58"/>
      <c r="Z58"/>
      <c r="AA58" s="20">
        <f t="shared" si="12"/>
        <v>0</v>
      </c>
      <c r="AB58" s="41" t="e">
        <f t="shared" si="13"/>
        <v>#DIV/0!</v>
      </c>
      <c r="AC58" s="20">
        <f>STDEV(AA54:AA57)</f>
        <v>0</v>
      </c>
    </row>
    <row r="59" spans="1:39" s="2" customFormat="1" x14ac:dyDescent="0.25">
      <c r="A59" s="4">
        <f>A58</f>
        <v>0</v>
      </c>
      <c r="B59" s="13" t="e">
        <f>AVERAGE(B54:B58)</f>
        <v>#DIV/0!</v>
      </c>
      <c r="C59" s="13" t="e">
        <f t="shared" ref="C59:X59" si="14">AVERAGE(C54:C58)</f>
        <v>#DIV/0!</v>
      </c>
      <c r="D59" s="13" t="e">
        <f t="shared" si="14"/>
        <v>#DIV/0!</v>
      </c>
      <c r="E59" s="13" t="e">
        <f t="shared" si="14"/>
        <v>#DIV/0!</v>
      </c>
      <c r="F59" s="13" t="e">
        <f t="shared" si="14"/>
        <v>#DIV/0!</v>
      </c>
      <c r="G59" s="13" t="e">
        <f t="shared" si="14"/>
        <v>#DIV/0!</v>
      </c>
      <c r="H59" s="13" t="e">
        <f t="shared" si="14"/>
        <v>#DIV/0!</v>
      </c>
      <c r="I59" s="13" t="e">
        <f t="shared" si="14"/>
        <v>#DIV/0!</v>
      </c>
      <c r="J59" s="13" t="e">
        <f t="shared" si="14"/>
        <v>#DIV/0!</v>
      </c>
      <c r="K59" s="13" t="e">
        <f t="shared" si="14"/>
        <v>#DIV/0!</v>
      </c>
      <c r="L59" s="13" t="e">
        <f t="shared" si="14"/>
        <v>#DIV/0!</v>
      </c>
      <c r="M59" s="13" t="e">
        <f t="shared" si="14"/>
        <v>#DIV/0!</v>
      </c>
      <c r="N59" s="13" t="e">
        <f t="shared" si="14"/>
        <v>#DIV/0!</v>
      </c>
      <c r="O59" s="13" t="e">
        <f t="shared" si="14"/>
        <v>#DIV/0!</v>
      </c>
      <c r="P59" s="13" t="e">
        <f t="shared" si="14"/>
        <v>#DIV/0!</v>
      </c>
      <c r="Q59" s="13" t="e">
        <f t="shared" si="14"/>
        <v>#DIV/0!</v>
      </c>
      <c r="R59" s="13" t="e">
        <f t="shared" si="14"/>
        <v>#DIV/0!</v>
      </c>
      <c r="S59" s="13" t="e">
        <f t="shared" si="14"/>
        <v>#DIV/0!</v>
      </c>
      <c r="T59" s="13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4"/>
        <v>#DIV/0!</v>
      </c>
      <c r="X59" s="13" t="e">
        <f t="shared" si="14"/>
        <v>#DIV/0!</v>
      </c>
      <c r="Y59"/>
      <c r="Z59" s="10" t="s">
        <v>43</v>
      </c>
      <c r="AA59" s="20">
        <f>AVERAGE(AA54:AA58)</f>
        <v>0</v>
      </c>
      <c r="AB59" s="41"/>
      <c r="AC59" s="20"/>
    </row>
    <row r="60" spans="1:39" s="2" customFormat="1" x14ac:dyDescent="0.25">
      <c r="A60" s="4"/>
      <c r="B60" s="1"/>
      <c r="C60" s="1"/>
      <c r="D60" s="1"/>
      <c r="E60" s="1"/>
      <c r="F60" s="7"/>
      <c r="G60" s="7"/>
      <c r="H60" s="7"/>
      <c r="I60" s="7"/>
      <c r="J60" s="1"/>
      <c r="K60" s="1"/>
      <c r="L60" s="7"/>
      <c r="M60" s="7"/>
      <c r="N60" s="7"/>
      <c r="O60" s="7"/>
      <c r="P60" s="7"/>
      <c r="Q60" s="7"/>
      <c r="R60" s="7"/>
      <c r="S60" s="13"/>
      <c r="T60" s="3"/>
      <c r="U60" s="11"/>
      <c r="V60" s="7"/>
      <c r="W60" s="7"/>
      <c r="X60" s="7"/>
      <c r="Y60"/>
      <c r="AA60" s="33"/>
      <c r="AB60" s="41"/>
      <c r="AC60" s="24"/>
      <c r="AD60"/>
      <c r="AE60"/>
      <c r="AF60"/>
      <c r="AG60"/>
      <c r="AH60"/>
      <c r="AI60"/>
      <c r="AJ60"/>
      <c r="AK60"/>
      <c r="AL60"/>
      <c r="AM60"/>
    </row>
    <row r="61" spans="1:39" s="2" customFormat="1" x14ac:dyDescent="0.25">
      <c r="A61" s="4"/>
      <c r="B61" s="1"/>
      <c r="C61" s="1"/>
      <c r="D61" s="1"/>
      <c r="E61" s="1"/>
      <c r="F61" s="7"/>
      <c r="G61" s="7"/>
      <c r="H61" s="7"/>
      <c r="I61" s="7"/>
      <c r="J61" s="1"/>
      <c r="K61" s="1"/>
      <c r="L61" s="7"/>
      <c r="M61" s="7"/>
      <c r="N61" s="7"/>
      <c r="O61" s="7"/>
      <c r="P61" s="7"/>
      <c r="Q61" s="7"/>
      <c r="R61" s="7"/>
      <c r="S61" s="13"/>
      <c r="T61" s="3"/>
      <c r="U61" s="11"/>
      <c r="V61" s="7"/>
      <c r="W61" s="7"/>
      <c r="X61" s="7"/>
      <c r="Y61"/>
      <c r="AA61" s="20"/>
      <c r="AB61" s="41"/>
      <c r="AC61" s="24"/>
      <c r="AD61"/>
      <c r="AE61"/>
      <c r="AF61"/>
      <c r="AG61"/>
      <c r="AH61"/>
      <c r="AI61"/>
      <c r="AJ61"/>
      <c r="AK61"/>
      <c r="AL61"/>
      <c r="AM61"/>
    </row>
    <row r="62" spans="1:39" s="2" customFormat="1" x14ac:dyDescent="0.25">
      <c r="A62" s="15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s="7" t="s">
        <v>29</v>
      </c>
      <c r="G62" s="7" t="s">
        <v>9</v>
      </c>
      <c r="H62" s="7" t="s">
        <v>10</v>
      </c>
      <c r="I62" s="7" t="s">
        <v>11</v>
      </c>
      <c r="J62" s="1" t="s">
        <v>30</v>
      </c>
      <c r="K62" s="1" t="s">
        <v>31</v>
      </c>
      <c r="L62" s="7" t="s">
        <v>32</v>
      </c>
      <c r="M62" s="7" t="s">
        <v>33</v>
      </c>
      <c r="N62" s="7" t="s">
        <v>34</v>
      </c>
      <c r="O62" s="7" t="s">
        <v>35</v>
      </c>
      <c r="P62" s="7" t="s">
        <v>12</v>
      </c>
      <c r="Q62" s="7" t="s">
        <v>13</v>
      </c>
      <c r="R62" s="7" t="s">
        <v>14</v>
      </c>
      <c r="S62" s="13" t="s">
        <v>26</v>
      </c>
      <c r="T62" s="3" t="s">
        <v>21</v>
      </c>
      <c r="U62" s="11" t="s">
        <v>22</v>
      </c>
      <c r="V62" s="7" t="s">
        <v>23</v>
      </c>
      <c r="W62" s="7" t="s">
        <v>24</v>
      </c>
      <c r="X62" s="7" t="s">
        <v>25</v>
      </c>
      <c r="Y62"/>
      <c r="Z62" s="34" t="s">
        <v>36</v>
      </c>
      <c r="AA62" s="18" t="s">
        <v>37</v>
      </c>
      <c r="AB62" s="25" t="s">
        <v>41</v>
      </c>
      <c r="AC62" s="26" t="s">
        <v>55</v>
      </c>
      <c r="AD62"/>
      <c r="AE62"/>
      <c r="AF62"/>
      <c r="AG62"/>
      <c r="AH62"/>
      <c r="AI62"/>
      <c r="AJ62"/>
      <c r="AK62"/>
      <c r="AL62"/>
      <c r="AM62"/>
    </row>
    <row r="63" spans="1:39" s="2" customFormat="1" x14ac:dyDescent="0.25">
      <c r="A63" s="4"/>
      <c r="B63" s="1"/>
      <c r="C63" s="1"/>
      <c r="D63" s="1"/>
      <c r="E63" s="1"/>
      <c r="F63" s="7"/>
      <c r="G63" s="7"/>
      <c r="H63" s="7"/>
      <c r="I63" s="7"/>
      <c r="J63" s="1"/>
      <c r="K63" s="1"/>
      <c r="L63" s="7"/>
      <c r="M63" s="7"/>
      <c r="N63" s="7"/>
      <c r="O63" s="7"/>
      <c r="P63" s="7"/>
      <c r="Q63" s="7"/>
      <c r="R63" s="7"/>
      <c r="S63" s="13"/>
      <c r="T63" s="3"/>
      <c r="U63" s="11"/>
      <c r="V63" s="7"/>
      <c r="W63" s="7"/>
      <c r="X63" s="7"/>
      <c r="Y63" s="1"/>
      <c r="Z63" s="7"/>
      <c r="AA63" s="20">
        <f>S63</f>
        <v>0</v>
      </c>
      <c r="AB63" s="41" t="e">
        <f>((AA63/AA$68)-1)*100</f>
        <v>#DIV/0!</v>
      </c>
      <c r="AC63" s="20">
        <f>STDEV(AA64:AA67)</f>
        <v>0</v>
      </c>
      <c r="AD63"/>
      <c r="AE63"/>
      <c r="AF63"/>
      <c r="AG63"/>
      <c r="AH63"/>
      <c r="AI63"/>
      <c r="AJ63"/>
      <c r="AK63"/>
      <c r="AL63"/>
      <c r="AM63"/>
    </row>
    <row r="64" spans="1:39" s="2" customFormat="1" x14ac:dyDescent="0.25">
      <c r="A64" s="4"/>
      <c r="B64" s="1"/>
      <c r="C64" s="1"/>
      <c r="D64" s="1"/>
      <c r="E64" s="1"/>
      <c r="F64" s="7"/>
      <c r="G64" s="7"/>
      <c r="H64" s="7"/>
      <c r="I64" s="7"/>
      <c r="J64" s="1"/>
      <c r="K64" s="1"/>
      <c r="L64" s="7"/>
      <c r="M64" s="7"/>
      <c r="N64" s="7"/>
      <c r="O64" s="7"/>
      <c r="P64" s="7"/>
      <c r="Q64" s="7"/>
      <c r="R64" s="7"/>
      <c r="S64" s="13"/>
      <c r="T64" s="3"/>
      <c r="U64" s="11"/>
      <c r="V64" s="7"/>
      <c r="W64" s="7"/>
      <c r="X64" s="7"/>
      <c r="Y64" s="1"/>
      <c r="Z64"/>
      <c r="AA64" s="20">
        <f t="shared" ref="AA64:AA67" si="15">S64</f>
        <v>0</v>
      </c>
      <c r="AB64" s="41" t="e">
        <f t="shared" ref="AB64:AB67" si="16">((AA64/AA$68)-1)*100</f>
        <v>#DIV/0!</v>
      </c>
      <c r="AC64" s="20">
        <f>STDEV(AA65:AA67,AA63)</f>
        <v>0</v>
      </c>
      <c r="AD64"/>
      <c r="AE64"/>
      <c r="AF64"/>
      <c r="AG64"/>
      <c r="AH64"/>
      <c r="AI64"/>
      <c r="AJ64"/>
      <c r="AK64"/>
      <c r="AL64"/>
      <c r="AM64"/>
    </row>
    <row r="65" spans="1:39" s="2" customFormat="1" x14ac:dyDescent="0.25">
      <c r="A65" s="4"/>
      <c r="B65" s="1"/>
      <c r="C65" s="1"/>
      <c r="D65" s="1"/>
      <c r="E65" s="1"/>
      <c r="F65" s="7"/>
      <c r="G65" s="7"/>
      <c r="H65" s="7"/>
      <c r="I65" s="7"/>
      <c r="J65" s="1"/>
      <c r="K65" s="1"/>
      <c r="L65" s="7"/>
      <c r="M65" s="7"/>
      <c r="N65" s="7"/>
      <c r="O65" s="7"/>
      <c r="P65" s="7"/>
      <c r="Q65" s="7"/>
      <c r="R65" s="7"/>
      <c r="S65" s="13"/>
      <c r="T65" s="3"/>
      <c r="U65" s="11"/>
      <c r="V65" s="7"/>
      <c r="W65" s="7"/>
      <c r="X65" s="7"/>
      <c r="Y65" s="1"/>
      <c r="Z65"/>
      <c r="AA65" s="20">
        <f t="shared" si="15"/>
        <v>0</v>
      </c>
      <c r="AB65" s="41" t="e">
        <f t="shared" si="16"/>
        <v>#DIV/0!</v>
      </c>
      <c r="AC65" s="20">
        <f>STDEV(AA66:AA67,AA63:AA64)</f>
        <v>0</v>
      </c>
      <c r="AD65"/>
      <c r="AE65"/>
      <c r="AF65"/>
      <c r="AG65"/>
      <c r="AH65"/>
      <c r="AI65"/>
      <c r="AJ65"/>
      <c r="AK65"/>
      <c r="AL65"/>
      <c r="AM65"/>
    </row>
    <row r="66" spans="1:39" s="2" customFormat="1" x14ac:dyDescent="0.25">
      <c r="A66" s="4"/>
      <c r="B66" s="1"/>
      <c r="C66" s="1"/>
      <c r="D66" s="1"/>
      <c r="E66" s="1"/>
      <c r="F66" s="7"/>
      <c r="G66" s="7"/>
      <c r="H66" s="7"/>
      <c r="I66" s="7"/>
      <c r="J66" s="1"/>
      <c r="K66" s="1"/>
      <c r="L66" s="7"/>
      <c r="M66" s="7"/>
      <c r="N66" s="7"/>
      <c r="O66" s="7"/>
      <c r="P66" s="7"/>
      <c r="Q66" s="7"/>
      <c r="R66" s="7"/>
      <c r="S66" s="13"/>
      <c r="T66" s="3"/>
      <c r="U66" s="11"/>
      <c r="V66" s="7"/>
      <c r="W66" s="7"/>
      <c r="X66" s="7"/>
      <c r="Y66"/>
      <c r="Z66"/>
      <c r="AA66" s="20">
        <f t="shared" si="15"/>
        <v>0</v>
      </c>
      <c r="AB66" s="41" t="e">
        <f t="shared" si="16"/>
        <v>#DIV/0!</v>
      </c>
      <c r="AC66" s="20">
        <f>STDEV(AA67,AA63:AA65)</f>
        <v>0</v>
      </c>
      <c r="AD66"/>
      <c r="AE66"/>
      <c r="AF66"/>
      <c r="AG66"/>
      <c r="AH66"/>
      <c r="AI66"/>
      <c r="AJ66"/>
      <c r="AK66"/>
      <c r="AL66"/>
      <c r="AM66"/>
    </row>
    <row r="67" spans="1:39" s="2" customFormat="1" x14ac:dyDescent="0.25">
      <c r="A67" s="4"/>
      <c r="B67" s="1"/>
      <c r="C67" s="1"/>
      <c r="D67" s="1"/>
      <c r="E67" s="1"/>
      <c r="F67" s="7"/>
      <c r="G67" s="7"/>
      <c r="H67" s="7"/>
      <c r="I67" s="7"/>
      <c r="J67" s="1"/>
      <c r="K67" s="1"/>
      <c r="L67" s="7"/>
      <c r="M67" s="7"/>
      <c r="N67" s="7"/>
      <c r="O67" s="7"/>
      <c r="P67" s="7"/>
      <c r="Q67" s="7"/>
      <c r="R67" s="7"/>
      <c r="S67" s="13"/>
      <c r="T67" s="3"/>
      <c r="U67" s="11"/>
      <c r="V67" s="7"/>
      <c r="W67" s="7"/>
      <c r="X67" s="7"/>
      <c r="Y67"/>
      <c r="Z67"/>
      <c r="AA67" s="20">
        <f t="shared" si="15"/>
        <v>0</v>
      </c>
      <c r="AB67" s="41" t="e">
        <f t="shared" si="16"/>
        <v>#DIV/0!</v>
      </c>
      <c r="AC67" s="20">
        <f>STDEV(AA63:AA66)</f>
        <v>0</v>
      </c>
      <c r="AD67"/>
      <c r="AE67"/>
      <c r="AF67"/>
      <c r="AG67"/>
      <c r="AH67"/>
      <c r="AI67"/>
      <c r="AJ67"/>
      <c r="AK67"/>
      <c r="AL67"/>
      <c r="AM67"/>
    </row>
    <row r="68" spans="1:39" s="2" customFormat="1" x14ac:dyDescent="0.25">
      <c r="A68" s="4">
        <f>A67</f>
        <v>0</v>
      </c>
      <c r="B68" s="13" t="e">
        <f>AVERAGE(B63:B67)</f>
        <v>#DIV/0!</v>
      </c>
      <c r="C68" s="13" t="e">
        <f t="shared" ref="C68:X68" si="17">AVERAGE(C63:C67)</f>
        <v>#DIV/0!</v>
      </c>
      <c r="D68" s="13" t="e">
        <f t="shared" si="17"/>
        <v>#DIV/0!</v>
      </c>
      <c r="E68" s="13" t="e">
        <f t="shared" si="17"/>
        <v>#DIV/0!</v>
      </c>
      <c r="F68" s="13" t="e">
        <f t="shared" si="17"/>
        <v>#DIV/0!</v>
      </c>
      <c r="G68" s="13" t="e">
        <f t="shared" si="17"/>
        <v>#DIV/0!</v>
      </c>
      <c r="H68" s="13" t="e">
        <f t="shared" si="17"/>
        <v>#DIV/0!</v>
      </c>
      <c r="I68" s="13" t="e">
        <f t="shared" si="17"/>
        <v>#DIV/0!</v>
      </c>
      <c r="J68" s="13" t="e">
        <f t="shared" si="17"/>
        <v>#DIV/0!</v>
      </c>
      <c r="K68" s="13" t="e">
        <f t="shared" si="17"/>
        <v>#DIV/0!</v>
      </c>
      <c r="L68" s="13" t="e">
        <f t="shared" si="17"/>
        <v>#DIV/0!</v>
      </c>
      <c r="M68" s="13" t="e">
        <f t="shared" si="17"/>
        <v>#DIV/0!</v>
      </c>
      <c r="N68" s="13" t="e">
        <f t="shared" si="17"/>
        <v>#DIV/0!</v>
      </c>
      <c r="O68" s="13" t="e">
        <f t="shared" si="17"/>
        <v>#DIV/0!</v>
      </c>
      <c r="P68" s="13" t="e">
        <f t="shared" si="17"/>
        <v>#DIV/0!</v>
      </c>
      <c r="Q68" s="13" t="e">
        <f t="shared" si="17"/>
        <v>#DIV/0!</v>
      </c>
      <c r="R68" s="13" t="e">
        <f t="shared" si="17"/>
        <v>#DIV/0!</v>
      </c>
      <c r="S68" s="13" t="e">
        <f t="shared" si="17"/>
        <v>#DIV/0!</v>
      </c>
      <c r="T68" s="13" t="e">
        <f t="shared" si="17"/>
        <v>#DIV/0!</v>
      </c>
      <c r="U68" s="13" t="e">
        <f t="shared" si="17"/>
        <v>#DIV/0!</v>
      </c>
      <c r="V68" s="13" t="e">
        <f t="shared" si="17"/>
        <v>#DIV/0!</v>
      </c>
      <c r="W68" s="13" t="e">
        <f t="shared" si="17"/>
        <v>#DIV/0!</v>
      </c>
      <c r="X68" s="13" t="e">
        <f t="shared" si="17"/>
        <v>#DIV/0!</v>
      </c>
      <c r="Y68"/>
      <c r="Z68" s="10" t="s">
        <v>43</v>
      </c>
      <c r="AA68" s="20">
        <f>AVERAGE(AA63:AA67)</f>
        <v>0</v>
      </c>
      <c r="AB68" s="41"/>
      <c r="AC68" s="20"/>
    </row>
    <row r="69" spans="1:39" s="2" customFormat="1" x14ac:dyDescent="0.25">
      <c r="A69" s="4"/>
      <c r="B69" s="1"/>
      <c r="C69" s="1"/>
      <c r="D69" s="1"/>
      <c r="E69" s="1"/>
      <c r="F69" s="7"/>
      <c r="G69" s="7"/>
      <c r="H69" s="7"/>
      <c r="I69" s="7"/>
      <c r="J69" s="1"/>
      <c r="K69" s="1"/>
      <c r="L69" s="7"/>
      <c r="M69" s="7"/>
      <c r="N69" s="7"/>
      <c r="O69" s="7"/>
      <c r="P69" s="7"/>
      <c r="Q69" s="7"/>
      <c r="R69" s="7"/>
      <c r="S69" s="13"/>
      <c r="T69" s="3"/>
      <c r="U69" s="11"/>
      <c r="V69" s="7"/>
      <c r="W69" s="7"/>
      <c r="X69" s="7"/>
      <c r="Y69"/>
      <c r="AA69" s="33"/>
      <c r="AB69" s="41"/>
      <c r="AC69" s="24"/>
    </row>
    <row r="70" spans="1:39" s="2" customFormat="1" x14ac:dyDescent="0.25">
      <c r="J70" s="3"/>
      <c r="K70" s="3"/>
      <c r="L70" s="11"/>
      <c r="M70" s="11"/>
      <c r="N70" s="11"/>
      <c r="O70" s="11"/>
      <c r="P70" s="11"/>
      <c r="Q70" s="11"/>
      <c r="R70" s="11"/>
      <c r="S70" s="13"/>
      <c r="T70" s="3"/>
      <c r="U70" s="11"/>
      <c r="V70" s="11"/>
      <c r="W70" s="11"/>
      <c r="X70" s="11"/>
      <c r="AA70" s="33"/>
      <c r="AB70" s="23"/>
      <c r="AC70" s="22"/>
    </row>
    <row r="71" spans="1:39" s="2" customFormat="1" x14ac:dyDescent="0.25">
      <c r="A71" s="15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s="7" t="s">
        <v>29</v>
      </c>
      <c r="G71" s="7" t="s">
        <v>9</v>
      </c>
      <c r="H71" s="7" t="s">
        <v>10</v>
      </c>
      <c r="I71" s="7" t="s">
        <v>11</v>
      </c>
      <c r="J71" s="1" t="s">
        <v>30</v>
      </c>
      <c r="K71" s="1" t="s">
        <v>31</v>
      </c>
      <c r="L71" s="7" t="s">
        <v>32</v>
      </c>
      <c r="M71" s="7" t="s">
        <v>33</v>
      </c>
      <c r="N71" s="7" t="s">
        <v>34</v>
      </c>
      <c r="O71" s="7" t="s">
        <v>35</v>
      </c>
      <c r="P71" s="7" t="s">
        <v>12</v>
      </c>
      <c r="Q71" s="7" t="s">
        <v>13</v>
      </c>
      <c r="R71" s="7" t="s">
        <v>14</v>
      </c>
      <c r="S71" s="13" t="s">
        <v>26</v>
      </c>
      <c r="T71" s="3" t="s">
        <v>21</v>
      </c>
      <c r="U71" s="11" t="s">
        <v>22</v>
      </c>
      <c r="V71" s="7" t="s">
        <v>23</v>
      </c>
      <c r="W71" s="7" t="s">
        <v>24</v>
      </c>
      <c r="X71" s="7" t="s">
        <v>25</v>
      </c>
      <c r="Y71"/>
      <c r="Z71" s="34" t="s">
        <v>36</v>
      </c>
      <c r="AA71" s="18" t="s">
        <v>37</v>
      </c>
      <c r="AB71" s="25" t="s">
        <v>41</v>
      </c>
      <c r="AC71" s="26" t="s">
        <v>55</v>
      </c>
    </row>
    <row r="72" spans="1:39" s="2" customFormat="1" x14ac:dyDescent="0.25">
      <c r="A72" s="4"/>
      <c r="B72" s="1"/>
      <c r="C72" s="1"/>
      <c r="D72" s="1"/>
      <c r="E72" s="1"/>
      <c r="F72" s="7"/>
      <c r="G72" s="7"/>
      <c r="H72" s="7"/>
      <c r="I72" s="7"/>
      <c r="J72" s="1"/>
      <c r="K72" s="1"/>
      <c r="L72" s="7"/>
      <c r="M72" s="7"/>
      <c r="N72" s="7"/>
      <c r="O72" s="7"/>
      <c r="P72" s="7"/>
      <c r="Q72" s="7"/>
      <c r="R72" s="7"/>
      <c r="S72" s="13"/>
      <c r="T72" s="3"/>
      <c r="U72" s="11"/>
      <c r="V72" s="7"/>
      <c r="W72" s="7"/>
      <c r="X72" s="7"/>
      <c r="Y72" s="1"/>
      <c r="Z72" s="7"/>
      <c r="AA72" s="20">
        <f>S72</f>
        <v>0</v>
      </c>
      <c r="AB72" s="41" t="e">
        <f>((AA72/AA$77)-1)*100</f>
        <v>#DIV/0!</v>
      </c>
      <c r="AC72" s="20">
        <f>STDEV(AA73:AA76)</f>
        <v>0</v>
      </c>
    </row>
    <row r="73" spans="1:39" s="2" customFormat="1" x14ac:dyDescent="0.25">
      <c r="A73" s="4"/>
      <c r="B73" s="1"/>
      <c r="C73" s="1"/>
      <c r="D73" s="1"/>
      <c r="E73" s="1"/>
      <c r="F73" s="7"/>
      <c r="G73" s="7"/>
      <c r="H73" s="7"/>
      <c r="I73" s="7"/>
      <c r="J73" s="1"/>
      <c r="K73" s="1"/>
      <c r="L73" s="7"/>
      <c r="M73" s="7"/>
      <c r="N73" s="7"/>
      <c r="O73" s="7"/>
      <c r="P73" s="7"/>
      <c r="Q73" s="7"/>
      <c r="R73" s="7"/>
      <c r="S73" s="13"/>
      <c r="T73" s="3"/>
      <c r="U73" s="11"/>
      <c r="V73" s="7"/>
      <c r="W73" s="7"/>
      <c r="X73" s="7"/>
      <c r="Y73" s="1"/>
      <c r="Z73"/>
      <c r="AA73" s="20">
        <f t="shared" ref="AA73:AA76" si="18">S73</f>
        <v>0</v>
      </c>
      <c r="AB73" s="41" t="e">
        <f t="shared" ref="AB73:AB76" si="19">((AA73/AA$77)-1)*100</f>
        <v>#DIV/0!</v>
      </c>
      <c r="AC73" s="20">
        <f>STDEV(AA74:AA76,AA72)</f>
        <v>0</v>
      </c>
    </row>
    <row r="74" spans="1:39" s="2" customFormat="1" x14ac:dyDescent="0.25">
      <c r="A74" s="4"/>
      <c r="B74" s="1"/>
      <c r="C74" s="1"/>
      <c r="D74" s="1"/>
      <c r="E74" s="1"/>
      <c r="F74" s="7"/>
      <c r="G74" s="7"/>
      <c r="H74" s="7"/>
      <c r="I74" s="7"/>
      <c r="J74" s="1"/>
      <c r="K74" s="1"/>
      <c r="L74" s="7"/>
      <c r="M74" s="7"/>
      <c r="N74" s="7"/>
      <c r="O74" s="7"/>
      <c r="P74" s="7"/>
      <c r="Q74" s="7"/>
      <c r="R74" s="7"/>
      <c r="S74" s="13"/>
      <c r="T74" s="3"/>
      <c r="U74" s="11"/>
      <c r="V74" s="7"/>
      <c r="W74" s="7"/>
      <c r="X74" s="7"/>
      <c r="Y74" s="1"/>
      <c r="Z74"/>
      <c r="AA74" s="20">
        <f t="shared" si="18"/>
        <v>0</v>
      </c>
      <c r="AB74" s="41" t="e">
        <f t="shared" si="19"/>
        <v>#DIV/0!</v>
      </c>
      <c r="AC74" s="20">
        <f>STDEV(AA75:AA76,AA72:AA73)</f>
        <v>0</v>
      </c>
    </row>
    <row r="75" spans="1:39" s="2" customFormat="1" x14ac:dyDescent="0.25">
      <c r="A75" s="4"/>
      <c r="B75" s="1"/>
      <c r="C75" s="1"/>
      <c r="D75" s="1"/>
      <c r="E75" s="1"/>
      <c r="F75" s="7"/>
      <c r="G75" s="7"/>
      <c r="H75" s="7"/>
      <c r="I75" s="7"/>
      <c r="J75" s="1"/>
      <c r="K75" s="1"/>
      <c r="L75" s="7"/>
      <c r="M75" s="7"/>
      <c r="N75" s="7"/>
      <c r="O75" s="7"/>
      <c r="P75" s="7"/>
      <c r="Q75" s="7"/>
      <c r="R75" s="7"/>
      <c r="S75" s="13"/>
      <c r="T75" s="3"/>
      <c r="U75" s="11"/>
      <c r="V75" s="7"/>
      <c r="W75" s="7"/>
      <c r="X75" s="7"/>
      <c r="Y75"/>
      <c r="Z75"/>
      <c r="AA75" s="20">
        <f t="shared" si="18"/>
        <v>0</v>
      </c>
      <c r="AB75" s="41" t="e">
        <f t="shared" si="19"/>
        <v>#DIV/0!</v>
      </c>
      <c r="AC75" s="20">
        <f>STDEV(AA76,AA72:AA74)</f>
        <v>0</v>
      </c>
    </row>
    <row r="76" spans="1:39" s="2" customFormat="1" x14ac:dyDescent="0.25">
      <c r="A76" s="4"/>
      <c r="B76" s="1"/>
      <c r="C76" s="1"/>
      <c r="D76" s="1"/>
      <c r="E76" s="1"/>
      <c r="F76" s="7"/>
      <c r="G76" s="7"/>
      <c r="H76" s="7"/>
      <c r="I76" s="7"/>
      <c r="J76" s="1"/>
      <c r="K76" s="1"/>
      <c r="L76" s="7"/>
      <c r="M76" s="7"/>
      <c r="N76" s="7"/>
      <c r="O76" s="7"/>
      <c r="P76" s="7"/>
      <c r="Q76" s="7"/>
      <c r="R76" s="7"/>
      <c r="S76" s="13"/>
      <c r="T76" s="3"/>
      <c r="U76" s="11"/>
      <c r="V76" s="7"/>
      <c r="W76" s="7"/>
      <c r="X76" s="7"/>
      <c r="Y76"/>
      <c r="Z76"/>
      <c r="AA76" s="20">
        <f t="shared" si="18"/>
        <v>0</v>
      </c>
      <c r="AB76" s="41" t="e">
        <f t="shared" si="19"/>
        <v>#DIV/0!</v>
      </c>
      <c r="AC76" s="20">
        <f>STDEV(AA72:AA75)</f>
        <v>0</v>
      </c>
    </row>
    <row r="77" spans="1:39" s="2" customFormat="1" x14ac:dyDescent="0.25">
      <c r="A77" s="4">
        <f>A76</f>
        <v>0</v>
      </c>
      <c r="B77" s="13" t="e">
        <f>AVERAGE(B72:B76)</f>
        <v>#DIV/0!</v>
      </c>
      <c r="C77" s="13" t="e">
        <f t="shared" ref="C77:X77" si="20">AVERAGE(C72:C76)</f>
        <v>#DIV/0!</v>
      </c>
      <c r="D77" s="13" t="e">
        <f t="shared" si="20"/>
        <v>#DIV/0!</v>
      </c>
      <c r="E77" s="13" t="e">
        <f t="shared" si="20"/>
        <v>#DIV/0!</v>
      </c>
      <c r="F77" s="13" t="e">
        <f t="shared" si="20"/>
        <v>#DIV/0!</v>
      </c>
      <c r="G77" s="13" t="e">
        <f t="shared" si="20"/>
        <v>#DIV/0!</v>
      </c>
      <c r="H77" s="13" t="e">
        <f t="shared" si="20"/>
        <v>#DIV/0!</v>
      </c>
      <c r="I77" s="13" t="e">
        <f t="shared" si="20"/>
        <v>#DIV/0!</v>
      </c>
      <c r="J77" s="13" t="e">
        <f t="shared" si="20"/>
        <v>#DIV/0!</v>
      </c>
      <c r="K77" s="13" t="e">
        <f t="shared" si="20"/>
        <v>#DIV/0!</v>
      </c>
      <c r="L77" s="13" t="e">
        <f t="shared" si="20"/>
        <v>#DIV/0!</v>
      </c>
      <c r="M77" s="13" t="e">
        <f t="shared" si="20"/>
        <v>#DIV/0!</v>
      </c>
      <c r="N77" s="13" t="e">
        <f t="shared" si="20"/>
        <v>#DIV/0!</v>
      </c>
      <c r="O77" s="13" t="e">
        <f t="shared" si="20"/>
        <v>#DIV/0!</v>
      </c>
      <c r="P77" s="13" t="e">
        <f t="shared" si="20"/>
        <v>#DIV/0!</v>
      </c>
      <c r="Q77" s="13" t="e">
        <f t="shared" si="20"/>
        <v>#DIV/0!</v>
      </c>
      <c r="R77" s="13" t="e">
        <f t="shared" si="20"/>
        <v>#DIV/0!</v>
      </c>
      <c r="S77" s="13" t="e">
        <f t="shared" si="20"/>
        <v>#DIV/0!</v>
      </c>
      <c r="T77" s="13" t="e">
        <f t="shared" si="20"/>
        <v>#DIV/0!</v>
      </c>
      <c r="U77" s="13" t="e">
        <f t="shared" si="20"/>
        <v>#DIV/0!</v>
      </c>
      <c r="V77" s="13" t="e">
        <f t="shared" si="20"/>
        <v>#DIV/0!</v>
      </c>
      <c r="W77" s="13" t="e">
        <f t="shared" si="20"/>
        <v>#DIV/0!</v>
      </c>
      <c r="X77" s="13" t="e">
        <f t="shared" si="20"/>
        <v>#DIV/0!</v>
      </c>
      <c r="Y77"/>
      <c r="Z77" s="10" t="s">
        <v>43</v>
      </c>
      <c r="AA77" s="20">
        <f>AVERAGE(AA72:AA76)</f>
        <v>0</v>
      </c>
      <c r="AB77" s="41"/>
      <c r="AC77" s="20"/>
    </row>
    <row r="78" spans="1:39" s="2" customFormat="1" x14ac:dyDescent="0.25">
      <c r="A78" s="4"/>
      <c r="B78" s="1"/>
      <c r="C78" s="1"/>
      <c r="D78" s="1"/>
      <c r="E78" s="1"/>
      <c r="F78" s="7"/>
      <c r="G78" s="7"/>
      <c r="H78" s="7"/>
      <c r="I78" s="7"/>
      <c r="J78" s="1"/>
      <c r="K78" s="1"/>
      <c r="L78" s="7"/>
      <c r="M78" s="7"/>
      <c r="N78" s="7"/>
      <c r="O78" s="7"/>
      <c r="P78" s="7"/>
      <c r="Q78" s="7"/>
      <c r="R78" s="7"/>
      <c r="S78" s="13"/>
      <c r="T78" s="3"/>
      <c r="U78" s="11"/>
      <c r="V78" s="7"/>
      <c r="W78" s="7"/>
      <c r="X78" s="7"/>
      <c r="Y78"/>
      <c r="AA78" s="33"/>
      <c r="AB78" s="41"/>
      <c r="AC78" s="24"/>
    </row>
    <row r="79" spans="1:39" s="2" customFormat="1" x14ac:dyDescent="0.25">
      <c r="A79" s="4"/>
      <c r="B79" s="1"/>
      <c r="C79" s="1"/>
      <c r="D79" s="1"/>
      <c r="E79" s="1"/>
      <c r="F79" s="7"/>
      <c r="G79" s="7"/>
      <c r="H79" s="7"/>
      <c r="I79" s="7"/>
      <c r="J79" s="1"/>
      <c r="K79" s="1"/>
      <c r="L79" s="7"/>
      <c r="M79" s="7"/>
      <c r="N79" s="7"/>
      <c r="O79" s="7"/>
      <c r="P79" s="7"/>
      <c r="Q79" s="7"/>
      <c r="R79" s="7"/>
      <c r="S79" s="13"/>
      <c r="T79" s="3"/>
      <c r="U79" s="11"/>
      <c r="V79" s="7"/>
      <c r="W79" s="7"/>
      <c r="X79" s="7"/>
      <c r="Y79"/>
      <c r="AA79" s="20"/>
      <c r="AB79" s="41"/>
      <c r="AC79" s="24"/>
    </row>
    <row r="80" spans="1:39" s="2" customFormat="1" x14ac:dyDescent="0.25">
      <c r="A80" s="15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s="7" t="s">
        <v>29</v>
      </c>
      <c r="G80" s="7" t="s">
        <v>9</v>
      </c>
      <c r="H80" s="7" t="s">
        <v>10</v>
      </c>
      <c r="I80" s="7" t="s">
        <v>11</v>
      </c>
      <c r="J80" s="1" t="s">
        <v>30</v>
      </c>
      <c r="K80" s="1" t="s">
        <v>31</v>
      </c>
      <c r="L80" s="7" t="s">
        <v>32</v>
      </c>
      <c r="M80" s="7" t="s">
        <v>33</v>
      </c>
      <c r="N80" s="7" t="s">
        <v>34</v>
      </c>
      <c r="O80" s="7" t="s">
        <v>35</v>
      </c>
      <c r="P80" s="7" t="s">
        <v>12</v>
      </c>
      <c r="Q80" s="7" t="s">
        <v>13</v>
      </c>
      <c r="R80" s="7" t="s">
        <v>14</v>
      </c>
      <c r="S80" s="13" t="s">
        <v>26</v>
      </c>
      <c r="T80" s="3" t="s">
        <v>21</v>
      </c>
      <c r="U80" s="11" t="s">
        <v>22</v>
      </c>
      <c r="V80" s="7" t="s">
        <v>23</v>
      </c>
      <c r="W80" s="7" t="s">
        <v>24</v>
      </c>
      <c r="X80" s="7" t="s">
        <v>25</v>
      </c>
      <c r="Y80"/>
      <c r="Z80" s="34" t="s">
        <v>36</v>
      </c>
      <c r="AA80" s="18" t="s">
        <v>37</v>
      </c>
      <c r="AB80" s="25" t="s">
        <v>41</v>
      </c>
      <c r="AC80" s="26" t="s">
        <v>55</v>
      </c>
    </row>
    <row r="81" spans="1:29" s="2" customFormat="1" x14ac:dyDescent="0.25">
      <c r="A81" s="4"/>
      <c r="B81" s="1"/>
      <c r="C81" s="1"/>
      <c r="D81" s="1"/>
      <c r="E81" s="1"/>
      <c r="F81" s="7"/>
      <c r="G81" s="7"/>
      <c r="H81" s="7"/>
      <c r="I81" s="7"/>
      <c r="J81" s="1"/>
      <c r="K81" s="1"/>
      <c r="L81" s="7"/>
      <c r="M81" s="7"/>
      <c r="N81" s="7"/>
      <c r="O81" s="7"/>
      <c r="P81" s="7"/>
      <c r="Q81" s="7"/>
      <c r="R81" s="7"/>
      <c r="S81" s="13"/>
      <c r="T81" s="3"/>
      <c r="U81" s="11"/>
      <c r="V81" s="7"/>
      <c r="W81" s="7"/>
      <c r="X81" s="7"/>
      <c r="Y81" s="1"/>
      <c r="Z81" s="7"/>
      <c r="AA81" s="20">
        <f>S81</f>
        <v>0</v>
      </c>
      <c r="AB81" s="41" t="e">
        <f>((AA81/AA$86)-1)*100</f>
        <v>#DIV/0!</v>
      </c>
      <c r="AC81" s="20">
        <f>STDEV(AA82:AA85)</f>
        <v>0</v>
      </c>
    </row>
    <row r="82" spans="1:29" s="2" customFormat="1" x14ac:dyDescent="0.25">
      <c r="A82" s="4"/>
      <c r="B82" s="1"/>
      <c r="C82" s="1"/>
      <c r="D82" s="1"/>
      <c r="E82" s="1"/>
      <c r="F82" s="7"/>
      <c r="G82" s="7"/>
      <c r="H82" s="7"/>
      <c r="I82" s="7"/>
      <c r="J82" s="1"/>
      <c r="K82" s="1"/>
      <c r="L82" s="7"/>
      <c r="M82" s="7"/>
      <c r="N82" s="7"/>
      <c r="O82" s="7"/>
      <c r="P82" s="7"/>
      <c r="Q82" s="7"/>
      <c r="R82" s="7"/>
      <c r="S82" s="13"/>
      <c r="T82" s="3"/>
      <c r="U82" s="11"/>
      <c r="V82" s="7"/>
      <c r="W82" s="7"/>
      <c r="X82" s="7"/>
      <c r="Y82" s="1"/>
      <c r="Z82"/>
      <c r="AA82" s="20">
        <f t="shared" ref="AA82:AA85" si="21">S82</f>
        <v>0</v>
      </c>
      <c r="AB82" s="41" t="e">
        <f t="shared" ref="AB82:AB85" si="22">((AA82/AA$86)-1)*100</f>
        <v>#DIV/0!</v>
      </c>
      <c r="AC82" s="20">
        <f>STDEV(AA83:AA85,AA81)</f>
        <v>0</v>
      </c>
    </row>
    <row r="83" spans="1:29" s="2" customFormat="1" x14ac:dyDescent="0.25">
      <c r="A83" s="4"/>
      <c r="B83" s="1"/>
      <c r="C83" s="1"/>
      <c r="D83" s="1"/>
      <c r="E83" s="1"/>
      <c r="F83" s="7"/>
      <c r="G83" s="7"/>
      <c r="H83" s="7"/>
      <c r="I83" s="7"/>
      <c r="J83" s="1"/>
      <c r="K83" s="1"/>
      <c r="L83" s="7"/>
      <c r="M83" s="7"/>
      <c r="N83" s="7"/>
      <c r="O83" s="7"/>
      <c r="P83" s="7"/>
      <c r="Q83" s="7"/>
      <c r="R83" s="7"/>
      <c r="S83" s="13"/>
      <c r="T83" s="3"/>
      <c r="U83" s="11"/>
      <c r="V83" s="7"/>
      <c r="W83" s="7"/>
      <c r="X83" s="7"/>
      <c r="Y83" s="1"/>
      <c r="Z83"/>
      <c r="AA83" s="20">
        <f t="shared" si="21"/>
        <v>0</v>
      </c>
      <c r="AB83" s="41" t="e">
        <f t="shared" si="22"/>
        <v>#DIV/0!</v>
      </c>
      <c r="AC83" s="20">
        <f>STDEV(AA84:AA85,AA81:AA82)</f>
        <v>0</v>
      </c>
    </row>
    <row r="84" spans="1:29" s="2" customFormat="1" x14ac:dyDescent="0.25">
      <c r="A84" s="4"/>
      <c r="B84" s="1"/>
      <c r="C84" s="1"/>
      <c r="D84" s="1"/>
      <c r="E84" s="1"/>
      <c r="F84" s="7"/>
      <c r="G84" s="7"/>
      <c r="H84" s="7"/>
      <c r="I84" s="7"/>
      <c r="J84" s="1"/>
      <c r="K84" s="1"/>
      <c r="L84" s="7"/>
      <c r="M84" s="7"/>
      <c r="N84" s="7"/>
      <c r="O84" s="7"/>
      <c r="P84" s="7"/>
      <c r="Q84" s="7"/>
      <c r="R84" s="7"/>
      <c r="S84" s="13"/>
      <c r="T84" s="3"/>
      <c r="U84" s="11"/>
      <c r="V84" s="7"/>
      <c r="W84" s="7"/>
      <c r="X84" s="7"/>
      <c r="Y84"/>
      <c r="Z84"/>
      <c r="AA84" s="20">
        <f t="shared" si="21"/>
        <v>0</v>
      </c>
      <c r="AB84" s="41" t="e">
        <f t="shared" si="22"/>
        <v>#DIV/0!</v>
      </c>
      <c r="AC84" s="20">
        <f>STDEV(AA85,AA81:AA83)</f>
        <v>0</v>
      </c>
    </row>
    <row r="85" spans="1:29" s="2" customFormat="1" x14ac:dyDescent="0.25">
      <c r="A85" s="4"/>
      <c r="B85" s="1"/>
      <c r="C85" s="1"/>
      <c r="D85" s="1"/>
      <c r="E85" s="1"/>
      <c r="F85" s="7"/>
      <c r="G85" s="7"/>
      <c r="H85" s="7"/>
      <c r="I85" s="7"/>
      <c r="J85" s="1"/>
      <c r="K85" s="1"/>
      <c r="L85" s="7"/>
      <c r="M85" s="7"/>
      <c r="N85" s="7"/>
      <c r="O85" s="7"/>
      <c r="P85" s="7"/>
      <c r="Q85" s="7"/>
      <c r="R85" s="7"/>
      <c r="S85" s="13"/>
      <c r="T85" s="3"/>
      <c r="U85" s="11"/>
      <c r="V85" s="7"/>
      <c r="W85" s="7"/>
      <c r="X85" s="7"/>
      <c r="Y85"/>
      <c r="Z85"/>
      <c r="AA85" s="20">
        <f t="shared" si="21"/>
        <v>0</v>
      </c>
      <c r="AB85" s="41" t="e">
        <f t="shared" si="22"/>
        <v>#DIV/0!</v>
      </c>
      <c r="AC85" s="20">
        <f>STDEV(AA81:AA84)</f>
        <v>0</v>
      </c>
    </row>
    <row r="86" spans="1:29" s="2" customFormat="1" x14ac:dyDescent="0.25">
      <c r="A86" s="4">
        <f>A85</f>
        <v>0</v>
      </c>
      <c r="B86" s="13" t="e">
        <f>AVERAGE(B81:B85)</f>
        <v>#DIV/0!</v>
      </c>
      <c r="C86" s="13" t="e">
        <f t="shared" ref="C86:X86" si="23">AVERAGE(C81:C85)</f>
        <v>#DIV/0!</v>
      </c>
      <c r="D86" s="13" t="e">
        <f t="shared" si="23"/>
        <v>#DIV/0!</v>
      </c>
      <c r="E86" s="13" t="e">
        <f t="shared" si="23"/>
        <v>#DIV/0!</v>
      </c>
      <c r="F86" s="13" t="e">
        <f t="shared" si="23"/>
        <v>#DIV/0!</v>
      </c>
      <c r="G86" s="13" t="e">
        <f t="shared" si="23"/>
        <v>#DIV/0!</v>
      </c>
      <c r="H86" s="13" t="e">
        <f t="shared" si="23"/>
        <v>#DIV/0!</v>
      </c>
      <c r="I86" s="13" t="e">
        <f t="shared" si="23"/>
        <v>#DIV/0!</v>
      </c>
      <c r="J86" s="13" t="e">
        <f t="shared" si="23"/>
        <v>#DIV/0!</v>
      </c>
      <c r="K86" s="13" t="e">
        <f t="shared" si="23"/>
        <v>#DIV/0!</v>
      </c>
      <c r="L86" s="13" t="e">
        <f t="shared" si="23"/>
        <v>#DIV/0!</v>
      </c>
      <c r="M86" s="13" t="e">
        <f t="shared" si="23"/>
        <v>#DIV/0!</v>
      </c>
      <c r="N86" s="13" t="e">
        <f t="shared" si="23"/>
        <v>#DIV/0!</v>
      </c>
      <c r="O86" s="13" t="e">
        <f t="shared" si="23"/>
        <v>#DIV/0!</v>
      </c>
      <c r="P86" s="13" t="e">
        <f t="shared" si="23"/>
        <v>#DIV/0!</v>
      </c>
      <c r="Q86" s="13" t="e">
        <f t="shared" si="23"/>
        <v>#DIV/0!</v>
      </c>
      <c r="R86" s="13" t="e">
        <f t="shared" si="23"/>
        <v>#DIV/0!</v>
      </c>
      <c r="S86" s="13" t="e">
        <f t="shared" si="23"/>
        <v>#DIV/0!</v>
      </c>
      <c r="T86" s="13" t="e">
        <f t="shared" si="23"/>
        <v>#DIV/0!</v>
      </c>
      <c r="U86" s="13" t="e">
        <f t="shared" si="23"/>
        <v>#DIV/0!</v>
      </c>
      <c r="V86" s="13" t="e">
        <f t="shared" si="23"/>
        <v>#DIV/0!</v>
      </c>
      <c r="W86" s="13" t="e">
        <f t="shared" si="23"/>
        <v>#DIV/0!</v>
      </c>
      <c r="X86" s="13" t="e">
        <f t="shared" si="23"/>
        <v>#DIV/0!</v>
      </c>
      <c r="Y86"/>
      <c r="Z86" s="10" t="s">
        <v>43</v>
      </c>
      <c r="AA86" s="20">
        <f>AVERAGE(AA81:AA85)</f>
        <v>0</v>
      </c>
      <c r="AB86" s="41"/>
      <c r="AC86" s="20"/>
    </row>
    <row r="87" spans="1:29" s="2" customFormat="1" x14ac:dyDescent="0.25">
      <c r="B87" s="3"/>
      <c r="C87" s="3"/>
      <c r="D87" s="3"/>
      <c r="E87" s="3"/>
      <c r="F87" s="11"/>
      <c r="G87" s="11"/>
      <c r="H87" s="11"/>
      <c r="I87" s="11"/>
      <c r="J87" s="3"/>
      <c r="K87" s="3"/>
      <c r="L87" s="11"/>
      <c r="M87" s="11"/>
      <c r="N87" s="11"/>
      <c r="O87" s="11"/>
      <c r="P87" s="11"/>
      <c r="Q87" s="11"/>
      <c r="R87" s="11"/>
      <c r="S87" s="13"/>
      <c r="T87" s="3"/>
      <c r="U87" s="11"/>
      <c r="V87" s="11"/>
      <c r="W87" s="11"/>
      <c r="X87" s="11"/>
      <c r="AA87" s="33"/>
      <c r="AB87" s="23"/>
      <c r="AC87" s="22"/>
    </row>
    <row r="88" spans="1:29" s="2" customFormat="1" x14ac:dyDescent="0.25">
      <c r="A88" s="10"/>
      <c r="B88" s="3"/>
      <c r="C88" s="3"/>
      <c r="D88" s="3"/>
      <c r="E88" s="3"/>
      <c r="F88" s="11"/>
      <c r="G88" s="11"/>
      <c r="H88" s="11"/>
      <c r="I88" s="11"/>
      <c r="J88" s="3"/>
      <c r="K88" s="3"/>
      <c r="L88" s="11"/>
      <c r="M88" s="11"/>
      <c r="N88" s="11"/>
      <c r="O88" s="11"/>
      <c r="P88" s="11"/>
      <c r="Q88" s="11"/>
      <c r="R88" s="11"/>
      <c r="S88" s="13"/>
      <c r="T88" s="3"/>
      <c r="U88" s="11"/>
      <c r="V88" s="11"/>
      <c r="W88" s="11"/>
      <c r="X88" s="11"/>
      <c r="AA88" s="33"/>
      <c r="AB88" s="23"/>
      <c r="AC88" s="22"/>
    </row>
    <row r="89" spans="1:29" s="2" customFormat="1" x14ac:dyDescent="0.25">
      <c r="A89" s="15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s="7" t="s">
        <v>29</v>
      </c>
      <c r="G89" s="7" t="s">
        <v>9</v>
      </c>
      <c r="H89" s="7" t="s">
        <v>10</v>
      </c>
      <c r="I89" s="7" t="s">
        <v>11</v>
      </c>
      <c r="J89" s="1" t="s">
        <v>30</v>
      </c>
      <c r="K89" s="1" t="s">
        <v>31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12</v>
      </c>
      <c r="Q89" s="7" t="s">
        <v>13</v>
      </c>
      <c r="R89" s="7" t="s">
        <v>14</v>
      </c>
      <c r="S89" s="13" t="s">
        <v>26</v>
      </c>
      <c r="T89" s="3" t="s">
        <v>21</v>
      </c>
      <c r="U89" s="11" t="s">
        <v>22</v>
      </c>
      <c r="V89" s="7" t="s">
        <v>23</v>
      </c>
      <c r="W89" s="7" t="s">
        <v>24</v>
      </c>
      <c r="X89" s="7" t="s">
        <v>25</v>
      </c>
      <c r="Y89"/>
      <c r="Z89" s="34" t="s">
        <v>36</v>
      </c>
      <c r="AA89" s="18" t="s">
        <v>37</v>
      </c>
      <c r="AB89" s="25" t="s">
        <v>41</v>
      </c>
      <c r="AC89" s="26" t="s">
        <v>55</v>
      </c>
    </row>
    <row r="90" spans="1:29" s="2" customFormat="1" x14ac:dyDescent="0.25">
      <c r="A90" s="4"/>
      <c r="B90" s="1"/>
      <c r="C90" s="1"/>
      <c r="D90" s="1"/>
      <c r="E90" s="1"/>
      <c r="F90" s="7"/>
      <c r="G90" s="7"/>
      <c r="H90" s="7"/>
      <c r="I90" s="7"/>
      <c r="J90" s="1"/>
      <c r="K90" s="1"/>
      <c r="L90" s="7"/>
      <c r="M90" s="7"/>
      <c r="N90" s="7"/>
      <c r="O90" s="7"/>
      <c r="P90" s="7"/>
      <c r="Q90" s="7"/>
      <c r="R90" s="7"/>
      <c r="S90" s="13"/>
      <c r="T90" s="3"/>
      <c r="U90" s="11"/>
      <c r="V90" s="7"/>
      <c r="W90" s="7"/>
      <c r="X90" s="7"/>
      <c r="Y90" s="1"/>
      <c r="Z90" s="7"/>
      <c r="AA90" s="20">
        <f>S90</f>
        <v>0</v>
      </c>
      <c r="AB90" s="41" t="e">
        <f>((AA90/AA$95)-1)*100</f>
        <v>#DIV/0!</v>
      </c>
      <c r="AC90" s="20">
        <f>STDEV(AA91:AA94)</f>
        <v>0</v>
      </c>
    </row>
    <row r="91" spans="1:29" s="2" customFormat="1" x14ac:dyDescent="0.25">
      <c r="A91" s="4"/>
      <c r="B91" s="1"/>
      <c r="C91" s="1"/>
      <c r="D91" s="1"/>
      <c r="E91" s="1"/>
      <c r="F91" s="7"/>
      <c r="G91" s="7"/>
      <c r="H91" s="7"/>
      <c r="I91" s="7"/>
      <c r="J91" s="1"/>
      <c r="K91" s="1"/>
      <c r="L91" s="7"/>
      <c r="M91" s="7"/>
      <c r="N91" s="7"/>
      <c r="O91" s="7"/>
      <c r="P91" s="7"/>
      <c r="Q91" s="7"/>
      <c r="R91" s="7"/>
      <c r="S91" s="13"/>
      <c r="T91" s="3"/>
      <c r="U91" s="11"/>
      <c r="V91" s="7"/>
      <c r="W91" s="7"/>
      <c r="X91" s="7"/>
      <c r="Y91" s="1"/>
      <c r="Z91"/>
      <c r="AA91" s="20">
        <f t="shared" ref="AA91:AA94" si="24">S91</f>
        <v>0</v>
      </c>
      <c r="AB91" s="41" t="e">
        <f t="shared" ref="AB91:AB94" si="25">((AA91/AA$95)-1)*100</f>
        <v>#DIV/0!</v>
      </c>
      <c r="AC91" s="20">
        <f>STDEV(AA92:AA94,AA90)</f>
        <v>0</v>
      </c>
    </row>
    <row r="92" spans="1:29" s="2" customFormat="1" x14ac:dyDescent="0.25">
      <c r="A92" s="4"/>
      <c r="B92" s="1"/>
      <c r="C92" s="1"/>
      <c r="D92" s="1"/>
      <c r="E92" s="1"/>
      <c r="F92" s="7"/>
      <c r="G92" s="7"/>
      <c r="H92" s="7"/>
      <c r="I92" s="7"/>
      <c r="J92" s="1"/>
      <c r="K92" s="1"/>
      <c r="L92" s="7"/>
      <c r="M92" s="7"/>
      <c r="N92" s="7"/>
      <c r="O92" s="7"/>
      <c r="P92" s="7"/>
      <c r="Q92" s="7"/>
      <c r="R92" s="7"/>
      <c r="S92" s="13"/>
      <c r="T92" s="3"/>
      <c r="U92" s="11"/>
      <c r="V92" s="7"/>
      <c r="W92" s="7"/>
      <c r="X92" s="7"/>
      <c r="Y92" s="1"/>
      <c r="Z92"/>
      <c r="AA92" s="20">
        <f t="shared" si="24"/>
        <v>0</v>
      </c>
      <c r="AB92" s="41" t="e">
        <f t="shared" si="25"/>
        <v>#DIV/0!</v>
      </c>
      <c r="AC92" s="20">
        <f>STDEV(AA93:AA94,AA90:AA91)</f>
        <v>0</v>
      </c>
    </row>
    <row r="93" spans="1:29" s="2" customFormat="1" x14ac:dyDescent="0.25">
      <c r="A93" s="4"/>
      <c r="B93" s="1"/>
      <c r="C93" s="1"/>
      <c r="D93" s="1"/>
      <c r="E93" s="1"/>
      <c r="F93" s="7"/>
      <c r="G93" s="7"/>
      <c r="H93" s="7"/>
      <c r="I93" s="7"/>
      <c r="J93" s="1"/>
      <c r="K93" s="1"/>
      <c r="L93" s="7"/>
      <c r="M93" s="7"/>
      <c r="N93" s="7"/>
      <c r="O93" s="7"/>
      <c r="P93" s="7"/>
      <c r="Q93" s="7"/>
      <c r="R93" s="7"/>
      <c r="S93" s="13"/>
      <c r="T93" s="3"/>
      <c r="U93" s="11"/>
      <c r="V93" s="7"/>
      <c r="W93" s="7"/>
      <c r="X93" s="7"/>
      <c r="Y93"/>
      <c r="Z93"/>
      <c r="AA93" s="20">
        <f t="shared" si="24"/>
        <v>0</v>
      </c>
      <c r="AB93" s="41" t="e">
        <f t="shared" si="25"/>
        <v>#DIV/0!</v>
      </c>
      <c r="AC93" s="20">
        <f>STDEV(AA94,AA90:AA92)</f>
        <v>0</v>
      </c>
    </row>
    <row r="94" spans="1:29" s="2" customFormat="1" x14ac:dyDescent="0.25">
      <c r="A94" s="4"/>
      <c r="B94" s="1"/>
      <c r="C94" s="1"/>
      <c r="D94" s="1"/>
      <c r="E94" s="1"/>
      <c r="F94" s="7"/>
      <c r="G94" s="7"/>
      <c r="H94" s="7"/>
      <c r="I94" s="7"/>
      <c r="J94" s="1"/>
      <c r="K94" s="1"/>
      <c r="L94" s="7"/>
      <c r="M94" s="7"/>
      <c r="N94" s="7"/>
      <c r="O94" s="7"/>
      <c r="P94" s="7"/>
      <c r="Q94" s="7"/>
      <c r="R94" s="7"/>
      <c r="S94" s="13"/>
      <c r="T94" s="3"/>
      <c r="U94" s="11"/>
      <c r="V94" s="7"/>
      <c r="W94" s="7"/>
      <c r="X94" s="7"/>
      <c r="Y94"/>
      <c r="Z94"/>
      <c r="AA94" s="20">
        <f t="shared" si="24"/>
        <v>0</v>
      </c>
      <c r="AB94" s="41" t="e">
        <f t="shared" si="25"/>
        <v>#DIV/0!</v>
      </c>
      <c r="AC94" s="20">
        <f>STDEV(AA90:AA93)</f>
        <v>0</v>
      </c>
    </row>
    <row r="95" spans="1:29" s="2" customFormat="1" x14ac:dyDescent="0.25">
      <c r="A95" s="4">
        <f>A94</f>
        <v>0</v>
      </c>
      <c r="B95" s="13" t="e">
        <f>AVERAGE(B90:B94)</f>
        <v>#DIV/0!</v>
      </c>
      <c r="C95" s="13" t="e">
        <f t="shared" ref="C95:X95" si="26">AVERAGE(C90:C94)</f>
        <v>#DIV/0!</v>
      </c>
      <c r="D95" s="13" t="e">
        <f t="shared" si="26"/>
        <v>#DIV/0!</v>
      </c>
      <c r="E95" s="13" t="e">
        <f t="shared" si="26"/>
        <v>#DIV/0!</v>
      </c>
      <c r="F95" s="13" t="e">
        <f t="shared" si="26"/>
        <v>#DIV/0!</v>
      </c>
      <c r="G95" s="13" t="e">
        <f t="shared" si="26"/>
        <v>#DIV/0!</v>
      </c>
      <c r="H95" s="13" t="e">
        <f t="shared" si="26"/>
        <v>#DIV/0!</v>
      </c>
      <c r="I95" s="13" t="e">
        <f t="shared" si="26"/>
        <v>#DIV/0!</v>
      </c>
      <c r="J95" s="13" t="e">
        <f t="shared" si="26"/>
        <v>#DIV/0!</v>
      </c>
      <c r="K95" s="13" t="e">
        <f t="shared" si="26"/>
        <v>#DIV/0!</v>
      </c>
      <c r="L95" s="13" t="e">
        <f t="shared" si="26"/>
        <v>#DIV/0!</v>
      </c>
      <c r="M95" s="13" t="e">
        <f t="shared" si="26"/>
        <v>#DIV/0!</v>
      </c>
      <c r="N95" s="13" t="e">
        <f t="shared" si="26"/>
        <v>#DIV/0!</v>
      </c>
      <c r="O95" s="13" t="e">
        <f t="shared" si="26"/>
        <v>#DIV/0!</v>
      </c>
      <c r="P95" s="13" t="e">
        <f t="shared" si="26"/>
        <v>#DIV/0!</v>
      </c>
      <c r="Q95" s="13" t="e">
        <f t="shared" si="26"/>
        <v>#DIV/0!</v>
      </c>
      <c r="R95" s="13" t="e">
        <f t="shared" si="26"/>
        <v>#DIV/0!</v>
      </c>
      <c r="S95" s="13" t="e">
        <f t="shared" si="26"/>
        <v>#DIV/0!</v>
      </c>
      <c r="T95" s="13" t="e">
        <f t="shared" si="26"/>
        <v>#DIV/0!</v>
      </c>
      <c r="U95" s="13" t="e">
        <f t="shared" si="26"/>
        <v>#DIV/0!</v>
      </c>
      <c r="V95" s="13" t="e">
        <f t="shared" si="26"/>
        <v>#DIV/0!</v>
      </c>
      <c r="W95" s="13" t="e">
        <f t="shared" si="26"/>
        <v>#DIV/0!</v>
      </c>
      <c r="X95" s="13" t="e">
        <f t="shared" si="26"/>
        <v>#DIV/0!</v>
      </c>
      <c r="Y95"/>
      <c r="Z95" s="10" t="s">
        <v>43</v>
      </c>
      <c r="AA95" s="20">
        <f>AVERAGE(AA90:AA94)</f>
        <v>0</v>
      </c>
      <c r="AB95" s="41"/>
      <c r="AC95" s="20"/>
    </row>
    <row r="96" spans="1:29" s="2" customFormat="1" x14ac:dyDescent="0.25">
      <c r="B96" s="3"/>
      <c r="C96" s="3"/>
      <c r="D96" s="3"/>
      <c r="E96" s="3"/>
      <c r="F96" s="11"/>
      <c r="G96" s="11"/>
      <c r="H96" s="11"/>
      <c r="I96" s="11"/>
      <c r="J96" s="3"/>
      <c r="K96" s="3"/>
      <c r="L96" s="11"/>
      <c r="M96" s="11"/>
      <c r="N96" s="11"/>
      <c r="O96" s="11"/>
      <c r="P96" s="11"/>
      <c r="Q96" s="11"/>
      <c r="R96" s="11"/>
      <c r="S96" s="13"/>
      <c r="T96" s="3"/>
      <c r="U96" s="11"/>
      <c r="V96" s="11"/>
      <c r="W96" s="11"/>
      <c r="X96" s="11"/>
      <c r="AA96" s="33"/>
      <c r="AB96" s="23"/>
      <c r="AC96" s="22"/>
    </row>
    <row r="97" spans="1:29" s="2" customFormat="1" x14ac:dyDescent="0.25">
      <c r="B97" s="3"/>
      <c r="C97" s="3"/>
      <c r="D97" s="3"/>
      <c r="E97" s="3"/>
      <c r="F97" s="11"/>
      <c r="G97" s="11"/>
      <c r="H97" s="11"/>
      <c r="I97" s="11"/>
      <c r="J97" s="3"/>
      <c r="K97" s="3"/>
      <c r="L97" s="11"/>
      <c r="M97" s="11"/>
      <c r="N97" s="11"/>
      <c r="O97" s="11"/>
      <c r="P97" s="11"/>
      <c r="Q97" s="11"/>
      <c r="R97" s="11"/>
      <c r="S97" s="13"/>
      <c r="T97" s="3"/>
      <c r="U97" s="11"/>
      <c r="V97" s="11"/>
      <c r="W97" s="11"/>
      <c r="X97" s="11"/>
      <c r="AA97" s="33"/>
      <c r="AB97" s="23"/>
      <c r="AC97" s="22"/>
    </row>
    <row r="98" spans="1:29" s="2" customFormat="1" x14ac:dyDescent="0.25">
      <c r="A98" s="15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s="7" t="s">
        <v>29</v>
      </c>
      <c r="G98" s="7" t="s">
        <v>9</v>
      </c>
      <c r="H98" s="7" t="s">
        <v>10</v>
      </c>
      <c r="I98" s="7" t="s">
        <v>11</v>
      </c>
      <c r="J98" s="1" t="s">
        <v>30</v>
      </c>
      <c r="K98" s="1" t="s">
        <v>31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12</v>
      </c>
      <c r="Q98" s="7" t="s">
        <v>13</v>
      </c>
      <c r="R98" s="7" t="s">
        <v>14</v>
      </c>
      <c r="S98" s="13" t="s">
        <v>26</v>
      </c>
      <c r="T98" s="3" t="s">
        <v>21</v>
      </c>
      <c r="U98" s="11" t="s">
        <v>22</v>
      </c>
      <c r="V98" s="7" t="s">
        <v>23</v>
      </c>
      <c r="W98" s="7" t="s">
        <v>24</v>
      </c>
      <c r="X98" s="7" t="s">
        <v>25</v>
      </c>
      <c r="Y98"/>
      <c r="Z98" s="34" t="s">
        <v>36</v>
      </c>
      <c r="AA98" s="18" t="s">
        <v>37</v>
      </c>
      <c r="AB98" s="25" t="s">
        <v>41</v>
      </c>
      <c r="AC98" s="26" t="s">
        <v>55</v>
      </c>
    </row>
    <row r="99" spans="1:29" s="2" customFormat="1" x14ac:dyDescent="0.25">
      <c r="A99" s="4"/>
      <c r="B99" s="1"/>
      <c r="C99" s="1"/>
      <c r="D99" s="1"/>
      <c r="E99" s="1"/>
      <c r="F99" s="7"/>
      <c r="G99" s="7"/>
      <c r="H99" s="7"/>
      <c r="I99" s="7"/>
      <c r="J99" s="1"/>
      <c r="K99" s="1"/>
      <c r="L99" s="7"/>
      <c r="M99" s="7"/>
      <c r="N99" s="7"/>
      <c r="O99" s="7"/>
      <c r="P99" s="7"/>
      <c r="Q99" s="7"/>
      <c r="R99" s="7"/>
      <c r="S99" s="13"/>
      <c r="T99" s="3"/>
      <c r="U99" s="11"/>
      <c r="V99" s="7"/>
      <c r="W99" s="7"/>
      <c r="X99" s="7"/>
      <c r="Y99" s="1"/>
      <c r="Z99" s="7"/>
      <c r="AA99" s="20">
        <f>S99</f>
        <v>0</v>
      </c>
      <c r="AB99" s="41" t="e">
        <f>((AA99/AA$104)-1)*100</f>
        <v>#DIV/0!</v>
      </c>
      <c r="AC99" s="20">
        <f>STDEV(AA100:AA103)</f>
        <v>0</v>
      </c>
    </row>
    <row r="100" spans="1:29" s="2" customFormat="1" x14ac:dyDescent="0.25">
      <c r="A100" s="4"/>
      <c r="B100" s="1"/>
      <c r="C100" s="1"/>
      <c r="D100" s="1"/>
      <c r="E100" s="1"/>
      <c r="F100" s="7"/>
      <c r="G100" s="7"/>
      <c r="H100" s="7"/>
      <c r="I100" s="7"/>
      <c r="J100" s="1"/>
      <c r="K100" s="1"/>
      <c r="L100" s="7"/>
      <c r="M100" s="7"/>
      <c r="N100" s="7"/>
      <c r="O100" s="7"/>
      <c r="P100" s="7"/>
      <c r="Q100" s="7"/>
      <c r="R100" s="7"/>
      <c r="S100" s="13"/>
      <c r="T100" s="3"/>
      <c r="U100" s="11"/>
      <c r="V100" s="7"/>
      <c r="W100" s="7"/>
      <c r="X100" s="7"/>
      <c r="Y100" s="1"/>
      <c r="Z100"/>
      <c r="AA100" s="20">
        <f t="shared" ref="AA100:AA103" si="27">S100</f>
        <v>0</v>
      </c>
      <c r="AB100" s="41" t="e">
        <f t="shared" ref="AB100:AB103" si="28">((AA100/AA$95)-1)*100</f>
        <v>#DIV/0!</v>
      </c>
      <c r="AC100" s="20">
        <f>STDEV(AA101:AA103,AA99)</f>
        <v>0</v>
      </c>
    </row>
    <row r="101" spans="1:29" s="2" customFormat="1" x14ac:dyDescent="0.25">
      <c r="A101" s="4"/>
      <c r="B101" s="1"/>
      <c r="C101" s="1"/>
      <c r="D101" s="1"/>
      <c r="E101" s="1"/>
      <c r="F101" s="7"/>
      <c r="G101" s="7"/>
      <c r="H101" s="7"/>
      <c r="I101" s="7"/>
      <c r="J101" s="1"/>
      <c r="K101" s="1"/>
      <c r="L101" s="7"/>
      <c r="M101" s="7"/>
      <c r="N101" s="7"/>
      <c r="O101" s="7"/>
      <c r="P101" s="7"/>
      <c r="Q101" s="7"/>
      <c r="R101" s="7"/>
      <c r="S101" s="13"/>
      <c r="T101" s="3"/>
      <c r="U101" s="11"/>
      <c r="V101" s="7"/>
      <c r="W101" s="7"/>
      <c r="X101" s="7"/>
      <c r="Y101" s="1"/>
      <c r="Z101"/>
      <c r="AA101" s="20">
        <f t="shared" si="27"/>
        <v>0</v>
      </c>
      <c r="AB101" s="41" t="e">
        <f t="shared" si="28"/>
        <v>#DIV/0!</v>
      </c>
      <c r="AC101" s="20">
        <f>STDEV(AA102:AA103,AA99:AA100)</f>
        <v>0</v>
      </c>
    </row>
    <row r="102" spans="1:29" s="2" customFormat="1" x14ac:dyDescent="0.25">
      <c r="A102" s="4"/>
      <c r="B102" s="1"/>
      <c r="C102" s="1"/>
      <c r="D102" s="1"/>
      <c r="E102" s="1"/>
      <c r="F102" s="7"/>
      <c r="G102" s="7"/>
      <c r="H102" s="7"/>
      <c r="I102" s="7"/>
      <c r="J102" s="1"/>
      <c r="K102" s="1"/>
      <c r="L102" s="7"/>
      <c r="M102" s="7"/>
      <c r="N102" s="7"/>
      <c r="O102" s="7"/>
      <c r="P102" s="7"/>
      <c r="Q102" s="7"/>
      <c r="R102" s="7"/>
      <c r="S102" s="13"/>
      <c r="T102" s="3"/>
      <c r="U102" s="11"/>
      <c r="V102" s="7"/>
      <c r="W102" s="7"/>
      <c r="X102" s="7"/>
      <c r="Y102"/>
      <c r="Z102"/>
      <c r="AA102" s="20">
        <f t="shared" si="27"/>
        <v>0</v>
      </c>
      <c r="AB102" s="41" t="e">
        <f t="shared" si="28"/>
        <v>#DIV/0!</v>
      </c>
      <c r="AC102" s="20">
        <f>STDEV(AA103,AA99:AA101)</f>
        <v>0</v>
      </c>
    </row>
    <row r="103" spans="1:29" s="2" customFormat="1" x14ac:dyDescent="0.25">
      <c r="A103" s="4"/>
      <c r="B103" s="1"/>
      <c r="C103" s="1"/>
      <c r="D103" s="1"/>
      <c r="E103" s="1"/>
      <c r="F103" s="7"/>
      <c r="G103" s="7"/>
      <c r="H103" s="7"/>
      <c r="I103" s="7"/>
      <c r="J103" s="1"/>
      <c r="K103" s="1"/>
      <c r="L103" s="7"/>
      <c r="M103" s="7"/>
      <c r="N103" s="7"/>
      <c r="O103" s="7"/>
      <c r="P103" s="7"/>
      <c r="Q103" s="7"/>
      <c r="R103" s="7"/>
      <c r="S103" s="13"/>
      <c r="T103" s="3"/>
      <c r="U103" s="11"/>
      <c r="V103" s="7"/>
      <c r="W103" s="7"/>
      <c r="X103" s="7"/>
      <c r="Y103"/>
      <c r="Z103"/>
      <c r="AA103" s="20">
        <f t="shared" si="27"/>
        <v>0</v>
      </c>
      <c r="AB103" s="41" t="e">
        <f t="shared" si="28"/>
        <v>#DIV/0!</v>
      </c>
      <c r="AC103" s="20">
        <f>STDEV(AA99:AA102)</f>
        <v>0</v>
      </c>
    </row>
    <row r="104" spans="1:29" s="2" customFormat="1" x14ac:dyDescent="0.25">
      <c r="A104" s="4">
        <f>A103</f>
        <v>0</v>
      </c>
      <c r="B104" s="13" t="e">
        <f>AVERAGE(B99:B103)</f>
        <v>#DIV/0!</v>
      </c>
      <c r="C104" s="13" t="e">
        <f t="shared" ref="C104:X104" si="29">AVERAGE(C99:C103)</f>
        <v>#DIV/0!</v>
      </c>
      <c r="D104" s="13" t="e">
        <f t="shared" si="29"/>
        <v>#DIV/0!</v>
      </c>
      <c r="E104" s="13" t="e">
        <f t="shared" si="29"/>
        <v>#DIV/0!</v>
      </c>
      <c r="F104" s="13" t="e">
        <f t="shared" si="29"/>
        <v>#DIV/0!</v>
      </c>
      <c r="G104" s="13" t="e">
        <f t="shared" si="29"/>
        <v>#DIV/0!</v>
      </c>
      <c r="H104" s="13" t="e">
        <f t="shared" si="29"/>
        <v>#DIV/0!</v>
      </c>
      <c r="I104" s="13" t="e">
        <f t="shared" si="29"/>
        <v>#DIV/0!</v>
      </c>
      <c r="J104" s="13" t="e">
        <f t="shared" si="29"/>
        <v>#DIV/0!</v>
      </c>
      <c r="K104" s="13" t="e">
        <f t="shared" si="29"/>
        <v>#DIV/0!</v>
      </c>
      <c r="L104" s="13" t="e">
        <f t="shared" si="29"/>
        <v>#DIV/0!</v>
      </c>
      <c r="M104" s="13" t="e">
        <f t="shared" si="29"/>
        <v>#DIV/0!</v>
      </c>
      <c r="N104" s="13" t="e">
        <f t="shared" si="29"/>
        <v>#DIV/0!</v>
      </c>
      <c r="O104" s="13" t="e">
        <f t="shared" si="29"/>
        <v>#DIV/0!</v>
      </c>
      <c r="P104" s="13" t="e">
        <f t="shared" si="29"/>
        <v>#DIV/0!</v>
      </c>
      <c r="Q104" s="13" t="e">
        <f t="shared" si="29"/>
        <v>#DIV/0!</v>
      </c>
      <c r="R104" s="13" t="e">
        <f t="shared" si="29"/>
        <v>#DIV/0!</v>
      </c>
      <c r="S104" s="13" t="e">
        <f t="shared" si="29"/>
        <v>#DIV/0!</v>
      </c>
      <c r="T104" s="13" t="e">
        <f t="shared" si="29"/>
        <v>#DIV/0!</v>
      </c>
      <c r="U104" s="13" t="e">
        <f t="shared" si="29"/>
        <v>#DIV/0!</v>
      </c>
      <c r="V104" s="13" t="e">
        <f t="shared" si="29"/>
        <v>#DIV/0!</v>
      </c>
      <c r="W104" s="13" t="e">
        <f t="shared" si="29"/>
        <v>#DIV/0!</v>
      </c>
      <c r="X104" s="13" t="e">
        <f t="shared" si="29"/>
        <v>#DIV/0!</v>
      </c>
      <c r="Y104"/>
      <c r="Z104" s="10" t="s">
        <v>43</v>
      </c>
      <c r="AA104" s="20">
        <f>AVERAGE(AA99:AA103)</f>
        <v>0</v>
      </c>
      <c r="AB104" s="41"/>
      <c r="AC104" s="20"/>
    </row>
    <row r="105" spans="1:29" s="2" customFormat="1" x14ac:dyDescent="0.25">
      <c r="B105" s="3"/>
      <c r="C105" s="3"/>
      <c r="D105" s="3"/>
      <c r="E105" s="3"/>
      <c r="F105" s="11"/>
      <c r="G105" s="11"/>
      <c r="H105" s="11"/>
      <c r="I105" s="11"/>
      <c r="J105" s="3"/>
      <c r="K105" s="3"/>
      <c r="L105" s="11"/>
      <c r="M105" s="11"/>
      <c r="N105" s="11"/>
      <c r="O105" s="11"/>
      <c r="P105" s="11"/>
      <c r="Q105" s="11"/>
      <c r="R105" s="11"/>
      <c r="S105" s="13"/>
      <c r="T105" s="3"/>
      <c r="U105" s="11"/>
      <c r="V105" s="11"/>
      <c r="W105" s="11"/>
      <c r="X105" s="11"/>
      <c r="AA105" s="33"/>
      <c r="AB105" s="23"/>
      <c r="AC105" s="22"/>
    </row>
    <row r="106" spans="1:29" s="2" customFormat="1" x14ac:dyDescent="0.25">
      <c r="B106" s="3"/>
      <c r="C106" s="3"/>
      <c r="D106" s="3"/>
      <c r="E106" s="3"/>
      <c r="F106" s="11"/>
      <c r="G106" s="11"/>
      <c r="H106" s="11"/>
      <c r="I106" s="11"/>
      <c r="J106" s="3"/>
      <c r="K106" s="3"/>
      <c r="L106" s="11"/>
      <c r="M106" s="11"/>
      <c r="N106" s="11"/>
      <c r="O106" s="11"/>
      <c r="P106" s="11"/>
      <c r="Q106" s="11"/>
      <c r="R106" s="11"/>
      <c r="S106" s="13"/>
      <c r="T106" s="3"/>
      <c r="U106" s="11"/>
      <c r="V106" s="11"/>
      <c r="W106" s="11"/>
      <c r="X106" s="11"/>
      <c r="AA106" s="33"/>
      <c r="AB106" s="23"/>
      <c r="AC106" s="22"/>
    </row>
    <row r="107" spans="1:29" s="2" customFormat="1" x14ac:dyDescent="0.25">
      <c r="A107" s="15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s="7" t="s">
        <v>29</v>
      </c>
      <c r="G107" s="7" t="s">
        <v>9</v>
      </c>
      <c r="H107" s="7" t="s">
        <v>10</v>
      </c>
      <c r="I107" s="7" t="s">
        <v>11</v>
      </c>
      <c r="J107" s="1" t="s">
        <v>30</v>
      </c>
      <c r="K107" s="1" t="s">
        <v>31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12</v>
      </c>
      <c r="Q107" s="7" t="s">
        <v>13</v>
      </c>
      <c r="R107" s="7" t="s">
        <v>14</v>
      </c>
      <c r="S107" s="13" t="s">
        <v>26</v>
      </c>
      <c r="T107" s="3" t="s">
        <v>21</v>
      </c>
      <c r="U107" s="11" t="s">
        <v>22</v>
      </c>
      <c r="V107" s="7" t="s">
        <v>23</v>
      </c>
      <c r="W107" s="7" t="s">
        <v>24</v>
      </c>
      <c r="X107" s="7" t="s">
        <v>25</v>
      </c>
      <c r="Y107"/>
      <c r="Z107" s="34" t="s">
        <v>36</v>
      </c>
      <c r="AA107" s="18" t="s">
        <v>37</v>
      </c>
      <c r="AB107" s="25" t="s">
        <v>41</v>
      </c>
      <c r="AC107" s="26" t="s">
        <v>55</v>
      </c>
    </row>
    <row r="108" spans="1:29" s="2" customFormat="1" x14ac:dyDescent="0.25">
      <c r="A108" s="4"/>
      <c r="B108" s="1"/>
      <c r="C108" s="1"/>
      <c r="D108" s="1"/>
      <c r="E108" s="1"/>
      <c r="F108" s="7"/>
      <c r="G108" s="7"/>
      <c r="H108" s="7"/>
      <c r="I108" s="7"/>
      <c r="J108" s="1"/>
      <c r="K108" s="1"/>
      <c r="L108" s="7"/>
      <c r="M108" s="7"/>
      <c r="N108" s="7"/>
      <c r="O108" s="7"/>
      <c r="P108" s="7"/>
      <c r="Q108" s="7"/>
      <c r="R108" s="7"/>
      <c r="S108" s="13"/>
      <c r="T108" s="3"/>
      <c r="U108" s="11"/>
      <c r="V108" s="7"/>
      <c r="W108" s="7"/>
      <c r="X108" s="7"/>
      <c r="Y108" s="1"/>
      <c r="Z108" s="7"/>
      <c r="AA108" s="20">
        <f>S108</f>
        <v>0</v>
      </c>
      <c r="AB108" s="41" t="e">
        <f>((AA108/AA$113)-1)*100</f>
        <v>#DIV/0!</v>
      </c>
      <c r="AC108" s="20">
        <f>STDEV(AA109:AA112)</f>
        <v>0</v>
      </c>
    </row>
    <row r="109" spans="1:29" s="2" customFormat="1" x14ac:dyDescent="0.25">
      <c r="A109" s="4"/>
      <c r="B109" s="1"/>
      <c r="C109" s="1"/>
      <c r="D109" s="1"/>
      <c r="E109" s="1"/>
      <c r="F109" s="7"/>
      <c r="G109" s="7"/>
      <c r="H109" s="7"/>
      <c r="I109" s="7"/>
      <c r="J109" s="1"/>
      <c r="K109" s="1"/>
      <c r="L109" s="7"/>
      <c r="M109" s="7"/>
      <c r="N109" s="7"/>
      <c r="O109" s="7"/>
      <c r="P109" s="7"/>
      <c r="Q109" s="7"/>
      <c r="R109" s="7"/>
      <c r="S109" s="13"/>
      <c r="T109" s="3"/>
      <c r="U109" s="11"/>
      <c r="V109" s="7"/>
      <c r="W109" s="7"/>
      <c r="X109" s="7"/>
      <c r="Y109" s="1"/>
      <c r="Z109"/>
      <c r="AA109" s="20">
        <f t="shared" ref="AA109:AA112" si="30">S109</f>
        <v>0</v>
      </c>
      <c r="AB109" s="41" t="e">
        <f t="shared" ref="AB109:AB112" si="31">((AA109/AA$113)-1)*100</f>
        <v>#DIV/0!</v>
      </c>
      <c r="AC109" s="20">
        <f>STDEV(AA110:AA112,AA108)</f>
        <v>0</v>
      </c>
    </row>
    <row r="110" spans="1:29" s="2" customFormat="1" x14ac:dyDescent="0.25">
      <c r="A110" s="4"/>
      <c r="B110" s="1"/>
      <c r="C110" s="1"/>
      <c r="D110" s="1"/>
      <c r="E110" s="1"/>
      <c r="F110" s="7"/>
      <c r="G110" s="7"/>
      <c r="H110" s="7"/>
      <c r="I110" s="7"/>
      <c r="J110" s="1"/>
      <c r="K110" s="1"/>
      <c r="L110" s="7"/>
      <c r="M110" s="7"/>
      <c r="N110" s="7"/>
      <c r="O110" s="7"/>
      <c r="P110" s="7"/>
      <c r="Q110" s="7"/>
      <c r="R110" s="7"/>
      <c r="S110" s="13"/>
      <c r="T110" s="3"/>
      <c r="U110" s="11"/>
      <c r="V110" s="7"/>
      <c r="W110" s="7"/>
      <c r="X110" s="7"/>
      <c r="Y110" s="1"/>
      <c r="Z110"/>
      <c r="AA110" s="20">
        <f t="shared" si="30"/>
        <v>0</v>
      </c>
      <c r="AB110" s="41" t="e">
        <f t="shared" si="31"/>
        <v>#DIV/0!</v>
      </c>
      <c r="AC110" s="20">
        <f>STDEV(AA111:AA112,AA108:AA109)</f>
        <v>0</v>
      </c>
    </row>
    <row r="111" spans="1:29" s="2" customFormat="1" x14ac:dyDescent="0.25">
      <c r="A111" s="4"/>
      <c r="B111" s="1"/>
      <c r="C111" s="1"/>
      <c r="D111" s="1"/>
      <c r="E111" s="1"/>
      <c r="F111" s="7"/>
      <c r="G111" s="7"/>
      <c r="H111" s="7"/>
      <c r="I111" s="7"/>
      <c r="J111" s="1"/>
      <c r="K111" s="1"/>
      <c r="L111" s="7"/>
      <c r="M111" s="7"/>
      <c r="N111" s="7"/>
      <c r="O111" s="7"/>
      <c r="P111" s="7"/>
      <c r="Q111" s="7"/>
      <c r="R111" s="7"/>
      <c r="S111" s="13"/>
      <c r="T111" s="3"/>
      <c r="U111" s="11"/>
      <c r="V111" s="7"/>
      <c r="W111" s="7"/>
      <c r="X111" s="7"/>
      <c r="Y111"/>
      <c r="Z111"/>
      <c r="AA111" s="20">
        <f t="shared" si="30"/>
        <v>0</v>
      </c>
      <c r="AB111" s="41" t="e">
        <f t="shared" si="31"/>
        <v>#DIV/0!</v>
      </c>
      <c r="AC111" s="20">
        <f>STDEV(AA112,AA108:AA110)</f>
        <v>0</v>
      </c>
    </row>
    <row r="112" spans="1:29" s="2" customFormat="1" x14ac:dyDescent="0.25">
      <c r="A112" s="4"/>
      <c r="B112" s="1"/>
      <c r="C112" s="1"/>
      <c r="D112" s="1"/>
      <c r="E112" s="1"/>
      <c r="F112" s="7"/>
      <c r="G112" s="7"/>
      <c r="H112" s="7"/>
      <c r="I112" s="7"/>
      <c r="J112" s="1"/>
      <c r="K112" s="1"/>
      <c r="L112" s="7"/>
      <c r="M112" s="7"/>
      <c r="N112" s="7"/>
      <c r="O112" s="7"/>
      <c r="P112" s="7"/>
      <c r="Q112" s="7"/>
      <c r="R112" s="7"/>
      <c r="S112" s="13"/>
      <c r="T112" s="3"/>
      <c r="U112" s="11"/>
      <c r="V112" s="7"/>
      <c r="W112" s="7"/>
      <c r="X112" s="7"/>
      <c r="Y112"/>
      <c r="Z112"/>
      <c r="AA112" s="20">
        <f t="shared" si="30"/>
        <v>0</v>
      </c>
      <c r="AB112" s="41" t="e">
        <f t="shared" si="31"/>
        <v>#DIV/0!</v>
      </c>
      <c r="AC112" s="20">
        <f>STDEV(AA108:AA111)</f>
        <v>0</v>
      </c>
    </row>
    <row r="113" spans="1:29" x14ac:dyDescent="0.25">
      <c r="A113" s="4">
        <f>A112</f>
        <v>0</v>
      </c>
      <c r="B113" s="13" t="e">
        <f>AVERAGE(B108:B112)</f>
        <v>#DIV/0!</v>
      </c>
      <c r="C113" s="13" t="e">
        <f t="shared" ref="C113:X113" si="32">AVERAGE(C108:C112)</f>
        <v>#DIV/0!</v>
      </c>
      <c r="D113" s="13" t="e">
        <f t="shared" si="32"/>
        <v>#DIV/0!</v>
      </c>
      <c r="E113" s="13" t="e">
        <f t="shared" si="32"/>
        <v>#DIV/0!</v>
      </c>
      <c r="F113" s="13" t="e">
        <f t="shared" si="32"/>
        <v>#DIV/0!</v>
      </c>
      <c r="G113" s="13" t="e">
        <f t="shared" si="32"/>
        <v>#DIV/0!</v>
      </c>
      <c r="H113" s="13" t="e">
        <f t="shared" si="32"/>
        <v>#DIV/0!</v>
      </c>
      <c r="I113" s="13" t="e">
        <f t="shared" si="32"/>
        <v>#DIV/0!</v>
      </c>
      <c r="J113" s="13" t="e">
        <f t="shared" si="32"/>
        <v>#DIV/0!</v>
      </c>
      <c r="K113" s="13" t="e">
        <f t="shared" si="32"/>
        <v>#DIV/0!</v>
      </c>
      <c r="L113" s="13" t="e">
        <f t="shared" si="32"/>
        <v>#DIV/0!</v>
      </c>
      <c r="M113" s="13" t="e">
        <f t="shared" si="32"/>
        <v>#DIV/0!</v>
      </c>
      <c r="N113" s="13" t="e">
        <f t="shared" si="32"/>
        <v>#DIV/0!</v>
      </c>
      <c r="O113" s="13" t="e">
        <f t="shared" si="32"/>
        <v>#DIV/0!</v>
      </c>
      <c r="P113" s="13" t="e">
        <f t="shared" si="32"/>
        <v>#DIV/0!</v>
      </c>
      <c r="Q113" s="13" t="e">
        <f t="shared" si="32"/>
        <v>#DIV/0!</v>
      </c>
      <c r="R113" s="13" t="e">
        <f t="shared" si="32"/>
        <v>#DIV/0!</v>
      </c>
      <c r="S113" s="13" t="e">
        <f t="shared" si="32"/>
        <v>#DIV/0!</v>
      </c>
      <c r="T113" s="13" t="e">
        <f t="shared" si="32"/>
        <v>#DIV/0!</v>
      </c>
      <c r="U113" s="13" t="e">
        <f t="shared" si="32"/>
        <v>#DIV/0!</v>
      </c>
      <c r="V113" s="13" t="e">
        <f t="shared" si="32"/>
        <v>#DIV/0!</v>
      </c>
      <c r="W113" s="13" t="e">
        <f t="shared" si="32"/>
        <v>#DIV/0!</v>
      </c>
      <c r="X113" s="13" t="e">
        <f t="shared" si="32"/>
        <v>#DIV/0!</v>
      </c>
      <c r="Z113" s="10" t="s">
        <v>43</v>
      </c>
      <c r="AA113" s="20">
        <f>AVERAGE(AA108:AA112)</f>
        <v>0</v>
      </c>
      <c r="AB113" s="41"/>
    </row>
    <row r="116" spans="1:29" x14ac:dyDescent="0.25">
      <c r="A116" s="15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s="7" t="s">
        <v>29</v>
      </c>
      <c r="G116" s="7" t="s">
        <v>9</v>
      </c>
      <c r="H116" s="7" t="s">
        <v>10</v>
      </c>
      <c r="I116" s="7" t="s">
        <v>11</v>
      </c>
      <c r="J116" s="1" t="s">
        <v>30</v>
      </c>
      <c r="K116" s="1" t="s">
        <v>31</v>
      </c>
      <c r="L116" s="7" t="s">
        <v>32</v>
      </c>
      <c r="M116" s="7" t="s">
        <v>33</v>
      </c>
      <c r="N116" s="7" t="s">
        <v>34</v>
      </c>
      <c r="O116" s="7" t="s">
        <v>35</v>
      </c>
      <c r="P116" s="7" t="s">
        <v>12</v>
      </c>
      <c r="Q116" s="7" t="s">
        <v>13</v>
      </c>
      <c r="R116" s="7" t="s">
        <v>14</v>
      </c>
      <c r="S116" s="13" t="s">
        <v>26</v>
      </c>
      <c r="T116" s="3" t="s">
        <v>21</v>
      </c>
      <c r="U116" s="11" t="s">
        <v>22</v>
      </c>
      <c r="V116" s="7" t="s">
        <v>23</v>
      </c>
      <c r="W116" s="7" t="s">
        <v>24</v>
      </c>
      <c r="X116" s="7" t="s">
        <v>25</v>
      </c>
      <c r="Z116" s="34" t="s">
        <v>36</v>
      </c>
      <c r="AA116" s="18" t="s">
        <v>37</v>
      </c>
      <c r="AB116" s="25" t="s">
        <v>41</v>
      </c>
      <c r="AC116" s="26" t="s">
        <v>55</v>
      </c>
    </row>
    <row r="117" spans="1:29" x14ac:dyDescent="0.25">
      <c r="A117" s="4"/>
      <c r="V117" s="7"/>
      <c r="Y117" s="1"/>
      <c r="Z117" s="7"/>
      <c r="AA117" s="20">
        <f>S117</f>
        <v>0</v>
      </c>
      <c r="AB117" s="41" t="e">
        <f>((AA117/AA$122)-1)*100</f>
        <v>#DIV/0!</v>
      </c>
      <c r="AC117" s="20">
        <f>STDEV(AA118:AA121)</f>
        <v>0</v>
      </c>
    </row>
    <row r="118" spans="1:29" x14ac:dyDescent="0.25">
      <c r="A118" s="4"/>
      <c r="V118" s="7"/>
      <c r="Y118" s="1"/>
      <c r="AA118" s="20">
        <f t="shared" ref="AA118:AA121" si="33">S118</f>
        <v>0</v>
      </c>
      <c r="AB118" s="41" t="e">
        <f t="shared" ref="AB118:AB121" si="34">((AA118/AA$122)-1)*100</f>
        <v>#DIV/0!</v>
      </c>
      <c r="AC118" s="20">
        <f>STDEV(AA119:AA121,AA117)</f>
        <v>0</v>
      </c>
    </row>
    <row r="119" spans="1:29" x14ac:dyDescent="0.25">
      <c r="A119" s="4"/>
      <c r="V119" s="7"/>
      <c r="Y119" s="1"/>
      <c r="AA119" s="20">
        <f t="shared" si="33"/>
        <v>0</v>
      </c>
      <c r="AB119" s="41" t="e">
        <f t="shared" si="34"/>
        <v>#DIV/0!</v>
      </c>
      <c r="AC119" s="20">
        <f>STDEV(AA120:AA121,AA117:AA118)</f>
        <v>0</v>
      </c>
    </row>
    <row r="120" spans="1:29" x14ac:dyDescent="0.25">
      <c r="A120" s="4"/>
      <c r="V120" s="7"/>
      <c r="AA120" s="20">
        <f t="shared" si="33"/>
        <v>0</v>
      </c>
      <c r="AB120" s="41" t="e">
        <f t="shared" si="34"/>
        <v>#DIV/0!</v>
      </c>
      <c r="AC120" s="20">
        <f>STDEV(AA121,AA117:AA119)</f>
        <v>0</v>
      </c>
    </row>
    <row r="121" spans="1:29" x14ac:dyDescent="0.25">
      <c r="A121" s="4"/>
      <c r="V121" s="7"/>
      <c r="AA121" s="20">
        <f t="shared" si="33"/>
        <v>0</v>
      </c>
      <c r="AB121" s="41" t="e">
        <f t="shared" si="34"/>
        <v>#DIV/0!</v>
      </c>
      <c r="AC121" s="20">
        <f>STDEV(AA117:AA120)</f>
        <v>0</v>
      </c>
    </row>
    <row r="122" spans="1:29" x14ac:dyDescent="0.25">
      <c r="A122" s="4">
        <f>A121</f>
        <v>0</v>
      </c>
      <c r="B122" s="13" t="e">
        <f>AVERAGE(B117:B121)</f>
        <v>#DIV/0!</v>
      </c>
      <c r="C122" s="13" t="e">
        <f t="shared" ref="C122:X122" si="35">AVERAGE(C117:C121)</f>
        <v>#DIV/0!</v>
      </c>
      <c r="D122" s="13" t="e">
        <f t="shared" si="35"/>
        <v>#DIV/0!</v>
      </c>
      <c r="E122" s="13" t="e">
        <f t="shared" si="35"/>
        <v>#DIV/0!</v>
      </c>
      <c r="F122" s="13" t="e">
        <f t="shared" si="35"/>
        <v>#DIV/0!</v>
      </c>
      <c r="G122" s="13" t="e">
        <f t="shared" si="35"/>
        <v>#DIV/0!</v>
      </c>
      <c r="H122" s="13" t="e">
        <f t="shared" si="35"/>
        <v>#DIV/0!</v>
      </c>
      <c r="I122" s="13" t="e">
        <f t="shared" si="35"/>
        <v>#DIV/0!</v>
      </c>
      <c r="J122" s="13" t="e">
        <f t="shared" si="35"/>
        <v>#DIV/0!</v>
      </c>
      <c r="K122" s="13" t="e">
        <f t="shared" si="35"/>
        <v>#DIV/0!</v>
      </c>
      <c r="L122" s="13" t="e">
        <f t="shared" si="35"/>
        <v>#DIV/0!</v>
      </c>
      <c r="M122" s="13" t="e">
        <f t="shared" si="35"/>
        <v>#DIV/0!</v>
      </c>
      <c r="N122" s="13" t="e">
        <f t="shared" si="35"/>
        <v>#DIV/0!</v>
      </c>
      <c r="O122" s="13" t="e">
        <f t="shared" si="35"/>
        <v>#DIV/0!</v>
      </c>
      <c r="P122" s="13" t="e">
        <f t="shared" si="35"/>
        <v>#DIV/0!</v>
      </c>
      <c r="Q122" s="13" t="e">
        <f t="shared" si="35"/>
        <v>#DIV/0!</v>
      </c>
      <c r="R122" s="13" t="e">
        <f t="shared" si="35"/>
        <v>#DIV/0!</v>
      </c>
      <c r="S122" s="13" t="e">
        <f t="shared" si="35"/>
        <v>#DIV/0!</v>
      </c>
      <c r="T122" s="13" t="e">
        <f t="shared" si="35"/>
        <v>#DIV/0!</v>
      </c>
      <c r="U122" s="13" t="e">
        <f t="shared" si="35"/>
        <v>#DIV/0!</v>
      </c>
      <c r="V122" s="13" t="e">
        <f t="shared" si="35"/>
        <v>#DIV/0!</v>
      </c>
      <c r="W122" s="13" t="e">
        <f t="shared" si="35"/>
        <v>#DIV/0!</v>
      </c>
      <c r="X122" s="13" t="e">
        <f t="shared" si="35"/>
        <v>#DIV/0!</v>
      </c>
      <c r="Z122" s="10" t="s">
        <v>43</v>
      </c>
      <c r="AA122" s="20">
        <f>AVERAGE(AA117:AA121)</f>
        <v>0</v>
      </c>
      <c r="AB122" s="41"/>
    </row>
    <row r="125" spans="1:29" x14ac:dyDescent="0.25">
      <c r="A125" s="15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s="7" t="s">
        <v>29</v>
      </c>
      <c r="G125" s="7" t="s">
        <v>9</v>
      </c>
      <c r="H125" s="7" t="s">
        <v>10</v>
      </c>
      <c r="I125" s="7" t="s">
        <v>11</v>
      </c>
      <c r="J125" s="1" t="s">
        <v>30</v>
      </c>
      <c r="K125" s="1" t="s">
        <v>31</v>
      </c>
      <c r="L125" s="7" t="s">
        <v>32</v>
      </c>
      <c r="M125" s="7" t="s">
        <v>33</v>
      </c>
      <c r="N125" s="7" t="s">
        <v>34</v>
      </c>
      <c r="O125" s="7" t="s">
        <v>35</v>
      </c>
      <c r="P125" s="7" t="s">
        <v>12</v>
      </c>
      <c r="Q125" s="7" t="s">
        <v>13</v>
      </c>
      <c r="R125" s="7" t="s">
        <v>14</v>
      </c>
      <c r="S125" s="13" t="s">
        <v>26</v>
      </c>
      <c r="T125" s="3" t="s">
        <v>21</v>
      </c>
      <c r="U125" s="11" t="s">
        <v>22</v>
      </c>
      <c r="V125" s="7" t="s">
        <v>23</v>
      </c>
      <c r="W125" s="7" t="s">
        <v>24</v>
      </c>
      <c r="X125" s="7" t="s">
        <v>25</v>
      </c>
      <c r="Z125" s="34" t="s">
        <v>36</v>
      </c>
      <c r="AA125" s="18" t="s">
        <v>37</v>
      </c>
      <c r="AB125" s="25" t="s">
        <v>41</v>
      </c>
      <c r="AC125" s="26" t="s">
        <v>55</v>
      </c>
    </row>
    <row r="126" spans="1:29" x14ac:dyDescent="0.25">
      <c r="A126" s="4"/>
      <c r="V126" s="7"/>
      <c r="Y126" s="1"/>
      <c r="Z126" s="7"/>
      <c r="AA126" s="20">
        <f>S126</f>
        <v>0</v>
      </c>
      <c r="AB126" s="41" t="e">
        <f>((AA126/AA$131)-1)*100</f>
        <v>#DIV/0!</v>
      </c>
      <c r="AC126" s="20">
        <f>STDEV(AA127:AA130)</f>
        <v>0</v>
      </c>
    </row>
    <row r="127" spans="1:29" x14ac:dyDescent="0.25">
      <c r="A127" s="4"/>
      <c r="V127" s="7"/>
      <c r="Y127" s="1"/>
      <c r="AA127" s="20">
        <f t="shared" ref="AA127:AA130" si="36">S127</f>
        <v>0</v>
      </c>
      <c r="AB127" s="41" t="e">
        <f t="shared" ref="AB127:AB130" si="37">((AA127/AA$131)-1)*100</f>
        <v>#DIV/0!</v>
      </c>
      <c r="AC127" s="20">
        <f>STDEV(AA128:AA130,AA126)</f>
        <v>0</v>
      </c>
    </row>
    <row r="128" spans="1:29" x14ac:dyDescent="0.25">
      <c r="A128" s="4"/>
      <c r="V128" s="7"/>
      <c r="Y128" s="1"/>
      <c r="AA128" s="20">
        <f t="shared" si="36"/>
        <v>0</v>
      </c>
      <c r="AB128" s="41" t="e">
        <f t="shared" si="37"/>
        <v>#DIV/0!</v>
      </c>
      <c r="AC128" s="20">
        <f>STDEV(AA129:AA130,AA126:AA127)</f>
        <v>0</v>
      </c>
    </row>
    <row r="129" spans="1:29" x14ac:dyDescent="0.25">
      <c r="A129" s="4"/>
      <c r="V129" s="7"/>
      <c r="AA129" s="20">
        <f t="shared" si="36"/>
        <v>0</v>
      </c>
      <c r="AB129" s="41" t="e">
        <f t="shared" si="37"/>
        <v>#DIV/0!</v>
      </c>
      <c r="AC129" s="20">
        <f>STDEV(AA130,AA126:AA128)</f>
        <v>0</v>
      </c>
    </row>
    <row r="130" spans="1:29" x14ac:dyDescent="0.25">
      <c r="A130" s="4"/>
      <c r="V130" s="7"/>
      <c r="AA130" s="20">
        <f t="shared" si="36"/>
        <v>0</v>
      </c>
      <c r="AB130" s="41" t="e">
        <f t="shared" si="37"/>
        <v>#DIV/0!</v>
      </c>
      <c r="AC130" s="20">
        <f>STDEV(AA126:AA129)</f>
        <v>0</v>
      </c>
    </row>
    <row r="131" spans="1:29" x14ac:dyDescent="0.25">
      <c r="A131" s="4">
        <f>A130</f>
        <v>0</v>
      </c>
      <c r="B131" s="13" t="e">
        <f>AVERAGE(B126:B130)</f>
        <v>#DIV/0!</v>
      </c>
      <c r="C131" s="13" t="e">
        <f t="shared" ref="C131:X131" si="38">AVERAGE(C126:C130)</f>
        <v>#DIV/0!</v>
      </c>
      <c r="D131" s="13" t="e">
        <f t="shared" si="38"/>
        <v>#DIV/0!</v>
      </c>
      <c r="E131" s="13" t="e">
        <f t="shared" si="38"/>
        <v>#DIV/0!</v>
      </c>
      <c r="F131" s="13" t="e">
        <f t="shared" si="38"/>
        <v>#DIV/0!</v>
      </c>
      <c r="G131" s="13" t="e">
        <f t="shared" si="38"/>
        <v>#DIV/0!</v>
      </c>
      <c r="H131" s="13" t="e">
        <f t="shared" si="38"/>
        <v>#DIV/0!</v>
      </c>
      <c r="I131" s="13" t="e">
        <f t="shared" si="38"/>
        <v>#DIV/0!</v>
      </c>
      <c r="J131" s="13" t="e">
        <f t="shared" si="38"/>
        <v>#DIV/0!</v>
      </c>
      <c r="K131" s="13" t="e">
        <f t="shared" si="38"/>
        <v>#DIV/0!</v>
      </c>
      <c r="L131" s="13" t="e">
        <f t="shared" si="38"/>
        <v>#DIV/0!</v>
      </c>
      <c r="M131" s="13" t="e">
        <f t="shared" si="38"/>
        <v>#DIV/0!</v>
      </c>
      <c r="N131" s="13" t="e">
        <f t="shared" si="38"/>
        <v>#DIV/0!</v>
      </c>
      <c r="O131" s="13" t="e">
        <f t="shared" si="38"/>
        <v>#DIV/0!</v>
      </c>
      <c r="P131" s="13" t="e">
        <f t="shared" si="38"/>
        <v>#DIV/0!</v>
      </c>
      <c r="Q131" s="13" t="e">
        <f t="shared" si="38"/>
        <v>#DIV/0!</v>
      </c>
      <c r="R131" s="13" t="e">
        <f t="shared" si="38"/>
        <v>#DIV/0!</v>
      </c>
      <c r="S131" s="13" t="e">
        <f t="shared" si="38"/>
        <v>#DIV/0!</v>
      </c>
      <c r="T131" s="13" t="e">
        <f t="shared" si="38"/>
        <v>#DIV/0!</v>
      </c>
      <c r="U131" s="13" t="e">
        <f t="shared" si="38"/>
        <v>#DIV/0!</v>
      </c>
      <c r="V131" s="13" t="e">
        <f t="shared" si="38"/>
        <v>#DIV/0!</v>
      </c>
      <c r="W131" s="13" t="e">
        <f t="shared" si="38"/>
        <v>#DIV/0!</v>
      </c>
      <c r="X131" s="13" t="e">
        <f t="shared" si="38"/>
        <v>#DIV/0!</v>
      </c>
      <c r="Z131" s="10" t="s">
        <v>43</v>
      </c>
      <c r="AA131" s="20">
        <f>AVERAGE(AA126:AA130)</f>
        <v>0</v>
      </c>
      <c r="AB131" s="41"/>
    </row>
    <row r="134" spans="1:29" x14ac:dyDescent="0.25">
      <c r="A134" s="15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s="7" t="s">
        <v>29</v>
      </c>
      <c r="G134" s="7" t="s">
        <v>9</v>
      </c>
      <c r="H134" s="7" t="s">
        <v>10</v>
      </c>
      <c r="I134" s="7" t="s">
        <v>11</v>
      </c>
      <c r="J134" s="1" t="s">
        <v>30</v>
      </c>
      <c r="K134" s="1" t="s">
        <v>31</v>
      </c>
      <c r="L134" s="7" t="s">
        <v>32</v>
      </c>
      <c r="M134" s="7" t="s">
        <v>33</v>
      </c>
      <c r="N134" s="7" t="s">
        <v>34</v>
      </c>
      <c r="O134" s="7" t="s">
        <v>35</v>
      </c>
      <c r="P134" s="7" t="s">
        <v>12</v>
      </c>
      <c r="Q134" s="7" t="s">
        <v>13</v>
      </c>
      <c r="R134" s="7" t="s">
        <v>14</v>
      </c>
      <c r="S134" s="13" t="s">
        <v>26</v>
      </c>
      <c r="T134" s="3" t="s">
        <v>21</v>
      </c>
      <c r="U134" s="11" t="s">
        <v>22</v>
      </c>
      <c r="V134" s="7" t="s">
        <v>23</v>
      </c>
      <c r="W134" s="7" t="s">
        <v>24</v>
      </c>
      <c r="X134" s="7" t="s">
        <v>25</v>
      </c>
      <c r="Z134" s="34" t="s">
        <v>36</v>
      </c>
      <c r="AA134" s="18" t="s">
        <v>37</v>
      </c>
      <c r="AB134" s="25" t="s">
        <v>41</v>
      </c>
      <c r="AC134" s="26" t="s">
        <v>55</v>
      </c>
    </row>
    <row r="135" spans="1:29" x14ac:dyDescent="0.25">
      <c r="A135" s="4"/>
      <c r="V135" s="7"/>
      <c r="Y135" s="1"/>
      <c r="Z135" s="7"/>
      <c r="AA135" s="20">
        <f>S135</f>
        <v>0</v>
      </c>
      <c r="AB135" s="41" t="e">
        <f>((AA135/AA$140)-1)*100</f>
        <v>#DIV/0!</v>
      </c>
      <c r="AC135" s="20">
        <f>STDEV(AA136:AA139)</f>
        <v>0</v>
      </c>
    </row>
    <row r="136" spans="1:29" x14ac:dyDescent="0.25">
      <c r="A136" s="4"/>
      <c r="V136" s="7"/>
      <c r="Y136" s="1"/>
      <c r="AA136" s="20">
        <f t="shared" ref="AA136:AA139" si="39">S136</f>
        <v>0</v>
      </c>
      <c r="AB136" s="41" t="e">
        <f t="shared" ref="AB136:AB139" si="40">((AA136/AA$140)-1)*100</f>
        <v>#DIV/0!</v>
      </c>
      <c r="AC136" s="20">
        <f>STDEV(AA137:AA139,AA135)</f>
        <v>0</v>
      </c>
    </row>
    <row r="137" spans="1:29" x14ac:dyDescent="0.25">
      <c r="A137" s="4"/>
      <c r="V137" s="7"/>
      <c r="Y137" s="1"/>
      <c r="AA137" s="20">
        <f t="shared" si="39"/>
        <v>0</v>
      </c>
      <c r="AB137" s="41" t="e">
        <f t="shared" si="40"/>
        <v>#DIV/0!</v>
      </c>
      <c r="AC137" s="20">
        <f>STDEV(AA138:AA139,AA135:AA136)</f>
        <v>0</v>
      </c>
    </row>
    <row r="138" spans="1:29" x14ac:dyDescent="0.25">
      <c r="A138" s="4"/>
      <c r="V138" s="7"/>
      <c r="AA138" s="20">
        <f t="shared" si="39"/>
        <v>0</v>
      </c>
      <c r="AB138" s="41" t="e">
        <f t="shared" si="40"/>
        <v>#DIV/0!</v>
      </c>
      <c r="AC138" s="20">
        <f>STDEV(AA139,AA135:AA137)</f>
        <v>0</v>
      </c>
    </row>
    <row r="139" spans="1:29" x14ac:dyDescent="0.25">
      <c r="A139" s="4"/>
      <c r="V139" s="7"/>
      <c r="AA139" s="20">
        <f t="shared" si="39"/>
        <v>0</v>
      </c>
      <c r="AB139" s="41" t="e">
        <f t="shared" si="40"/>
        <v>#DIV/0!</v>
      </c>
      <c r="AC139" s="20">
        <f>STDEV(AA135:AA138)</f>
        <v>0</v>
      </c>
    </row>
    <row r="140" spans="1:29" x14ac:dyDescent="0.25">
      <c r="A140" s="4">
        <f>A139</f>
        <v>0</v>
      </c>
      <c r="B140" s="13" t="e">
        <f>AVERAGE(B135:B139)</f>
        <v>#DIV/0!</v>
      </c>
      <c r="C140" s="13" t="e">
        <f t="shared" ref="C140:X140" si="41">AVERAGE(C135:C139)</f>
        <v>#DIV/0!</v>
      </c>
      <c r="D140" s="13" t="e">
        <f t="shared" si="41"/>
        <v>#DIV/0!</v>
      </c>
      <c r="E140" s="13" t="e">
        <f t="shared" si="41"/>
        <v>#DIV/0!</v>
      </c>
      <c r="F140" s="13" t="e">
        <f t="shared" si="41"/>
        <v>#DIV/0!</v>
      </c>
      <c r="G140" s="13" t="e">
        <f t="shared" si="41"/>
        <v>#DIV/0!</v>
      </c>
      <c r="H140" s="13" t="e">
        <f t="shared" si="41"/>
        <v>#DIV/0!</v>
      </c>
      <c r="I140" s="13" t="e">
        <f t="shared" si="41"/>
        <v>#DIV/0!</v>
      </c>
      <c r="J140" s="13" t="e">
        <f t="shared" si="41"/>
        <v>#DIV/0!</v>
      </c>
      <c r="K140" s="13" t="e">
        <f t="shared" si="41"/>
        <v>#DIV/0!</v>
      </c>
      <c r="L140" s="13" t="e">
        <f t="shared" si="41"/>
        <v>#DIV/0!</v>
      </c>
      <c r="M140" s="13" t="e">
        <f t="shared" si="41"/>
        <v>#DIV/0!</v>
      </c>
      <c r="N140" s="13" t="e">
        <f t="shared" si="41"/>
        <v>#DIV/0!</v>
      </c>
      <c r="O140" s="13" t="e">
        <f t="shared" si="41"/>
        <v>#DIV/0!</v>
      </c>
      <c r="P140" s="13" t="e">
        <f t="shared" si="41"/>
        <v>#DIV/0!</v>
      </c>
      <c r="Q140" s="13" t="e">
        <f t="shared" si="41"/>
        <v>#DIV/0!</v>
      </c>
      <c r="R140" s="13" t="e">
        <f t="shared" si="41"/>
        <v>#DIV/0!</v>
      </c>
      <c r="S140" s="13" t="e">
        <f t="shared" si="41"/>
        <v>#DIV/0!</v>
      </c>
      <c r="T140" s="13" t="e">
        <f t="shared" si="41"/>
        <v>#DIV/0!</v>
      </c>
      <c r="U140" s="13" t="e">
        <f t="shared" si="41"/>
        <v>#DIV/0!</v>
      </c>
      <c r="V140" s="13" t="e">
        <f t="shared" si="41"/>
        <v>#DIV/0!</v>
      </c>
      <c r="W140" s="13" t="e">
        <f t="shared" si="41"/>
        <v>#DIV/0!</v>
      </c>
      <c r="X140" s="13" t="e">
        <f t="shared" si="41"/>
        <v>#DIV/0!</v>
      </c>
      <c r="Z140" s="10" t="s">
        <v>43</v>
      </c>
      <c r="AA140" s="20">
        <f>AVERAGE(AA135:AA139)</f>
        <v>0</v>
      </c>
      <c r="AB140" s="41"/>
    </row>
    <row r="143" spans="1:29" x14ac:dyDescent="0.25">
      <c r="A143" s="15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s="7" t="s">
        <v>29</v>
      </c>
      <c r="G143" s="7" t="s">
        <v>9</v>
      </c>
      <c r="H143" s="7" t="s">
        <v>10</v>
      </c>
      <c r="I143" s="7" t="s">
        <v>11</v>
      </c>
      <c r="J143" s="1" t="s">
        <v>30</v>
      </c>
      <c r="K143" s="1" t="s">
        <v>31</v>
      </c>
      <c r="L143" s="7" t="s">
        <v>32</v>
      </c>
      <c r="M143" s="7" t="s">
        <v>33</v>
      </c>
      <c r="N143" s="7" t="s">
        <v>34</v>
      </c>
      <c r="O143" s="7" t="s">
        <v>35</v>
      </c>
      <c r="P143" s="7" t="s">
        <v>12</v>
      </c>
      <c r="Q143" s="7" t="s">
        <v>13</v>
      </c>
      <c r="R143" s="7" t="s">
        <v>14</v>
      </c>
      <c r="S143" s="13" t="s">
        <v>26</v>
      </c>
      <c r="T143" s="3" t="s">
        <v>21</v>
      </c>
      <c r="U143" s="11" t="s">
        <v>22</v>
      </c>
      <c r="V143" s="7" t="s">
        <v>23</v>
      </c>
      <c r="W143" s="7" t="s">
        <v>24</v>
      </c>
      <c r="X143" s="7" t="s">
        <v>25</v>
      </c>
      <c r="Z143" s="34" t="s">
        <v>36</v>
      </c>
      <c r="AA143" s="18" t="s">
        <v>37</v>
      </c>
      <c r="AB143" s="25" t="s">
        <v>41</v>
      </c>
      <c r="AC143" s="26" t="s">
        <v>55</v>
      </c>
    </row>
    <row r="144" spans="1:29" x14ac:dyDescent="0.25">
      <c r="A144" s="4"/>
      <c r="V144" s="7"/>
      <c r="Y144" s="1"/>
      <c r="Z144" s="7"/>
      <c r="AA144" s="20">
        <f>S144</f>
        <v>0</v>
      </c>
      <c r="AB144" s="41" t="e">
        <f>((AA144/AA$149)-1)*100</f>
        <v>#DIV/0!</v>
      </c>
      <c r="AC144" s="20">
        <f>STDEV(AA145:AA148)</f>
        <v>0</v>
      </c>
    </row>
    <row r="145" spans="1:29" x14ac:dyDescent="0.25">
      <c r="A145" s="4"/>
      <c r="V145" s="7"/>
      <c r="Y145" s="1"/>
      <c r="AA145" s="20">
        <f t="shared" ref="AA145:AA148" si="42">S145</f>
        <v>0</v>
      </c>
      <c r="AB145" s="41" t="e">
        <f t="shared" ref="AB145:AB148" si="43">((AA145/AA$149)-1)*100</f>
        <v>#DIV/0!</v>
      </c>
      <c r="AC145" s="20">
        <f>STDEV(AA146:AA148,AA144)</f>
        <v>0</v>
      </c>
    </row>
    <row r="146" spans="1:29" x14ac:dyDescent="0.25">
      <c r="A146" s="4"/>
      <c r="V146" s="7"/>
      <c r="Y146" s="1"/>
      <c r="AA146" s="20">
        <f t="shared" si="42"/>
        <v>0</v>
      </c>
      <c r="AB146" s="41" t="e">
        <f t="shared" si="43"/>
        <v>#DIV/0!</v>
      </c>
      <c r="AC146" s="20">
        <f>STDEV(AA147:AA148,AA144:AA145)</f>
        <v>0</v>
      </c>
    </row>
    <row r="147" spans="1:29" x14ac:dyDescent="0.25">
      <c r="A147" s="4"/>
      <c r="V147" s="7"/>
      <c r="AA147" s="20">
        <f t="shared" si="42"/>
        <v>0</v>
      </c>
      <c r="AB147" s="41" t="e">
        <f t="shared" si="43"/>
        <v>#DIV/0!</v>
      </c>
      <c r="AC147" s="20">
        <f>STDEV(AA148,AA144:AA146)</f>
        <v>0</v>
      </c>
    </row>
    <row r="148" spans="1:29" x14ac:dyDescent="0.25">
      <c r="A148" s="4"/>
      <c r="V148" s="7"/>
      <c r="AA148" s="20">
        <f t="shared" si="42"/>
        <v>0</v>
      </c>
      <c r="AB148" s="41" t="e">
        <f t="shared" si="43"/>
        <v>#DIV/0!</v>
      </c>
      <c r="AC148" s="20">
        <f>STDEV(AA144:AA147)</f>
        <v>0</v>
      </c>
    </row>
    <row r="149" spans="1:29" x14ac:dyDescent="0.25">
      <c r="A149" s="4">
        <f>A148</f>
        <v>0</v>
      </c>
      <c r="B149" s="13" t="e">
        <f>AVERAGE(B144:B148)</f>
        <v>#DIV/0!</v>
      </c>
      <c r="C149" s="13" t="e">
        <f t="shared" ref="C149:X149" si="44">AVERAGE(C144:C148)</f>
        <v>#DIV/0!</v>
      </c>
      <c r="D149" s="13" t="e">
        <f t="shared" si="44"/>
        <v>#DIV/0!</v>
      </c>
      <c r="E149" s="13" t="e">
        <f t="shared" si="44"/>
        <v>#DIV/0!</v>
      </c>
      <c r="F149" s="13" t="e">
        <f t="shared" si="44"/>
        <v>#DIV/0!</v>
      </c>
      <c r="G149" s="13" t="e">
        <f t="shared" si="44"/>
        <v>#DIV/0!</v>
      </c>
      <c r="H149" s="13" t="e">
        <f t="shared" si="44"/>
        <v>#DIV/0!</v>
      </c>
      <c r="I149" s="13" t="e">
        <f t="shared" si="44"/>
        <v>#DIV/0!</v>
      </c>
      <c r="J149" s="13" t="e">
        <f t="shared" si="44"/>
        <v>#DIV/0!</v>
      </c>
      <c r="K149" s="13" t="e">
        <f t="shared" si="44"/>
        <v>#DIV/0!</v>
      </c>
      <c r="L149" s="13" t="e">
        <f t="shared" si="44"/>
        <v>#DIV/0!</v>
      </c>
      <c r="M149" s="13" t="e">
        <f t="shared" si="44"/>
        <v>#DIV/0!</v>
      </c>
      <c r="N149" s="13" t="e">
        <f t="shared" si="44"/>
        <v>#DIV/0!</v>
      </c>
      <c r="O149" s="13" t="e">
        <f t="shared" si="44"/>
        <v>#DIV/0!</v>
      </c>
      <c r="P149" s="13" t="e">
        <f t="shared" si="44"/>
        <v>#DIV/0!</v>
      </c>
      <c r="Q149" s="13" t="e">
        <f t="shared" si="44"/>
        <v>#DIV/0!</v>
      </c>
      <c r="R149" s="13" t="e">
        <f t="shared" si="44"/>
        <v>#DIV/0!</v>
      </c>
      <c r="S149" s="13" t="e">
        <f t="shared" si="44"/>
        <v>#DIV/0!</v>
      </c>
      <c r="T149" s="13" t="e">
        <f t="shared" si="44"/>
        <v>#DIV/0!</v>
      </c>
      <c r="U149" s="13" t="e">
        <f t="shared" si="44"/>
        <v>#DIV/0!</v>
      </c>
      <c r="V149" s="13" t="e">
        <f t="shared" si="44"/>
        <v>#DIV/0!</v>
      </c>
      <c r="W149" s="13" t="e">
        <f t="shared" si="44"/>
        <v>#DIV/0!</v>
      </c>
      <c r="X149" s="13" t="e">
        <f t="shared" si="44"/>
        <v>#DIV/0!</v>
      </c>
      <c r="Z149" s="10" t="s">
        <v>43</v>
      </c>
      <c r="AA149" s="20">
        <f>AVERAGE(AA144:AA148)</f>
        <v>0</v>
      </c>
      <c r="AB149" s="4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Experiment information</vt:lpstr>
      <vt:lpstr>C1</vt:lpstr>
      <vt:lpstr>C2</vt:lpstr>
      <vt:lpstr>C3</vt:lpstr>
      <vt:lpstr>Sample 4</vt:lpstr>
      <vt:lpstr>Sample 5</vt:lpstr>
      <vt:lpstr>Sample 6</vt:lpstr>
      <vt:lpstr>Sample 7</vt:lpstr>
      <vt:lpstr>Sample 8</vt:lpstr>
      <vt:lpstr>5 point, avg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Wanwan</dc:creator>
  <cp:lastModifiedBy>yongqiang yang</cp:lastModifiedBy>
  <dcterms:created xsi:type="dcterms:W3CDTF">2006-09-16T00:00:00Z</dcterms:created>
  <dcterms:modified xsi:type="dcterms:W3CDTF">2020-06-29T02:48:21Z</dcterms:modified>
</cp:coreProperties>
</file>