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ailmissouri-my.sharepoint.com/personal/senguptas_umsystem_edu/Documents/Documents/Students/Yongqiang/Data from Yongqiang/2020-TB/contorl test-no bacteria/"/>
    </mc:Choice>
  </mc:AlternateContent>
  <xr:revisionPtr revIDLastSave="1" documentId="13_ncr:1_{8EAC662A-B632-414E-B737-A17D8F70E788}" xr6:coauthVersionLast="47" xr6:coauthVersionMax="47" xr10:uidLastSave="{3E65B499-14E9-42E9-B388-937871D6EEBB}"/>
  <bookViews>
    <workbookView xWindow="21270" yWindow="780" windowWidth="38700" windowHeight="15435" tabRatio="720" activeTab="1" xr2:uid="{00000000-000D-0000-FFFF-FFFF00000000}"/>
  </bookViews>
  <sheets>
    <sheet name="Experiment information" sheetId="1" r:id="rId1"/>
    <sheet name="control-C1" sheetId="45" r:id="rId2"/>
    <sheet name="Sample 2" sheetId="46" r:id="rId3"/>
    <sheet name="Sample 3" sheetId="28" r:id="rId4"/>
    <sheet name="Sample 4" sheetId="29" r:id="rId5"/>
    <sheet name="Sample 5" sheetId="34" r:id="rId6"/>
    <sheet name="Sample 6" sheetId="35" r:id="rId7"/>
    <sheet name="Sample 7" sheetId="41" r:id="rId8"/>
    <sheet name="Sample 8" sheetId="42" r:id="rId9"/>
    <sheet name="5 point, avg graphs" sheetId="5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49" i="46" l="1"/>
  <c r="W149" i="46"/>
  <c r="V149" i="46"/>
  <c r="U149" i="46"/>
  <c r="T149" i="46"/>
  <c r="S149" i="46"/>
  <c r="R149" i="46"/>
  <c r="Q149" i="46"/>
  <c r="P149" i="46"/>
  <c r="O149" i="46"/>
  <c r="N149" i="46"/>
  <c r="M149" i="46"/>
  <c r="L149" i="46"/>
  <c r="K149" i="46"/>
  <c r="J149" i="46"/>
  <c r="I149" i="46"/>
  <c r="H149" i="46"/>
  <c r="G149" i="46"/>
  <c r="F149" i="46"/>
  <c r="E149" i="46"/>
  <c r="D149" i="46"/>
  <c r="C149" i="46"/>
  <c r="B149" i="46"/>
  <c r="A149" i="46"/>
  <c r="AA148" i="46"/>
  <c r="AA147" i="46"/>
  <c r="AA146" i="46"/>
  <c r="AA145" i="46"/>
  <c r="AA144" i="46"/>
  <c r="X140" i="46"/>
  <c r="W140" i="46"/>
  <c r="V140" i="46"/>
  <c r="U140" i="46"/>
  <c r="T140" i="46"/>
  <c r="S140" i="46"/>
  <c r="R140" i="46"/>
  <c r="Q140" i="46"/>
  <c r="P140" i="46"/>
  <c r="O140" i="46"/>
  <c r="N140" i="46"/>
  <c r="M140" i="46"/>
  <c r="L140" i="46"/>
  <c r="K140" i="46"/>
  <c r="J140" i="46"/>
  <c r="I140" i="46"/>
  <c r="H140" i="46"/>
  <c r="G140" i="46"/>
  <c r="F140" i="46"/>
  <c r="E140" i="46"/>
  <c r="D140" i="46"/>
  <c r="C140" i="46"/>
  <c r="B140" i="46"/>
  <c r="A140" i="46"/>
  <c r="AA139" i="46"/>
  <c r="AA138" i="46"/>
  <c r="AA137" i="46"/>
  <c r="AA136" i="46"/>
  <c r="AA135" i="46"/>
  <c r="X131" i="46"/>
  <c r="W131" i="46"/>
  <c r="V131" i="46"/>
  <c r="U131" i="46"/>
  <c r="T131" i="46"/>
  <c r="S131" i="46"/>
  <c r="R131" i="46"/>
  <c r="Q131" i="46"/>
  <c r="P131" i="46"/>
  <c r="O131" i="46"/>
  <c r="N131" i="46"/>
  <c r="M131" i="46"/>
  <c r="L131" i="46"/>
  <c r="K131" i="46"/>
  <c r="J131" i="46"/>
  <c r="I131" i="46"/>
  <c r="H131" i="46"/>
  <c r="G131" i="46"/>
  <c r="F131" i="46"/>
  <c r="E131" i="46"/>
  <c r="D131" i="46"/>
  <c r="C131" i="46"/>
  <c r="B131" i="46"/>
  <c r="A131" i="46"/>
  <c r="AA130" i="46"/>
  <c r="AA129" i="46"/>
  <c r="AA128" i="46"/>
  <c r="AA127" i="46"/>
  <c r="AA126" i="46"/>
  <c r="X122" i="46"/>
  <c r="W122" i="46"/>
  <c r="V122" i="46"/>
  <c r="U122" i="46"/>
  <c r="T122" i="46"/>
  <c r="S122" i="46"/>
  <c r="R122" i="46"/>
  <c r="Q122" i="46"/>
  <c r="P122" i="46"/>
  <c r="O122" i="46"/>
  <c r="N122" i="46"/>
  <c r="M122" i="46"/>
  <c r="L122" i="46"/>
  <c r="K122" i="46"/>
  <c r="J122" i="46"/>
  <c r="I122" i="46"/>
  <c r="H122" i="46"/>
  <c r="G122" i="46"/>
  <c r="F122" i="46"/>
  <c r="E122" i="46"/>
  <c r="D122" i="46"/>
  <c r="C122" i="46"/>
  <c r="B122" i="46"/>
  <c r="A122" i="46"/>
  <c r="AA121" i="46"/>
  <c r="R14" i="51" s="1"/>
  <c r="AA120" i="46"/>
  <c r="AA119" i="46"/>
  <c r="AA118" i="46"/>
  <c r="AA117" i="46"/>
  <c r="X113" i="46"/>
  <c r="W113" i="46"/>
  <c r="V113" i="46"/>
  <c r="U113" i="46"/>
  <c r="T113" i="46"/>
  <c r="S113" i="46"/>
  <c r="R113" i="46"/>
  <c r="Q113" i="46"/>
  <c r="P113" i="46"/>
  <c r="O113" i="46"/>
  <c r="N113" i="46"/>
  <c r="M113" i="46"/>
  <c r="L113" i="46"/>
  <c r="K113" i="46"/>
  <c r="J113" i="46"/>
  <c r="I113" i="46"/>
  <c r="H113" i="46"/>
  <c r="G113" i="46"/>
  <c r="F113" i="46"/>
  <c r="E113" i="46"/>
  <c r="D113" i="46"/>
  <c r="C113" i="46"/>
  <c r="B113" i="46"/>
  <c r="A113" i="46"/>
  <c r="AA112" i="46"/>
  <c r="AA111" i="46"/>
  <c r="AA110" i="46"/>
  <c r="AA109" i="46"/>
  <c r="AA108" i="46"/>
  <c r="X104" i="46"/>
  <c r="W104" i="46"/>
  <c r="V104" i="46"/>
  <c r="U104" i="46"/>
  <c r="T104" i="46"/>
  <c r="S104" i="46"/>
  <c r="R104" i="46"/>
  <c r="Q104" i="46"/>
  <c r="P104" i="46"/>
  <c r="O104" i="46"/>
  <c r="N104" i="46"/>
  <c r="M104" i="46"/>
  <c r="L104" i="46"/>
  <c r="K104" i="46"/>
  <c r="J104" i="46"/>
  <c r="I104" i="46"/>
  <c r="H104" i="46"/>
  <c r="G104" i="46"/>
  <c r="F104" i="46"/>
  <c r="E104" i="46"/>
  <c r="D104" i="46"/>
  <c r="C104" i="46"/>
  <c r="B104" i="46"/>
  <c r="A104" i="46"/>
  <c r="AA103" i="46"/>
  <c r="AA102" i="46"/>
  <c r="AA101" i="46"/>
  <c r="AA100" i="46"/>
  <c r="AA99" i="46"/>
  <c r="X95" i="46"/>
  <c r="W95" i="46"/>
  <c r="V95" i="46"/>
  <c r="U95" i="46"/>
  <c r="T95" i="46"/>
  <c r="S95" i="46"/>
  <c r="R95" i="46"/>
  <c r="Q95" i="46"/>
  <c r="P95" i="46"/>
  <c r="O95" i="46"/>
  <c r="N95" i="46"/>
  <c r="M95" i="46"/>
  <c r="L95" i="46"/>
  <c r="K95" i="46"/>
  <c r="J95" i="46"/>
  <c r="I95" i="46"/>
  <c r="H95" i="46"/>
  <c r="G95" i="46"/>
  <c r="F95" i="46"/>
  <c r="E95" i="46"/>
  <c r="D95" i="46"/>
  <c r="C95" i="46"/>
  <c r="B95" i="46"/>
  <c r="A95" i="46"/>
  <c r="AA94" i="46"/>
  <c r="AA93" i="46"/>
  <c r="AA92" i="46"/>
  <c r="AA91" i="46"/>
  <c r="AA90" i="46"/>
  <c r="X86" i="46"/>
  <c r="W86" i="46"/>
  <c r="V86" i="46"/>
  <c r="U86" i="46"/>
  <c r="T86" i="46"/>
  <c r="S86" i="46"/>
  <c r="R86" i="46"/>
  <c r="Q86" i="46"/>
  <c r="P86" i="46"/>
  <c r="O86" i="46"/>
  <c r="N86" i="46"/>
  <c r="M86" i="46"/>
  <c r="L86" i="46"/>
  <c r="K86" i="46"/>
  <c r="J86" i="46"/>
  <c r="I86" i="46"/>
  <c r="H86" i="46"/>
  <c r="G86" i="46"/>
  <c r="F86" i="46"/>
  <c r="E86" i="46"/>
  <c r="D86" i="46"/>
  <c r="C86" i="46"/>
  <c r="B86" i="46"/>
  <c r="A86" i="46"/>
  <c r="AA85" i="46"/>
  <c r="R10" i="51" s="1"/>
  <c r="AA84" i="46"/>
  <c r="AA83" i="46"/>
  <c r="AA82" i="46"/>
  <c r="AA81" i="46"/>
  <c r="X77" i="46"/>
  <c r="W77" i="46"/>
  <c r="V77" i="46"/>
  <c r="U77" i="46"/>
  <c r="T77" i="46"/>
  <c r="S77" i="46"/>
  <c r="R77" i="46"/>
  <c r="Q77" i="46"/>
  <c r="P77" i="46"/>
  <c r="O77" i="46"/>
  <c r="N77" i="46"/>
  <c r="M77" i="46"/>
  <c r="L77" i="46"/>
  <c r="K77" i="46"/>
  <c r="J77" i="46"/>
  <c r="I77" i="46"/>
  <c r="H77" i="46"/>
  <c r="G77" i="46"/>
  <c r="F77" i="46"/>
  <c r="E77" i="46"/>
  <c r="D77" i="46"/>
  <c r="C77" i="46"/>
  <c r="B77" i="46"/>
  <c r="A77" i="46"/>
  <c r="AA76" i="46"/>
  <c r="AA75" i="46"/>
  <c r="AA74" i="46"/>
  <c r="AA73" i="46"/>
  <c r="AA72" i="46"/>
  <c r="X68" i="46"/>
  <c r="W68" i="46"/>
  <c r="V68" i="46"/>
  <c r="U68" i="46"/>
  <c r="T68" i="46"/>
  <c r="S68" i="46"/>
  <c r="R68" i="46"/>
  <c r="Q68" i="46"/>
  <c r="P68" i="46"/>
  <c r="O68" i="46"/>
  <c r="N68" i="46"/>
  <c r="M68" i="46"/>
  <c r="L68" i="46"/>
  <c r="K68" i="46"/>
  <c r="J68" i="46"/>
  <c r="I68" i="46"/>
  <c r="H68" i="46"/>
  <c r="G68" i="46"/>
  <c r="F68" i="46"/>
  <c r="E68" i="46"/>
  <c r="D68" i="46"/>
  <c r="C68" i="46"/>
  <c r="B68" i="46"/>
  <c r="A68" i="46"/>
  <c r="AA67" i="46"/>
  <c r="AA66" i="46"/>
  <c r="AA65" i="46"/>
  <c r="AA64" i="46"/>
  <c r="AA63" i="46"/>
  <c r="X59" i="46"/>
  <c r="W59" i="46"/>
  <c r="V59" i="46"/>
  <c r="U59" i="46"/>
  <c r="T59" i="46"/>
  <c r="S59" i="46"/>
  <c r="R59" i="46"/>
  <c r="Q59" i="46"/>
  <c r="P59" i="46"/>
  <c r="O59" i="46"/>
  <c r="N59" i="46"/>
  <c r="M59" i="46"/>
  <c r="L59" i="46"/>
  <c r="K59" i="46"/>
  <c r="J59" i="46"/>
  <c r="I59" i="46"/>
  <c r="H59" i="46"/>
  <c r="G59" i="46"/>
  <c r="F59" i="46"/>
  <c r="E59" i="46"/>
  <c r="D59" i="46"/>
  <c r="C59" i="46"/>
  <c r="B59" i="46"/>
  <c r="A59" i="46"/>
  <c r="AA58" i="46"/>
  <c r="AA57" i="46"/>
  <c r="AA56" i="46"/>
  <c r="AA55" i="46"/>
  <c r="AA54" i="46"/>
  <c r="X50" i="46"/>
  <c r="W50" i="46"/>
  <c r="V50" i="46"/>
  <c r="U50" i="46"/>
  <c r="T50" i="46"/>
  <c r="S50" i="46"/>
  <c r="R50" i="46"/>
  <c r="Q50" i="46"/>
  <c r="P50" i="46"/>
  <c r="O50" i="46"/>
  <c r="N50" i="46"/>
  <c r="M50" i="46"/>
  <c r="L50" i="46"/>
  <c r="K50" i="46"/>
  <c r="J50" i="46"/>
  <c r="I50" i="46"/>
  <c r="H50" i="46"/>
  <c r="G50" i="46"/>
  <c r="F50" i="46"/>
  <c r="E50" i="46"/>
  <c r="D50" i="46"/>
  <c r="C50" i="46"/>
  <c r="B50" i="46"/>
  <c r="A50" i="46"/>
  <c r="AA49" i="46"/>
  <c r="AA48" i="46"/>
  <c r="AA47" i="46"/>
  <c r="AA46" i="46"/>
  <c r="AA45" i="46"/>
  <c r="N6" i="51" s="1"/>
  <c r="X41" i="46"/>
  <c r="W41" i="46"/>
  <c r="V41" i="46"/>
  <c r="U41" i="46"/>
  <c r="T41" i="46"/>
  <c r="S41" i="46"/>
  <c r="R41" i="46"/>
  <c r="Q41" i="46"/>
  <c r="P41" i="46"/>
  <c r="O41" i="46"/>
  <c r="N41" i="46"/>
  <c r="M41" i="46"/>
  <c r="L41" i="46"/>
  <c r="K41" i="46"/>
  <c r="J41" i="46"/>
  <c r="I41" i="46"/>
  <c r="H41" i="46"/>
  <c r="G41" i="46"/>
  <c r="F41" i="46"/>
  <c r="E41" i="46"/>
  <c r="D41" i="46"/>
  <c r="C41" i="46"/>
  <c r="B41" i="46"/>
  <c r="A41" i="46"/>
  <c r="AA40" i="46"/>
  <c r="AA39" i="46"/>
  <c r="AA38" i="46"/>
  <c r="AA37" i="46"/>
  <c r="AA36" i="46"/>
  <c r="X32" i="46"/>
  <c r="W32" i="46"/>
  <c r="V32" i="46"/>
  <c r="U32" i="46"/>
  <c r="T32" i="46"/>
  <c r="S32" i="46"/>
  <c r="R32" i="46"/>
  <c r="Q32" i="46"/>
  <c r="P32" i="46"/>
  <c r="O32" i="46"/>
  <c r="N32" i="46"/>
  <c r="M32" i="46"/>
  <c r="L32" i="46"/>
  <c r="K32" i="46"/>
  <c r="J32" i="46"/>
  <c r="I32" i="46"/>
  <c r="H32" i="46"/>
  <c r="G32" i="46"/>
  <c r="F32" i="46"/>
  <c r="E32" i="46"/>
  <c r="D32" i="46"/>
  <c r="C32" i="46"/>
  <c r="B32" i="46"/>
  <c r="A32" i="46"/>
  <c r="AA31" i="46"/>
  <c r="AA30" i="46"/>
  <c r="AA29" i="46"/>
  <c r="P4" i="51" s="1"/>
  <c r="AA28" i="46"/>
  <c r="AA27" i="46"/>
  <c r="X23" i="46"/>
  <c r="W23" i="46"/>
  <c r="V23" i="46"/>
  <c r="U23" i="46"/>
  <c r="T23" i="46"/>
  <c r="S23" i="46"/>
  <c r="R23" i="46"/>
  <c r="Q23" i="46"/>
  <c r="P23" i="46"/>
  <c r="O23" i="46"/>
  <c r="N23" i="46"/>
  <c r="M23" i="46"/>
  <c r="L23" i="46"/>
  <c r="K23" i="46"/>
  <c r="J23" i="46"/>
  <c r="I23" i="46"/>
  <c r="H23" i="46"/>
  <c r="G23" i="46"/>
  <c r="F23" i="46"/>
  <c r="E23" i="46"/>
  <c r="D23" i="46"/>
  <c r="C23" i="46"/>
  <c r="B23" i="46"/>
  <c r="AA22" i="46"/>
  <c r="R3" i="51" s="1"/>
  <c r="AA21" i="46"/>
  <c r="AA20" i="46"/>
  <c r="P3" i="51" s="1"/>
  <c r="AA19" i="46"/>
  <c r="AA18" i="46"/>
  <c r="X149" i="45"/>
  <c r="W149" i="45"/>
  <c r="V149" i="45"/>
  <c r="U149" i="45"/>
  <c r="T149" i="45"/>
  <c r="S149" i="45"/>
  <c r="R149" i="45"/>
  <c r="Q149" i="45"/>
  <c r="P149" i="45"/>
  <c r="O149" i="45"/>
  <c r="N149" i="45"/>
  <c r="M149" i="45"/>
  <c r="L149" i="45"/>
  <c r="K149" i="45"/>
  <c r="J149" i="45"/>
  <c r="I149" i="45"/>
  <c r="H149" i="45"/>
  <c r="G149" i="45"/>
  <c r="F149" i="45"/>
  <c r="E149" i="45"/>
  <c r="D149" i="45"/>
  <c r="C149" i="45"/>
  <c r="B149" i="45"/>
  <c r="A149" i="45"/>
  <c r="AA148" i="45"/>
  <c r="AA147" i="45"/>
  <c r="AA146" i="45"/>
  <c r="AA145" i="45"/>
  <c r="AA144" i="45"/>
  <c r="X140" i="45"/>
  <c r="W140" i="45"/>
  <c r="V140" i="45"/>
  <c r="U140" i="45"/>
  <c r="T140" i="45"/>
  <c r="S140" i="45"/>
  <c r="R140" i="45"/>
  <c r="Q140" i="45"/>
  <c r="P140" i="45"/>
  <c r="O140" i="45"/>
  <c r="N140" i="45"/>
  <c r="M140" i="45"/>
  <c r="L140" i="45"/>
  <c r="K140" i="45"/>
  <c r="J140" i="45"/>
  <c r="I140" i="45"/>
  <c r="H140" i="45"/>
  <c r="G140" i="45"/>
  <c r="F140" i="45"/>
  <c r="E140" i="45"/>
  <c r="D140" i="45"/>
  <c r="C140" i="45"/>
  <c r="B140" i="45"/>
  <c r="A140" i="45"/>
  <c r="AA139" i="45"/>
  <c r="AA138" i="45"/>
  <c r="AA137" i="45"/>
  <c r="AA136" i="45"/>
  <c r="AA135" i="45"/>
  <c r="X131" i="45"/>
  <c r="W131" i="45"/>
  <c r="V131" i="45"/>
  <c r="U131" i="45"/>
  <c r="T131" i="45"/>
  <c r="S131" i="45"/>
  <c r="R131" i="45"/>
  <c r="Q131" i="45"/>
  <c r="P131" i="45"/>
  <c r="O131" i="45"/>
  <c r="N131" i="45"/>
  <c r="M131" i="45"/>
  <c r="L131" i="45"/>
  <c r="K131" i="45"/>
  <c r="J131" i="45"/>
  <c r="I131" i="45"/>
  <c r="H131" i="45"/>
  <c r="G131" i="45"/>
  <c r="F131" i="45"/>
  <c r="E131" i="45"/>
  <c r="D131" i="45"/>
  <c r="C131" i="45"/>
  <c r="B131" i="45"/>
  <c r="A131" i="45"/>
  <c r="AA130" i="45"/>
  <c r="AA129" i="45"/>
  <c r="AA128" i="45"/>
  <c r="AA127" i="45"/>
  <c r="AA126" i="45"/>
  <c r="X122" i="45"/>
  <c r="W122" i="45"/>
  <c r="V122" i="45"/>
  <c r="U122" i="45"/>
  <c r="T122" i="45"/>
  <c r="S122" i="45"/>
  <c r="R122" i="45"/>
  <c r="Q122" i="45"/>
  <c r="P122" i="45"/>
  <c r="O122" i="45"/>
  <c r="N122" i="45"/>
  <c r="M122" i="45"/>
  <c r="L122" i="45"/>
  <c r="K122" i="45"/>
  <c r="J122" i="45"/>
  <c r="I122" i="45"/>
  <c r="H122" i="45"/>
  <c r="G122" i="45"/>
  <c r="F122" i="45"/>
  <c r="E122" i="45"/>
  <c r="D122" i="45"/>
  <c r="C122" i="45"/>
  <c r="B122" i="45"/>
  <c r="A122" i="45"/>
  <c r="AA121" i="45"/>
  <c r="AA120" i="45"/>
  <c r="AA119" i="45"/>
  <c r="AA118" i="45"/>
  <c r="AA117" i="45"/>
  <c r="X113" i="45"/>
  <c r="W113" i="45"/>
  <c r="V113" i="45"/>
  <c r="U113" i="45"/>
  <c r="T113" i="45"/>
  <c r="S113" i="45"/>
  <c r="R113" i="45"/>
  <c r="Q113" i="45"/>
  <c r="P113" i="45"/>
  <c r="O113" i="45"/>
  <c r="N113" i="45"/>
  <c r="M113" i="45"/>
  <c r="L113" i="45"/>
  <c r="K113" i="45"/>
  <c r="J113" i="45"/>
  <c r="I113" i="45"/>
  <c r="H113" i="45"/>
  <c r="G113" i="45"/>
  <c r="F113" i="45"/>
  <c r="E113" i="45"/>
  <c r="D113" i="45"/>
  <c r="C113" i="45"/>
  <c r="B113" i="45"/>
  <c r="A113" i="45"/>
  <c r="AA112" i="45"/>
  <c r="AA111" i="45"/>
  <c r="AA110" i="45"/>
  <c r="AA109" i="45"/>
  <c r="AA108" i="45"/>
  <c r="X104" i="45"/>
  <c r="W104" i="45"/>
  <c r="V104" i="45"/>
  <c r="U104" i="45"/>
  <c r="T104" i="45"/>
  <c r="S104" i="45"/>
  <c r="R104" i="45"/>
  <c r="Q104" i="45"/>
  <c r="P104" i="45"/>
  <c r="O104" i="45"/>
  <c r="N104" i="45"/>
  <c r="M104" i="45"/>
  <c r="L104" i="45"/>
  <c r="K104" i="45"/>
  <c r="J104" i="45"/>
  <c r="I104" i="45"/>
  <c r="H104" i="45"/>
  <c r="G104" i="45"/>
  <c r="F104" i="45"/>
  <c r="E104" i="45"/>
  <c r="D104" i="45"/>
  <c r="C104" i="45"/>
  <c r="B104" i="45"/>
  <c r="A104" i="45"/>
  <c r="AA103" i="45"/>
  <c r="AA102" i="45"/>
  <c r="AA101" i="45"/>
  <c r="AA100" i="45"/>
  <c r="AA99" i="45"/>
  <c r="X95" i="45"/>
  <c r="W95" i="45"/>
  <c r="V95" i="45"/>
  <c r="U95" i="45"/>
  <c r="T95" i="45"/>
  <c r="S95" i="45"/>
  <c r="R95" i="45"/>
  <c r="Q95" i="45"/>
  <c r="P95" i="45"/>
  <c r="O95" i="45"/>
  <c r="N95" i="45"/>
  <c r="M95" i="45"/>
  <c r="L95" i="45"/>
  <c r="K95" i="45"/>
  <c r="J95" i="45"/>
  <c r="I95" i="45"/>
  <c r="H95" i="45"/>
  <c r="G95" i="45"/>
  <c r="F95" i="45"/>
  <c r="E95" i="45"/>
  <c r="D95" i="45"/>
  <c r="C95" i="45"/>
  <c r="B95" i="45"/>
  <c r="A95" i="45"/>
  <c r="AA94" i="45"/>
  <c r="AA93" i="45"/>
  <c r="AA92" i="45"/>
  <c r="AA91" i="45"/>
  <c r="AA90" i="45"/>
  <c r="X86" i="45"/>
  <c r="W86" i="45"/>
  <c r="V86" i="45"/>
  <c r="U86" i="45"/>
  <c r="T86" i="45"/>
  <c r="S86" i="45"/>
  <c r="R86" i="45"/>
  <c r="Q86" i="45"/>
  <c r="P86" i="45"/>
  <c r="O86" i="45"/>
  <c r="N86" i="45"/>
  <c r="M86" i="45"/>
  <c r="L86" i="45"/>
  <c r="K86" i="45"/>
  <c r="J86" i="45"/>
  <c r="I86" i="45"/>
  <c r="H86" i="45"/>
  <c r="G86" i="45"/>
  <c r="F86" i="45"/>
  <c r="E86" i="45"/>
  <c r="D86" i="45"/>
  <c r="C86" i="45"/>
  <c r="B86" i="45"/>
  <c r="A86" i="45"/>
  <c r="AA85" i="45"/>
  <c r="AA84" i="45"/>
  <c r="AA83" i="45"/>
  <c r="AA82" i="45"/>
  <c r="AA81" i="45"/>
  <c r="X77" i="45"/>
  <c r="W77" i="45"/>
  <c r="V77" i="45"/>
  <c r="U77" i="45"/>
  <c r="T77" i="45"/>
  <c r="S77" i="45"/>
  <c r="R77" i="45"/>
  <c r="Q77" i="45"/>
  <c r="P77" i="45"/>
  <c r="O77" i="45"/>
  <c r="N77" i="45"/>
  <c r="M77" i="45"/>
  <c r="L77" i="45"/>
  <c r="K77" i="45"/>
  <c r="J77" i="45"/>
  <c r="I77" i="45"/>
  <c r="H77" i="45"/>
  <c r="G77" i="45"/>
  <c r="F77" i="45"/>
  <c r="E77" i="45"/>
  <c r="D77" i="45"/>
  <c r="C77" i="45"/>
  <c r="B77" i="45"/>
  <c r="A77" i="45"/>
  <c r="AA76" i="45"/>
  <c r="AA75" i="45"/>
  <c r="AA74" i="45"/>
  <c r="AA73" i="45"/>
  <c r="AA72" i="45"/>
  <c r="X68" i="45"/>
  <c r="W68" i="45"/>
  <c r="V68" i="45"/>
  <c r="U68" i="45"/>
  <c r="T68" i="45"/>
  <c r="S68" i="45"/>
  <c r="R68" i="45"/>
  <c r="Q68" i="45"/>
  <c r="P68" i="45"/>
  <c r="O68" i="45"/>
  <c r="N68" i="45"/>
  <c r="M68" i="45"/>
  <c r="L68" i="45"/>
  <c r="K68" i="45"/>
  <c r="J68" i="45"/>
  <c r="I68" i="45"/>
  <c r="H68" i="45"/>
  <c r="G68" i="45"/>
  <c r="F68" i="45"/>
  <c r="E68" i="45"/>
  <c r="D68" i="45"/>
  <c r="C68" i="45"/>
  <c r="B68" i="45"/>
  <c r="A68" i="45"/>
  <c r="AA67" i="45"/>
  <c r="AA66" i="45"/>
  <c r="AA65" i="45"/>
  <c r="AA64" i="45"/>
  <c r="AA63" i="45"/>
  <c r="X59" i="45"/>
  <c r="W59" i="45"/>
  <c r="V59" i="45"/>
  <c r="U59" i="45"/>
  <c r="T59" i="45"/>
  <c r="S59" i="45"/>
  <c r="R59" i="45"/>
  <c r="Q59" i="45"/>
  <c r="P59" i="45"/>
  <c r="O59" i="45"/>
  <c r="N59" i="45"/>
  <c r="M59" i="45"/>
  <c r="L59" i="45"/>
  <c r="K59" i="45"/>
  <c r="J59" i="45"/>
  <c r="I59" i="45"/>
  <c r="H59" i="45"/>
  <c r="G59" i="45"/>
  <c r="F59" i="45"/>
  <c r="E59" i="45"/>
  <c r="D59" i="45"/>
  <c r="C59" i="45"/>
  <c r="B59" i="45"/>
  <c r="A59" i="45"/>
  <c r="AA58" i="45"/>
  <c r="AA57" i="45"/>
  <c r="AA56" i="45"/>
  <c r="D7" i="51" s="1"/>
  <c r="AA55" i="45"/>
  <c r="AA54" i="45"/>
  <c r="X50" i="45"/>
  <c r="W50" i="45"/>
  <c r="V50" i="45"/>
  <c r="U50" i="45"/>
  <c r="T50" i="45"/>
  <c r="S50" i="45"/>
  <c r="R50" i="45"/>
  <c r="Q50" i="45"/>
  <c r="P50" i="45"/>
  <c r="O50" i="45"/>
  <c r="N50" i="45"/>
  <c r="M50" i="45"/>
  <c r="L50" i="45"/>
  <c r="K50" i="45"/>
  <c r="J50" i="45"/>
  <c r="I50" i="45"/>
  <c r="H50" i="45"/>
  <c r="G50" i="45"/>
  <c r="F50" i="45"/>
  <c r="E50" i="45"/>
  <c r="D50" i="45"/>
  <c r="C50" i="45"/>
  <c r="B50" i="45"/>
  <c r="A50" i="45"/>
  <c r="AA49" i="45"/>
  <c r="AA48" i="45"/>
  <c r="AA47" i="45"/>
  <c r="AA46" i="45"/>
  <c r="AA45" i="45"/>
  <c r="B6" i="51" s="1"/>
  <c r="X41" i="45"/>
  <c r="W41" i="45"/>
  <c r="V41" i="45"/>
  <c r="U41" i="45"/>
  <c r="T41" i="45"/>
  <c r="S41" i="45"/>
  <c r="R41" i="45"/>
  <c r="Q41" i="45"/>
  <c r="P41" i="45"/>
  <c r="O41" i="45"/>
  <c r="N41" i="45"/>
  <c r="M41" i="45"/>
  <c r="L41" i="45"/>
  <c r="K41" i="45"/>
  <c r="J41" i="45"/>
  <c r="I41" i="45"/>
  <c r="H41" i="45"/>
  <c r="G41" i="45"/>
  <c r="F41" i="45"/>
  <c r="E41" i="45"/>
  <c r="D41" i="45"/>
  <c r="C41" i="45"/>
  <c r="B41" i="45"/>
  <c r="A41" i="45"/>
  <c r="AA40" i="45"/>
  <c r="AA39" i="45"/>
  <c r="AA38" i="45"/>
  <c r="AA37" i="45"/>
  <c r="AA36" i="45"/>
  <c r="X32" i="45"/>
  <c r="W32" i="45"/>
  <c r="V32" i="45"/>
  <c r="U32" i="45"/>
  <c r="T32" i="45"/>
  <c r="S32" i="45"/>
  <c r="R32" i="45"/>
  <c r="Q32" i="45"/>
  <c r="P32" i="45"/>
  <c r="O32" i="45"/>
  <c r="N32" i="45"/>
  <c r="M32" i="45"/>
  <c r="L32" i="45"/>
  <c r="K32" i="45"/>
  <c r="J32" i="45"/>
  <c r="I32" i="45"/>
  <c r="H32" i="45"/>
  <c r="G32" i="45"/>
  <c r="F32" i="45"/>
  <c r="E32" i="45"/>
  <c r="D32" i="45"/>
  <c r="C32" i="45"/>
  <c r="B32" i="45"/>
  <c r="A32" i="45"/>
  <c r="AA31" i="45"/>
  <c r="AA30" i="45"/>
  <c r="AA29" i="45"/>
  <c r="AA28" i="45"/>
  <c r="AA27" i="45"/>
  <c r="X23" i="45"/>
  <c r="W23" i="45"/>
  <c r="V23" i="45"/>
  <c r="U23" i="45"/>
  <c r="T23" i="45"/>
  <c r="S23" i="45"/>
  <c r="R23" i="45"/>
  <c r="Q23" i="45"/>
  <c r="P23" i="45"/>
  <c r="O23" i="45"/>
  <c r="N23" i="45"/>
  <c r="M23" i="45"/>
  <c r="L23" i="45"/>
  <c r="K23" i="45"/>
  <c r="J23" i="45"/>
  <c r="I23" i="45"/>
  <c r="H23" i="45"/>
  <c r="G23" i="45"/>
  <c r="F23" i="45"/>
  <c r="E23" i="45"/>
  <c r="D23" i="45"/>
  <c r="C23" i="45"/>
  <c r="B23" i="45"/>
  <c r="AA22" i="45"/>
  <c r="AA21" i="45"/>
  <c r="AA20" i="45"/>
  <c r="D3" i="51" s="1"/>
  <c r="AA19" i="45"/>
  <c r="AA18" i="45"/>
  <c r="X149" i="42"/>
  <c r="W149" i="42"/>
  <c r="V149" i="42"/>
  <c r="U149" i="42"/>
  <c r="T149" i="42"/>
  <c r="S149" i="42"/>
  <c r="R149" i="42"/>
  <c r="Q149" i="42"/>
  <c r="P149" i="42"/>
  <c r="O149" i="42"/>
  <c r="N149" i="42"/>
  <c r="M149" i="42"/>
  <c r="L149" i="42"/>
  <c r="K149" i="42"/>
  <c r="J149" i="42"/>
  <c r="I149" i="42"/>
  <c r="H149" i="42"/>
  <c r="G149" i="42"/>
  <c r="F149" i="42"/>
  <c r="E149" i="42"/>
  <c r="D149" i="42"/>
  <c r="C149" i="42"/>
  <c r="B149" i="42"/>
  <c r="A149" i="42"/>
  <c r="AA148" i="42"/>
  <c r="CL17" i="51" s="1"/>
  <c r="AA147" i="42"/>
  <c r="CK17" i="51" s="1"/>
  <c r="AA146" i="42"/>
  <c r="CJ17" i="51" s="1"/>
  <c r="AA145" i="42"/>
  <c r="CI17" i="51" s="1"/>
  <c r="AA144" i="42"/>
  <c r="CH17" i="51" s="1"/>
  <c r="X140" i="42"/>
  <c r="W140" i="42"/>
  <c r="V140" i="42"/>
  <c r="U140" i="42"/>
  <c r="T140" i="42"/>
  <c r="S140" i="42"/>
  <c r="R140" i="42"/>
  <c r="Q140" i="42"/>
  <c r="P140" i="42"/>
  <c r="O140" i="42"/>
  <c r="N140" i="42"/>
  <c r="M140" i="42"/>
  <c r="L140" i="42"/>
  <c r="K140" i="42"/>
  <c r="J140" i="42"/>
  <c r="I140" i="42"/>
  <c r="H140" i="42"/>
  <c r="G140" i="42"/>
  <c r="F140" i="42"/>
  <c r="E140" i="42"/>
  <c r="D140" i="42"/>
  <c r="C140" i="42"/>
  <c r="B140" i="42"/>
  <c r="A140" i="42"/>
  <c r="AA139" i="42"/>
  <c r="CL16" i="51" s="1"/>
  <c r="AA138" i="42"/>
  <c r="CK16" i="51" s="1"/>
  <c r="AA137" i="42"/>
  <c r="CJ16" i="51" s="1"/>
  <c r="AA136" i="42"/>
  <c r="CI16" i="51" s="1"/>
  <c r="AA135" i="42"/>
  <c r="CH16" i="51" s="1"/>
  <c r="X131" i="42"/>
  <c r="W131" i="42"/>
  <c r="V131" i="42"/>
  <c r="U131" i="42"/>
  <c r="T131" i="42"/>
  <c r="S131" i="42"/>
  <c r="R131" i="42"/>
  <c r="Q131" i="42"/>
  <c r="P131" i="42"/>
  <c r="O131" i="42"/>
  <c r="N131" i="42"/>
  <c r="M131" i="42"/>
  <c r="L131" i="42"/>
  <c r="K131" i="42"/>
  <c r="J131" i="42"/>
  <c r="I131" i="42"/>
  <c r="H131" i="42"/>
  <c r="G131" i="42"/>
  <c r="F131" i="42"/>
  <c r="E131" i="42"/>
  <c r="D131" i="42"/>
  <c r="C131" i="42"/>
  <c r="B131" i="42"/>
  <c r="A131" i="42"/>
  <c r="AA130" i="42"/>
  <c r="CL15" i="51" s="1"/>
  <c r="AA129" i="42"/>
  <c r="CK15" i="51" s="1"/>
  <c r="AA128" i="42"/>
  <c r="CJ15" i="51" s="1"/>
  <c r="AA127" i="42"/>
  <c r="CI15" i="51" s="1"/>
  <c r="AA126" i="42"/>
  <c r="CH15" i="51" s="1"/>
  <c r="X122" i="42"/>
  <c r="W122" i="42"/>
  <c r="V122" i="42"/>
  <c r="U122" i="42"/>
  <c r="T122" i="42"/>
  <c r="S122" i="42"/>
  <c r="R122" i="42"/>
  <c r="Q122" i="42"/>
  <c r="P122" i="42"/>
  <c r="O122" i="42"/>
  <c r="N122" i="42"/>
  <c r="M122" i="42"/>
  <c r="L122" i="42"/>
  <c r="K122" i="42"/>
  <c r="J122" i="42"/>
  <c r="I122" i="42"/>
  <c r="H122" i="42"/>
  <c r="G122" i="42"/>
  <c r="F122" i="42"/>
  <c r="E122" i="42"/>
  <c r="D122" i="42"/>
  <c r="C122" i="42"/>
  <c r="B122" i="42"/>
  <c r="A122" i="42"/>
  <c r="AA121" i="42"/>
  <c r="CL14" i="51" s="1"/>
  <c r="AA120" i="42"/>
  <c r="CK14" i="51" s="1"/>
  <c r="AA119" i="42"/>
  <c r="CJ14" i="51" s="1"/>
  <c r="AA118" i="42"/>
  <c r="CI14" i="51" s="1"/>
  <c r="AA117" i="42"/>
  <c r="CH14" i="51" s="1"/>
  <c r="X113" i="42"/>
  <c r="W113" i="42"/>
  <c r="V113" i="42"/>
  <c r="U113" i="42"/>
  <c r="T113" i="42"/>
  <c r="S113" i="42"/>
  <c r="R113" i="42"/>
  <c r="Q113" i="42"/>
  <c r="P113" i="42"/>
  <c r="O113" i="42"/>
  <c r="N113" i="42"/>
  <c r="M113" i="42"/>
  <c r="L113" i="42"/>
  <c r="K113" i="42"/>
  <c r="J113" i="42"/>
  <c r="I113" i="42"/>
  <c r="H113" i="42"/>
  <c r="G113" i="42"/>
  <c r="F113" i="42"/>
  <c r="E113" i="42"/>
  <c r="D113" i="42"/>
  <c r="C113" i="42"/>
  <c r="B113" i="42"/>
  <c r="A113" i="42"/>
  <c r="AA112" i="42"/>
  <c r="CL13" i="51" s="1"/>
  <c r="AA111" i="42"/>
  <c r="CK13" i="51" s="1"/>
  <c r="AA110" i="42"/>
  <c r="CJ13" i="51" s="1"/>
  <c r="AA109" i="42"/>
  <c r="CI13" i="51" s="1"/>
  <c r="AA108" i="42"/>
  <c r="CH13" i="51" s="1"/>
  <c r="X104" i="42"/>
  <c r="W104" i="42"/>
  <c r="V104" i="42"/>
  <c r="U104" i="42"/>
  <c r="T104" i="42"/>
  <c r="S104" i="42"/>
  <c r="R104" i="42"/>
  <c r="Q104" i="42"/>
  <c r="P104" i="42"/>
  <c r="O104" i="42"/>
  <c r="N104" i="42"/>
  <c r="M104" i="42"/>
  <c r="L104" i="42"/>
  <c r="K104" i="42"/>
  <c r="J104" i="42"/>
  <c r="I104" i="42"/>
  <c r="H104" i="42"/>
  <c r="G104" i="42"/>
  <c r="F104" i="42"/>
  <c r="E104" i="42"/>
  <c r="D104" i="42"/>
  <c r="C104" i="42"/>
  <c r="B104" i="42"/>
  <c r="A104" i="42"/>
  <c r="AA103" i="42"/>
  <c r="CL12" i="51" s="1"/>
  <c r="AA102" i="42"/>
  <c r="CK12" i="51" s="1"/>
  <c r="AA101" i="42"/>
  <c r="CJ12" i="51" s="1"/>
  <c r="AA100" i="42"/>
  <c r="CI12" i="51" s="1"/>
  <c r="AA99" i="42"/>
  <c r="CH12" i="51" s="1"/>
  <c r="X95" i="42"/>
  <c r="W95" i="42"/>
  <c r="V95" i="42"/>
  <c r="U95" i="42"/>
  <c r="T95" i="42"/>
  <c r="S95" i="42"/>
  <c r="R95" i="42"/>
  <c r="Q95" i="42"/>
  <c r="P95" i="42"/>
  <c r="O95" i="42"/>
  <c r="N95" i="42"/>
  <c r="M95" i="42"/>
  <c r="L95" i="42"/>
  <c r="K95" i="42"/>
  <c r="J95" i="42"/>
  <c r="I95" i="42"/>
  <c r="H95" i="42"/>
  <c r="G95" i="42"/>
  <c r="F95" i="42"/>
  <c r="E95" i="42"/>
  <c r="D95" i="42"/>
  <c r="C95" i="42"/>
  <c r="B95" i="42"/>
  <c r="A95" i="42"/>
  <c r="AA94" i="42"/>
  <c r="CL11" i="51" s="1"/>
  <c r="AA93" i="42"/>
  <c r="CK11" i="51" s="1"/>
  <c r="AA92" i="42"/>
  <c r="CJ11" i="51" s="1"/>
  <c r="AA91" i="42"/>
  <c r="CI11" i="51" s="1"/>
  <c r="AA90" i="42"/>
  <c r="CH11" i="51" s="1"/>
  <c r="X86" i="42"/>
  <c r="W86" i="42"/>
  <c r="V86" i="42"/>
  <c r="U86" i="42"/>
  <c r="T86" i="42"/>
  <c r="S86" i="42"/>
  <c r="R86" i="42"/>
  <c r="Q86" i="42"/>
  <c r="P86" i="42"/>
  <c r="O86" i="42"/>
  <c r="N86" i="42"/>
  <c r="M86" i="42"/>
  <c r="L86" i="42"/>
  <c r="K86" i="42"/>
  <c r="J86" i="42"/>
  <c r="I86" i="42"/>
  <c r="H86" i="42"/>
  <c r="G86" i="42"/>
  <c r="F86" i="42"/>
  <c r="E86" i="42"/>
  <c r="D86" i="42"/>
  <c r="C86" i="42"/>
  <c r="B86" i="42"/>
  <c r="A86" i="42"/>
  <c r="AA85" i="42"/>
  <c r="CL10" i="51" s="1"/>
  <c r="AA84" i="42"/>
  <c r="CK10" i="51" s="1"/>
  <c r="AA83" i="42"/>
  <c r="CJ10" i="51" s="1"/>
  <c r="AA82" i="42"/>
  <c r="CI10" i="51" s="1"/>
  <c r="AA81" i="42"/>
  <c r="CH10" i="51" s="1"/>
  <c r="X77" i="42"/>
  <c r="W77" i="42"/>
  <c r="V77" i="42"/>
  <c r="U77" i="42"/>
  <c r="T77" i="42"/>
  <c r="S77" i="42"/>
  <c r="R77" i="42"/>
  <c r="Q77" i="42"/>
  <c r="P77" i="42"/>
  <c r="O77" i="42"/>
  <c r="N77" i="42"/>
  <c r="M77" i="42"/>
  <c r="L77" i="42"/>
  <c r="K77" i="42"/>
  <c r="J77" i="42"/>
  <c r="I77" i="42"/>
  <c r="H77" i="42"/>
  <c r="G77" i="42"/>
  <c r="F77" i="42"/>
  <c r="E77" i="42"/>
  <c r="D77" i="42"/>
  <c r="C77" i="42"/>
  <c r="B77" i="42"/>
  <c r="A77" i="42"/>
  <c r="AA76" i="42"/>
  <c r="CL9" i="51" s="1"/>
  <c r="AA75" i="42"/>
  <c r="CK9" i="51" s="1"/>
  <c r="AA74" i="42"/>
  <c r="CJ9" i="51" s="1"/>
  <c r="AA73" i="42"/>
  <c r="CI9" i="51" s="1"/>
  <c r="AA72" i="42"/>
  <c r="CH9" i="51" s="1"/>
  <c r="X68" i="42"/>
  <c r="W68" i="42"/>
  <c r="V68" i="42"/>
  <c r="U68" i="42"/>
  <c r="T68" i="42"/>
  <c r="S68" i="42"/>
  <c r="R68" i="42"/>
  <c r="Q68" i="42"/>
  <c r="P68" i="42"/>
  <c r="O68" i="42"/>
  <c r="N68" i="42"/>
  <c r="M68" i="42"/>
  <c r="L68" i="42"/>
  <c r="K68" i="42"/>
  <c r="J68" i="42"/>
  <c r="I68" i="42"/>
  <c r="H68" i="42"/>
  <c r="G68" i="42"/>
  <c r="F68" i="42"/>
  <c r="E68" i="42"/>
  <c r="D68" i="42"/>
  <c r="C68" i="42"/>
  <c r="B68" i="42"/>
  <c r="A68" i="42"/>
  <c r="AA67" i="42"/>
  <c r="CL8" i="51" s="1"/>
  <c r="AA66" i="42"/>
  <c r="CK8" i="51" s="1"/>
  <c r="AA65" i="42"/>
  <c r="CJ8" i="51" s="1"/>
  <c r="AA64" i="42"/>
  <c r="CI8" i="51" s="1"/>
  <c r="AA63" i="42"/>
  <c r="CH8" i="51" s="1"/>
  <c r="X59" i="42"/>
  <c r="W59" i="42"/>
  <c r="V59" i="42"/>
  <c r="U59" i="42"/>
  <c r="T59" i="42"/>
  <c r="S59" i="42"/>
  <c r="R59" i="42"/>
  <c r="Q59" i="42"/>
  <c r="P59" i="42"/>
  <c r="O59" i="42"/>
  <c r="N59" i="42"/>
  <c r="M59" i="42"/>
  <c r="L59" i="42"/>
  <c r="K59" i="42"/>
  <c r="J59" i="42"/>
  <c r="I59" i="42"/>
  <c r="H59" i="42"/>
  <c r="G59" i="42"/>
  <c r="F59" i="42"/>
  <c r="E59" i="42"/>
  <c r="D59" i="42"/>
  <c r="C59" i="42"/>
  <c r="B59" i="42"/>
  <c r="A59" i="42"/>
  <c r="AA58" i="42"/>
  <c r="CL7" i="51" s="1"/>
  <c r="AA57" i="42"/>
  <c r="CK7" i="51" s="1"/>
  <c r="AA56" i="42"/>
  <c r="CJ7" i="51" s="1"/>
  <c r="AA55" i="42"/>
  <c r="CI7" i="51" s="1"/>
  <c r="AA54" i="42"/>
  <c r="CH7" i="51" s="1"/>
  <c r="X50" i="42"/>
  <c r="W50" i="42"/>
  <c r="V50" i="42"/>
  <c r="U50" i="42"/>
  <c r="T50" i="42"/>
  <c r="S50" i="42"/>
  <c r="R50" i="42"/>
  <c r="Q50" i="42"/>
  <c r="P50" i="42"/>
  <c r="O50" i="42"/>
  <c r="N50" i="42"/>
  <c r="M50" i="42"/>
  <c r="L50" i="42"/>
  <c r="K50" i="42"/>
  <c r="J50" i="42"/>
  <c r="I50" i="42"/>
  <c r="H50" i="42"/>
  <c r="G50" i="42"/>
  <c r="F50" i="42"/>
  <c r="E50" i="42"/>
  <c r="D50" i="42"/>
  <c r="C50" i="42"/>
  <c r="B50" i="42"/>
  <c r="A50" i="42"/>
  <c r="AA49" i="42"/>
  <c r="CL6" i="51" s="1"/>
  <c r="AA48" i="42"/>
  <c r="CK6" i="51" s="1"/>
  <c r="AA47" i="42"/>
  <c r="CJ6" i="51" s="1"/>
  <c r="AA46" i="42"/>
  <c r="CI6" i="51" s="1"/>
  <c r="AA45" i="42"/>
  <c r="CH6" i="51" s="1"/>
  <c r="X41" i="42"/>
  <c r="W41" i="42"/>
  <c r="V41" i="42"/>
  <c r="U41" i="42"/>
  <c r="T41" i="42"/>
  <c r="S41" i="42"/>
  <c r="R41" i="42"/>
  <c r="Q41" i="42"/>
  <c r="P41" i="42"/>
  <c r="O41" i="42"/>
  <c r="N41" i="42"/>
  <c r="M41" i="42"/>
  <c r="L41" i="42"/>
  <c r="K41" i="42"/>
  <c r="J41" i="42"/>
  <c r="I41" i="42"/>
  <c r="H41" i="42"/>
  <c r="G41" i="42"/>
  <c r="F41" i="42"/>
  <c r="E41" i="42"/>
  <c r="D41" i="42"/>
  <c r="C41" i="42"/>
  <c r="B41" i="42"/>
  <c r="A41" i="42"/>
  <c r="AA40" i="42"/>
  <c r="CL5" i="51" s="1"/>
  <c r="AA39" i="42"/>
  <c r="CK5" i="51" s="1"/>
  <c r="AA38" i="42"/>
  <c r="CJ5" i="51" s="1"/>
  <c r="AA37" i="42"/>
  <c r="CI5" i="51" s="1"/>
  <c r="AA36" i="42"/>
  <c r="CH5" i="51" s="1"/>
  <c r="X32" i="42"/>
  <c r="W32" i="42"/>
  <c r="V32" i="42"/>
  <c r="U32" i="42"/>
  <c r="T32" i="42"/>
  <c r="S32" i="42"/>
  <c r="R32" i="42"/>
  <c r="Q32" i="42"/>
  <c r="P32" i="42"/>
  <c r="O32" i="42"/>
  <c r="N32" i="42"/>
  <c r="M32" i="42"/>
  <c r="L32" i="42"/>
  <c r="K32" i="42"/>
  <c r="J32" i="42"/>
  <c r="I32" i="42"/>
  <c r="H32" i="42"/>
  <c r="G32" i="42"/>
  <c r="F32" i="42"/>
  <c r="E32" i="42"/>
  <c r="D32" i="42"/>
  <c r="C32" i="42"/>
  <c r="B32" i="42"/>
  <c r="A32" i="42"/>
  <c r="AA31" i="42"/>
  <c r="CL4" i="51" s="1"/>
  <c r="AA30" i="42"/>
  <c r="CK4" i="51" s="1"/>
  <c r="AA29" i="42"/>
  <c r="CJ4" i="51" s="1"/>
  <c r="AA28" i="42"/>
  <c r="CI4" i="51" s="1"/>
  <c r="AA27" i="42"/>
  <c r="CH4" i="51" s="1"/>
  <c r="X23" i="42"/>
  <c r="W23" i="42"/>
  <c r="V23" i="42"/>
  <c r="U23" i="42"/>
  <c r="T23" i="42"/>
  <c r="S23" i="42"/>
  <c r="R23" i="42"/>
  <c r="Q23" i="42"/>
  <c r="P23" i="42"/>
  <c r="O23" i="42"/>
  <c r="N23" i="42"/>
  <c r="M23" i="42"/>
  <c r="L23" i="42"/>
  <c r="K23" i="42"/>
  <c r="J23" i="42"/>
  <c r="I23" i="42"/>
  <c r="H23" i="42"/>
  <c r="G23" i="42"/>
  <c r="F23" i="42"/>
  <c r="E23" i="42"/>
  <c r="D23" i="42"/>
  <c r="C23" i="42"/>
  <c r="B23" i="42"/>
  <c r="AA22" i="42"/>
  <c r="CL3" i="51" s="1"/>
  <c r="AA21" i="42"/>
  <c r="CK3" i="51" s="1"/>
  <c r="AA20" i="42"/>
  <c r="CJ3" i="51" s="1"/>
  <c r="AA19" i="42"/>
  <c r="CI3" i="51" s="1"/>
  <c r="AA18" i="42"/>
  <c r="CH3" i="51" s="1"/>
  <c r="X149" i="41"/>
  <c r="W149" i="41"/>
  <c r="V149" i="41"/>
  <c r="U149" i="41"/>
  <c r="T149" i="41"/>
  <c r="S149" i="41"/>
  <c r="R149" i="41"/>
  <c r="Q149" i="41"/>
  <c r="P149" i="41"/>
  <c r="O149" i="41"/>
  <c r="N149" i="41"/>
  <c r="M149" i="41"/>
  <c r="L149" i="41"/>
  <c r="K149" i="41"/>
  <c r="J149" i="41"/>
  <c r="I149" i="41"/>
  <c r="H149" i="41"/>
  <c r="G149" i="41"/>
  <c r="F149" i="41"/>
  <c r="E149" i="41"/>
  <c r="D149" i="41"/>
  <c r="C149" i="41"/>
  <c r="B149" i="41"/>
  <c r="A149" i="41"/>
  <c r="AA148" i="41"/>
  <c r="BZ17" i="51" s="1"/>
  <c r="AA147" i="41"/>
  <c r="BY17" i="51" s="1"/>
  <c r="AA146" i="41"/>
  <c r="BX17" i="51" s="1"/>
  <c r="AA145" i="41"/>
  <c r="BW17" i="51" s="1"/>
  <c r="AA144" i="41"/>
  <c r="BV17" i="51" s="1"/>
  <c r="X140" i="41"/>
  <c r="W140" i="41"/>
  <c r="V140" i="41"/>
  <c r="U140" i="41"/>
  <c r="T140" i="41"/>
  <c r="S140" i="41"/>
  <c r="R140" i="41"/>
  <c r="Q140" i="41"/>
  <c r="P140" i="41"/>
  <c r="O140" i="41"/>
  <c r="N140" i="41"/>
  <c r="M140" i="41"/>
  <c r="L140" i="41"/>
  <c r="K140" i="41"/>
  <c r="J140" i="41"/>
  <c r="I140" i="41"/>
  <c r="H140" i="41"/>
  <c r="G140" i="41"/>
  <c r="F140" i="41"/>
  <c r="E140" i="41"/>
  <c r="D140" i="41"/>
  <c r="C140" i="41"/>
  <c r="B140" i="41"/>
  <c r="A140" i="41"/>
  <c r="AA139" i="41"/>
  <c r="BZ16" i="51" s="1"/>
  <c r="AA138" i="41"/>
  <c r="BY16" i="51" s="1"/>
  <c r="AA137" i="41"/>
  <c r="BX16" i="51" s="1"/>
  <c r="AA136" i="41"/>
  <c r="BW16" i="51" s="1"/>
  <c r="AA135" i="41"/>
  <c r="BV16" i="51" s="1"/>
  <c r="X131" i="41"/>
  <c r="W131" i="41"/>
  <c r="V131" i="41"/>
  <c r="U131" i="41"/>
  <c r="T131" i="41"/>
  <c r="S131" i="41"/>
  <c r="R131" i="41"/>
  <c r="Q131" i="41"/>
  <c r="P131" i="41"/>
  <c r="O131" i="41"/>
  <c r="N131" i="41"/>
  <c r="M131" i="41"/>
  <c r="L131" i="41"/>
  <c r="K131" i="41"/>
  <c r="J131" i="41"/>
  <c r="I131" i="41"/>
  <c r="H131" i="41"/>
  <c r="G131" i="41"/>
  <c r="F131" i="41"/>
  <c r="E131" i="41"/>
  <c r="D131" i="41"/>
  <c r="C131" i="41"/>
  <c r="B131" i="41"/>
  <c r="A131" i="41"/>
  <c r="AA130" i="41"/>
  <c r="BZ15" i="51" s="1"/>
  <c r="AA129" i="41"/>
  <c r="BY15" i="51" s="1"/>
  <c r="AA128" i="41"/>
  <c r="BX15" i="51" s="1"/>
  <c r="AA127" i="41"/>
  <c r="BW15" i="51" s="1"/>
  <c r="AA126" i="41"/>
  <c r="BV15" i="51" s="1"/>
  <c r="X122" i="41"/>
  <c r="W122" i="41"/>
  <c r="V122" i="41"/>
  <c r="U122" i="41"/>
  <c r="T122" i="41"/>
  <c r="S122" i="41"/>
  <c r="R122" i="41"/>
  <c r="Q122" i="41"/>
  <c r="P122" i="41"/>
  <c r="O122" i="41"/>
  <c r="N122" i="41"/>
  <c r="M122" i="41"/>
  <c r="L122" i="41"/>
  <c r="K122" i="41"/>
  <c r="J122" i="41"/>
  <c r="I122" i="41"/>
  <c r="H122" i="41"/>
  <c r="G122" i="41"/>
  <c r="F122" i="41"/>
  <c r="E122" i="41"/>
  <c r="D122" i="41"/>
  <c r="C122" i="41"/>
  <c r="B122" i="41"/>
  <c r="A122" i="41"/>
  <c r="AA121" i="41"/>
  <c r="BZ14" i="51" s="1"/>
  <c r="AA120" i="41"/>
  <c r="BY14" i="51" s="1"/>
  <c r="AA119" i="41"/>
  <c r="BX14" i="51" s="1"/>
  <c r="AA118" i="41"/>
  <c r="BW14" i="51" s="1"/>
  <c r="AA117" i="41"/>
  <c r="BV14" i="51" s="1"/>
  <c r="X113" i="41"/>
  <c r="W113" i="41"/>
  <c r="V113" i="41"/>
  <c r="U113" i="41"/>
  <c r="T113" i="41"/>
  <c r="S113" i="41"/>
  <c r="R113" i="41"/>
  <c r="Q113" i="41"/>
  <c r="P113" i="41"/>
  <c r="O113" i="41"/>
  <c r="N113" i="41"/>
  <c r="M113" i="41"/>
  <c r="L113" i="41"/>
  <c r="K113" i="41"/>
  <c r="J113" i="41"/>
  <c r="I113" i="41"/>
  <c r="H113" i="41"/>
  <c r="G113" i="41"/>
  <c r="F113" i="41"/>
  <c r="E113" i="41"/>
  <c r="D113" i="41"/>
  <c r="C113" i="41"/>
  <c r="B113" i="41"/>
  <c r="A113" i="41"/>
  <c r="AA112" i="41"/>
  <c r="BZ13" i="51" s="1"/>
  <c r="AA111" i="41"/>
  <c r="BY13" i="51" s="1"/>
  <c r="AA110" i="41"/>
  <c r="BX13" i="51" s="1"/>
  <c r="AA109" i="41"/>
  <c r="BW13" i="51" s="1"/>
  <c r="AA108" i="41"/>
  <c r="BV13" i="51" s="1"/>
  <c r="X104" i="41"/>
  <c r="W104" i="41"/>
  <c r="V104" i="41"/>
  <c r="U104" i="41"/>
  <c r="T104" i="41"/>
  <c r="S104" i="41"/>
  <c r="R104" i="41"/>
  <c r="Q104" i="41"/>
  <c r="P104" i="41"/>
  <c r="O104" i="41"/>
  <c r="N104" i="41"/>
  <c r="M104" i="41"/>
  <c r="L104" i="41"/>
  <c r="K104" i="41"/>
  <c r="J104" i="41"/>
  <c r="I104" i="41"/>
  <c r="H104" i="41"/>
  <c r="G104" i="41"/>
  <c r="F104" i="41"/>
  <c r="E104" i="41"/>
  <c r="D104" i="41"/>
  <c r="C104" i="41"/>
  <c r="B104" i="41"/>
  <c r="A104" i="41"/>
  <c r="AA103" i="41"/>
  <c r="BZ12" i="51" s="1"/>
  <c r="AA102" i="41"/>
  <c r="BY12" i="51" s="1"/>
  <c r="AA101" i="41"/>
  <c r="BX12" i="51" s="1"/>
  <c r="AA100" i="41"/>
  <c r="BW12" i="51" s="1"/>
  <c r="AA99" i="41"/>
  <c r="BV12" i="51" s="1"/>
  <c r="X95" i="41"/>
  <c r="W95" i="41"/>
  <c r="V95" i="41"/>
  <c r="U95" i="41"/>
  <c r="T95" i="41"/>
  <c r="S95" i="41"/>
  <c r="R95" i="41"/>
  <c r="Q95" i="41"/>
  <c r="P95" i="41"/>
  <c r="O95" i="41"/>
  <c r="N95" i="41"/>
  <c r="M95" i="41"/>
  <c r="L95" i="41"/>
  <c r="K95" i="41"/>
  <c r="J95" i="41"/>
  <c r="I95" i="41"/>
  <c r="H95" i="41"/>
  <c r="G95" i="41"/>
  <c r="F95" i="41"/>
  <c r="E95" i="41"/>
  <c r="D95" i="41"/>
  <c r="C95" i="41"/>
  <c r="B95" i="41"/>
  <c r="A95" i="41"/>
  <c r="AA94" i="41"/>
  <c r="BZ11" i="51" s="1"/>
  <c r="AA93" i="41"/>
  <c r="BY11" i="51" s="1"/>
  <c r="AA92" i="41"/>
  <c r="BX11" i="51" s="1"/>
  <c r="AA91" i="41"/>
  <c r="BW11" i="51" s="1"/>
  <c r="AA90" i="41"/>
  <c r="BV11" i="51" s="1"/>
  <c r="X86" i="41"/>
  <c r="W86" i="41"/>
  <c r="V86" i="41"/>
  <c r="U86" i="41"/>
  <c r="T86" i="41"/>
  <c r="S86" i="41"/>
  <c r="R86" i="41"/>
  <c r="Q86" i="41"/>
  <c r="P86" i="41"/>
  <c r="O86" i="41"/>
  <c r="N86" i="41"/>
  <c r="M86" i="41"/>
  <c r="L86" i="41"/>
  <c r="K86" i="41"/>
  <c r="J86" i="41"/>
  <c r="I86" i="41"/>
  <c r="H86" i="41"/>
  <c r="G86" i="41"/>
  <c r="F86" i="41"/>
  <c r="E86" i="41"/>
  <c r="D86" i="41"/>
  <c r="C86" i="41"/>
  <c r="B86" i="41"/>
  <c r="A86" i="41"/>
  <c r="AA85" i="41"/>
  <c r="BZ10" i="51" s="1"/>
  <c r="AA84" i="41"/>
  <c r="BY10" i="51" s="1"/>
  <c r="AA83" i="41"/>
  <c r="BX10" i="51" s="1"/>
  <c r="AA82" i="41"/>
  <c r="BW10" i="51" s="1"/>
  <c r="AA81" i="41"/>
  <c r="BV10" i="51" s="1"/>
  <c r="X77" i="41"/>
  <c r="W77" i="41"/>
  <c r="V77" i="41"/>
  <c r="U77" i="41"/>
  <c r="T77" i="41"/>
  <c r="S77" i="41"/>
  <c r="R77" i="41"/>
  <c r="Q77" i="41"/>
  <c r="P77" i="41"/>
  <c r="O77" i="41"/>
  <c r="N77" i="41"/>
  <c r="M77" i="41"/>
  <c r="L77" i="41"/>
  <c r="K77" i="41"/>
  <c r="J77" i="41"/>
  <c r="I77" i="41"/>
  <c r="H77" i="41"/>
  <c r="G77" i="41"/>
  <c r="F77" i="41"/>
  <c r="E77" i="41"/>
  <c r="D77" i="41"/>
  <c r="C77" i="41"/>
  <c r="B77" i="41"/>
  <c r="A77" i="41"/>
  <c r="AA76" i="41"/>
  <c r="BZ9" i="51" s="1"/>
  <c r="AA75" i="41"/>
  <c r="BY9" i="51" s="1"/>
  <c r="AA74" i="41"/>
  <c r="BX9" i="51" s="1"/>
  <c r="AA73" i="41"/>
  <c r="BW9" i="51" s="1"/>
  <c r="AA72" i="41"/>
  <c r="BV9" i="51" s="1"/>
  <c r="X68" i="41"/>
  <c r="W68" i="41"/>
  <c r="V68" i="41"/>
  <c r="U68" i="41"/>
  <c r="T68" i="41"/>
  <c r="S68" i="41"/>
  <c r="R68" i="41"/>
  <c r="Q68" i="41"/>
  <c r="P68" i="41"/>
  <c r="O68" i="41"/>
  <c r="N68" i="41"/>
  <c r="M68" i="41"/>
  <c r="L68" i="41"/>
  <c r="K68" i="41"/>
  <c r="J68" i="41"/>
  <c r="I68" i="41"/>
  <c r="H68" i="41"/>
  <c r="G68" i="41"/>
  <c r="F68" i="41"/>
  <c r="E68" i="41"/>
  <c r="D68" i="41"/>
  <c r="C68" i="41"/>
  <c r="B68" i="41"/>
  <c r="A68" i="41"/>
  <c r="AA67" i="41"/>
  <c r="BZ8" i="51" s="1"/>
  <c r="AA66" i="41"/>
  <c r="BY8" i="51" s="1"/>
  <c r="AA65" i="41"/>
  <c r="BX8" i="51" s="1"/>
  <c r="AA64" i="41"/>
  <c r="BW8" i="51" s="1"/>
  <c r="AA63" i="41"/>
  <c r="BV8" i="51" s="1"/>
  <c r="X59" i="41"/>
  <c r="W59" i="41"/>
  <c r="V59" i="41"/>
  <c r="U59" i="41"/>
  <c r="T59" i="41"/>
  <c r="S59" i="41"/>
  <c r="R59" i="41"/>
  <c r="Q59" i="41"/>
  <c r="P59" i="41"/>
  <c r="O59" i="41"/>
  <c r="N59" i="41"/>
  <c r="M59" i="41"/>
  <c r="L59" i="41"/>
  <c r="K59" i="41"/>
  <c r="J59" i="41"/>
  <c r="I59" i="41"/>
  <c r="H59" i="41"/>
  <c r="G59" i="41"/>
  <c r="F59" i="41"/>
  <c r="E59" i="41"/>
  <c r="D59" i="41"/>
  <c r="C59" i="41"/>
  <c r="B59" i="41"/>
  <c r="A59" i="41"/>
  <c r="AA58" i="41"/>
  <c r="BZ7" i="51" s="1"/>
  <c r="AA57" i="41"/>
  <c r="BY7" i="51" s="1"/>
  <c r="AA56" i="41"/>
  <c r="BX7" i="51" s="1"/>
  <c r="AA55" i="41"/>
  <c r="BW7" i="51" s="1"/>
  <c r="AA54" i="41"/>
  <c r="BV7" i="51" s="1"/>
  <c r="X50" i="41"/>
  <c r="W50" i="41"/>
  <c r="V50" i="41"/>
  <c r="U50" i="41"/>
  <c r="T50" i="41"/>
  <c r="S50" i="41"/>
  <c r="R50" i="41"/>
  <c r="Q50" i="41"/>
  <c r="P50" i="41"/>
  <c r="O50" i="41"/>
  <c r="N50" i="41"/>
  <c r="M50" i="41"/>
  <c r="L50" i="41"/>
  <c r="K50" i="41"/>
  <c r="J50" i="41"/>
  <c r="I50" i="41"/>
  <c r="H50" i="41"/>
  <c r="G50" i="41"/>
  <c r="F50" i="41"/>
  <c r="E50" i="41"/>
  <c r="D50" i="41"/>
  <c r="C50" i="41"/>
  <c r="B50" i="41"/>
  <c r="A50" i="41"/>
  <c r="AA49" i="41"/>
  <c r="BZ6" i="51" s="1"/>
  <c r="AA48" i="41"/>
  <c r="BY6" i="51" s="1"/>
  <c r="AA47" i="41"/>
  <c r="BX6" i="51" s="1"/>
  <c r="AA46" i="41"/>
  <c r="BW6" i="51" s="1"/>
  <c r="AA45" i="41"/>
  <c r="BV6" i="51" s="1"/>
  <c r="X41" i="41"/>
  <c r="W41" i="41"/>
  <c r="V41" i="41"/>
  <c r="U41" i="41"/>
  <c r="T41" i="41"/>
  <c r="S41" i="41"/>
  <c r="R41" i="41"/>
  <c r="Q41" i="41"/>
  <c r="P41" i="41"/>
  <c r="O41" i="41"/>
  <c r="N41" i="41"/>
  <c r="M41" i="41"/>
  <c r="L41" i="41"/>
  <c r="K41" i="41"/>
  <c r="J41" i="41"/>
  <c r="I41" i="41"/>
  <c r="H41" i="41"/>
  <c r="G41" i="41"/>
  <c r="F41" i="41"/>
  <c r="E41" i="41"/>
  <c r="D41" i="41"/>
  <c r="C41" i="41"/>
  <c r="B41" i="41"/>
  <c r="A41" i="41"/>
  <c r="AA40" i="41"/>
  <c r="BZ5" i="51" s="1"/>
  <c r="AA39" i="41"/>
  <c r="BY5" i="51" s="1"/>
  <c r="AA38" i="41"/>
  <c r="BX5" i="51" s="1"/>
  <c r="AA37" i="41"/>
  <c r="BW5" i="51" s="1"/>
  <c r="AA36" i="41"/>
  <c r="BV5" i="51" s="1"/>
  <c r="X32" i="41"/>
  <c r="W32" i="41"/>
  <c r="V32" i="41"/>
  <c r="U32" i="41"/>
  <c r="T32" i="41"/>
  <c r="S32" i="41"/>
  <c r="R32" i="41"/>
  <c r="Q32" i="41"/>
  <c r="P32" i="41"/>
  <c r="O32" i="41"/>
  <c r="N32" i="41"/>
  <c r="M32" i="41"/>
  <c r="L32" i="41"/>
  <c r="K32" i="41"/>
  <c r="J32" i="41"/>
  <c r="I32" i="41"/>
  <c r="H32" i="41"/>
  <c r="G32" i="41"/>
  <c r="F32" i="41"/>
  <c r="E32" i="41"/>
  <c r="D32" i="41"/>
  <c r="C32" i="41"/>
  <c r="B32" i="41"/>
  <c r="A32" i="41"/>
  <c r="AA31" i="41"/>
  <c r="BZ4" i="51" s="1"/>
  <c r="AA30" i="41"/>
  <c r="BY4" i="51" s="1"/>
  <c r="AA29" i="41"/>
  <c r="BX4" i="51" s="1"/>
  <c r="AA28" i="41"/>
  <c r="BW4" i="51" s="1"/>
  <c r="AA27" i="41"/>
  <c r="BV4" i="51" s="1"/>
  <c r="X23" i="41"/>
  <c r="W23" i="41"/>
  <c r="V23" i="41"/>
  <c r="U23" i="41"/>
  <c r="T23" i="41"/>
  <c r="S23" i="41"/>
  <c r="R23" i="41"/>
  <c r="Q23" i="41"/>
  <c r="P23" i="41"/>
  <c r="O23" i="41"/>
  <c r="N23" i="41"/>
  <c r="M23" i="41"/>
  <c r="L23" i="41"/>
  <c r="K23" i="41"/>
  <c r="J23" i="41"/>
  <c r="I23" i="41"/>
  <c r="H23" i="41"/>
  <c r="G23" i="41"/>
  <c r="F23" i="41"/>
  <c r="E23" i="41"/>
  <c r="D23" i="41"/>
  <c r="C23" i="41"/>
  <c r="B23" i="41"/>
  <c r="AA22" i="41"/>
  <c r="BZ3" i="51" s="1"/>
  <c r="AA21" i="41"/>
  <c r="BY3" i="51" s="1"/>
  <c r="AA20" i="41"/>
  <c r="BX3" i="51" s="1"/>
  <c r="AA19" i="41"/>
  <c r="BW3" i="51" s="1"/>
  <c r="AA18" i="41"/>
  <c r="BV3" i="51" s="1"/>
  <c r="X149" i="35"/>
  <c r="W149" i="35"/>
  <c r="V149" i="35"/>
  <c r="U149" i="35"/>
  <c r="T149" i="35"/>
  <c r="S149" i="35"/>
  <c r="R149" i="35"/>
  <c r="Q149" i="35"/>
  <c r="P149" i="35"/>
  <c r="O149" i="35"/>
  <c r="N149" i="35"/>
  <c r="M149" i="35"/>
  <c r="L149" i="35"/>
  <c r="K149" i="35"/>
  <c r="J149" i="35"/>
  <c r="I149" i="35"/>
  <c r="H149" i="35"/>
  <c r="G149" i="35"/>
  <c r="F149" i="35"/>
  <c r="E149" i="35"/>
  <c r="D149" i="35"/>
  <c r="C149" i="35"/>
  <c r="B149" i="35"/>
  <c r="A149" i="35"/>
  <c r="AA148" i="35"/>
  <c r="BN17" i="51" s="1"/>
  <c r="AA147" i="35"/>
  <c r="BM17" i="51" s="1"/>
  <c r="AA146" i="35"/>
  <c r="BL17" i="51" s="1"/>
  <c r="AA145" i="35"/>
  <c r="BK17" i="51" s="1"/>
  <c r="AA144" i="35"/>
  <c r="BJ17" i="51" s="1"/>
  <c r="X140" i="35"/>
  <c r="W140" i="35"/>
  <c r="V140" i="35"/>
  <c r="U140" i="35"/>
  <c r="T140" i="35"/>
  <c r="S140" i="35"/>
  <c r="R140" i="35"/>
  <c r="Q140" i="35"/>
  <c r="P140" i="35"/>
  <c r="O140" i="35"/>
  <c r="N140" i="35"/>
  <c r="M140" i="35"/>
  <c r="L140" i="35"/>
  <c r="K140" i="35"/>
  <c r="J140" i="35"/>
  <c r="I140" i="35"/>
  <c r="H140" i="35"/>
  <c r="G140" i="35"/>
  <c r="F140" i="35"/>
  <c r="E140" i="35"/>
  <c r="D140" i="35"/>
  <c r="C140" i="35"/>
  <c r="B140" i="35"/>
  <c r="A140" i="35"/>
  <c r="AA139" i="35"/>
  <c r="BN16" i="51" s="1"/>
  <c r="AA138" i="35"/>
  <c r="BM16" i="51" s="1"/>
  <c r="AA137" i="35"/>
  <c r="BL16" i="51" s="1"/>
  <c r="AA136" i="35"/>
  <c r="BK16" i="51" s="1"/>
  <c r="AA135" i="35"/>
  <c r="BJ16" i="51" s="1"/>
  <c r="X131" i="35"/>
  <c r="W131" i="35"/>
  <c r="V131" i="35"/>
  <c r="U131" i="35"/>
  <c r="T131" i="35"/>
  <c r="S131" i="35"/>
  <c r="R131" i="35"/>
  <c r="Q131" i="35"/>
  <c r="P131" i="35"/>
  <c r="O131" i="35"/>
  <c r="N131" i="35"/>
  <c r="M131" i="35"/>
  <c r="L131" i="35"/>
  <c r="K131" i="35"/>
  <c r="J131" i="35"/>
  <c r="I131" i="35"/>
  <c r="H131" i="35"/>
  <c r="G131" i="35"/>
  <c r="F131" i="35"/>
  <c r="E131" i="35"/>
  <c r="D131" i="35"/>
  <c r="C131" i="35"/>
  <c r="B131" i="35"/>
  <c r="A131" i="35"/>
  <c r="AA130" i="35"/>
  <c r="BN15" i="51" s="1"/>
  <c r="AA129" i="35"/>
  <c r="BM15" i="51" s="1"/>
  <c r="AA128" i="35"/>
  <c r="BL15" i="51" s="1"/>
  <c r="AA127" i="35"/>
  <c r="BK15" i="51" s="1"/>
  <c r="AA126" i="35"/>
  <c r="BJ15" i="51" s="1"/>
  <c r="X122" i="35"/>
  <c r="W122" i="35"/>
  <c r="V122" i="35"/>
  <c r="U122" i="35"/>
  <c r="T122" i="35"/>
  <c r="S122" i="35"/>
  <c r="R122" i="35"/>
  <c r="Q122" i="35"/>
  <c r="P122" i="35"/>
  <c r="O122" i="35"/>
  <c r="N122" i="35"/>
  <c r="M122" i="35"/>
  <c r="L122" i="35"/>
  <c r="K122" i="35"/>
  <c r="J122" i="35"/>
  <c r="I122" i="35"/>
  <c r="H122" i="35"/>
  <c r="G122" i="35"/>
  <c r="F122" i="35"/>
  <c r="E122" i="35"/>
  <c r="D122" i="35"/>
  <c r="C122" i="35"/>
  <c r="B122" i="35"/>
  <c r="A122" i="35"/>
  <c r="AA121" i="35"/>
  <c r="BN14" i="51" s="1"/>
  <c r="AA120" i="35"/>
  <c r="BM14" i="51" s="1"/>
  <c r="AA119" i="35"/>
  <c r="BL14" i="51" s="1"/>
  <c r="AA118" i="35"/>
  <c r="BK14" i="51" s="1"/>
  <c r="AA117" i="35"/>
  <c r="BJ14" i="51" s="1"/>
  <c r="X113" i="35"/>
  <c r="W113" i="35"/>
  <c r="V113" i="35"/>
  <c r="U113" i="35"/>
  <c r="T113" i="35"/>
  <c r="S113" i="35"/>
  <c r="R113" i="35"/>
  <c r="Q113" i="35"/>
  <c r="P113" i="35"/>
  <c r="O113" i="35"/>
  <c r="N113" i="35"/>
  <c r="M113" i="35"/>
  <c r="L113" i="35"/>
  <c r="K113" i="35"/>
  <c r="J113" i="35"/>
  <c r="I113" i="35"/>
  <c r="H113" i="35"/>
  <c r="G113" i="35"/>
  <c r="F113" i="35"/>
  <c r="E113" i="35"/>
  <c r="D113" i="35"/>
  <c r="C113" i="35"/>
  <c r="B113" i="35"/>
  <c r="A113" i="35"/>
  <c r="AA112" i="35"/>
  <c r="BN13" i="51" s="1"/>
  <c r="AA111" i="35"/>
  <c r="BM13" i="51" s="1"/>
  <c r="AA110" i="35"/>
  <c r="BL13" i="51" s="1"/>
  <c r="AA109" i="35"/>
  <c r="BK13" i="51" s="1"/>
  <c r="AA108" i="35"/>
  <c r="BJ13" i="51" s="1"/>
  <c r="X104" i="35"/>
  <c r="W104" i="35"/>
  <c r="V104" i="35"/>
  <c r="U104" i="35"/>
  <c r="T104" i="35"/>
  <c r="S104" i="35"/>
  <c r="R104" i="35"/>
  <c r="Q104" i="35"/>
  <c r="P104" i="35"/>
  <c r="O104" i="35"/>
  <c r="N104" i="35"/>
  <c r="M104" i="35"/>
  <c r="L104" i="35"/>
  <c r="K104" i="35"/>
  <c r="J104" i="35"/>
  <c r="I104" i="35"/>
  <c r="H104" i="35"/>
  <c r="G104" i="35"/>
  <c r="F104" i="35"/>
  <c r="E104" i="35"/>
  <c r="D104" i="35"/>
  <c r="C104" i="35"/>
  <c r="B104" i="35"/>
  <c r="A104" i="35"/>
  <c r="AA103" i="35"/>
  <c r="BN12" i="51" s="1"/>
  <c r="AA102" i="35"/>
  <c r="BM12" i="51" s="1"/>
  <c r="AA101" i="35"/>
  <c r="BL12" i="51" s="1"/>
  <c r="AA100" i="35"/>
  <c r="BK12" i="51" s="1"/>
  <c r="AA99" i="35"/>
  <c r="BJ12" i="51" s="1"/>
  <c r="X95" i="35"/>
  <c r="W95" i="35"/>
  <c r="V95" i="35"/>
  <c r="U95" i="35"/>
  <c r="T95" i="35"/>
  <c r="S95" i="35"/>
  <c r="R95" i="35"/>
  <c r="Q95" i="35"/>
  <c r="P95" i="35"/>
  <c r="O95" i="35"/>
  <c r="N95" i="35"/>
  <c r="M95" i="35"/>
  <c r="L95" i="35"/>
  <c r="K95" i="35"/>
  <c r="J95" i="35"/>
  <c r="I95" i="35"/>
  <c r="H95" i="35"/>
  <c r="G95" i="35"/>
  <c r="F95" i="35"/>
  <c r="E95" i="35"/>
  <c r="D95" i="35"/>
  <c r="C95" i="35"/>
  <c r="B95" i="35"/>
  <c r="A95" i="35"/>
  <c r="AA94" i="35"/>
  <c r="BN11" i="51" s="1"/>
  <c r="AA93" i="35"/>
  <c r="BM11" i="51" s="1"/>
  <c r="AA92" i="35"/>
  <c r="BL11" i="51" s="1"/>
  <c r="AA91" i="35"/>
  <c r="BK11" i="51" s="1"/>
  <c r="AA90" i="35"/>
  <c r="BJ11" i="51" s="1"/>
  <c r="X86" i="35"/>
  <c r="W86" i="35"/>
  <c r="V86" i="35"/>
  <c r="U86" i="35"/>
  <c r="T86" i="35"/>
  <c r="S86" i="35"/>
  <c r="R86" i="35"/>
  <c r="Q86" i="35"/>
  <c r="P86" i="35"/>
  <c r="O86" i="35"/>
  <c r="N86" i="35"/>
  <c r="M86" i="35"/>
  <c r="L86" i="35"/>
  <c r="K86" i="35"/>
  <c r="J86" i="35"/>
  <c r="I86" i="35"/>
  <c r="H86" i="35"/>
  <c r="G86" i="35"/>
  <c r="F86" i="35"/>
  <c r="E86" i="35"/>
  <c r="D86" i="35"/>
  <c r="C86" i="35"/>
  <c r="B86" i="35"/>
  <c r="A86" i="35"/>
  <c r="AA85" i="35"/>
  <c r="BN10" i="51" s="1"/>
  <c r="AA84" i="35"/>
  <c r="BM10" i="51" s="1"/>
  <c r="AA83" i="35"/>
  <c r="BL10" i="51" s="1"/>
  <c r="AA82" i="35"/>
  <c r="BK10" i="51" s="1"/>
  <c r="AA81" i="35"/>
  <c r="BJ10" i="51" s="1"/>
  <c r="X77" i="35"/>
  <c r="W77" i="35"/>
  <c r="V77" i="35"/>
  <c r="U77" i="35"/>
  <c r="T77" i="35"/>
  <c r="S77" i="35"/>
  <c r="R77" i="35"/>
  <c r="Q77" i="35"/>
  <c r="P77" i="35"/>
  <c r="O77" i="35"/>
  <c r="N77" i="35"/>
  <c r="M77" i="35"/>
  <c r="L77" i="35"/>
  <c r="K77" i="35"/>
  <c r="J77" i="35"/>
  <c r="I77" i="35"/>
  <c r="H77" i="35"/>
  <c r="G77" i="35"/>
  <c r="F77" i="35"/>
  <c r="E77" i="35"/>
  <c r="D77" i="35"/>
  <c r="C77" i="35"/>
  <c r="B77" i="35"/>
  <c r="A77" i="35"/>
  <c r="AA76" i="35"/>
  <c r="BN9" i="51" s="1"/>
  <c r="AA75" i="35"/>
  <c r="BM9" i="51" s="1"/>
  <c r="AA74" i="35"/>
  <c r="BL9" i="51" s="1"/>
  <c r="AA73" i="35"/>
  <c r="BK9" i="51" s="1"/>
  <c r="AA72" i="35"/>
  <c r="BJ9" i="51" s="1"/>
  <c r="X68" i="35"/>
  <c r="W68" i="35"/>
  <c r="V68" i="35"/>
  <c r="U68" i="35"/>
  <c r="T68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B68" i="35"/>
  <c r="A68" i="35"/>
  <c r="AA67" i="35"/>
  <c r="BN8" i="51" s="1"/>
  <c r="AA66" i="35"/>
  <c r="BM8" i="51" s="1"/>
  <c r="AA65" i="35"/>
  <c r="BL8" i="51" s="1"/>
  <c r="AA64" i="35"/>
  <c r="BK8" i="51" s="1"/>
  <c r="AA63" i="35"/>
  <c r="BJ8" i="51" s="1"/>
  <c r="X59" i="35"/>
  <c r="W59" i="35"/>
  <c r="V59" i="35"/>
  <c r="U59" i="35"/>
  <c r="T59" i="35"/>
  <c r="S59" i="35"/>
  <c r="R59" i="35"/>
  <c r="Q59" i="35"/>
  <c r="P59" i="35"/>
  <c r="O59" i="35"/>
  <c r="N59" i="35"/>
  <c r="M59" i="35"/>
  <c r="L59" i="35"/>
  <c r="K59" i="35"/>
  <c r="J59" i="35"/>
  <c r="I59" i="35"/>
  <c r="H59" i="35"/>
  <c r="G59" i="35"/>
  <c r="F59" i="35"/>
  <c r="E59" i="35"/>
  <c r="D59" i="35"/>
  <c r="C59" i="35"/>
  <c r="B59" i="35"/>
  <c r="A59" i="35"/>
  <c r="AA58" i="35"/>
  <c r="BN7" i="51" s="1"/>
  <c r="AA57" i="35"/>
  <c r="BM7" i="51" s="1"/>
  <c r="AA56" i="35"/>
  <c r="BL7" i="51" s="1"/>
  <c r="AA55" i="35"/>
  <c r="BK7" i="51" s="1"/>
  <c r="AA54" i="35"/>
  <c r="BJ7" i="51" s="1"/>
  <c r="X50" i="35"/>
  <c r="W50" i="35"/>
  <c r="V50" i="35"/>
  <c r="U50" i="35"/>
  <c r="T50" i="35"/>
  <c r="S50" i="35"/>
  <c r="R50" i="35"/>
  <c r="Q50" i="35"/>
  <c r="P50" i="35"/>
  <c r="O50" i="35"/>
  <c r="N50" i="35"/>
  <c r="M50" i="35"/>
  <c r="L50" i="35"/>
  <c r="K50" i="35"/>
  <c r="J50" i="35"/>
  <c r="I50" i="35"/>
  <c r="H50" i="35"/>
  <c r="G50" i="35"/>
  <c r="F50" i="35"/>
  <c r="E50" i="35"/>
  <c r="D50" i="35"/>
  <c r="C50" i="35"/>
  <c r="B50" i="35"/>
  <c r="A50" i="35"/>
  <c r="AA49" i="35"/>
  <c r="BN6" i="51" s="1"/>
  <c r="AA48" i="35"/>
  <c r="BM6" i="51" s="1"/>
  <c r="AA47" i="35"/>
  <c r="BL6" i="51" s="1"/>
  <c r="AA46" i="35"/>
  <c r="BK6" i="51" s="1"/>
  <c r="AA45" i="35"/>
  <c r="BJ6" i="51" s="1"/>
  <c r="X41" i="35"/>
  <c r="W41" i="35"/>
  <c r="V41" i="35"/>
  <c r="U41" i="35"/>
  <c r="T41" i="35"/>
  <c r="S41" i="35"/>
  <c r="R41" i="35"/>
  <c r="Q41" i="35"/>
  <c r="P41" i="35"/>
  <c r="O41" i="35"/>
  <c r="N41" i="35"/>
  <c r="M41" i="35"/>
  <c r="L41" i="35"/>
  <c r="K41" i="35"/>
  <c r="J41" i="35"/>
  <c r="I41" i="35"/>
  <c r="H41" i="35"/>
  <c r="G41" i="35"/>
  <c r="F41" i="35"/>
  <c r="E41" i="35"/>
  <c r="D41" i="35"/>
  <c r="C41" i="35"/>
  <c r="B41" i="35"/>
  <c r="A41" i="35"/>
  <c r="AA40" i="35"/>
  <c r="BN5" i="51" s="1"/>
  <c r="AA39" i="35"/>
  <c r="BM5" i="51" s="1"/>
  <c r="AA38" i="35"/>
  <c r="BL5" i="51" s="1"/>
  <c r="AA37" i="35"/>
  <c r="BK5" i="51" s="1"/>
  <c r="AA36" i="35"/>
  <c r="BJ5" i="51" s="1"/>
  <c r="X32" i="35"/>
  <c r="W32" i="35"/>
  <c r="V32" i="35"/>
  <c r="U32" i="35"/>
  <c r="T32" i="35"/>
  <c r="S32" i="35"/>
  <c r="R32" i="35"/>
  <c r="Q32" i="35"/>
  <c r="P32" i="35"/>
  <c r="O32" i="35"/>
  <c r="N32" i="35"/>
  <c r="M32" i="35"/>
  <c r="L32" i="35"/>
  <c r="K32" i="35"/>
  <c r="J32" i="35"/>
  <c r="I32" i="35"/>
  <c r="H32" i="35"/>
  <c r="G32" i="35"/>
  <c r="F32" i="35"/>
  <c r="E32" i="35"/>
  <c r="D32" i="35"/>
  <c r="C32" i="35"/>
  <c r="B32" i="35"/>
  <c r="A32" i="35"/>
  <c r="AA31" i="35"/>
  <c r="BN4" i="51" s="1"/>
  <c r="AA30" i="35"/>
  <c r="BM4" i="51" s="1"/>
  <c r="AA29" i="35"/>
  <c r="BL4" i="51" s="1"/>
  <c r="AA28" i="35"/>
  <c r="BK4" i="51" s="1"/>
  <c r="AA27" i="35"/>
  <c r="BJ4" i="51" s="1"/>
  <c r="X23" i="35"/>
  <c r="W23" i="35"/>
  <c r="V23" i="35"/>
  <c r="U23" i="35"/>
  <c r="T23" i="35"/>
  <c r="S23" i="35"/>
  <c r="R23" i="35"/>
  <c r="Q23" i="35"/>
  <c r="P23" i="35"/>
  <c r="O23" i="35"/>
  <c r="N23" i="35"/>
  <c r="M23" i="35"/>
  <c r="L23" i="35"/>
  <c r="K23" i="35"/>
  <c r="J23" i="35"/>
  <c r="I23" i="35"/>
  <c r="H23" i="35"/>
  <c r="G23" i="35"/>
  <c r="F23" i="35"/>
  <c r="E23" i="35"/>
  <c r="D23" i="35"/>
  <c r="C23" i="35"/>
  <c r="B23" i="35"/>
  <c r="AA22" i="35"/>
  <c r="BN3" i="51" s="1"/>
  <c r="AA21" i="35"/>
  <c r="BM3" i="51" s="1"/>
  <c r="AA20" i="35"/>
  <c r="BL3" i="51" s="1"/>
  <c r="AA19" i="35"/>
  <c r="BK3" i="51" s="1"/>
  <c r="AA18" i="35"/>
  <c r="BJ3" i="51" s="1"/>
  <c r="X149" i="34"/>
  <c r="W149" i="34"/>
  <c r="V149" i="34"/>
  <c r="U149" i="34"/>
  <c r="T149" i="34"/>
  <c r="S149" i="34"/>
  <c r="R149" i="34"/>
  <c r="Q149" i="34"/>
  <c r="P149" i="34"/>
  <c r="O149" i="34"/>
  <c r="N149" i="34"/>
  <c r="M149" i="34"/>
  <c r="L149" i="34"/>
  <c r="K149" i="34"/>
  <c r="J149" i="34"/>
  <c r="I149" i="34"/>
  <c r="H149" i="34"/>
  <c r="G149" i="34"/>
  <c r="F149" i="34"/>
  <c r="E149" i="34"/>
  <c r="D149" i="34"/>
  <c r="C149" i="34"/>
  <c r="B149" i="34"/>
  <c r="A149" i="34"/>
  <c r="AA148" i="34"/>
  <c r="BB17" i="51" s="1"/>
  <c r="AA147" i="34"/>
  <c r="BA17" i="51" s="1"/>
  <c r="AA146" i="34"/>
  <c r="AZ17" i="51" s="1"/>
  <c r="AA145" i="34"/>
  <c r="AY17" i="51" s="1"/>
  <c r="AA144" i="34"/>
  <c r="AX17" i="51" s="1"/>
  <c r="X140" i="34"/>
  <c r="W140" i="34"/>
  <c r="V140" i="34"/>
  <c r="U140" i="34"/>
  <c r="T140" i="34"/>
  <c r="S140" i="34"/>
  <c r="R140" i="34"/>
  <c r="Q140" i="34"/>
  <c r="P140" i="34"/>
  <c r="O140" i="34"/>
  <c r="N140" i="34"/>
  <c r="M140" i="34"/>
  <c r="L140" i="34"/>
  <c r="K140" i="34"/>
  <c r="J140" i="34"/>
  <c r="I140" i="34"/>
  <c r="H140" i="34"/>
  <c r="G140" i="34"/>
  <c r="F140" i="34"/>
  <c r="E140" i="34"/>
  <c r="D140" i="34"/>
  <c r="C140" i="34"/>
  <c r="B140" i="34"/>
  <c r="A140" i="34"/>
  <c r="AA139" i="34"/>
  <c r="BB16" i="51" s="1"/>
  <c r="AA138" i="34"/>
  <c r="BA16" i="51" s="1"/>
  <c r="AA137" i="34"/>
  <c r="AZ16" i="51" s="1"/>
  <c r="AA136" i="34"/>
  <c r="AY16" i="51" s="1"/>
  <c r="AA135" i="34"/>
  <c r="AX16" i="51" s="1"/>
  <c r="X131" i="34"/>
  <c r="W131" i="34"/>
  <c r="V131" i="34"/>
  <c r="U131" i="34"/>
  <c r="T131" i="34"/>
  <c r="S131" i="34"/>
  <c r="R131" i="34"/>
  <c r="Q131" i="34"/>
  <c r="P131" i="34"/>
  <c r="O131" i="34"/>
  <c r="N131" i="34"/>
  <c r="M131" i="34"/>
  <c r="L131" i="34"/>
  <c r="K131" i="34"/>
  <c r="J131" i="34"/>
  <c r="I131" i="34"/>
  <c r="H131" i="34"/>
  <c r="G131" i="34"/>
  <c r="F131" i="34"/>
  <c r="E131" i="34"/>
  <c r="D131" i="34"/>
  <c r="C131" i="34"/>
  <c r="B131" i="34"/>
  <c r="A131" i="34"/>
  <c r="AA130" i="34"/>
  <c r="BB15" i="51" s="1"/>
  <c r="AA129" i="34"/>
  <c r="BA15" i="51" s="1"/>
  <c r="AA128" i="34"/>
  <c r="AZ15" i="51" s="1"/>
  <c r="AA127" i="34"/>
  <c r="AY15" i="51" s="1"/>
  <c r="AA126" i="34"/>
  <c r="AX15" i="51" s="1"/>
  <c r="X122" i="34"/>
  <c r="W122" i="34"/>
  <c r="V122" i="34"/>
  <c r="U122" i="34"/>
  <c r="T122" i="34"/>
  <c r="S122" i="34"/>
  <c r="R122" i="34"/>
  <c r="Q122" i="34"/>
  <c r="P122" i="34"/>
  <c r="O122" i="34"/>
  <c r="N122" i="34"/>
  <c r="M122" i="34"/>
  <c r="L122" i="34"/>
  <c r="K122" i="34"/>
  <c r="J122" i="34"/>
  <c r="I122" i="34"/>
  <c r="H122" i="34"/>
  <c r="G122" i="34"/>
  <c r="F122" i="34"/>
  <c r="E122" i="34"/>
  <c r="D122" i="34"/>
  <c r="C122" i="34"/>
  <c r="B122" i="34"/>
  <c r="A122" i="34"/>
  <c r="AA121" i="34"/>
  <c r="BB14" i="51" s="1"/>
  <c r="AA120" i="34"/>
  <c r="BA14" i="51" s="1"/>
  <c r="AA119" i="34"/>
  <c r="AZ14" i="51" s="1"/>
  <c r="AA118" i="34"/>
  <c r="AY14" i="51" s="1"/>
  <c r="AA117" i="34"/>
  <c r="AX14" i="51" s="1"/>
  <c r="X113" i="34"/>
  <c r="W113" i="34"/>
  <c r="V113" i="34"/>
  <c r="U113" i="34"/>
  <c r="T113" i="34"/>
  <c r="S113" i="34"/>
  <c r="R113" i="34"/>
  <c r="Q113" i="34"/>
  <c r="P113" i="34"/>
  <c r="O113" i="34"/>
  <c r="N113" i="34"/>
  <c r="M113" i="34"/>
  <c r="L113" i="34"/>
  <c r="K113" i="34"/>
  <c r="J113" i="34"/>
  <c r="I113" i="34"/>
  <c r="H113" i="34"/>
  <c r="G113" i="34"/>
  <c r="F113" i="34"/>
  <c r="E113" i="34"/>
  <c r="D113" i="34"/>
  <c r="C113" i="34"/>
  <c r="B113" i="34"/>
  <c r="A113" i="34"/>
  <c r="AA112" i="34"/>
  <c r="BB13" i="51" s="1"/>
  <c r="AA111" i="34"/>
  <c r="BA13" i="51" s="1"/>
  <c r="AA110" i="34"/>
  <c r="AZ13" i="51" s="1"/>
  <c r="AA109" i="34"/>
  <c r="AY13" i="51" s="1"/>
  <c r="AA108" i="34"/>
  <c r="AX13" i="51" s="1"/>
  <c r="X104" i="34"/>
  <c r="W104" i="34"/>
  <c r="V104" i="34"/>
  <c r="U104" i="34"/>
  <c r="T104" i="34"/>
  <c r="S104" i="34"/>
  <c r="R104" i="34"/>
  <c r="Q104" i="34"/>
  <c r="P104" i="34"/>
  <c r="O104" i="34"/>
  <c r="N104" i="34"/>
  <c r="M104" i="34"/>
  <c r="L104" i="34"/>
  <c r="K104" i="34"/>
  <c r="J104" i="34"/>
  <c r="I104" i="34"/>
  <c r="H104" i="34"/>
  <c r="G104" i="34"/>
  <c r="F104" i="34"/>
  <c r="E104" i="34"/>
  <c r="D104" i="34"/>
  <c r="C104" i="34"/>
  <c r="B104" i="34"/>
  <c r="A104" i="34"/>
  <c r="AA103" i="34"/>
  <c r="BB12" i="51" s="1"/>
  <c r="AA102" i="34"/>
  <c r="BA12" i="51" s="1"/>
  <c r="AA101" i="34"/>
  <c r="AZ12" i="51" s="1"/>
  <c r="AA100" i="34"/>
  <c r="AY12" i="51" s="1"/>
  <c r="AA99" i="34"/>
  <c r="AX12" i="51" s="1"/>
  <c r="X95" i="34"/>
  <c r="W95" i="34"/>
  <c r="V95" i="34"/>
  <c r="U95" i="34"/>
  <c r="T95" i="34"/>
  <c r="S95" i="34"/>
  <c r="R95" i="34"/>
  <c r="Q95" i="34"/>
  <c r="P95" i="34"/>
  <c r="O95" i="34"/>
  <c r="N95" i="34"/>
  <c r="M95" i="34"/>
  <c r="L95" i="34"/>
  <c r="K95" i="34"/>
  <c r="J95" i="34"/>
  <c r="I95" i="34"/>
  <c r="H95" i="34"/>
  <c r="G95" i="34"/>
  <c r="F95" i="34"/>
  <c r="E95" i="34"/>
  <c r="D95" i="34"/>
  <c r="C95" i="34"/>
  <c r="B95" i="34"/>
  <c r="A95" i="34"/>
  <c r="AA94" i="34"/>
  <c r="BB11" i="51" s="1"/>
  <c r="AA93" i="34"/>
  <c r="BA11" i="51" s="1"/>
  <c r="AA92" i="34"/>
  <c r="AZ11" i="51" s="1"/>
  <c r="AA91" i="34"/>
  <c r="AY11" i="51" s="1"/>
  <c r="AA90" i="34"/>
  <c r="AX11" i="51" s="1"/>
  <c r="X86" i="34"/>
  <c r="W86" i="34"/>
  <c r="V86" i="34"/>
  <c r="U86" i="34"/>
  <c r="T86" i="34"/>
  <c r="S86" i="34"/>
  <c r="R86" i="34"/>
  <c r="Q86" i="34"/>
  <c r="P86" i="34"/>
  <c r="O86" i="34"/>
  <c r="N86" i="34"/>
  <c r="M86" i="34"/>
  <c r="L86" i="34"/>
  <c r="K86" i="34"/>
  <c r="J86" i="34"/>
  <c r="I86" i="34"/>
  <c r="H86" i="34"/>
  <c r="G86" i="34"/>
  <c r="F86" i="34"/>
  <c r="E86" i="34"/>
  <c r="D86" i="34"/>
  <c r="C86" i="34"/>
  <c r="B86" i="34"/>
  <c r="A86" i="34"/>
  <c r="AA85" i="34"/>
  <c r="BB10" i="51" s="1"/>
  <c r="AA84" i="34"/>
  <c r="BA10" i="51" s="1"/>
  <c r="AA83" i="34"/>
  <c r="AZ10" i="51" s="1"/>
  <c r="AA82" i="34"/>
  <c r="AY10" i="51" s="1"/>
  <c r="AA81" i="34"/>
  <c r="AX10" i="51" s="1"/>
  <c r="X77" i="34"/>
  <c r="W77" i="34"/>
  <c r="V77" i="34"/>
  <c r="U77" i="34"/>
  <c r="T77" i="34"/>
  <c r="S77" i="34"/>
  <c r="R77" i="34"/>
  <c r="Q77" i="34"/>
  <c r="P77" i="34"/>
  <c r="O77" i="34"/>
  <c r="N77" i="34"/>
  <c r="M77" i="34"/>
  <c r="L77" i="34"/>
  <c r="K77" i="34"/>
  <c r="J77" i="34"/>
  <c r="I77" i="34"/>
  <c r="H77" i="34"/>
  <c r="G77" i="34"/>
  <c r="F77" i="34"/>
  <c r="E77" i="34"/>
  <c r="D77" i="34"/>
  <c r="C77" i="34"/>
  <c r="B77" i="34"/>
  <c r="A77" i="34"/>
  <c r="AA76" i="34"/>
  <c r="BB9" i="51" s="1"/>
  <c r="AA75" i="34"/>
  <c r="BA9" i="51" s="1"/>
  <c r="AA74" i="34"/>
  <c r="AZ9" i="51" s="1"/>
  <c r="AA73" i="34"/>
  <c r="AY9" i="51" s="1"/>
  <c r="AA72" i="34"/>
  <c r="AX9" i="51" s="1"/>
  <c r="X68" i="34"/>
  <c r="W68" i="34"/>
  <c r="V68" i="34"/>
  <c r="U68" i="34"/>
  <c r="T68" i="34"/>
  <c r="S68" i="34"/>
  <c r="R68" i="34"/>
  <c r="Q68" i="34"/>
  <c r="P68" i="34"/>
  <c r="O68" i="34"/>
  <c r="N68" i="34"/>
  <c r="M68" i="34"/>
  <c r="L68" i="34"/>
  <c r="K68" i="34"/>
  <c r="J68" i="34"/>
  <c r="I68" i="34"/>
  <c r="H68" i="34"/>
  <c r="G68" i="34"/>
  <c r="F68" i="34"/>
  <c r="E68" i="34"/>
  <c r="D68" i="34"/>
  <c r="C68" i="34"/>
  <c r="B68" i="34"/>
  <c r="A68" i="34"/>
  <c r="AA67" i="34"/>
  <c r="BB8" i="51" s="1"/>
  <c r="AA66" i="34"/>
  <c r="BA8" i="51" s="1"/>
  <c r="AA65" i="34"/>
  <c r="AZ8" i="51" s="1"/>
  <c r="AA64" i="34"/>
  <c r="AY8" i="51" s="1"/>
  <c r="AA63" i="34"/>
  <c r="AX8" i="51" s="1"/>
  <c r="X59" i="34"/>
  <c r="W59" i="34"/>
  <c r="V59" i="34"/>
  <c r="U59" i="34"/>
  <c r="T59" i="34"/>
  <c r="S59" i="34"/>
  <c r="R59" i="34"/>
  <c r="Q59" i="34"/>
  <c r="P59" i="34"/>
  <c r="O59" i="34"/>
  <c r="N59" i="34"/>
  <c r="M59" i="34"/>
  <c r="L59" i="34"/>
  <c r="K59" i="34"/>
  <c r="J59" i="34"/>
  <c r="I59" i="34"/>
  <c r="H59" i="34"/>
  <c r="G59" i="34"/>
  <c r="F59" i="34"/>
  <c r="E59" i="34"/>
  <c r="D59" i="34"/>
  <c r="C59" i="34"/>
  <c r="B59" i="34"/>
  <c r="A59" i="34"/>
  <c r="AA58" i="34"/>
  <c r="BB7" i="51" s="1"/>
  <c r="AA57" i="34"/>
  <c r="BA7" i="51" s="1"/>
  <c r="AA56" i="34"/>
  <c r="AZ7" i="51" s="1"/>
  <c r="AA55" i="34"/>
  <c r="AY7" i="51" s="1"/>
  <c r="AA54" i="34"/>
  <c r="AX7" i="51" s="1"/>
  <c r="X50" i="34"/>
  <c r="W50" i="34"/>
  <c r="V50" i="34"/>
  <c r="U50" i="34"/>
  <c r="T50" i="34"/>
  <c r="S50" i="34"/>
  <c r="R50" i="34"/>
  <c r="Q50" i="34"/>
  <c r="P50" i="34"/>
  <c r="O50" i="34"/>
  <c r="N50" i="34"/>
  <c r="M50" i="34"/>
  <c r="L50" i="34"/>
  <c r="K50" i="34"/>
  <c r="J50" i="34"/>
  <c r="I50" i="34"/>
  <c r="H50" i="34"/>
  <c r="G50" i="34"/>
  <c r="F50" i="34"/>
  <c r="E50" i="34"/>
  <c r="D50" i="34"/>
  <c r="C50" i="34"/>
  <c r="B50" i="34"/>
  <c r="A50" i="34"/>
  <c r="AA49" i="34"/>
  <c r="BB6" i="51" s="1"/>
  <c r="AA48" i="34"/>
  <c r="BA6" i="51" s="1"/>
  <c r="AA47" i="34"/>
  <c r="AZ6" i="51" s="1"/>
  <c r="AA46" i="34"/>
  <c r="AY6" i="51" s="1"/>
  <c r="AA45" i="34"/>
  <c r="AX6" i="51" s="1"/>
  <c r="X41" i="34"/>
  <c r="W41" i="34"/>
  <c r="V41" i="34"/>
  <c r="U41" i="34"/>
  <c r="T41" i="34"/>
  <c r="S41" i="34"/>
  <c r="R41" i="34"/>
  <c r="Q41" i="34"/>
  <c r="P41" i="34"/>
  <c r="O41" i="34"/>
  <c r="N41" i="34"/>
  <c r="M41" i="34"/>
  <c r="L41" i="34"/>
  <c r="K41" i="34"/>
  <c r="J41" i="34"/>
  <c r="I41" i="34"/>
  <c r="H41" i="34"/>
  <c r="G41" i="34"/>
  <c r="F41" i="34"/>
  <c r="E41" i="34"/>
  <c r="D41" i="34"/>
  <c r="C41" i="34"/>
  <c r="B41" i="34"/>
  <c r="A41" i="34"/>
  <c r="AA40" i="34"/>
  <c r="BB5" i="51" s="1"/>
  <c r="AA39" i="34"/>
  <c r="BA5" i="51" s="1"/>
  <c r="AA38" i="34"/>
  <c r="AZ5" i="51" s="1"/>
  <c r="AA37" i="34"/>
  <c r="AY5" i="51" s="1"/>
  <c r="AA36" i="34"/>
  <c r="AX5" i="51" s="1"/>
  <c r="X32" i="34"/>
  <c r="W32" i="34"/>
  <c r="V32" i="34"/>
  <c r="U32" i="34"/>
  <c r="T32" i="34"/>
  <c r="S32" i="34"/>
  <c r="R32" i="34"/>
  <c r="Q32" i="34"/>
  <c r="P32" i="34"/>
  <c r="O32" i="34"/>
  <c r="N32" i="34"/>
  <c r="M32" i="34"/>
  <c r="L32" i="34"/>
  <c r="K32" i="34"/>
  <c r="J32" i="34"/>
  <c r="I32" i="34"/>
  <c r="H32" i="34"/>
  <c r="G32" i="34"/>
  <c r="F32" i="34"/>
  <c r="E32" i="34"/>
  <c r="D32" i="34"/>
  <c r="C32" i="34"/>
  <c r="B32" i="34"/>
  <c r="A32" i="34"/>
  <c r="AA31" i="34"/>
  <c r="BB4" i="51" s="1"/>
  <c r="AA30" i="34"/>
  <c r="BA4" i="51" s="1"/>
  <c r="AA29" i="34"/>
  <c r="AZ4" i="51" s="1"/>
  <c r="AA28" i="34"/>
  <c r="AY4" i="51" s="1"/>
  <c r="AA27" i="34"/>
  <c r="AX4" i="51" s="1"/>
  <c r="X23" i="34"/>
  <c r="W23" i="34"/>
  <c r="V23" i="34"/>
  <c r="U23" i="34"/>
  <c r="T23" i="34"/>
  <c r="S23" i="34"/>
  <c r="R23" i="34"/>
  <c r="Q23" i="34"/>
  <c r="P23" i="34"/>
  <c r="O23" i="34"/>
  <c r="N23" i="34"/>
  <c r="M23" i="34"/>
  <c r="L23" i="34"/>
  <c r="K23" i="34"/>
  <c r="J23" i="34"/>
  <c r="I23" i="34"/>
  <c r="H23" i="34"/>
  <c r="G23" i="34"/>
  <c r="F23" i="34"/>
  <c r="E23" i="34"/>
  <c r="D23" i="34"/>
  <c r="C23" i="34"/>
  <c r="B23" i="34"/>
  <c r="AA22" i="34"/>
  <c r="BB3" i="51" s="1"/>
  <c r="AA21" i="34"/>
  <c r="BA3" i="51" s="1"/>
  <c r="AA20" i="34"/>
  <c r="AZ3" i="51" s="1"/>
  <c r="AA19" i="34"/>
  <c r="AY3" i="51" s="1"/>
  <c r="AA18" i="34"/>
  <c r="AX3" i="51" s="1"/>
  <c r="X149" i="29"/>
  <c r="W149" i="29"/>
  <c r="V149" i="29"/>
  <c r="U149" i="29"/>
  <c r="T149" i="29"/>
  <c r="S149" i="29"/>
  <c r="R149" i="29"/>
  <c r="Q149" i="29"/>
  <c r="P149" i="29"/>
  <c r="O149" i="29"/>
  <c r="N149" i="29"/>
  <c r="M149" i="29"/>
  <c r="L149" i="29"/>
  <c r="K149" i="29"/>
  <c r="J149" i="29"/>
  <c r="I149" i="29"/>
  <c r="H149" i="29"/>
  <c r="G149" i="29"/>
  <c r="F149" i="29"/>
  <c r="E149" i="29"/>
  <c r="D149" i="29"/>
  <c r="C149" i="29"/>
  <c r="B149" i="29"/>
  <c r="A149" i="29"/>
  <c r="AA148" i="29"/>
  <c r="AA147" i="29"/>
  <c r="AA146" i="29"/>
  <c r="AA145" i="29"/>
  <c r="AA144" i="29"/>
  <c r="X140" i="29"/>
  <c r="W140" i="29"/>
  <c r="V140" i="29"/>
  <c r="U140" i="29"/>
  <c r="T140" i="29"/>
  <c r="S140" i="29"/>
  <c r="R140" i="29"/>
  <c r="Q140" i="29"/>
  <c r="P140" i="29"/>
  <c r="O140" i="29"/>
  <c r="N140" i="29"/>
  <c r="M140" i="29"/>
  <c r="L140" i="29"/>
  <c r="K140" i="29"/>
  <c r="J140" i="29"/>
  <c r="I140" i="29"/>
  <c r="H140" i="29"/>
  <c r="G140" i="29"/>
  <c r="F140" i="29"/>
  <c r="E140" i="29"/>
  <c r="D140" i="29"/>
  <c r="C140" i="29"/>
  <c r="B140" i="29"/>
  <c r="A140" i="29"/>
  <c r="AA139" i="29"/>
  <c r="AA138" i="29"/>
  <c r="AA137" i="29"/>
  <c r="AA136" i="29"/>
  <c r="AA135" i="29"/>
  <c r="X131" i="29"/>
  <c r="W131" i="29"/>
  <c r="V131" i="29"/>
  <c r="U131" i="29"/>
  <c r="T131" i="29"/>
  <c r="S131" i="29"/>
  <c r="R131" i="29"/>
  <c r="Q131" i="29"/>
  <c r="P131" i="29"/>
  <c r="O131" i="29"/>
  <c r="N131" i="29"/>
  <c r="M131" i="29"/>
  <c r="L131" i="29"/>
  <c r="K131" i="29"/>
  <c r="J131" i="29"/>
  <c r="I131" i="29"/>
  <c r="H131" i="29"/>
  <c r="G131" i="29"/>
  <c r="F131" i="29"/>
  <c r="E131" i="29"/>
  <c r="D131" i="29"/>
  <c r="C131" i="29"/>
  <c r="B131" i="29"/>
  <c r="A131" i="29"/>
  <c r="AA130" i="29"/>
  <c r="AA129" i="29"/>
  <c r="AA128" i="29"/>
  <c r="AA127" i="29"/>
  <c r="AA126" i="29"/>
  <c r="X122" i="29"/>
  <c r="W122" i="29"/>
  <c r="V122" i="29"/>
  <c r="U122" i="29"/>
  <c r="T122" i="29"/>
  <c r="S122" i="29"/>
  <c r="R122" i="29"/>
  <c r="Q122" i="29"/>
  <c r="P122" i="29"/>
  <c r="O122" i="29"/>
  <c r="N122" i="29"/>
  <c r="M122" i="29"/>
  <c r="L122" i="29"/>
  <c r="K122" i="29"/>
  <c r="J122" i="29"/>
  <c r="I122" i="29"/>
  <c r="H122" i="29"/>
  <c r="G122" i="29"/>
  <c r="F122" i="29"/>
  <c r="E122" i="29"/>
  <c r="D122" i="29"/>
  <c r="C122" i="29"/>
  <c r="B122" i="29"/>
  <c r="A122" i="29"/>
  <c r="AA121" i="29"/>
  <c r="AA120" i="29"/>
  <c r="AA119" i="29"/>
  <c r="AA118" i="29"/>
  <c r="AA117" i="29"/>
  <c r="X113" i="29"/>
  <c r="W113" i="29"/>
  <c r="V113" i="29"/>
  <c r="U113" i="29"/>
  <c r="T113" i="29"/>
  <c r="S113" i="29"/>
  <c r="R113" i="29"/>
  <c r="Q113" i="29"/>
  <c r="P113" i="29"/>
  <c r="O113" i="29"/>
  <c r="N113" i="29"/>
  <c r="M113" i="29"/>
  <c r="L113" i="29"/>
  <c r="K113" i="29"/>
  <c r="J113" i="29"/>
  <c r="I113" i="29"/>
  <c r="H113" i="29"/>
  <c r="G113" i="29"/>
  <c r="F113" i="29"/>
  <c r="E113" i="29"/>
  <c r="D113" i="29"/>
  <c r="C113" i="29"/>
  <c r="B113" i="29"/>
  <c r="A113" i="29"/>
  <c r="AA112" i="29"/>
  <c r="AA111" i="29"/>
  <c r="AA110" i="29"/>
  <c r="AA109" i="29"/>
  <c r="AA108" i="29"/>
  <c r="X104" i="29"/>
  <c r="W104" i="29"/>
  <c r="V104" i="29"/>
  <c r="U104" i="29"/>
  <c r="T104" i="29"/>
  <c r="S104" i="29"/>
  <c r="R104" i="29"/>
  <c r="Q104" i="29"/>
  <c r="P104" i="29"/>
  <c r="O104" i="29"/>
  <c r="N104" i="29"/>
  <c r="M104" i="29"/>
  <c r="L104" i="29"/>
  <c r="K104" i="29"/>
  <c r="J104" i="29"/>
  <c r="I104" i="29"/>
  <c r="H104" i="29"/>
  <c r="G104" i="29"/>
  <c r="F104" i="29"/>
  <c r="E104" i="29"/>
  <c r="D104" i="29"/>
  <c r="C104" i="29"/>
  <c r="B104" i="29"/>
  <c r="A104" i="29"/>
  <c r="AA103" i="29"/>
  <c r="AA102" i="29"/>
  <c r="AA101" i="29"/>
  <c r="AA100" i="29"/>
  <c r="AA99" i="29"/>
  <c r="X95" i="29"/>
  <c r="W95" i="29"/>
  <c r="V95" i="29"/>
  <c r="U95" i="29"/>
  <c r="T95" i="29"/>
  <c r="S95" i="29"/>
  <c r="R95" i="29"/>
  <c r="Q95" i="29"/>
  <c r="P95" i="29"/>
  <c r="O95" i="29"/>
  <c r="N95" i="29"/>
  <c r="M95" i="29"/>
  <c r="L95" i="29"/>
  <c r="K95" i="29"/>
  <c r="J95" i="29"/>
  <c r="I95" i="29"/>
  <c r="H95" i="29"/>
  <c r="G95" i="29"/>
  <c r="F95" i="29"/>
  <c r="E95" i="29"/>
  <c r="D95" i="29"/>
  <c r="C95" i="29"/>
  <c r="B95" i="29"/>
  <c r="A95" i="29"/>
  <c r="AA94" i="29"/>
  <c r="AA93" i="29"/>
  <c r="AA92" i="29"/>
  <c r="AA91" i="29"/>
  <c r="AA90" i="29"/>
  <c r="X86" i="29"/>
  <c r="W86" i="29"/>
  <c r="V86" i="29"/>
  <c r="U86" i="29"/>
  <c r="T86" i="29"/>
  <c r="S86" i="29"/>
  <c r="R86" i="29"/>
  <c r="Q86" i="29"/>
  <c r="P86" i="29"/>
  <c r="O86" i="29"/>
  <c r="N86" i="29"/>
  <c r="M86" i="29"/>
  <c r="L86" i="29"/>
  <c r="K86" i="29"/>
  <c r="J86" i="29"/>
  <c r="I86" i="29"/>
  <c r="H86" i="29"/>
  <c r="G86" i="29"/>
  <c r="F86" i="29"/>
  <c r="E86" i="29"/>
  <c r="D86" i="29"/>
  <c r="C86" i="29"/>
  <c r="B86" i="29"/>
  <c r="A86" i="29"/>
  <c r="AA85" i="29"/>
  <c r="AA84" i="29"/>
  <c r="AA83" i="29"/>
  <c r="AA82" i="29"/>
  <c r="AA81" i="29"/>
  <c r="X77" i="29"/>
  <c r="W77" i="29"/>
  <c r="V77" i="29"/>
  <c r="U77" i="29"/>
  <c r="T77" i="29"/>
  <c r="S77" i="29"/>
  <c r="R77" i="29"/>
  <c r="Q77" i="29"/>
  <c r="P77" i="29"/>
  <c r="O77" i="29"/>
  <c r="N77" i="29"/>
  <c r="M77" i="29"/>
  <c r="L77" i="29"/>
  <c r="K77" i="29"/>
  <c r="J77" i="29"/>
  <c r="I77" i="29"/>
  <c r="H77" i="29"/>
  <c r="G77" i="29"/>
  <c r="F77" i="29"/>
  <c r="E77" i="29"/>
  <c r="D77" i="29"/>
  <c r="C77" i="29"/>
  <c r="B77" i="29"/>
  <c r="A77" i="29"/>
  <c r="AA76" i="29"/>
  <c r="AA75" i="29"/>
  <c r="AA74" i="29"/>
  <c r="AA73" i="29"/>
  <c r="AA72" i="29"/>
  <c r="X68" i="29"/>
  <c r="W68" i="29"/>
  <c r="V68" i="29"/>
  <c r="U68" i="29"/>
  <c r="T68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68" i="29"/>
  <c r="A68" i="29"/>
  <c r="AA67" i="29"/>
  <c r="AA66" i="29"/>
  <c r="AA65" i="29"/>
  <c r="AA64" i="29"/>
  <c r="AA63" i="29"/>
  <c r="X59" i="29"/>
  <c r="W59" i="29"/>
  <c r="V59" i="29"/>
  <c r="U59" i="29"/>
  <c r="T59" i="29"/>
  <c r="S59" i="29"/>
  <c r="R59" i="29"/>
  <c r="Q59" i="29"/>
  <c r="P59" i="29"/>
  <c r="O59" i="29"/>
  <c r="N59" i="29"/>
  <c r="M59" i="29"/>
  <c r="L59" i="29"/>
  <c r="K59" i="29"/>
  <c r="J59" i="29"/>
  <c r="I59" i="29"/>
  <c r="H59" i="29"/>
  <c r="G59" i="29"/>
  <c r="F59" i="29"/>
  <c r="E59" i="29"/>
  <c r="D59" i="29"/>
  <c r="C59" i="29"/>
  <c r="B59" i="29"/>
  <c r="A59" i="29"/>
  <c r="AA58" i="29"/>
  <c r="AA57" i="29"/>
  <c r="AA56" i="29"/>
  <c r="AA55" i="29"/>
  <c r="AA54" i="29"/>
  <c r="X50" i="29"/>
  <c r="W50" i="29"/>
  <c r="V50" i="29"/>
  <c r="U50" i="29"/>
  <c r="T50" i="29"/>
  <c r="S50" i="29"/>
  <c r="R50" i="29"/>
  <c r="Q50" i="29"/>
  <c r="P50" i="29"/>
  <c r="O50" i="29"/>
  <c r="N50" i="29"/>
  <c r="M50" i="29"/>
  <c r="L50" i="29"/>
  <c r="K50" i="29"/>
  <c r="J50" i="29"/>
  <c r="I50" i="29"/>
  <c r="H50" i="29"/>
  <c r="G50" i="29"/>
  <c r="F50" i="29"/>
  <c r="E50" i="29"/>
  <c r="D50" i="29"/>
  <c r="C50" i="29"/>
  <c r="B50" i="29"/>
  <c r="A50" i="29"/>
  <c r="AA49" i="29"/>
  <c r="AA48" i="29"/>
  <c r="AA47" i="29"/>
  <c r="AA46" i="29"/>
  <c r="AA45" i="29"/>
  <c r="X41" i="29"/>
  <c r="W41" i="29"/>
  <c r="V41" i="29"/>
  <c r="U41" i="29"/>
  <c r="T41" i="29"/>
  <c r="S41" i="29"/>
  <c r="R41" i="29"/>
  <c r="Q41" i="29"/>
  <c r="P41" i="29"/>
  <c r="O41" i="29"/>
  <c r="N41" i="29"/>
  <c r="M41" i="29"/>
  <c r="L41" i="29"/>
  <c r="K41" i="29"/>
  <c r="J41" i="29"/>
  <c r="I41" i="29"/>
  <c r="H41" i="29"/>
  <c r="G41" i="29"/>
  <c r="F41" i="29"/>
  <c r="E41" i="29"/>
  <c r="D41" i="29"/>
  <c r="C41" i="29"/>
  <c r="B41" i="29"/>
  <c r="A41" i="29"/>
  <c r="AA40" i="29"/>
  <c r="AA39" i="29"/>
  <c r="AA38" i="29"/>
  <c r="AA37" i="29"/>
  <c r="AA36" i="29"/>
  <c r="X32" i="29"/>
  <c r="W32" i="29"/>
  <c r="V32" i="29"/>
  <c r="U32" i="29"/>
  <c r="T32" i="29"/>
  <c r="S32" i="29"/>
  <c r="R32" i="29"/>
  <c r="Q32" i="29"/>
  <c r="P32" i="29"/>
  <c r="O32" i="29"/>
  <c r="N32" i="29"/>
  <c r="M32" i="29"/>
  <c r="L32" i="29"/>
  <c r="K32" i="29"/>
  <c r="J32" i="29"/>
  <c r="I32" i="29"/>
  <c r="H32" i="29"/>
  <c r="G32" i="29"/>
  <c r="F32" i="29"/>
  <c r="E32" i="29"/>
  <c r="D32" i="29"/>
  <c r="C32" i="29"/>
  <c r="B32" i="29"/>
  <c r="A32" i="29"/>
  <c r="AA31" i="29"/>
  <c r="AA30" i="29"/>
  <c r="AA29" i="29"/>
  <c r="AA28" i="29"/>
  <c r="AA27" i="29"/>
  <c r="X23" i="29"/>
  <c r="W23" i="29"/>
  <c r="V23" i="29"/>
  <c r="U23" i="29"/>
  <c r="T23" i="29"/>
  <c r="S23" i="29"/>
  <c r="R23" i="29"/>
  <c r="Q23" i="29"/>
  <c r="P23" i="29"/>
  <c r="O23" i="29"/>
  <c r="N23" i="29"/>
  <c r="M23" i="29"/>
  <c r="L23" i="29"/>
  <c r="K23" i="29"/>
  <c r="J23" i="29"/>
  <c r="I23" i="29"/>
  <c r="H23" i="29"/>
  <c r="G23" i="29"/>
  <c r="F23" i="29"/>
  <c r="E23" i="29"/>
  <c r="D23" i="29"/>
  <c r="C23" i="29"/>
  <c r="B23" i="29"/>
  <c r="AA22" i="29"/>
  <c r="AA21" i="29"/>
  <c r="AA20" i="29"/>
  <c r="AA19" i="29"/>
  <c r="AA18" i="29"/>
  <c r="X149" i="28"/>
  <c r="W149" i="28"/>
  <c r="V149" i="28"/>
  <c r="U149" i="28"/>
  <c r="T149" i="28"/>
  <c r="S149" i="28"/>
  <c r="R149" i="28"/>
  <c r="Q149" i="28"/>
  <c r="P149" i="28"/>
  <c r="O149" i="28"/>
  <c r="N149" i="28"/>
  <c r="M149" i="28"/>
  <c r="L149" i="28"/>
  <c r="K149" i="28"/>
  <c r="J149" i="28"/>
  <c r="I149" i="28"/>
  <c r="H149" i="28"/>
  <c r="G149" i="28"/>
  <c r="F149" i="28"/>
  <c r="E149" i="28"/>
  <c r="D149" i="28"/>
  <c r="C149" i="28"/>
  <c r="B149" i="28"/>
  <c r="A149" i="28"/>
  <c r="AA148" i="28"/>
  <c r="AA147" i="28"/>
  <c r="AA146" i="28"/>
  <c r="AA145" i="28"/>
  <c r="AA144" i="28"/>
  <c r="X140" i="28"/>
  <c r="W140" i="28"/>
  <c r="V140" i="28"/>
  <c r="U140" i="28"/>
  <c r="T140" i="28"/>
  <c r="S140" i="28"/>
  <c r="R140" i="28"/>
  <c r="Q140" i="28"/>
  <c r="P140" i="28"/>
  <c r="O140" i="28"/>
  <c r="N140" i="28"/>
  <c r="M140" i="28"/>
  <c r="L140" i="28"/>
  <c r="K140" i="28"/>
  <c r="J140" i="28"/>
  <c r="I140" i="28"/>
  <c r="H140" i="28"/>
  <c r="G140" i="28"/>
  <c r="F140" i="28"/>
  <c r="E140" i="28"/>
  <c r="D140" i="28"/>
  <c r="C140" i="28"/>
  <c r="B140" i="28"/>
  <c r="A140" i="28"/>
  <c r="AA139" i="28"/>
  <c r="AA138" i="28"/>
  <c r="AA137" i="28"/>
  <c r="AA136" i="28"/>
  <c r="AA135" i="28"/>
  <c r="X131" i="28"/>
  <c r="W131" i="28"/>
  <c r="V131" i="28"/>
  <c r="U131" i="28"/>
  <c r="T131" i="28"/>
  <c r="S131" i="28"/>
  <c r="R131" i="28"/>
  <c r="Q131" i="28"/>
  <c r="P131" i="28"/>
  <c r="O131" i="28"/>
  <c r="N131" i="28"/>
  <c r="M131" i="28"/>
  <c r="L131" i="28"/>
  <c r="K131" i="28"/>
  <c r="J131" i="28"/>
  <c r="I131" i="28"/>
  <c r="H131" i="28"/>
  <c r="G131" i="28"/>
  <c r="F131" i="28"/>
  <c r="E131" i="28"/>
  <c r="D131" i="28"/>
  <c r="C131" i="28"/>
  <c r="B131" i="28"/>
  <c r="A131" i="28"/>
  <c r="AA130" i="28"/>
  <c r="AA129" i="28"/>
  <c r="AA128" i="28"/>
  <c r="AA127" i="28"/>
  <c r="AA126" i="28"/>
  <c r="X122" i="28"/>
  <c r="W122" i="28"/>
  <c r="V122" i="28"/>
  <c r="U122" i="28"/>
  <c r="T122" i="28"/>
  <c r="S122" i="28"/>
  <c r="R122" i="28"/>
  <c r="Q122" i="28"/>
  <c r="P122" i="28"/>
  <c r="O122" i="28"/>
  <c r="N122" i="28"/>
  <c r="M122" i="28"/>
  <c r="L122" i="28"/>
  <c r="K122" i="28"/>
  <c r="J122" i="28"/>
  <c r="I122" i="28"/>
  <c r="H122" i="28"/>
  <c r="G122" i="28"/>
  <c r="F122" i="28"/>
  <c r="E122" i="28"/>
  <c r="D122" i="28"/>
  <c r="C122" i="28"/>
  <c r="B122" i="28"/>
  <c r="A122" i="28"/>
  <c r="AA121" i="28"/>
  <c r="AA120" i="28"/>
  <c r="AA119" i="28"/>
  <c r="AA118" i="28"/>
  <c r="AA117" i="28"/>
  <c r="Z14" i="51" s="1"/>
  <c r="X113" i="28"/>
  <c r="W113" i="28"/>
  <c r="V113" i="28"/>
  <c r="U113" i="28"/>
  <c r="T113" i="28"/>
  <c r="S113" i="28"/>
  <c r="R113" i="28"/>
  <c r="Q113" i="28"/>
  <c r="P113" i="28"/>
  <c r="O113" i="28"/>
  <c r="N113" i="28"/>
  <c r="M113" i="28"/>
  <c r="L113" i="28"/>
  <c r="K113" i="28"/>
  <c r="J113" i="28"/>
  <c r="I113" i="28"/>
  <c r="H113" i="28"/>
  <c r="G113" i="28"/>
  <c r="F113" i="28"/>
  <c r="E113" i="28"/>
  <c r="D113" i="28"/>
  <c r="C113" i="28"/>
  <c r="B113" i="28"/>
  <c r="A113" i="28"/>
  <c r="AA112" i="28"/>
  <c r="AA111" i="28"/>
  <c r="AA110" i="28"/>
  <c r="AA109" i="28"/>
  <c r="AA108" i="28"/>
  <c r="X104" i="28"/>
  <c r="W104" i="28"/>
  <c r="V104" i="28"/>
  <c r="U104" i="28"/>
  <c r="T104" i="28"/>
  <c r="S104" i="28"/>
  <c r="R104" i="28"/>
  <c r="Q104" i="28"/>
  <c r="P104" i="28"/>
  <c r="O104" i="28"/>
  <c r="N104" i="28"/>
  <c r="M104" i="28"/>
  <c r="L104" i="28"/>
  <c r="K104" i="28"/>
  <c r="J104" i="28"/>
  <c r="I104" i="28"/>
  <c r="H104" i="28"/>
  <c r="G104" i="28"/>
  <c r="F104" i="28"/>
  <c r="E104" i="28"/>
  <c r="D104" i="28"/>
  <c r="C104" i="28"/>
  <c r="B104" i="28"/>
  <c r="A104" i="28"/>
  <c r="AA103" i="28"/>
  <c r="AA102" i="28"/>
  <c r="AA101" i="28"/>
  <c r="AA100" i="28"/>
  <c r="AA99" i="28"/>
  <c r="X95" i="28"/>
  <c r="W95" i="28"/>
  <c r="V95" i="28"/>
  <c r="U95" i="28"/>
  <c r="T95" i="28"/>
  <c r="S95" i="28"/>
  <c r="R95" i="28"/>
  <c r="Q95" i="28"/>
  <c r="P95" i="28"/>
  <c r="O95" i="28"/>
  <c r="N95" i="28"/>
  <c r="M95" i="28"/>
  <c r="L95" i="28"/>
  <c r="K95" i="28"/>
  <c r="J95" i="28"/>
  <c r="I95" i="28"/>
  <c r="H95" i="28"/>
  <c r="G95" i="28"/>
  <c r="F95" i="28"/>
  <c r="E95" i="28"/>
  <c r="D95" i="28"/>
  <c r="C95" i="28"/>
  <c r="B95" i="28"/>
  <c r="A95" i="28"/>
  <c r="AA94" i="28"/>
  <c r="AA93" i="28"/>
  <c r="AA92" i="28"/>
  <c r="AA91" i="28"/>
  <c r="AA90" i="28"/>
  <c r="X86" i="28"/>
  <c r="W86" i="28"/>
  <c r="V86" i="28"/>
  <c r="U86" i="28"/>
  <c r="T86" i="28"/>
  <c r="S86" i="28"/>
  <c r="R86" i="28"/>
  <c r="Q86" i="28"/>
  <c r="P86" i="28"/>
  <c r="O86" i="28"/>
  <c r="N86" i="28"/>
  <c r="M86" i="28"/>
  <c r="L86" i="28"/>
  <c r="K86" i="28"/>
  <c r="J86" i="28"/>
  <c r="I86" i="28"/>
  <c r="H86" i="28"/>
  <c r="G86" i="28"/>
  <c r="F86" i="28"/>
  <c r="E86" i="28"/>
  <c r="D86" i="28"/>
  <c r="C86" i="28"/>
  <c r="B86" i="28"/>
  <c r="A86" i="28"/>
  <c r="AA85" i="28"/>
  <c r="AA84" i="28"/>
  <c r="AA83" i="28"/>
  <c r="AA82" i="28"/>
  <c r="AA81" i="28"/>
  <c r="Z10" i="51" s="1"/>
  <c r="X77" i="28"/>
  <c r="W77" i="28"/>
  <c r="V77" i="28"/>
  <c r="U77" i="28"/>
  <c r="T77" i="28"/>
  <c r="S77" i="28"/>
  <c r="R77" i="28"/>
  <c r="Q77" i="28"/>
  <c r="P77" i="28"/>
  <c r="O77" i="28"/>
  <c r="N77" i="28"/>
  <c r="M77" i="28"/>
  <c r="L77" i="28"/>
  <c r="K77" i="28"/>
  <c r="J77" i="28"/>
  <c r="I77" i="28"/>
  <c r="H77" i="28"/>
  <c r="G77" i="28"/>
  <c r="F77" i="28"/>
  <c r="E77" i="28"/>
  <c r="D77" i="28"/>
  <c r="C77" i="28"/>
  <c r="B77" i="28"/>
  <c r="A77" i="28"/>
  <c r="AA76" i="28"/>
  <c r="AA75" i="28"/>
  <c r="AA74" i="28"/>
  <c r="AA73" i="28"/>
  <c r="AA72" i="28"/>
  <c r="X68" i="28"/>
  <c r="W68" i="28"/>
  <c r="V68" i="28"/>
  <c r="U68" i="28"/>
  <c r="T68" i="28"/>
  <c r="S68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B68" i="28"/>
  <c r="A68" i="28"/>
  <c r="AA67" i="28"/>
  <c r="AA66" i="28"/>
  <c r="AA65" i="28"/>
  <c r="AA64" i="28"/>
  <c r="AA63" i="28"/>
  <c r="X59" i="28"/>
  <c r="W59" i="28"/>
  <c r="V59" i="28"/>
  <c r="U59" i="28"/>
  <c r="T59" i="28"/>
  <c r="S59" i="28"/>
  <c r="R59" i="28"/>
  <c r="Q59" i="28"/>
  <c r="P59" i="28"/>
  <c r="O59" i="28"/>
  <c r="N59" i="28"/>
  <c r="M59" i="28"/>
  <c r="L59" i="28"/>
  <c r="K59" i="28"/>
  <c r="J59" i="28"/>
  <c r="I59" i="28"/>
  <c r="H59" i="28"/>
  <c r="G59" i="28"/>
  <c r="F59" i="28"/>
  <c r="E59" i="28"/>
  <c r="D59" i="28"/>
  <c r="C59" i="28"/>
  <c r="B59" i="28"/>
  <c r="A59" i="28"/>
  <c r="AA58" i="28"/>
  <c r="AA57" i="28"/>
  <c r="AA56" i="28"/>
  <c r="AA55" i="28"/>
  <c r="AA54" i="28"/>
  <c r="X50" i="28"/>
  <c r="W50" i="28"/>
  <c r="V50" i="28"/>
  <c r="U50" i="28"/>
  <c r="T50" i="28"/>
  <c r="S50" i="28"/>
  <c r="R50" i="28"/>
  <c r="Q50" i="28"/>
  <c r="P50" i="28"/>
  <c r="O50" i="28"/>
  <c r="N50" i="28"/>
  <c r="M50" i="28"/>
  <c r="L50" i="28"/>
  <c r="K50" i="28"/>
  <c r="J50" i="28"/>
  <c r="I50" i="28"/>
  <c r="H50" i="28"/>
  <c r="G50" i="28"/>
  <c r="F50" i="28"/>
  <c r="E50" i="28"/>
  <c r="D50" i="28"/>
  <c r="C50" i="28"/>
  <c r="B50" i="28"/>
  <c r="A50" i="28"/>
  <c r="AA49" i="28"/>
  <c r="AA48" i="28"/>
  <c r="AA47" i="28"/>
  <c r="AA46" i="28"/>
  <c r="AA45" i="28"/>
  <c r="X41" i="28"/>
  <c r="W41" i="28"/>
  <c r="V41" i="28"/>
  <c r="U41" i="28"/>
  <c r="T41" i="28"/>
  <c r="S41" i="28"/>
  <c r="R41" i="28"/>
  <c r="Q41" i="28"/>
  <c r="P41" i="28"/>
  <c r="O41" i="28"/>
  <c r="N41" i="28"/>
  <c r="M41" i="28"/>
  <c r="L41" i="28"/>
  <c r="K41" i="28"/>
  <c r="J41" i="28"/>
  <c r="I41" i="28"/>
  <c r="H41" i="28"/>
  <c r="G41" i="28"/>
  <c r="F41" i="28"/>
  <c r="E41" i="28"/>
  <c r="D41" i="28"/>
  <c r="C41" i="28"/>
  <c r="B41" i="28"/>
  <c r="A41" i="28"/>
  <c r="AA40" i="28"/>
  <c r="AA39" i="28"/>
  <c r="AA38" i="28"/>
  <c r="AA37" i="28"/>
  <c r="AA36" i="28"/>
  <c r="X32" i="28"/>
  <c r="W32" i="28"/>
  <c r="V32" i="28"/>
  <c r="U32" i="28"/>
  <c r="T32" i="28"/>
  <c r="S32" i="28"/>
  <c r="R32" i="28"/>
  <c r="Q32" i="28"/>
  <c r="P32" i="28"/>
  <c r="O32" i="28"/>
  <c r="N32" i="28"/>
  <c r="M32" i="28"/>
  <c r="L32" i="28"/>
  <c r="K32" i="28"/>
  <c r="J32" i="28"/>
  <c r="I32" i="28"/>
  <c r="H32" i="28"/>
  <c r="G32" i="28"/>
  <c r="F32" i="28"/>
  <c r="E32" i="28"/>
  <c r="D32" i="28"/>
  <c r="C32" i="28"/>
  <c r="B32" i="28"/>
  <c r="A32" i="28"/>
  <c r="AA31" i="28"/>
  <c r="AA30" i="28"/>
  <c r="AA29" i="28"/>
  <c r="AA28" i="28"/>
  <c r="AA27" i="28"/>
  <c r="X23" i="28"/>
  <c r="W23" i="28"/>
  <c r="V23" i="28"/>
  <c r="U23" i="28"/>
  <c r="T23" i="28"/>
  <c r="S23" i="28"/>
  <c r="R23" i="28"/>
  <c r="Q23" i="28"/>
  <c r="P23" i="28"/>
  <c r="O23" i="28"/>
  <c r="N23" i="28"/>
  <c r="M23" i="28"/>
  <c r="L23" i="28"/>
  <c r="K23" i="28"/>
  <c r="J23" i="28"/>
  <c r="I23" i="28"/>
  <c r="H23" i="28"/>
  <c r="G23" i="28"/>
  <c r="F23" i="28"/>
  <c r="E23" i="28"/>
  <c r="D23" i="28"/>
  <c r="C23" i="28"/>
  <c r="B23" i="28"/>
  <c r="AA22" i="28"/>
  <c r="AA21" i="28"/>
  <c r="AA20" i="28"/>
  <c r="AA19" i="28"/>
  <c r="AA18" i="28"/>
  <c r="BO11" i="51" l="1"/>
  <c r="CM5" i="51"/>
  <c r="BC9" i="51"/>
  <c r="BC15" i="51"/>
  <c r="BF15" i="51" s="1"/>
  <c r="BC3" i="51"/>
  <c r="BF3" i="51" s="1"/>
  <c r="BC14" i="51"/>
  <c r="BF14" i="51" s="1"/>
  <c r="CM12" i="51"/>
  <c r="BO16" i="51"/>
  <c r="BO4" i="51"/>
  <c r="BO17" i="51"/>
  <c r="CA16" i="51"/>
  <c r="CA14" i="51"/>
  <c r="BO12" i="51"/>
  <c r="CA7" i="51"/>
  <c r="CA15" i="51"/>
  <c r="CA13" i="51"/>
  <c r="BC13" i="51"/>
  <c r="BF13" i="51" s="1"/>
  <c r="CA9" i="51"/>
  <c r="BO5" i="51"/>
  <c r="BC17" i="51"/>
  <c r="BF17" i="51" s="1"/>
  <c r="BO15" i="51"/>
  <c r="BO14" i="51"/>
  <c r="BO13" i="51"/>
  <c r="CM11" i="51"/>
  <c r="CP11" i="51" s="1"/>
  <c r="BO9" i="51"/>
  <c r="BC6" i="51"/>
  <c r="BF6" i="51" s="1"/>
  <c r="BC5" i="51"/>
  <c r="BF5" i="51" s="1"/>
  <c r="CA17" i="51"/>
  <c r="CM15" i="51"/>
  <c r="CM14" i="51"/>
  <c r="CM13" i="51"/>
  <c r="CA12" i="51"/>
  <c r="CM10" i="51"/>
  <c r="BO10" i="51"/>
  <c r="BC10" i="51"/>
  <c r="BF10" i="51" s="1"/>
  <c r="CM9" i="51"/>
  <c r="CP9" i="51" s="1"/>
  <c r="BC8" i="51"/>
  <c r="BF8" i="51" s="1"/>
  <c r="CA5" i="51"/>
  <c r="CM16" i="51"/>
  <c r="CA11" i="51"/>
  <c r="CA10" i="51"/>
  <c r="CM7" i="51"/>
  <c r="CM4" i="51"/>
  <c r="BC4" i="51"/>
  <c r="BF4" i="51" s="1"/>
  <c r="CM17" i="51"/>
  <c r="BC16" i="51"/>
  <c r="BF16" i="51" s="1"/>
  <c r="BC12" i="51"/>
  <c r="BF12" i="51" s="1"/>
  <c r="BC11" i="51"/>
  <c r="BF11" i="51" s="1"/>
  <c r="CM8" i="51"/>
  <c r="CA8" i="51"/>
  <c r="BO8" i="51"/>
  <c r="BC7" i="51"/>
  <c r="BF7" i="51" s="1"/>
  <c r="CA6" i="51"/>
  <c r="BO6" i="51"/>
  <c r="CM6" i="51"/>
  <c r="CA4" i="51"/>
  <c r="BO7" i="51"/>
  <c r="CM3" i="51"/>
  <c r="CP3" i="51" s="1"/>
  <c r="CA3" i="51"/>
  <c r="CD3" i="51" s="1"/>
  <c r="BO3" i="51"/>
  <c r="BR3" i="51" s="1"/>
  <c r="CN17" i="51"/>
  <c r="BP17" i="51"/>
  <c r="CN16" i="51"/>
  <c r="BP16" i="51"/>
  <c r="CN15" i="51"/>
  <c r="BP15" i="51"/>
  <c r="CN14" i="51"/>
  <c r="BP14" i="51"/>
  <c r="CN13" i="51"/>
  <c r="BP13" i="51"/>
  <c r="CN12" i="51"/>
  <c r="BP12" i="51"/>
  <c r="CN11" i="51"/>
  <c r="BP11" i="51"/>
  <c r="CN10" i="51"/>
  <c r="BP10" i="51"/>
  <c r="CN9" i="51"/>
  <c r="BP9" i="51"/>
  <c r="CN8" i="51"/>
  <c r="BP8" i="51"/>
  <c r="CN7" i="51"/>
  <c r="BP7" i="51"/>
  <c r="CN6" i="51"/>
  <c r="BP6" i="51"/>
  <c r="CN5" i="51"/>
  <c r="BP5" i="51"/>
  <c r="CN4" i="51"/>
  <c r="BP4" i="51"/>
  <c r="CN3" i="51"/>
  <c r="BP3" i="51"/>
  <c r="CB17" i="51"/>
  <c r="BD17" i="51"/>
  <c r="CB16" i="51"/>
  <c r="BD16" i="51"/>
  <c r="CB15" i="51"/>
  <c r="BD15" i="51"/>
  <c r="CB14" i="51"/>
  <c r="BD14" i="51"/>
  <c r="CB13" i="51"/>
  <c r="BD13" i="51"/>
  <c r="CB12" i="51"/>
  <c r="BD12" i="51"/>
  <c r="CB11" i="51"/>
  <c r="BD11" i="51"/>
  <c r="CB10" i="51"/>
  <c r="BD10" i="51"/>
  <c r="CB9" i="51"/>
  <c r="BD9" i="51"/>
  <c r="CB8" i="51"/>
  <c r="BD8" i="51"/>
  <c r="CB7" i="51"/>
  <c r="BD7" i="51"/>
  <c r="CB6" i="51"/>
  <c r="BD6" i="51"/>
  <c r="CB5" i="51"/>
  <c r="BD5" i="51"/>
  <c r="CB4" i="51"/>
  <c r="BD4" i="51"/>
  <c r="CB3" i="51"/>
  <c r="BD3" i="51"/>
  <c r="AC18" i="34"/>
  <c r="AC22" i="34"/>
  <c r="AC20" i="34"/>
  <c r="AC27" i="34"/>
  <c r="AC29" i="34"/>
  <c r="AA41" i="34"/>
  <c r="AC40" i="34"/>
  <c r="AC37" i="34"/>
  <c r="AC39" i="34"/>
  <c r="AC45" i="34"/>
  <c r="AC47" i="34"/>
  <c r="AA59" i="34"/>
  <c r="AB58" i="34" s="1"/>
  <c r="AC58" i="34"/>
  <c r="AC55" i="34"/>
  <c r="AC54" i="34"/>
  <c r="AC57" i="34"/>
  <c r="AC63" i="34"/>
  <c r="AC65" i="34"/>
  <c r="AC76" i="34"/>
  <c r="AC73" i="34"/>
  <c r="AC75" i="34"/>
  <c r="AC81" i="34"/>
  <c r="AC83" i="34"/>
  <c r="AC82" i="34"/>
  <c r="AA95" i="34"/>
  <c r="AB100" i="34" s="1"/>
  <c r="AC94" i="34"/>
  <c r="AC91" i="34"/>
  <c r="AC93" i="34"/>
  <c r="AC99" i="34"/>
  <c r="AC101" i="34"/>
  <c r="AA104" i="34"/>
  <c r="AB99" i="34" s="1"/>
  <c r="AA113" i="34"/>
  <c r="AB108" i="34" s="1"/>
  <c r="AC108" i="34"/>
  <c r="AC110" i="34"/>
  <c r="AC121" i="34"/>
  <c r="AC118" i="34"/>
  <c r="AC120" i="34"/>
  <c r="AC126" i="34"/>
  <c r="AC128" i="34"/>
  <c r="AC139" i="34"/>
  <c r="AC136" i="34"/>
  <c r="AC138" i="34"/>
  <c r="AC144" i="34"/>
  <c r="AC146" i="34"/>
  <c r="AC22" i="35"/>
  <c r="AA23" i="35"/>
  <c r="AB20" i="35" s="1"/>
  <c r="AB18" i="35"/>
  <c r="AA23" i="28"/>
  <c r="AB18" i="28" s="1"/>
  <c r="AC18" i="28"/>
  <c r="AA3" i="51"/>
  <c r="AC21" i="28"/>
  <c r="AC20" i="28"/>
  <c r="AC3" i="51"/>
  <c r="AA4" i="51"/>
  <c r="AC27" i="28"/>
  <c r="AC4" i="51"/>
  <c r="AC29" i="28"/>
  <c r="AC40" i="28"/>
  <c r="Z5" i="51"/>
  <c r="AB5" i="51"/>
  <c r="AC37" i="28"/>
  <c r="AD5" i="51"/>
  <c r="AC39" i="28"/>
  <c r="AA50" i="28"/>
  <c r="AB46" i="28" s="1"/>
  <c r="AA6" i="51"/>
  <c r="AC45" i="28"/>
  <c r="AC49" i="28"/>
  <c r="AC47" i="28"/>
  <c r="AC6" i="51"/>
  <c r="AC58" i="28"/>
  <c r="Z7" i="51"/>
  <c r="AC55" i="28"/>
  <c r="AB7" i="51"/>
  <c r="AC57" i="28"/>
  <c r="AD7" i="51"/>
  <c r="AA8" i="51"/>
  <c r="AC63" i="28"/>
  <c r="AC8" i="51"/>
  <c r="AC65" i="28"/>
  <c r="AC76" i="28"/>
  <c r="Z9" i="51"/>
  <c r="AC73" i="28"/>
  <c r="AB9" i="51"/>
  <c r="AC75" i="28"/>
  <c r="AD9" i="51"/>
  <c r="AA86" i="28"/>
  <c r="AB82" i="28" s="1"/>
  <c r="AA10" i="51"/>
  <c r="AC81" i="28"/>
  <c r="AC10" i="51"/>
  <c r="AC83" i="28"/>
  <c r="AC94" i="28"/>
  <c r="Z11" i="51"/>
  <c r="AC91" i="28"/>
  <c r="AB11" i="51"/>
  <c r="AC93" i="28"/>
  <c r="AD11" i="51"/>
  <c r="AA12" i="51"/>
  <c r="AC99" i="28"/>
  <c r="AC12" i="51"/>
  <c r="AC101" i="28"/>
  <c r="AC112" i="28"/>
  <c r="Z13" i="51"/>
  <c r="AC109" i="28"/>
  <c r="AB13" i="51"/>
  <c r="AC111" i="28"/>
  <c r="AD13" i="51"/>
  <c r="AA122" i="28"/>
  <c r="AC117" i="28"/>
  <c r="AC121" i="28"/>
  <c r="AA14" i="51"/>
  <c r="AC119" i="28"/>
  <c r="AC14" i="51"/>
  <c r="AC130" i="28"/>
  <c r="Z15" i="51"/>
  <c r="AB15" i="51"/>
  <c r="AC127" i="28"/>
  <c r="AD15" i="51"/>
  <c r="AC129" i="28"/>
  <c r="AC135" i="28"/>
  <c r="AA16" i="51"/>
  <c r="AC137" i="28"/>
  <c r="AC16" i="51"/>
  <c r="AC148" i="28"/>
  <c r="Z17" i="51"/>
  <c r="AB17" i="51"/>
  <c r="AC145" i="28"/>
  <c r="AD17" i="51"/>
  <c r="AC147" i="28"/>
  <c r="AM3" i="51"/>
  <c r="AC18" i="29"/>
  <c r="AC20" i="29"/>
  <c r="AO3" i="51"/>
  <c r="AC27" i="29"/>
  <c r="AM4" i="51"/>
  <c r="AO4" i="51"/>
  <c r="AC29" i="29"/>
  <c r="AA41" i="29"/>
  <c r="AC40" i="29"/>
  <c r="AL5" i="51"/>
  <c r="AC37" i="29"/>
  <c r="AN5" i="51"/>
  <c r="AC39" i="29"/>
  <c r="AP5" i="51"/>
  <c r="AM6" i="51"/>
  <c r="AC45" i="29"/>
  <c r="AC47" i="29"/>
  <c r="AO6" i="51"/>
  <c r="AA59" i="29"/>
  <c r="AB56" i="29" s="1"/>
  <c r="AC58" i="29"/>
  <c r="AL7" i="51"/>
  <c r="AC55" i="29"/>
  <c r="AN7" i="51"/>
  <c r="AP7" i="51"/>
  <c r="AC57" i="29"/>
  <c r="AC63" i="29"/>
  <c r="AM8" i="51"/>
  <c r="AC65" i="29"/>
  <c r="AO8" i="51"/>
  <c r="AA77" i="29"/>
  <c r="AB73" i="29" s="1"/>
  <c r="AC76" i="29"/>
  <c r="AL9" i="51"/>
  <c r="AN9" i="51"/>
  <c r="AC73" i="29"/>
  <c r="AC75" i="29"/>
  <c r="AP9" i="51"/>
  <c r="AC81" i="29"/>
  <c r="AM10" i="51"/>
  <c r="AC83" i="29"/>
  <c r="AO10" i="51"/>
  <c r="AA95" i="29"/>
  <c r="AB90" i="29" s="1"/>
  <c r="AC94" i="29"/>
  <c r="AL11" i="51"/>
  <c r="AC91" i="29"/>
  <c r="AN11" i="51"/>
  <c r="AP11" i="51"/>
  <c r="AC93" i="29"/>
  <c r="AC99" i="29"/>
  <c r="AM12" i="51"/>
  <c r="AO12" i="51"/>
  <c r="AC101" i="29"/>
  <c r="AA113" i="29"/>
  <c r="AB109" i="29" s="1"/>
  <c r="AC112" i="29"/>
  <c r="AL13" i="51"/>
  <c r="AN13" i="51"/>
  <c r="AC109" i="29"/>
  <c r="AC111" i="29"/>
  <c r="AP13" i="51"/>
  <c r="AM14" i="51"/>
  <c r="AC117" i="29"/>
  <c r="AC119" i="29"/>
  <c r="AO14" i="51"/>
  <c r="AA131" i="29"/>
  <c r="AB128" i="29" s="1"/>
  <c r="AC130" i="29"/>
  <c r="AL15" i="51"/>
  <c r="AC127" i="29"/>
  <c r="AN15" i="51"/>
  <c r="AP15" i="51"/>
  <c r="AC129" i="29"/>
  <c r="AC135" i="29"/>
  <c r="AM16" i="51"/>
  <c r="AO16" i="51"/>
  <c r="AC137" i="29"/>
  <c r="AA149" i="29"/>
  <c r="AB145" i="29" s="1"/>
  <c r="AC148" i="29"/>
  <c r="AL17" i="51"/>
  <c r="AN17" i="51"/>
  <c r="AC145" i="29"/>
  <c r="AC147" i="29"/>
  <c r="AP17" i="51"/>
  <c r="AB74" i="29"/>
  <c r="AB146" i="29"/>
  <c r="AB19" i="35"/>
  <c r="AC18" i="35"/>
  <c r="AC21" i="35"/>
  <c r="AB22" i="35"/>
  <c r="AA32" i="35"/>
  <c r="AB30" i="35" s="1"/>
  <c r="AC31" i="35"/>
  <c r="AC28" i="35"/>
  <c r="AC30" i="35"/>
  <c r="AC36" i="35"/>
  <c r="AC38" i="35"/>
  <c r="AA50" i="35"/>
  <c r="AB48" i="35" s="1"/>
  <c r="AC49" i="35"/>
  <c r="AC46" i="35"/>
  <c r="AC48" i="35"/>
  <c r="AC54" i="35"/>
  <c r="AC56" i="35"/>
  <c r="AA68" i="35"/>
  <c r="AB65" i="35" s="1"/>
  <c r="AC67" i="35"/>
  <c r="AC64" i="35"/>
  <c r="AC63" i="35"/>
  <c r="AC66" i="35"/>
  <c r="AC72" i="35"/>
  <c r="AC74" i="35"/>
  <c r="AC85" i="35"/>
  <c r="AC82" i="35"/>
  <c r="AC84" i="35"/>
  <c r="AC90" i="35"/>
  <c r="AC92" i="35"/>
  <c r="AC91" i="35"/>
  <c r="AA104" i="35"/>
  <c r="AC103" i="35"/>
  <c r="AC100" i="35"/>
  <c r="AC102" i="35"/>
  <c r="AC108" i="35"/>
  <c r="AC110" i="35"/>
  <c r="AA122" i="35"/>
  <c r="AB119" i="35" s="1"/>
  <c r="AC121" i="35"/>
  <c r="AC118" i="35"/>
  <c r="AC120" i="35"/>
  <c r="AC119" i="35"/>
  <c r="AC126" i="35"/>
  <c r="AC128" i="35"/>
  <c r="AA140" i="35"/>
  <c r="AB137" i="35" s="1"/>
  <c r="AC139" i="35"/>
  <c r="AC136" i="35"/>
  <c r="AC138" i="35"/>
  <c r="AC144" i="35"/>
  <c r="AC147" i="35"/>
  <c r="AC146" i="35"/>
  <c r="AC22" i="41"/>
  <c r="AC19" i="41"/>
  <c r="AC21" i="41"/>
  <c r="AA32" i="41"/>
  <c r="AC31" i="41"/>
  <c r="AC30" i="41"/>
  <c r="AC36" i="41"/>
  <c r="AC38" i="41"/>
  <c r="AC49" i="41"/>
  <c r="AC46" i="41"/>
  <c r="AC48" i="41"/>
  <c r="AA59" i="41"/>
  <c r="AB58" i="41" s="1"/>
  <c r="AC54" i="41"/>
  <c r="AA68" i="41"/>
  <c r="AB63" i="41" s="1"/>
  <c r="AC67" i="41"/>
  <c r="AC64" i="41"/>
  <c r="AC66" i="41"/>
  <c r="AC74" i="41"/>
  <c r="AC85" i="41"/>
  <c r="AC82" i="41"/>
  <c r="AA95" i="41"/>
  <c r="AB102" i="41" s="1"/>
  <c r="AC90" i="41"/>
  <c r="AC92" i="41"/>
  <c r="AA104" i="41"/>
  <c r="AB99" i="41" s="1"/>
  <c r="AC103" i="41"/>
  <c r="AC102" i="41"/>
  <c r="AC108" i="41"/>
  <c r="AC110" i="41"/>
  <c r="AC121" i="41"/>
  <c r="AC118" i="41"/>
  <c r="AC120" i="41"/>
  <c r="AA131" i="41"/>
  <c r="AB126" i="41" s="1"/>
  <c r="AC126" i="41"/>
  <c r="AA140" i="41"/>
  <c r="AB136" i="41" s="1"/>
  <c r="AC139" i="41"/>
  <c r="AC136" i="41"/>
  <c r="AC138" i="41"/>
  <c r="AC146" i="41"/>
  <c r="AA23" i="42"/>
  <c r="AC22" i="42"/>
  <c r="AC19" i="42"/>
  <c r="AA32" i="42"/>
  <c r="AB29" i="42" s="1"/>
  <c r="AC31" i="42"/>
  <c r="AC28" i="42"/>
  <c r="AC30" i="42"/>
  <c r="AC36" i="42"/>
  <c r="AC38" i="42"/>
  <c r="AC46" i="42"/>
  <c r="AC48" i="42"/>
  <c r="AC54" i="42"/>
  <c r="AC56" i="42"/>
  <c r="AA68" i="42"/>
  <c r="AC67" i="42"/>
  <c r="AC64" i="42"/>
  <c r="AC66" i="42"/>
  <c r="AC72" i="42"/>
  <c r="AC74" i="42"/>
  <c r="AC85" i="42"/>
  <c r="AC82" i="42"/>
  <c r="AC84" i="42"/>
  <c r="AC90" i="42"/>
  <c r="AC92" i="42"/>
  <c r="AA104" i="42"/>
  <c r="AB99" i="42" s="1"/>
  <c r="AC103" i="42"/>
  <c r="AC100" i="42"/>
  <c r="AC102" i="42"/>
  <c r="AC108" i="42"/>
  <c r="AC110" i="42"/>
  <c r="AC118" i="42"/>
  <c r="AC120" i="42"/>
  <c r="AC126" i="42"/>
  <c r="AC128" i="42"/>
  <c r="AA140" i="42"/>
  <c r="AB139" i="42" s="1"/>
  <c r="AC139" i="42"/>
  <c r="AC136" i="42"/>
  <c r="AC138" i="42"/>
  <c r="AC144" i="42"/>
  <c r="AC146" i="42"/>
  <c r="AC18" i="45"/>
  <c r="C3" i="51"/>
  <c r="AC20" i="45"/>
  <c r="E3" i="51"/>
  <c r="C4" i="51"/>
  <c r="E4" i="51"/>
  <c r="AC29" i="45"/>
  <c r="AA41" i="45"/>
  <c r="AB39" i="45" s="1"/>
  <c r="AC40" i="45"/>
  <c r="B5" i="51"/>
  <c r="D5" i="51"/>
  <c r="AC37" i="45"/>
  <c r="F5" i="51"/>
  <c r="AC45" i="45"/>
  <c r="AC58" i="45"/>
  <c r="B7" i="51"/>
  <c r="AC57" i="45"/>
  <c r="F7" i="51"/>
  <c r="C8" i="51"/>
  <c r="E8" i="51"/>
  <c r="AC65" i="45"/>
  <c r="AA77" i="45"/>
  <c r="AB72" i="45" s="1"/>
  <c r="AC76" i="45"/>
  <c r="B9" i="51"/>
  <c r="AC73" i="45"/>
  <c r="D9" i="51"/>
  <c r="F9" i="51"/>
  <c r="C10" i="51"/>
  <c r="AC81" i="45"/>
  <c r="E10" i="51"/>
  <c r="AC94" i="45"/>
  <c r="B11" i="51"/>
  <c r="D11" i="51"/>
  <c r="AC93" i="45"/>
  <c r="F11" i="51"/>
  <c r="C12" i="51"/>
  <c r="E12" i="51"/>
  <c r="AC101" i="45"/>
  <c r="AA113" i="45"/>
  <c r="AB108" i="45" s="1"/>
  <c r="AC112" i="45"/>
  <c r="B13" i="51"/>
  <c r="AC109" i="45"/>
  <c r="D13" i="51"/>
  <c r="F13" i="51"/>
  <c r="C14" i="51"/>
  <c r="AC117" i="45"/>
  <c r="E14" i="51"/>
  <c r="AC130" i="45"/>
  <c r="B15" i="51"/>
  <c r="D15" i="51"/>
  <c r="F15" i="51"/>
  <c r="AC129" i="45"/>
  <c r="C16" i="51"/>
  <c r="AC137" i="45"/>
  <c r="E16" i="51"/>
  <c r="AA149" i="45"/>
  <c r="AB145" i="45" s="1"/>
  <c r="AC148" i="45"/>
  <c r="B17" i="51"/>
  <c r="D17" i="51"/>
  <c r="AC145" i="45"/>
  <c r="F17" i="51"/>
  <c r="AA23" i="46"/>
  <c r="AB22" i="46" s="1"/>
  <c r="AC18" i="46"/>
  <c r="AC27" i="46"/>
  <c r="AC29" i="46"/>
  <c r="N5" i="51"/>
  <c r="AC37" i="46"/>
  <c r="P5" i="51"/>
  <c r="AC39" i="46"/>
  <c r="R5" i="51"/>
  <c r="AA50" i="46"/>
  <c r="AB49" i="46" s="1"/>
  <c r="AC45" i="46"/>
  <c r="O6" i="51"/>
  <c r="AC47" i="46"/>
  <c r="Q6" i="51"/>
  <c r="AC58" i="46"/>
  <c r="N7" i="51"/>
  <c r="AC55" i="46"/>
  <c r="P7" i="51"/>
  <c r="AC57" i="46"/>
  <c r="R7" i="51"/>
  <c r="AC63" i="46"/>
  <c r="AC65" i="46"/>
  <c r="N9" i="51"/>
  <c r="AC73" i="46"/>
  <c r="P9" i="51"/>
  <c r="AC75" i="46"/>
  <c r="R9" i="51"/>
  <c r="AA86" i="46"/>
  <c r="AB84" i="46" s="1"/>
  <c r="AC81" i="46"/>
  <c r="AC83" i="46"/>
  <c r="AC94" i="46"/>
  <c r="N11" i="51"/>
  <c r="AC91" i="46"/>
  <c r="P11" i="51"/>
  <c r="AC93" i="46"/>
  <c r="R11" i="51"/>
  <c r="AC99" i="46"/>
  <c r="AC101" i="46"/>
  <c r="N13" i="51"/>
  <c r="AC109" i="46"/>
  <c r="P13" i="51"/>
  <c r="AC111" i="46"/>
  <c r="R13" i="51"/>
  <c r="AA122" i="46"/>
  <c r="AB117" i="46" s="1"/>
  <c r="AC117" i="46"/>
  <c r="O14" i="51"/>
  <c r="AC119" i="46"/>
  <c r="Q14" i="51"/>
  <c r="N15" i="51"/>
  <c r="AC130" i="46"/>
  <c r="AC127" i="46"/>
  <c r="AC129" i="46"/>
  <c r="AC135" i="46"/>
  <c r="O16" i="51"/>
  <c r="AC137" i="46"/>
  <c r="Q16" i="51"/>
  <c r="N17" i="51"/>
  <c r="AC145" i="46"/>
  <c r="AC147" i="46"/>
  <c r="O4" i="51"/>
  <c r="Q4" i="51"/>
  <c r="C6" i="51"/>
  <c r="E6" i="51"/>
  <c r="O8" i="51"/>
  <c r="Q8" i="51"/>
  <c r="O10" i="51"/>
  <c r="Q10" i="51"/>
  <c r="O12" i="51"/>
  <c r="Q12" i="51"/>
  <c r="P15" i="51"/>
  <c r="R15" i="51"/>
  <c r="P17" i="51"/>
  <c r="R17" i="51"/>
  <c r="AC19" i="45"/>
  <c r="AC31" i="45"/>
  <c r="AC47" i="45"/>
  <c r="AC63" i="45"/>
  <c r="AC75" i="45"/>
  <c r="AC91" i="45"/>
  <c r="AC103" i="45"/>
  <c r="AC119" i="45"/>
  <c r="AC135" i="45"/>
  <c r="AC147" i="45"/>
  <c r="AC28" i="46"/>
  <c r="AC40" i="46"/>
  <c r="AC56" i="46"/>
  <c r="AC72" i="46"/>
  <c r="AC84" i="46"/>
  <c r="AC100" i="46"/>
  <c r="AC112" i="46"/>
  <c r="AC128" i="46"/>
  <c r="AC144" i="46"/>
  <c r="AC40" i="41"/>
  <c r="AC72" i="41"/>
  <c r="AC100" i="41"/>
  <c r="AC128" i="41"/>
  <c r="AC21" i="42"/>
  <c r="AC49" i="42"/>
  <c r="AC81" i="42"/>
  <c r="AC109" i="42"/>
  <c r="AC137" i="42"/>
  <c r="AC22" i="28"/>
  <c r="Z3" i="51"/>
  <c r="AB3" i="51"/>
  <c r="AC19" i="28"/>
  <c r="AD3" i="51"/>
  <c r="AA32" i="28"/>
  <c r="AC31" i="28"/>
  <c r="Z4" i="51"/>
  <c r="AC28" i="28"/>
  <c r="AB4" i="51"/>
  <c r="AC30" i="28"/>
  <c r="AD4" i="51"/>
  <c r="AC36" i="28"/>
  <c r="AA5" i="51"/>
  <c r="AC38" i="28"/>
  <c r="AC5" i="51"/>
  <c r="Z6" i="51"/>
  <c r="AC46" i="28"/>
  <c r="AB6" i="51"/>
  <c r="AC48" i="28"/>
  <c r="AD6" i="51"/>
  <c r="AC54" i="28"/>
  <c r="AC56" i="28"/>
  <c r="AA68" i="28"/>
  <c r="AC67" i="28"/>
  <c r="Z8" i="51"/>
  <c r="AC64" i="28"/>
  <c r="AB8" i="51"/>
  <c r="AC66" i="28"/>
  <c r="AD8" i="51"/>
  <c r="AC72" i="28"/>
  <c r="AC74" i="28"/>
  <c r="AC82" i="28"/>
  <c r="AB10" i="51"/>
  <c r="AC84" i="28"/>
  <c r="AD10" i="51"/>
  <c r="AC90" i="28"/>
  <c r="AC92" i="28"/>
  <c r="AA104" i="28"/>
  <c r="AB99" i="28" s="1"/>
  <c r="AC103" i="28"/>
  <c r="Z12" i="51"/>
  <c r="AC100" i="28"/>
  <c r="AB12" i="51"/>
  <c r="AC102" i="28"/>
  <c r="AD12" i="51"/>
  <c r="AC108" i="28"/>
  <c r="AC110" i="28"/>
  <c r="AC118" i="28"/>
  <c r="AC120" i="28"/>
  <c r="AC126" i="28"/>
  <c r="AA15" i="51"/>
  <c r="AC128" i="28"/>
  <c r="AC15" i="51"/>
  <c r="AA140" i="28"/>
  <c r="Z16" i="51"/>
  <c r="AC139" i="28"/>
  <c r="AC136" i="28"/>
  <c r="AC138" i="28"/>
  <c r="AC144" i="28"/>
  <c r="AA17" i="51"/>
  <c r="AC146" i="28"/>
  <c r="AC17" i="51"/>
  <c r="AA23" i="29"/>
  <c r="AC22" i="29"/>
  <c r="AL3" i="51"/>
  <c r="AC19" i="29"/>
  <c r="AN3" i="51"/>
  <c r="AC21" i="29"/>
  <c r="AP3" i="51"/>
  <c r="AC31" i="29"/>
  <c r="AL4" i="51"/>
  <c r="AC28" i="29"/>
  <c r="AN4" i="51"/>
  <c r="AC30" i="29"/>
  <c r="AP4" i="51"/>
  <c r="AC36" i="29"/>
  <c r="AC38" i="29"/>
  <c r="AL6" i="51"/>
  <c r="AC49" i="29"/>
  <c r="AC46" i="29"/>
  <c r="AN6" i="51"/>
  <c r="AC48" i="29"/>
  <c r="AP6" i="51"/>
  <c r="AC54" i="29"/>
  <c r="AM7" i="51"/>
  <c r="AC56" i="29"/>
  <c r="AO7" i="51"/>
  <c r="AC67" i="29"/>
  <c r="AL8" i="51"/>
  <c r="AC64" i="29"/>
  <c r="AN8" i="51"/>
  <c r="AC66" i="29"/>
  <c r="AP8" i="51"/>
  <c r="AC72" i="29"/>
  <c r="AM9" i="51"/>
  <c r="AC74" i="29"/>
  <c r="AO9" i="51"/>
  <c r="AL10" i="51"/>
  <c r="AC82" i="29"/>
  <c r="AN10" i="51"/>
  <c r="AC84" i="29"/>
  <c r="AP10" i="51"/>
  <c r="AC90" i="29"/>
  <c r="AM11" i="51"/>
  <c r="AC92" i="29"/>
  <c r="AO11" i="51"/>
  <c r="AC103" i="29"/>
  <c r="AL12" i="51"/>
  <c r="AC100" i="29"/>
  <c r="AN12" i="51"/>
  <c r="AC102" i="29"/>
  <c r="AP12" i="51"/>
  <c r="AC108" i="29"/>
  <c r="AM13" i="51"/>
  <c r="AC110" i="29"/>
  <c r="AO13" i="51"/>
  <c r="AC121" i="29"/>
  <c r="AL14" i="51"/>
  <c r="AC118" i="29"/>
  <c r="AN14" i="51"/>
  <c r="AC120" i="29"/>
  <c r="AP14" i="51"/>
  <c r="AC126" i="29"/>
  <c r="AM15" i="51"/>
  <c r="AC128" i="29"/>
  <c r="AO15" i="51"/>
  <c r="AC139" i="29"/>
  <c r="AL16" i="51"/>
  <c r="AC136" i="29"/>
  <c r="AN16" i="51"/>
  <c r="AC138" i="29"/>
  <c r="AP16" i="51"/>
  <c r="AC144" i="29"/>
  <c r="AM17" i="51"/>
  <c r="AC146" i="29"/>
  <c r="AO17" i="51"/>
  <c r="AB37" i="29"/>
  <c r="AB39" i="29"/>
  <c r="AB75" i="29"/>
  <c r="AB101" i="29"/>
  <c r="AB111" i="29"/>
  <c r="AB147" i="29"/>
  <c r="AA23" i="34"/>
  <c r="AB22" i="34" s="1"/>
  <c r="AC19" i="34"/>
  <c r="AC21" i="34"/>
  <c r="AC31" i="34"/>
  <c r="AC28" i="34"/>
  <c r="AC30" i="34"/>
  <c r="AC36" i="34"/>
  <c r="AC49" i="34"/>
  <c r="AC46" i="34"/>
  <c r="AC48" i="34"/>
  <c r="AC56" i="34"/>
  <c r="AC67" i="34"/>
  <c r="AC64" i="34"/>
  <c r="AA77" i="34"/>
  <c r="AB74" i="34" s="1"/>
  <c r="AC72" i="34"/>
  <c r="AC74" i="34"/>
  <c r="AC85" i="34"/>
  <c r="AC84" i="34"/>
  <c r="AC90" i="34"/>
  <c r="AC92" i="34"/>
  <c r="AC103" i="34"/>
  <c r="AC100" i="34"/>
  <c r="AC102" i="34"/>
  <c r="AC112" i="34"/>
  <c r="AC109" i="34"/>
  <c r="AC111" i="34"/>
  <c r="AC117" i="34"/>
  <c r="AC119" i="34"/>
  <c r="AA131" i="34"/>
  <c r="AB129" i="34" s="1"/>
  <c r="AC130" i="34"/>
  <c r="AC127" i="34"/>
  <c r="AC129" i="34"/>
  <c r="AC135" i="34"/>
  <c r="AC137" i="34"/>
  <c r="AC148" i="34"/>
  <c r="AC145" i="34"/>
  <c r="AC147" i="34"/>
  <c r="AB21" i="35"/>
  <c r="AC20" i="35"/>
  <c r="AC27" i="35"/>
  <c r="AC29" i="35"/>
  <c r="AC40" i="35"/>
  <c r="AC37" i="35"/>
  <c r="AC39" i="35"/>
  <c r="AC45" i="35"/>
  <c r="AC58" i="35"/>
  <c r="AC55" i="35"/>
  <c r="AC57" i="35"/>
  <c r="AC65" i="35"/>
  <c r="AC76" i="35"/>
  <c r="AC73" i="35"/>
  <c r="AC81" i="35"/>
  <c r="AC83" i="35"/>
  <c r="AC94" i="35"/>
  <c r="AC93" i="35"/>
  <c r="AC99" i="35"/>
  <c r="AC101" i="35"/>
  <c r="AA113" i="35"/>
  <c r="AC112" i="35"/>
  <c r="AC109" i="35"/>
  <c r="AC111" i="35"/>
  <c r="AC117" i="35"/>
  <c r="AC130" i="35"/>
  <c r="AC127" i="35"/>
  <c r="AC129" i="35"/>
  <c r="AC137" i="35"/>
  <c r="AC148" i="35"/>
  <c r="AC145" i="35"/>
  <c r="AA23" i="41"/>
  <c r="AB21" i="41" s="1"/>
  <c r="AC18" i="41"/>
  <c r="AC20" i="41"/>
  <c r="AC27" i="41"/>
  <c r="AC29" i="41"/>
  <c r="AA41" i="41"/>
  <c r="AB37" i="41" s="1"/>
  <c r="AC37" i="41"/>
  <c r="AC39" i="41"/>
  <c r="AA50" i="41"/>
  <c r="AC45" i="41"/>
  <c r="AC47" i="41"/>
  <c r="AC58" i="41"/>
  <c r="AC55" i="41"/>
  <c r="AC57" i="41"/>
  <c r="AC63" i="41"/>
  <c r="AC65" i="41"/>
  <c r="AA77" i="41"/>
  <c r="AC76" i="41"/>
  <c r="AC73" i="41"/>
  <c r="AC75" i="41"/>
  <c r="AA86" i="41"/>
  <c r="AC81" i="41"/>
  <c r="AC83" i="41"/>
  <c r="AB90" i="41"/>
  <c r="AC94" i="41"/>
  <c r="AC91" i="41"/>
  <c r="AB94" i="41"/>
  <c r="AC93" i="41"/>
  <c r="AC99" i="41"/>
  <c r="AC101" i="41"/>
  <c r="AA113" i="41"/>
  <c r="AB110" i="41" s="1"/>
  <c r="AC109" i="41"/>
  <c r="AC111" i="41"/>
  <c r="AA122" i="41"/>
  <c r="AC117" i="41"/>
  <c r="AC119" i="41"/>
  <c r="AC130" i="41"/>
  <c r="AC127" i="41"/>
  <c r="AB130" i="41"/>
  <c r="AC129" i="41"/>
  <c r="AC135" i="41"/>
  <c r="AC137" i="41"/>
  <c r="AA149" i="41"/>
  <c r="AB147" i="41" s="1"/>
  <c r="AC148" i="41"/>
  <c r="AC145" i="41"/>
  <c r="AC147" i="41"/>
  <c r="AC18" i="42"/>
  <c r="AC20" i="42"/>
  <c r="AC27" i="42"/>
  <c r="AC29" i="42"/>
  <c r="AC40" i="42"/>
  <c r="AC39" i="42"/>
  <c r="AA50" i="42"/>
  <c r="AB47" i="42" s="1"/>
  <c r="AC45" i="42"/>
  <c r="AC47" i="42"/>
  <c r="AC58" i="42"/>
  <c r="AC55" i="42"/>
  <c r="AC57" i="42"/>
  <c r="AC63" i="42"/>
  <c r="AC76" i="42"/>
  <c r="AC73" i="42"/>
  <c r="AC75" i="42"/>
  <c r="AA86" i="42"/>
  <c r="AB83" i="42" s="1"/>
  <c r="AC83" i="42"/>
  <c r="AC94" i="42"/>
  <c r="AC91" i="42"/>
  <c r="AC99" i="42"/>
  <c r="AC101" i="42"/>
  <c r="AC112" i="42"/>
  <c r="AC111" i="42"/>
  <c r="AA122" i="42"/>
  <c r="AB119" i="42" s="1"/>
  <c r="AC117" i="42"/>
  <c r="AC119" i="42"/>
  <c r="AC130" i="42"/>
  <c r="AC127" i="42"/>
  <c r="AC129" i="42"/>
  <c r="AC135" i="42"/>
  <c r="AC148" i="42"/>
  <c r="AC145" i="42"/>
  <c r="AC147" i="42"/>
  <c r="AC22" i="45"/>
  <c r="B3" i="51"/>
  <c r="F3" i="51"/>
  <c r="AC21" i="45"/>
  <c r="AA32" i="45"/>
  <c r="AB29" i="45" s="1"/>
  <c r="B4" i="51"/>
  <c r="AC28" i="45"/>
  <c r="D4" i="51"/>
  <c r="AC30" i="45"/>
  <c r="F4" i="51"/>
  <c r="AC36" i="45"/>
  <c r="C5" i="51"/>
  <c r="AC38" i="45"/>
  <c r="E5" i="51"/>
  <c r="AC49" i="45"/>
  <c r="AC46" i="45"/>
  <c r="AC48" i="45"/>
  <c r="F6" i="51"/>
  <c r="AA59" i="45"/>
  <c r="AB54" i="45" s="1"/>
  <c r="AC54" i="45"/>
  <c r="C7" i="51"/>
  <c r="AC56" i="45"/>
  <c r="E7" i="51"/>
  <c r="AA68" i="45"/>
  <c r="AB66" i="45" s="1"/>
  <c r="B8" i="51"/>
  <c r="AC64" i="45"/>
  <c r="D8" i="51"/>
  <c r="AC66" i="45"/>
  <c r="F8" i="51"/>
  <c r="AC72" i="45"/>
  <c r="C9" i="51"/>
  <c r="AC74" i="45"/>
  <c r="E9" i="51"/>
  <c r="B10" i="51"/>
  <c r="AC85" i="45"/>
  <c r="AC82" i="45"/>
  <c r="D10" i="51"/>
  <c r="AC84" i="45"/>
  <c r="F10" i="51"/>
  <c r="AA95" i="45"/>
  <c r="AB92" i="45" s="1"/>
  <c r="AC90" i="45"/>
  <c r="C11" i="51"/>
  <c r="AC92" i="45"/>
  <c r="E11" i="51"/>
  <c r="AA104" i="45"/>
  <c r="B12" i="51"/>
  <c r="AC100" i="45"/>
  <c r="D12" i="51"/>
  <c r="AC102" i="45"/>
  <c r="F12" i="51"/>
  <c r="AC108" i="45"/>
  <c r="C13" i="51"/>
  <c r="AC110" i="45"/>
  <c r="E13" i="51"/>
  <c r="B14" i="51"/>
  <c r="AC121" i="45"/>
  <c r="AC118" i="45"/>
  <c r="D14" i="51"/>
  <c r="AC120" i="45"/>
  <c r="F14" i="51"/>
  <c r="AA131" i="45"/>
  <c r="AB128" i="45" s="1"/>
  <c r="AC126" i="45"/>
  <c r="C15" i="51"/>
  <c r="AC128" i="45"/>
  <c r="E15" i="51"/>
  <c r="AA140" i="45"/>
  <c r="B16" i="51"/>
  <c r="AC136" i="45"/>
  <c r="D16" i="51"/>
  <c r="AC138" i="45"/>
  <c r="F16" i="51"/>
  <c r="AC144" i="45"/>
  <c r="C17" i="51"/>
  <c r="AC146" i="45"/>
  <c r="E17" i="51"/>
  <c r="N3" i="51"/>
  <c r="AC22" i="46"/>
  <c r="AC19" i="46"/>
  <c r="AC21" i="46"/>
  <c r="AA32" i="46"/>
  <c r="AB31" i="46" s="1"/>
  <c r="AC31" i="46"/>
  <c r="AC30" i="46"/>
  <c r="O5" i="51"/>
  <c r="AC38" i="46"/>
  <c r="Q5" i="51"/>
  <c r="AC49" i="46"/>
  <c r="P6" i="51"/>
  <c r="AC46" i="46"/>
  <c r="O7" i="51"/>
  <c r="AC54" i="46"/>
  <c r="Q7" i="51"/>
  <c r="AA68" i="46"/>
  <c r="AB64" i="46" s="1"/>
  <c r="AC67" i="46"/>
  <c r="N8" i="51"/>
  <c r="AC66" i="46"/>
  <c r="O9" i="51"/>
  <c r="Q9" i="51"/>
  <c r="AC74" i="46"/>
  <c r="AC85" i="46"/>
  <c r="N10" i="51"/>
  <c r="AC82" i="46"/>
  <c r="O11" i="51"/>
  <c r="AC90" i="46"/>
  <c r="Q11" i="51"/>
  <c r="AA104" i="46"/>
  <c r="AB99" i="46" s="1"/>
  <c r="AC103" i="46"/>
  <c r="N12" i="51"/>
  <c r="AC102" i="46"/>
  <c r="O13" i="51"/>
  <c r="Q13" i="51"/>
  <c r="AC110" i="46"/>
  <c r="AC121" i="46"/>
  <c r="N14" i="51"/>
  <c r="P14" i="51"/>
  <c r="AC118" i="46"/>
  <c r="AC126" i="46"/>
  <c r="AA140" i="46"/>
  <c r="AC139" i="46"/>
  <c r="N16" i="51"/>
  <c r="P16" i="51"/>
  <c r="R16" i="51"/>
  <c r="AC138" i="46"/>
  <c r="AC146" i="46"/>
  <c r="O3" i="51"/>
  <c r="Q3" i="51"/>
  <c r="R4" i="51"/>
  <c r="AM5" i="51"/>
  <c r="AO5" i="51"/>
  <c r="D6" i="51"/>
  <c r="R6" i="51"/>
  <c r="AA7" i="51"/>
  <c r="AC7" i="51"/>
  <c r="P8" i="51"/>
  <c r="R8" i="51"/>
  <c r="AA9" i="51"/>
  <c r="AC9" i="51"/>
  <c r="P10" i="51"/>
  <c r="AA11" i="51"/>
  <c r="AC11" i="51"/>
  <c r="P12" i="51"/>
  <c r="R12" i="51"/>
  <c r="AA13" i="51"/>
  <c r="AC13" i="51"/>
  <c r="AB14" i="51"/>
  <c r="AD14" i="51"/>
  <c r="O15" i="51"/>
  <c r="Q15" i="51"/>
  <c r="AB16" i="51"/>
  <c r="AD16" i="51"/>
  <c r="O17" i="51"/>
  <c r="Q17" i="51"/>
  <c r="N4" i="51"/>
  <c r="AC27" i="45"/>
  <c r="AC39" i="45"/>
  <c r="AC55" i="45"/>
  <c r="AC67" i="45"/>
  <c r="AC83" i="45"/>
  <c r="AC99" i="45"/>
  <c r="AC111" i="45"/>
  <c r="AC127" i="45"/>
  <c r="AC139" i="45"/>
  <c r="AC20" i="46"/>
  <c r="AC36" i="46"/>
  <c r="AC48" i="46"/>
  <c r="AC64" i="46"/>
  <c r="AC76" i="46"/>
  <c r="AC92" i="46"/>
  <c r="AC108" i="46"/>
  <c r="AC120" i="46"/>
  <c r="AC136" i="46"/>
  <c r="AC148" i="46"/>
  <c r="AC85" i="28"/>
  <c r="AC85" i="29"/>
  <c r="AC38" i="34"/>
  <c r="AC66" i="34"/>
  <c r="AC19" i="35"/>
  <c r="AC47" i="35"/>
  <c r="AC75" i="35"/>
  <c r="AC135" i="35"/>
  <c r="AC28" i="41"/>
  <c r="AC56" i="41"/>
  <c r="AC84" i="41"/>
  <c r="AC112" i="41"/>
  <c r="AC144" i="41"/>
  <c r="AC37" i="42"/>
  <c r="AC65" i="42"/>
  <c r="AC93" i="42"/>
  <c r="AC121" i="42"/>
  <c r="AB19" i="46"/>
  <c r="AB138" i="46"/>
  <c r="AB136" i="46"/>
  <c r="AB139" i="46"/>
  <c r="AB137" i="46"/>
  <c r="AB135" i="46"/>
  <c r="AA41" i="46"/>
  <c r="AA77" i="46"/>
  <c r="AA113" i="46"/>
  <c r="AB111" i="46" s="1"/>
  <c r="AA149" i="46"/>
  <c r="AB147" i="46" s="1"/>
  <c r="AA59" i="46"/>
  <c r="AB54" i="46" s="1"/>
  <c r="AA95" i="46"/>
  <c r="AB94" i="46" s="1"/>
  <c r="AA131" i="46"/>
  <c r="AB128" i="46" s="1"/>
  <c r="AB126" i="45"/>
  <c r="AB130" i="45"/>
  <c r="AB38" i="45"/>
  <c r="AB112" i="45"/>
  <c r="AB110" i="45"/>
  <c r="AB28" i="45"/>
  <c r="AB56" i="45"/>
  <c r="AB100" i="45"/>
  <c r="AB129" i="45"/>
  <c r="AB127" i="45"/>
  <c r="AB138" i="45"/>
  <c r="AB136" i="45"/>
  <c r="AB139" i="45"/>
  <c r="AB137" i="45"/>
  <c r="AA50" i="45"/>
  <c r="AA86" i="45"/>
  <c r="AA122" i="45"/>
  <c r="AB118" i="45" s="1"/>
  <c r="AA23" i="45"/>
  <c r="AB27" i="45"/>
  <c r="AB99" i="45"/>
  <c r="AB135" i="45"/>
  <c r="AB65" i="42"/>
  <c r="AB64" i="42"/>
  <c r="AB67" i="42"/>
  <c r="AB63" i="42"/>
  <c r="AB137" i="42"/>
  <c r="AB136" i="42"/>
  <c r="AB48" i="42"/>
  <c r="AB46" i="42"/>
  <c r="AB66" i="42"/>
  <c r="AB138" i="42"/>
  <c r="AB45" i="42"/>
  <c r="AB49" i="42"/>
  <c r="AA41" i="42"/>
  <c r="AA113" i="42"/>
  <c r="AA59" i="42"/>
  <c r="AB56" i="42" s="1"/>
  <c r="AA95" i="42"/>
  <c r="AB100" i="42" s="1"/>
  <c r="AA131" i="42"/>
  <c r="AA77" i="42"/>
  <c r="AB73" i="42" s="1"/>
  <c r="AA149" i="42"/>
  <c r="AB147" i="42" s="1"/>
  <c r="AB49" i="41"/>
  <c r="AB47" i="41"/>
  <c r="AB45" i="41"/>
  <c r="AB121" i="41"/>
  <c r="AB119" i="41"/>
  <c r="AB117" i="41"/>
  <c r="AB18" i="41"/>
  <c r="AB76" i="41"/>
  <c r="AB74" i="41"/>
  <c r="AB72" i="41"/>
  <c r="AB112" i="41"/>
  <c r="AB48" i="41"/>
  <c r="AB84" i="41"/>
  <c r="AB92" i="41"/>
  <c r="AB120" i="41"/>
  <c r="AB30" i="41"/>
  <c r="AB28" i="41"/>
  <c r="AB64" i="41"/>
  <c r="AB91" i="41"/>
  <c r="AB100" i="41"/>
  <c r="AB31" i="41"/>
  <c r="AB103" i="41"/>
  <c r="AB85" i="41"/>
  <c r="AB81" i="41"/>
  <c r="AB83" i="41"/>
  <c r="AB29" i="41"/>
  <c r="AB27" i="41"/>
  <c r="AB46" i="41"/>
  <c r="AB82" i="41"/>
  <c r="AB118" i="41"/>
  <c r="AB111" i="35"/>
  <c r="AB109" i="35"/>
  <c r="AB112" i="35"/>
  <c r="AB110" i="35"/>
  <c r="AB108" i="35"/>
  <c r="AB139" i="35"/>
  <c r="AB46" i="35"/>
  <c r="AB66" i="35"/>
  <c r="AB49" i="35"/>
  <c r="AB47" i="35"/>
  <c r="AA41" i="35"/>
  <c r="AB39" i="35" s="1"/>
  <c r="AB63" i="35"/>
  <c r="AA77" i="35"/>
  <c r="AB76" i="35" s="1"/>
  <c r="AB99" i="35"/>
  <c r="AA149" i="35"/>
  <c r="AB148" i="35" s="1"/>
  <c r="AA86" i="35"/>
  <c r="AB82" i="35" s="1"/>
  <c r="AA59" i="35"/>
  <c r="AB56" i="35" s="1"/>
  <c r="AA95" i="35"/>
  <c r="AB100" i="35" s="1"/>
  <c r="AA131" i="35"/>
  <c r="AB128" i="35" s="1"/>
  <c r="AB57" i="34"/>
  <c r="AB94" i="34"/>
  <c r="AB111" i="34"/>
  <c r="AB72" i="34"/>
  <c r="AB73" i="34"/>
  <c r="AB75" i="34"/>
  <c r="AB20" i="34"/>
  <c r="AB37" i="34"/>
  <c r="AB128" i="34"/>
  <c r="AB110" i="34"/>
  <c r="AA32" i="34"/>
  <c r="AB30" i="34" s="1"/>
  <c r="AA68" i="34"/>
  <c r="AB66" i="34" s="1"/>
  <c r="AA149" i="34"/>
  <c r="AA140" i="34"/>
  <c r="AB136" i="34" s="1"/>
  <c r="AA50" i="34"/>
  <c r="AB45" i="34" s="1"/>
  <c r="AA86" i="34"/>
  <c r="AB81" i="34" s="1"/>
  <c r="AA122" i="34"/>
  <c r="AB18" i="34"/>
  <c r="AA32" i="29"/>
  <c r="AB27" i="29" s="1"/>
  <c r="AA68" i="29"/>
  <c r="AA104" i="29"/>
  <c r="AB99" i="29" s="1"/>
  <c r="AA140" i="29"/>
  <c r="AA50" i="29"/>
  <c r="AA86" i="29"/>
  <c r="AA122" i="29"/>
  <c r="AA41" i="28"/>
  <c r="AA77" i="28"/>
  <c r="AA113" i="28"/>
  <c r="AA149" i="28"/>
  <c r="AA59" i="28"/>
  <c r="AA95" i="28"/>
  <c r="AA131" i="28"/>
  <c r="AB67" i="41" l="1"/>
  <c r="AB67" i="46"/>
  <c r="AB93" i="29"/>
  <c r="AB102" i="29"/>
  <c r="AB135" i="35"/>
  <c r="AB138" i="35"/>
  <c r="AB136" i="35"/>
  <c r="AB137" i="41"/>
  <c r="AB93" i="41"/>
  <c r="AB117" i="42"/>
  <c r="AB135" i="42"/>
  <c r="AB109" i="45"/>
  <c r="AB46" i="46"/>
  <c r="AB28" i="46"/>
  <c r="AB91" i="29"/>
  <c r="AB94" i="29"/>
  <c r="AB135" i="41"/>
  <c r="AB45" i="35"/>
  <c r="AB101" i="41"/>
  <c r="AB138" i="41"/>
  <c r="AB144" i="41"/>
  <c r="AB85" i="42"/>
  <c r="AB111" i="45"/>
  <c r="AB36" i="45"/>
  <c r="AB103" i="29"/>
  <c r="AB31" i="45"/>
  <c r="AB30" i="45"/>
  <c r="AB64" i="35"/>
  <c r="AB63" i="45"/>
  <c r="AB102" i="45"/>
  <c r="AB66" i="46"/>
  <c r="CP6" i="51"/>
  <c r="CP4" i="51"/>
  <c r="CP16" i="51"/>
  <c r="CP13" i="51"/>
  <c r="CP12" i="51"/>
  <c r="AB109" i="34"/>
  <c r="AB54" i="34"/>
  <c r="AB20" i="41"/>
  <c r="AB101" i="45"/>
  <c r="AB30" i="46"/>
  <c r="AB112" i="34"/>
  <c r="AB56" i="34"/>
  <c r="AB118" i="35"/>
  <c r="AB19" i="41"/>
  <c r="AB65" i="41"/>
  <c r="AB66" i="41"/>
  <c r="AB108" i="41"/>
  <c r="AB22" i="41"/>
  <c r="AB75" i="42"/>
  <c r="AB65" i="45"/>
  <c r="AB91" i="45"/>
  <c r="AB64" i="45"/>
  <c r="AB40" i="45"/>
  <c r="AB94" i="45"/>
  <c r="AB63" i="46"/>
  <c r="AB27" i="46"/>
  <c r="AB22" i="28"/>
  <c r="AB58" i="29"/>
  <c r="CP7" i="51"/>
  <c r="CP14" i="51"/>
  <c r="CP5" i="51"/>
  <c r="AB67" i="45"/>
  <c r="AB126" i="34"/>
  <c r="AB130" i="34"/>
  <c r="AB55" i="34"/>
  <c r="AB121" i="35"/>
  <c r="AB67" i="35"/>
  <c r="AB145" i="41"/>
  <c r="AB139" i="41"/>
  <c r="AB121" i="42"/>
  <c r="AB37" i="45"/>
  <c r="AB103" i="45"/>
  <c r="AB93" i="45"/>
  <c r="AB90" i="45"/>
  <c r="AB65" i="46"/>
  <c r="AB29" i="46"/>
  <c r="AB55" i="29"/>
  <c r="CP8" i="51"/>
  <c r="CP17" i="51"/>
  <c r="CP10" i="51"/>
  <c r="CP15" i="51"/>
  <c r="CQ3" i="51"/>
  <c r="CD4" i="51"/>
  <c r="CD8" i="51"/>
  <c r="CD11" i="51"/>
  <c r="CD5" i="51"/>
  <c r="CD12" i="51"/>
  <c r="CD17" i="51"/>
  <c r="CD9" i="51"/>
  <c r="CD13" i="51"/>
  <c r="CD7" i="51"/>
  <c r="CD14" i="51"/>
  <c r="CD6" i="51"/>
  <c r="CD10" i="51"/>
  <c r="CD15" i="51"/>
  <c r="CD16" i="51"/>
  <c r="BR6" i="51"/>
  <c r="BR10" i="51"/>
  <c r="BR14" i="51"/>
  <c r="BR17" i="51"/>
  <c r="BR16" i="51"/>
  <c r="CE3" i="51"/>
  <c r="BR7" i="51"/>
  <c r="BR8" i="51"/>
  <c r="BR9" i="51"/>
  <c r="BR13" i="51"/>
  <c r="BR15" i="51"/>
  <c r="BR5" i="51"/>
  <c r="BR12" i="51"/>
  <c r="BR4" i="51"/>
  <c r="BR11" i="51"/>
  <c r="BS3" i="51"/>
  <c r="BF9" i="51"/>
  <c r="BG12" i="51"/>
  <c r="BG8" i="51"/>
  <c r="BG10" i="51"/>
  <c r="BG5" i="51"/>
  <c r="BG13" i="51"/>
  <c r="BG3" i="51"/>
  <c r="BG7" i="51"/>
  <c r="BG11" i="51"/>
  <c r="BG16" i="51"/>
  <c r="BG4" i="51"/>
  <c r="BG6" i="51"/>
  <c r="BG17" i="51"/>
  <c r="BG14" i="51"/>
  <c r="CE4" i="51"/>
  <c r="BS6" i="51"/>
  <c r="CE8" i="51"/>
  <c r="CQ7" i="51"/>
  <c r="CE11" i="51"/>
  <c r="CE5" i="51"/>
  <c r="CQ9" i="51"/>
  <c r="BS10" i="51"/>
  <c r="CE12" i="51"/>
  <c r="CQ14" i="51"/>
  <c r="CE17" i="51"/>
  <c r="CQ11" i="51"/>
  <c r="BS14" i="51"/>
  <c r="CE9" i="51"/>
  <c r="CE13" i="51"/>
  <c r="CE7" i="51"/>
  <c r="CE14" i="51"/>
  <c r="BS17" i="51"/>
  <c r="BS16" i="51"/>
  <c r="BG15" i="51"/>
  <c r="CQ5" i="51"/>
  <c r="BS7" i="51"/>
  <c r="CQ6" i="51"/>
  <c r="CE6" i="51"/>
  <c r="BS8" i="51"/>
  <c r="CQ8" i="51"/>
  <c r="CQ17" i="51"/>
  <c r="CQ4" i="51"/>
  <c r="CE10" i="51"/>
  <c r="CQ16" i="51"/>
  <c r="CQ10" i="51"/>
  <c r="CQ13" i="51"/>
  <c r="CQ15" i="51"/>
  <c r="BS9" i="51"/>
  <c r="BS13" i="51"/>
  <c r="BS15" i="51"/>
  <c r="BS5" i="51"/>
  <c r="CE15" i="51"/>
  <c r="BS12" i="51"/>
  <c r="CE16" i="51"/>
  <c r="BS4" i="51"/>
  <c r="CQ12" i="51"/>
  <c r="BG9" i="51"/>
  <c r="BS11" i="51"/>
  <c r="AB102" i="34"/>
  <c r="AB120" i="35"/>
  <c r="AB31" i="35"/>
  <c r="AB146" i="41"/>
  <c r="AB36" i="41"/>
  <c r="AB81" i="42"/>
  <c r="AB118" i="42"/>
  <c r="AB84" i="42"/>
  <c r="AB55" i="45"/>
  <c r="AB58" i="45"/>
  <c r="AB129" i="29"/>
  <c r="AB20" i="28"/>
  <c r="AB39" i="41"/>
  <c r="AB54" i="29"/>
  <c r="AB48" i="28"/>
  <c r="AB101" i="34"/>
  <c r="AB103" i="34"/>
  <c r="AB117" i="35"/>
  <c r="AB28" i="35"/>
  <c r="AB127" i="41"/>
  <c r="AB55" i="41"/>
  <c r="AB128" i="41"/>
  <c r="AB56" i="41"/>
  <c r="AB148" i="41"/>
  <c r="AB38" i="41"/>
  <c r="AB120" i="42"/>
  <c r="AB82" i="42"/>
  <c r="AB57" i="45"/>
  <c r="AB54" i="41"/>
  <c r="AB127" i="29"/>
  <c r="AB29" i="35"/>
  <c r="AB130" i="29"/>
  <c r="AB30" i="29"/>
  <c r="AB84" i="28"/>
  <c r="AB91" i="34"/>
  <c r="AB93" i="34"/>
  <c r="AB90" i="34"/>
  <c r="AB92" i="34"/>
  <c r="AB27" i="35"/>
  <c r="AB129" i="41"/>
  <c r="AB57" i="41"/>
  <c r="AB40" i="41"/>
  <c r="AB102" i="42"/>
  <c r="AB57" i="29"/>
  <c r="AB126" i="29"/>
  <c r="AB127" i="34"/>
  <c r="H4" i="51"/>
  <c r="AQ12" i="51"/>
  <c r="G9" i="51"/>
  <c r="AE9" i="51"/>
  <c r="AR17" i="51"/>
  <c r="AR11" i="51"/>
  <c r="T12" i="51"/>
  <c r="AE11" i="51"/>
  <c r="AQ14" i="51"/>
  <c r="AF17" i="51"/>
  <c r="AE5" i="51"/>
  <c r="AQ6" i="51"/>
  <c r="AF3" i="51"/>
  <c r="G13" i="51"/>
  <c r="AQ16" i="51"/>
  <c r="AF12" i="51"/>
  <c r="AF10" i="51"/>
  <c r="AE17" i="51"/>
  <c r="AE10" i="51"/>
  <c r="S9" i="51"/>
  <c r="H11" i="51"/>
  <c r="H9" i="51"/>
  <c r="AF14" i="51"/>
  <c r="AF13" i="51"/>
  <c r="AF11" i="51"/>
  <c r="AF9" i="51"/>
  <c r="AF7" i="51"/>
  <c r="H6" i="51"/>
  <c r="S3" i="51"/>
  <c r="V3" i="51" s="1"/>
  <c r="G15" i="51"/>
  <c r="AR8" i="51"/>
  <c r="AR7" i="51"/>
  <c r="AR6" i="51"/>
  <c r="AE3" i="51"/>
  <c r="AH3" i="51" s="1"/>
  <c r="T16" i="51"/>
  <c r="T14" i="51"/>
  <c r="T7" i="51"/>
  <c r="AB127" i="28"/>
  <c r="AB129" i="28"/>
  <c r="AB130" i="28"/>
  <c r="AB126" i="28"/>
  <c r="AB128" i="28"/>
  <c r="AB57" i="28"/>
  <c r="AB55" i="28"/>
  <c r="AB56" i="28"/>
  <c r="AB58" i="28"/>
  <c r="AB54" i="28"/>
  <c r="AB111" i="28"/>
  <c r="AB109" i="28"/>
  <c r="AB108" i="28"/>
  <c r="AB110" i="28"/>
  <c r="AB112" i="28"/>
  <c r="AB37" i="28"/>
  <c r="AB39" i="28"/>
  <c r="AB40" i="28"/>
  <c r="AB36" i="28"/>
  <c r="AB38" i="28"/>
  <c r="AB84" i="29"/>
  <c r="AB82" i="29"/>
  <c r="AB81" i="29"/>
  <c r="AB85" i="29"/>
  <c r="AB83" i="29"/>
  <c r="AB136" i="29"/>
  <c r="AB138" i="29"/>
  <c r="AB137" i="29"/>
  <c r="AB139" i="29"/>
  <c r="AB64" i="29"/>
  <c r="AB66" i="29"/>
  <c r="AB65" i="29"/>
  <c r="AB63" i="29"/>
  <c r="AB138" i="34"/>
  <c r="AB135" i="29"/>
  <c r="AB67" i="29"/>
  <c r="AR16" i="51"/>
  <c r="AR15" i="51"/>
  <c r="AR12" i="51"/>
  <c r="AQ10" i="51"/>
  <c r="AR10" i="51"/>
  <c r="AQ4" i="51"/>
  <c r="AR4" i="51"/>
  <c r="AQ3" i="51"/>
  <c r="AT3" i="51" s="1"/>
  <c r="AB139" i="28"/>
  <c r="AB137" i="28"/>
  <c r="AB135" i="28"/>
  <c r="AB136" i="28"/>
  <c r="AB138" i="28"/>
  <c r="AE15" i="51"/>
  <c r="AF15" i="51"/>
  <c r="AE8" i="51"/>
  <c r="AB63" i="28"/>
  <c r="AB65" i="28"/>
  <c r="AB67" i="28"/>
  <c r="AB64" i="28"/>
  <c r="AB66" i="28"/>
  <c r="AE6" i="51"/>
  <c r="AF6" i="51"/>
  <c r="AB31" i="28"/>
  <c r="AB29" i="28"/>
  <c r="AB27" i="28"/>
  <c r="AB28" i="28"/>
  <c r="AB30" i="28"/>
  <c r="S17" i="51"/>
  <c r="S15" i="51"/>
  <c r="T15" i="51"/>
  <c r="AB119" i="46"/>
  <c r="AB120" i="46"/>
  <c r="S13" i="51"/>
  <c r="T13" i="51"/>
  <c r="S11" i="51"/>
  <c r="AB85" i="46"/>
  <c r="AB81" i="46"/>
  <c r="AB82" i="46"/>
  <c r="AB47" i="46"/>
  <c r="AB48" i="46"/>
  <c r="S5" i="51"/>
  <c r="T5" i="51"/>
  <c r="AB20" i="46"/>
  <c r="AB21" i="46"/>
  <c r="H17" i="51"/>
  <c r="G17" i="51"/>
  <c r="AB148" i="45"/>
  <c r="AB144" i="45"/>
  <c r="AB147" i="45"/>
  <c r="AB75" i="45"/>
  <c r="AB74" i="45"/>
  <c r="AB73" i="45"/>
  <c r="H5" i="51"/>
  <c r="AB28" i="42"/>
  <c r="AB30" i="42"/>
  <c r="AB31" i="42"/>
  <c r="AB19" i="42"/>
  <c r="AB22" i="42"/>
  <c r="AB20" i="42"/>
  <c r="AB18" i="42"/>
  <c r="AB40" i="34"/>
  <c r="AB36" i="34"/>
  <c r="AB101" i="28"/>
  <c r="AB93" i="28"/>
  <c r="AB103" i="28"/>
  <c r="AB91" i="28"/>
  <c r="AB92" i="28"/>
  <c r="AB94" i="28"/>
  <c r="AB102" i="28"/>
  <c r="AB90" i="28"/>
  <c r="AB100" i="28"/>
  <c r="AB145" i="28"/>
  <c r="AB147" i="28"/>
  <c r="AB144" i="28"/>
  <c r="AB146" i="28"/>
  <c r="AB148" i="28"/>
  <c r="AB75" i="28"/>
  <c r="AB73" i="28"/>
  <c r="AB74" i="28"/>
  <c r="AB72" i="28"/>
  <c r="AB76" i="28"/>
  <c r="AB120" i="29"/>
  <c r="AB117" i="29"/>
  <c r="AB121" i="29"/>
  <c r="AB118" i="29"/>
  <c r="AB119" i="29"/>
  <c r="AB48" i="29"/>
  <c r="AB46" i="29"/>
  <c r="AB45" i="29"/>
  <c r="AB49" i="29"/>
  <c r="AB28" i="29"/>
  <c r="AB29" i="29"/>
  <c r="AB31" i="29"/>
  <c r="AB39" i="34"/>
  <c r="AB38" i="34"/>
  <c r="AB27" i="42"/>
  <c r="AB21" i="42"/>
  <c r="AB146" i="45"/>
  <c r="AB76" i="45"/>
  <c r="AB118" i="46"/>
  <c r="AB121" i="46"/>
  <c r="AB83" i="46"/>
  <c r="AB45" i="46"/>
  <c r="AB18" i="46"/>
  <c r="S14" i="51"/>
  <c r="AE7" i="51"/>
  <c r="AR3" i="51"/>
  <c r="T17" i="51"/>
  <c r="S16" i="51"/>
  <c r="AQ8" i="51"/>
  <c r="AT8" i="51" s="1"/>
  <c r="T3" i="51"/>
  <c r="AE13" i="51"/>
  <c r="AH13" i="51" s="1"/>
  <c r="AF8" i="51"/>
  <c r="AR14" i="51"/>
  <c r="T11" i="51"/>
  <c r="AF5" i="51"/>
  <c r="AB47" i="29"/>
  <c r="G6" i="51"/>
  <c r="AB90" i="42"/>
  <c r="AB90" i="46"/>
  <c r="AB92" i="46"/>
  <c r="AE14" i="51"/>
  <c r="T8" i="51"/>
  <c r="S8" i="51"/>
  <c r="S7" i="51"/>
  <c r="T6" i="51"/>
  <c r="G12" i="51"/>
  <c r="H12" i="51"/>
  <c r="G10" i="51"/>
  <c r="H10" i="51"/>
  <c r="G8" i="51"/>
  <c r="H8" i="51"/>
  <c r="G7" i="51"/>
  <c r="AB73" i="41"/>
  <c r="AB75" i="41"/>
  <c r="AE12" i="51"/>
  <c r="AH12" i="51" s="1"/>
  <c r="S6" i="51"/>
  <c r="H15" i="51"/>
  <c r="H13" i="51"/>
  <c r="AB121" i="28"/>
  <c r="AB117" i="28"/>
  <c r="AB119" i="28"/>
  <c r="AB118" i="28"/>
  <c r="AB120" i="28"/>
  <c r="T4" i="51"/>
  <c r="S4" i="51"/>
  <c r="T10" i="51"/>
  <c r="S10" i="51"/>
  <c r="T9" i="51"/>
  <c r="G16" i="51"/>
  <c r="H16" i="51"/>
  <c r="G14" i="51"/>
  <c r="H14" i="51"/>
  <c r="G11" i="51"/>
  <c r="G5" i="51"/>
  <c r="G4" i="51"/>
  <c r="H3" i="51"/>
  <c r="G3" i="51"/>
  <c r="AB109" i="41"/>
  <c r="AB111" i="41"/>
  <c r="AB19" i="34"/>
  <c r="AB21" i="34"/>
  <c r="AB20" i="29"/>
  <c r="AB22" i="29"/>
  <c r="AB18" i="29"/>
  <c r="AB19" i="29"/>
  <c r="AB21" i="29"/>
  <c r="AE16" i="51"/>
  <c r="AH16" i="51" s="1"/>
  <c r="AF16" i="51"/>
  <c r="AF4" i="51"/>
  <c r="S12" i="51"/>
  <c r="V12" i="51" s="1"/>
  <c r="H7" i="51"/>
  <c r="AB144" i="29"/>
  <c r="AB148" i="29"/>
  <c r="AQ15" i="51"/>
  <c r="AT15" i="51" s="1"/>
  <c r="AB108" i="29"/>
  <c r="AB112" i="29"/>
  <c r="AB110" i="29"/>
  <c r="AQ11" i="51"/>
  <c r="AT11" i="51" s="1"/>
  <c r="AB72" i="29"/>
  <c r="AB76" i="29"/>
  <c r="AQ7" i="51"/>
  <c r="AT7" i="51" s="1"/>
  <c r="AR5" i="51"/>
  <c r="AQ5" i="51"/>
  <c r="AT5" i="51" s="1"/>
  <c r="AB36" i="29"/>
  <c r="AB40" i="29"/>
  <c r="AB38" i="29"/>
  <c r="AB19" i="28"/>
  <c r="AB21" i="28"/>
  <c r="AB76" i="34"/>
  <c r="AQ17" i="51"/>
  <c r="AT17" i="51" s="1"/>
  <c r="AR13" i="51"/>
  <c r="AQ13" i="51"/>
  <c r="AT13" i="51" s="1"/>
  <c r="AB100" i="29"/>
  <c r="AB92" i="29"/>
  <c r="AR9" i="51"/>
  <c r="AQ9" i="51"/>
  <c r="AT9" i="51" s="1"/>
  <c r="AB83" i="28"/>
  <c r="AB85" i="28"/>
  <c r="AB81" i="28"/>
  <c r="AB47" i="28"/>
  <c r="AB49" i="28"/>
  <c r="AB45" i="28"/>
  <c r="AE4" i="51"/>
  <c r="AH4" i="51" s="1"/>
  <c r="AB40" i="46"/>
  <c r="AB38" i="46"/>
  <c r="AB36" i="46"/>
  <c r="AB76" i="46"/>
  <c r="AB74" i="46"/>
  <c r="AB72" i="46"/>
  <c r="AB129" i="46"/>
  <c r="AB127" i="46"/>
  <c r="AB112" i="46"/>
  <c r="AB110" i="46"/>
  <c r="AB108" i="46"/>
  <c r="AB109" i="46"/>
  <c r="AB126" i="46"/>
  <c r="AB39" i="46"/>
  <c r="AB57" i="46"/>
  <c r="AB55" i="46"/>
  <c r="AB102" i="46"/>
  <c r="AB100" i="46"/>
  <c r="AB93" i="46"/>
  <c r="AB91" i="46"/>
  <c r="AB103" i="46"/>
  <c r="AB101" i="46"/>
  <c r="AB148" i="46"/>
  <c r="AB146" i="46"/>
  <c r="AB144" i="46"/>
  <c r="AB37" i="46"/>
  <c r="AB73" i="46"/>
  <c r="AB145" i="46"/>
  <c r="AB130" i="46"/>
  <c r="AB58" i="46"/>
  <c r="AB75" i="46"/>
  <c r="AB56" i="46"/>
  <c r="AB22" i="45"/>
  <c r="AB20" i="45"/>
  <c r="AB18" i="45"/>
  <c r="AB19" i="45"/>
  <c r="AB21" i="45"/>
  <c r="AB49" i="45"/>
  <c r="AB47" i="45"/>
  <c r="AB45" i="45"/>
  <c r="AB85" i="45"/>
  <c r="AB83" i="45"/>
  <c r="AB81" i="45"/>
  <c r="AB121" i="45"/>
  <c r="AB119" i="45"/>
  <c r="AB117" i="45"/>
  <c r="AB48" i="45"/>
  <c r="AB46" i="45"/>
  <c r="AB84" i="45"/>
  <c r="AB120" i="45"/>
  <c r="AB82" i="45"/>
  <c r="AB127" i="42"/>
  <c r="AB129" i="42"/>
  <c r="AB112" i="42"/>
  <c r="AB108" i="42"/>
  <c r="AB110" i="42"/>
  <c r="AB74" i="42"/>
  <c r="AB76" i="42"/>
  <c r="AB72" i="42"/>
  <c r="AB109" i="42"/>
  <c r="AB128" i="42"/>
  <c r="AB58" i="42"/>
  <c r="AB126" i="42"/>
  <c r="AB111" i="42"/>
  <c r="AB148" i="42"/>
  <c r="AB144" i="42"/>
  <c r="AB146" i="42"/>
  <c r="AB55" i="42"/>
  <c r="AB57" i="42"/>
  <c r="AB91" i="42"/>
  <c r="AB103" i="42"/>
  <c r="AB93" i="42"/>
  <c r="AB101" i="42"/>
  <c r="AB38" i="42"/>
  <c r="AB40" i="42"/>
  <c r="AB36" i="42"/>
  <c r="AB145" i="42"/>
  <c r="AB130" i="42"/>
  <c r="AB37" i="42"/>
  <c r="AB92" i="42"/>
  <c r="AB94" i="42"/>
  <c r="AB54" i="42"/>
  <c r="AB39" i="42"/>
  <c r="AB129" i="35"/>
  <c r="AB73" i="35"/>
  <c r="AB130" i="35"/>
  <c r="AB90" i="35"/>
  <c r="AB58" i="35"/>
  <c r="AB147" i="35"/>
  <c r="AB83" i="35"/>
  <c r="AB84" i="35"/>
  <c r="AB145" i="35"/>
  <c r="AB81" i="35"/>
  <c r="AB94" i="35"/>
  <c r="AB38" i="35"/>
  <c r="AB103" i="35"/>
  <c r="AB144" i="35"/>
  <c r="AB92" i="35"/>
  <c r="AB36" i="35"/>
  <c r="AB57" i="35"/>
  <c r="AB55" i="35"/>
  <c r="AB85" i="35"/>
  <c r="AB146" i="35"/>
  <c r="AB102" i="35"/>
  <c r="AB74" i="35"/>
  <c r="AB127" i="35"/>
  <c r="AB72" i="35"/>
  <c r="AB40" i="35"/>
  <c r="AB93" i="35"/>
  <c r="AB91" i="35"/>
  <c r="AB101" i="35"/>
  <c r="AB37" i="35"/>
  <c r="AB126" i="35"/>
  <c r="AB54" i="35"/>
  <c r="AB75" i="35"/>
  <c r="AB84" i="34"/>
  <c r="AB82" i="34"/>
  <c r="AB67" i="34"/>
  <c r="AB65" i="34"/>
  <c r="AB63" i="34"/>
  <c r="AB120" i="34"/>
  <c r="AB118" i="34"/>
  <c r="AB147" i="34"/>
  <c r="AB145" i="34"/>
  <c r="AB31" i="34"/>
  <c r="AB64" i="34"/>
  <c r="AB47" i="34"/>
  <c r="AB119" i="34"/>
  <c r="AB144" i="34"/>
  <c r="AB117" i="34"/>
  <c r="AB48" i="34"/>
  <c r="AB46" i="34"/>
  <c r="AB139" i="34"/>
  <c r="AB137" i="34"/>
  <c r="AB135" i="34"/>
  <c r="AB27" i="34"/>
  <c r="AB28" i="34"/>
  <c r="AB85" i="34"/>
  <c r="AB29" i="34"/>
  <c r="AB146" i="34"/>
  <c r="AB83" i="34"/>
  <c r="AB148" i="34"/>
  <c r="AB49" i="34"/>
  <c r="AB121" i="34"/>
  <c r="V11" i="51" l="1"/>
  <c r="V15" i="51"/>
  <c r="V6" i="51"/>
  <c r="V7" i="51"/>
  <c r="V16" i="51"/>
  <c r="V14" i="51"/>
  <c r="V5" i="51"/>
  <c r="V13" i="51"/>
  <c r="AH14" i="51"/>
  <c r="AH7" i="51"/>
  <c r="AT6" i="51"/>
  <c r="AT12" i="51"/>
  <c r="AH17" i="51"/>
  <c r="AH11" i="51"/>
  <c r="AH9" i="51"/>
  <c r="AH6" i="51"/>
  <c r="AH8" i="51"/>
  <c r="AH15" i="51"/>
  <c r="AT4" i="51"/>
  <c r="AT10" i="51"/>
  <c r="AH10" i="51"/>
  <c r="AT16" i="51"/>
  <c r="AH5" i="51"/>
  <c r="AT14" i="51"/>
  <c r="J7" i="51"/>
  <c r="J8" i="51"/>
  <c r="J10" i="51"/>
  <c r="J12" i="51"/>
  <c r="J9" i="51"/>
  <c r="AU9" i="51"/>
  <c r="AU13" i="51"/>
  <c r="AU17" i="51"/>
  <c r="AU11" i="51"/>
  <c r="AU15" i="51"/>
  <c r="AU3" i="51"/>
  <c r="AI6" i="51"/>
  <c r="AI8" i="51"/>
  <c r="AI15" i="51"/>
  <c r="AI4" i="51"/>
  <c r="AI16" i="51"/>
  <c r="V10" i="51"/>
  <c r="V4" i="51"/>
  <c r="AI12" i="51"/>
  <c r="V8" i="51"/>
  <c r="AI14" i="51"/>
  <c r="AI13" i="51"/>
  <c r="AI7" i="51"/>
  <c r="V17" i="51"/>
  <c r="AI3" i="51"/>
  <c r="V9" i="51"/>
  <c r="W12" i="51"/>
  <c r="K5" i="51"/>
  <c r="J5" i="51"/>
  <c r="W6" i="51"/>
  <c r="W7" i="51"/>
  <c r="W16" i="51"/>
  <c r="W14" i="51"/>
  <c r="W5" i="51"/>
  <c r="W11" i="51"/>
  <c r="W13" i="51"/>
  <c r="W15" i="51"/>
  <c r="W3" i="51"/>
  <c r="AU5" i="51"/>
  <c r="AU7" i="51"/>
  <c r="K3" i="51"/>
  <c r="J3" i="51"/>
  <c r="J4" i="51"/>
  <c r="J11" i="51"/>
  <c r="J14" i="51"/>
  <c r="J16" i="51"/>
  <c r="W10" i="51"/>
  <c r="W4" i="51"/>
  <c r="W8" i="51"/>
  <c r="J6" i="51"/>
  <c r="AU8" i="51"/>
  <c r="J17" i="51"/>
  <c r="W17" i="51"/>
  <c r="J15" i="51"/>
  <c r="J13" i="51"/>
  <c r="K4" i="51"/>
  <c r="W9" i="51"/>
  <c r="AI17" i="51"/>
  <c r="AU6" i="51"/>
  <c r="AI11" i="51"/>
  <c r="AI9" i="51"/>
  <c r="AU12" i="51"/>
  <c r="AU4" i="51"/>
  <c r="AU10" i="51"/>
  <c r="AI10" i="51"/>
  <c r="AU16" i="51"/>
  <c r="AI5" i="51"/>
  <c r="AU14" i="51"/>
  <c r="K6" i="51"/>
  <c r="K7" i="51"/>
  <c r="K8" i="51"/>
  <c r="K10" i="51"/>
  <c r="K12" i="51"/>
  <c r="K9" i="51"/>
  <c r="K11" i="51"/>
  <c r="K14" i="51"/>
  <c r="K16" i="51"/>
  <c r="K17" i="51"/>
  <c r="K15" i="51"/>
  <c r="K13" i="51"/>
</calcChain>
</file>

<file path=xl/sharedStrings.xml><?xml version="1.0" encoding="utf-8"?>
<sst xmlns="http://schemas.openxmlformats.org/spreadsheetml/2006/main" count="3879" uniqueCount="267">
  <si>
    <t>Name of Microorganism:</t>
  </si>
  <si>
    <t>Initial load:</t>
  </si>
  <si>
    <t>Data analysis</t>
  </si>
  <si>
    <t>Frequency range:</t>
  </si>
  <si>
    <t>Circuit parameters</t>
  </si>
  <si>
    <t>Name of the person who takes the reading</t>
  </si>
  <si>
    <t>Note (indicate any deviation from the standard protocol)</t>
  </si>
  <si>
    <t>Chi-Sqr</t>
  </si>
  <si>
    <t>Sum-Sqr</t>
  </si>
  <si>
    <t>Re(±)</t>
  </si>
  <si>
    <t>Re(Error)</t>
  </si>
  <si>
    <t>Re(Error%)</t>
  </si>
  <si>
    <t>Rb(+)</t>
  </si>
  <si>
    <t>Rb(Error)</t>
  </si>
  <si>
    <t>Rb(Error%)</t>
  </si>
  <si>
    <t>Low Frequency range used</t>
  </si>
  <si>
    <t xml:space="preserve">High frequency range used (Semi circle range) </t>
  </si>
  <si>
    <t xml:space="preserve">Comments before data analysis: </t>
  </si>
  <si>
    <t>Data points or range deleted (if any):</t>
  </si>
  <si>
    <t>Type here any deviation from the original protocol of data analysis, such as using different freq ranges, changing the circuit model etc.</t>
  </si>
  <si>
    <t>Model: C:\Users\sachidevi\Desktop\Imp model.mdl</t>
  </si>
  <si>
    <t>CPEb-T(Error)</t>
  </si>
  <si>
    <t>CPEb-T(Error%)</t>
  </si>
  <si>
    <t>CPEb-P(+)</t>
  </si>
  <si>
    <t>CPEb-P(Error)</t>
  </si>
  <si>
    <t>CPEb-P(Error%)</t>
  </si>
  <si>
    <t>CPEb-T(+)</t>
  </si>
  <si>
    <t>Le(+)</t>
  </si>
  <si>
    <t>Le(Error)</t>
  </si>
  <si>
    <t>Le(Error%)</t>
  </si>
  <si>
    <t>CPEe-T(+)</t>
  </si>
  <si>
    <t>CPEe-T(Error)</t>
  </si>
  <si>
    <t>CPEe-T(Error%)</t>
  </si>
  <si>
    <t>CPEe-P(+)</t>
  </si>
  <si>
    <t>CPEe-P(Error)</t>
  </si>
  <si>
    <t>CPEe-P(Error%)</t>
  </si>
  <si>
    <t>Concentration (CFU/ml)</t>
  </si>
  <si>
    <t>Bulk Capacitance (CPEb-T)</t>
  </si>
  <si>
    <t>Voltage:</t>
  </si>
  <si>
    <t>Fill here details of the sample</t>
  </si>
  <si>
    <t>500mV</t>
  </si>
  <si>
    <t>% Change</t>
  </si>
  <si>
    <t>Experimental setup</t>
  </si>
  <si>
    <t>Average</t>
  </si>
  <si>
    <t>Averages of all parameters</t>
  </si>
  <si>
    <t>Serial number of cassette/channel number:</t>
  </si>
  <si>
    <t>Name of the person in charge:</t>
  </si>
  <si>
    <t>Date and Time</t>
  </si>
  <si>
    <t>Medium used and volume of blood (if used):</t>
  </si>
  <si>
    <t>Date (mm/dd/yyyy):</t>
  </si>
  <si>
    <t>Cb_1</t>
  </si>
  <si>
    <t>Cb_2</t>
  </si>
  <si>
    <t>Cb_3</t>
  </si>
  <si>
    <t>Cb_4</t>
  </si>
  <si>
    <t>Cb_5</t>
  </si>
  <si>
    <t>Std dev</t>
  </si>
  <si>
    <t>Average Cb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</si>
  <si>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</si>
  <si>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</si>
  <si>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</si>
  <si>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</si>
  <si>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</si>
  <si>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</si>
  <si>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</si>
  <si>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</si>
  <si>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Time (hrs)</t>
  </si>
  <si>
    <t xml:space="preserve">Time (Hrs)
</t>
  </si>
  <si>
    <t>Concentration of microogranism (CFU/ml)</t>
  </si>
  <si>
    <t>% change</t>
  </si>
  <si>
    <t>Impedance analyzer</t>
  </si>
  <si>
    <t>Cassette number</t>
  </si>
  <si>
    <t>Sample #</t>
  </si>
  <si>
    <t>Normalized Cb</t>
  </si>
  <si>
    <t xml:space="preserve">Normalized Cbt/Cbo
</t>
  </si>
  <si>
    <t>Additional info (if any)</t>
  </si>
  <si>
    <t>Data collection</t>
  </si>
  <si>
    <t>YY</t>
  </si>
  <si>
    <t>TB death test</t>
  </si>
  <si>
    <t>no control test</t>
  </si>
  <si>
    <t>C1</t>
  </si>
  <si>
    <t>C2</t>
  </si>
  <si>
    <t>C3</t>
  </si>
  <si>
    <t>1k-100M</t>
  </si>
  <si>
    <t>10k</t>
  </si>
  <si>
    <t>100M</t>
  </si>
  <si>
    <t>yy</t>
  </si>
  <si>
    <t>Model: D:\Google Drive\Research\eq-circuit-Zview\mode1.mdl</t>
  </si>
  <si>
    <t>D:\Google Drive\Research\data\2020-TB\contorl test-no bacteria\control-c1-06262020\1-1-1.TXT</t>
  </si>
  <si>
    <t>D:\Google Drive\Research\data\2020-TB\contorl test-no bacteria\control-c1-06262020\1-1-2.TXT</t>
  </si>
  <si>
    <t>D:\Google Drive\Research\data\2020-TB\contorl test-no bacteria\control-c1-06262020\1-1-3.TXT</t>
  </si>
  <si>
    <t>D:\Google Drive\Research\data\2020-TB\contorl test-no bacteria\control-c1-06262020\1-1-4.TXT</t>
  </si>
  <si>
    <t>D:\Google Drive\Research\data\2020-TB\contorl test-no bacteria\control-c1-06262020\1-1-5.TXT</t>
  </si>
  <si>
    <t>D:\Google Drive\Research\data\2020-TB\contorl test-no bacteria\control-c1-06262020\1-2-1.TXT</t>
  </si>
  <si>
    <t>D:\Google Drive\Research\data\2020-TB\contorl test-no bacteria\control-c1-06262020\1-2-2.TXT</t>
  </si>
  <si>
    <t>D:\Google Drive\Research\data\2020-TB\contorl test-no bacteria\control-c1-06262020\1-2-3.TXT</t>
  </si>
  <si>
    <t>D:\Google Drive\Research\data\2020-TB\contorl test-no bacteria\control-c1-06262020\1-2-4.TXT</t>
  </si>
  <si>
    <t>D:\Google Drive\Research\data\2020-TB\contorl test-no bacteria\control-c1-06262020\1-2-5.TXT</t>
  </si>
  <si>
    <t>D:\Google Drive\Research\data\2020-TB\contorl test-no bacteria\control-c1-06262020\1-3-1.TXT</t>
  </si>
  <si>
    <t>D:\Google Drive\Research\data\2020-TB\contorl test-no bacteria\control-c1-06262020\1-3-2.TXT</t>
  </si>
  <si>
    <t>D:\Google Drive\Research\data\2020-TB\contorl test-no bacteria\control-c1-06262020\1-3-3.TXT</t>
  </si>
  <si>
    <t>D:\Google Drive\Research\data\2020-TB\contorl test-no bacteria\control-c1-06262020\1-3-4.TXT</t>
  </si>
  <si>
    <t>D:\Google Drive\Research\data\2020-TB\contorl test-no bacteria\control-c1-06262020\1-3-5.TXT</t>
  </si>
  <si>
    <t>D:\Google Drive\Research\data\2020-TB\contorl test-no bacteria\control-c1-06262020\1-4-1.TXT</t>
  </si>
  <si>
    <t>D:\Google Drive\Research\data\2020-TB\contorl test-no bacteria\control-c1-06262020\1-4-2.TXT</t>
  </si>
  <si>
    <t>D:\Google Drive\Research\data\2020-TB\contorl test-no bacteria\control-c1-06262020\1-4-3.TXT</t>
  </si>
  <si>
    <t>D:\Google Drive\Research\data\2020-TB\contorl test-no bacteria\control-c1-06262020\1-4-4.TXT</t>
  </si>
  <si>
    <t>D:\Google Drive\Research\data\2020-TB\contorl test-no bacteria\control-c1-06262020\1-4-5.TXT</t>
  </si>
  <si>
    <t>D:\Google Drive\Research\data\2020-TB\contorl test-no bacteria\control-c1-06262020\1-5-1.TXT</t>
  </si>
  <si>
    <t>D:\Google Drive\Research\data\2020-TB\contorl test-no bacteria\control-c1-06262020\1-5-2.TXT</t>
  </si>
  <si>
    <t>D:\Google Drive\Research\data\2020-TB\contorl test-no bacteria\control-c1-06262020\1-5-3.TXT</t>
  </si>
  <si>
    <t>D:\Google Drive\Research\data\2020-TB\contorl test-no bacteria\control-c1-06262020\1-5-4.TXT</t>
  </si>
  <si>
    <t>D:\Google Drive\Research\data\2020-TB\contorl test-no bacteria\control-c1-06262020\1-5-5.TXT</t>
  </si>
  <si>
    <t>D:\Google Drive\Research\data\2020-TB\contorl test-no bacteria\control-c1-06262020\1-6-1.TXT</t>
  </si>
  <si>
    <t>D:\Google Drive\Research\data\2020-TB\contorl test-no bacteria\control-c1-06262020\1-6-2.TXT</t>
  </si>
  <si>
    <t>D:\Google Drive\Research\data\2020-TB\contorl test-no bacteria\control-c1-06262020\1-6-3.TXT</t>
  </si>
  <si>
    <t>D:\Google Drive\Research\data\2020-TB\contorl test-no bacteria\control-c1-06262020\1-6-4.TXT</t>
  </si>
  <si>
    <t>D:\Google Drive\Research\data\2020-TB\contorl test-no bacteria\control-c1-06262020\1-6-5.TXT</t>
  </si>
  <si>
    <t>D:\Google Drive\Research\data\2020-TB\contorl test-no bacteria\control-c1-06262020\1-7-1.TXT</t>
  </si>
  <si>
    <t>D:\Google Drive\Research\data\2020-TB\contorl test-no bacteria\control-c1-06262020\1-7-2.TXT</t>
  </si>
  <si>
    <t>D:\Google Drive\Research\data\2020-TB\contorl test-no bacteria\control-c1-06262020\1-7-3.TXT</t>
  </si>
  <si>
    <t>D:\Google Drive\Research\data\2020-TB\contorl test-no bacteria\control-c1-06262020\1-7-4.TXT</t>
  </si>
  <si>
    <t>D:\Google Drive\Research\data\2020-TB\contorl test-no bacteria\control-c1-06262020\1-7-5.TXT</t>
  </si>
  <si>
    <t>D:\Google Drive\Research\data\2020-TB\contorl test-no bacteria\control-c1-06262020\1-8-1.TXT</t>
  </si>
  <si>
    <t>D:\Google Drive\Research\data\2020-TB\contorl test-no bacteria\control-c1-06262020\1-8-2.TXT</t>
  </si>
  <si>
    <t>D:\Google Drive\Research\data\2020-TB\contorl test-no bacteria\control-c1-06262020\1-8-3.TXT</t>
  </si>
  <si>
    <t>D:\Google Drive\Research\data\2020-TB\contorl test-no bacteria\control-c1-06262020\1-8-4.TXT</t>
  </si>
  <si>
    <t>D:\Google Drive\Research\data\2020-TB\contorl test-no bacteria\control-c1-06262020\1-8-5.TXT</t>
  </si>
  <si>
    <t>D:\Google Drive\Research\data\2020-TB\contorl test-no bacteria\control-c1-06262020\1-9-1.TXT</t>
  </si>
  <si>
    <t>D:\Google Drive\Research\data\2020-TB\contorl test-no bacteria\control-c1-06262020\1-9-2.TXT</t>
  </si>
  <si>
    <t>D:\Google Drive\Research\data\2020-TB\contorl test-no bacteria\control-c1-06262020\1-9-3.TXT</t>
  </si>
  <si>
    <t>D:\Google Drive\Research\data\2020-TB\contorl test-no bacteria\control-c1-06262020\1-9-4.TXT</t>
  </si>
  <si>
    <t>D:\Google Drive\Research\data\2020-TB\contorl test-no bacteria\control-c1-06262020\1-9-5.TXT</t>
  </si>
  <si>
    <t>D:\Google Drive\Research\data\2020-TB\contorl test-no bacteria\control-c1-06262020\1-10-1.TXT</t>
  </si>
  <si>
    <t>D:\Google Drive\Research\data\2020-TB\contorl test-no bacteria\control-c1-06262020\1-10-2.TXT</t>
  </si>
  <si>
    <t>D:\Google Drive\Research\data\2020-TB\contorl test-no bacteria\control-c1-06262020\1-10-3.TXT</t>
  </si>
  <si>
    <t>D:\Google Drive\Research\data\2020-TB\contorl test-no bacteria\control-c1-06262020\1-10-4.TXT</t>
  </si>
  <si>
    <t>D:\Google Drive\Research\data\2020-TB\contorl test-no bacteria\control-c1-06262020\1-10-5.TXT</t>
  </si>
  <si>
    <t>D:\Google Drive\Research\data\2020-TB\contorl test-no bacteria\control-c1-06262020\1-11-1.TXT</t>
  </si>
  <si>
    <t>D:\Google Drive\Research\data\2020-TB\contorl test-no bacteria\control-c1-06262020\1-11-2.TXT</t>
  </si>
  <si>
    <t>D:\Google Drive\Research\data\2020-TB\contorl test-no bacteria\control-c1-06262020\1-11-3.TXT</t>
  </si>
  <si>
    <t>D:\Google Drive\Research\data\2020-TB\contorl test-no bacteria\control-c1-06262020\1-11-4.TXT</t>
  </si>
  <si>
    <t>D:\Google Drive\Research\data\2020-TB\contorl test-no bacteria\control-c1-06262020\1-11-5.TXT</t>
  </si>
  <si>
    <t>D:\Google Drive\Research\data\2020-TB\contorl test-no bacteria\control-c1-06262020\1-12-1.TXT</t>
  </si>
  <si>
    <t>D:\Google Drive\Research\data\2020-TB\contorl test-no bacteria\control-c1-06262020\1-12-2.TXT</t>
  </si>
  <si>
    <t>D:\Google Drive\Research\data\2020-TB\contorl test-no bacteria\control-c1-06262020\1-12-3.TXT</t>
  </si>
  <si>
    <t>D:\Google Drive\Research\data\2020-TB\contorl test-no bacteria\control-c1-06262020\1-12-4.TXT</t>
  </si>
  <si>
    <t>D:\Google Drive\Research\data\2020-TB\contorl test-no bacteria\control-c1-06262020\1-12-5.TXT</t>
  </si>
  <si>
    <t>D:\Google Drive\Research\data\2020-TB\contorl test-no bacteria\control-c2-06262020\2-1-1.TXT</t>
  </si>
  <si>
    <t>D:\Google Drive\Research\data\2020-TB\contorl test-no bacteria\control-c2-06262020\2-1-2.TXT</t>
  </si>
  <si>
    <t>D:\Google Drive\Research\data\2020-TB\contorl test-no bacteria\control-c2-06262020\2-1-3.TXT</t>
  </si>
  <si>
    <t>D:\Google Drive\Research\data\2020-TB\contorl test-no bacteria\control-c2-06262020\2-1-4.TXT</t>
  </si>
  <si>
    <t>D:\Google Drive\Research\data\2020-TB\contorl test-no bacteria\control-c2-06262020\2-1-5.TXT</t>
  </si>
  <si>
    <t>D:\Google Drive\Research\data\2020-TB\contorl test-no bacteria\control-c2-06262020\2-2-1.TXT</t>
  </si>
  <si>
    <t>D:\Google Drive\Research\data\2020-TB\contorl test-no bacteria\control-c2-06262020\2-2-2.TXT</t>
  </si>
  <si>
    <t>D:\Google Drive\Research\data\2020-TB\contorl test-no bacteria\control-c2-06262020\2-2-3.TXT</t>
  </si>
  <si>
    <t>D:\Google Drive\Research\data\2020-TB\contorl test-no bacteria\control-c2-06262020\2-2-4.TXT</t>
  </si>
  <si>
    <t>D:\Google Drive\Research\data\2020-TB\contorl test-no bacteria\control-c2-06262020\2-2-5.TXT</t>
  </si>
  <si>
    <t>D:\Google Drive\Research\data\2020-TB\contorl test-no bacteria\control-c2-06262020\2-3-1.TXT</t>
  </si>
  <si>
    <t>D:\Google Drive\Research\data\2020-TB\contorl test-no bacteria\control-c2-06262020\2-3-2.TXT</t>
  </si>
  <si>
    <t>D:\Google Drive\Research\data\2020-TB\contorl test-no bacteria\control-c2-06262020\2-3-3.TXT</t>
  </si>
  <si>
    <t>D:\Google Drive\Research\data\2020-TB\contorl test-no bacteria\control-c2-06262020\2-3-4.TXT</t>
  </si>
  <si>
    <t>D:\Google Drive\Research\data\2020-TB\contorl test-no bacteria\control-c2-06262020\2-3-5.TXT</t>
  </si>
  <si>
    <t>D:\Google Drive\Research\data\2020-TB\contorl test-no bacteria\control-c2-06262020\2-4-1.TXT</t>
  </si>
  <si>
    <t>D:\Google Drive\Research\data\2020-TB\contorl test-no bacteria\control-c2-06262020\2-4-2.TXT</t>
  </si>
  <si>
    <t>D:\Google Drive\Research\data\2020-TB\contorl test-no bacteria\control-c2-06262020\2-4-3.TXT</t>
  </si>
  <si>
    <t>D:\Google Drive\Research\data\2020-TB\contorl test-no bacteria\control-c2-06262020\2-4-4.TXT</t>
  </si>
  <si>
    <t>D:\Google Drive\Research\data\2020-TB\contorl test-no bacteria\control-c2-06262020\2-4-5.TXT</t>
  </si>
  <si>
    <t>D:\Google Drive\Research\data\2020-TB\contorl test-no bacteria\control-c2-06262020\2-5-1.TXT</t>
  </si>
  <si>
    <t>D:\Google Drive\Research\data\2020-TB\contorl test-no bacteria\control-c2-06262020\2-5-2.TXT</t>
  </si>
  <si>
    <t>D:\Google Drive\Research\data\2020-TB\contorl test-no bacteria\control-c2-06262020\2-5-3.TXT</t>
  </si>
  <si>
    <t>D:\Google Drive\Research\data\2020-TB\contorl test-no bacteria\control-c2-06262020\2-5-4.TXT</t>
  </si>
  <si>
    <t>D:\Google Drive\Research\data\2020-TB\contorl test-no bacteria\control-c2-06262020\2-5-5.TXT</t>
  </si>
  <si>
    <t>D:\Google Drive\Research\data\2020-TB\contorl test-no bacteria\control-c2-06262020\2-6-1.TXT</t>
  </si>
  <si>
    <t>D:\Google Drive\Research\data\2020-TB\contorl test-no bacteria\control-c2-06262020\2-6-2.TXT</t>
  </si>
  <si>
    <t>D:\Google Drive\Research\data\2020-TB\contorl test-no bacteria\control-c2-06262020\2-6-3.TXT</t>
  </si>
  <si>
    <t>D:\Google Drive\Research\data\2020-TB\contorl test-no bacteria\control-c2-06262020\2-6-4.TXT</t>
  </si>
  <si>
    <t>D:\Google Drive\Research\data\2020-TB\contorl test-no bacteria\control-c2-06262020\2-6-5.TXT</t>
  </si>
  <si>
    <t>D:\Google Drive\Research\data\2020-TB\contorl test-no bacteria\control-c2-06262020\2-7-1.TXT</t>
  </si>
  <si>
    <t>D:\Google Drive\Research\data\2020-TB\contorl test-no bacteria\control-c2-06262020\2-7-2.TXT</t>
  </si>
  <si>
    <t>D:\Google Drive\Research\data\2020-TB\contorl test-no bacteria\control-c2-06262020\2-7-3.TXT</t>
  </si>
  <si>
    <t>D:\Google Drive\Research\data\2020-TB\contorl test-no bacteria\control-c2-06262020\2-7-4.TXT</t>
  </si>
  <si>
    <t>D:\Google Drive\Research\data\2020-TB\contorl test-no bacteria\control-c2-06262020\2-7-5.TXT</t>
  </si>
  <si>
    <t>D:\Google Drive\Research\data\2020-TB\contorl test-no bacteria\control-c2-06262020\2-8-1.TXT</t>
  </si>
  <si>
    <t>D:\Google Drive\Research\data\2020-TB\contorl test-no bacteria\control-c2-06262020\2-8-2.TXT</t>
  </si>
  <si>
    <t>D:\Google Drive\Research\data\2020-TB\contorl test-no bacteria\control-c2-06262020\2-8-3.TXT</t>
  </si>
  <si>
    <t>D:\Google Drive\Research\data\2020-TB\contorl test-no bacteria\control-c2-06262020\2-8-4.TXT</t>
  </si>
  <si>
    <t>D:\Google Drive\Research\data\2020-TB\contorl test-no bacteria\control-c2-06262020\2-8-5.TXT</t>
  </si>
  <si>
    <t>D:\Google Drive\Research\data\2020-TB\contorl test-no bacteria\control-c2-06262020\2-9-1.TXT</t>
  </si>
  <si>
    <t>D:\Google Drive\Research\data\2020-TB\contorl test-no bacteria\control-c2-06262020\2-9-2.TXT</t>
  </si>
  <si>
    <t>D:\Google Drive\Research\data\2020-TB\contorl test-no bacteria\control-c2-06262020\2-9-3.TXT</t>
  </si>
  <si>
    <t>D:\Google Drive\Research\data\2020-TB\contorl test-no bacteria\control-c2-06262020\2-9-4.TXT</t>
  </si>
  <si>
    <t>D:\Google Drive\Research\data\2020-TB\contorl test-no bacteria\control-c2-06262020\2-9-5.TXT</t>
  </si>
  <si>
    <t>D:\Google Drive\Research\data\2020-TB\contorl test-no bacteria\control-c2-06262020\2-10-1.TXT</t>
  </si>
  <si>
    <t>D:\Google Drive\Research\data\2020-TB\contorl test-no bacteria\control-c2-06262020\2-10-2.TXT</t>
  </si>
  <si>
    <t>D:\Google Drive\Research\data\2020-TB\contorl test-no bacteria\control-c2-06262020\2-10-3.TXT</t>
  </si>
  <si>
    <t>D:\Google Drive\Research\data\2020-TB\contorl test-no bacteria\control-c2-06262020\2-10-4.TXT</t>
  </si>
  <si>
    <t>D:\Google Drive\Research\data\2020-TB\contorl test-no bacteria\control-c2-06262020\2-10-5.TXT</t>
  </si>
  <si>
    <t>D:\Google Drive\Research\data\2020-TB\contorl test-no bacteria\control-c2-06262020\2-11-1.TXT</t>
  </si>
  <si>
    <t>D:\Google Drive\Research\data\2020-TB\contorl test-no bacteria\control-c2-06262020\2-11-2.TXT</t>
  </si>
  <si>
    <t>D:\Google Drive\Research\data\2020-TB\contorl test-no bacteria\control-c2-06262020\2-11-3.TXT</t>
  </si>
  <si>
    <t>D:\Google Drive\Research\data\2020-TB\contorl test-no bacteria\control-c2-06262020\2-11-4.TXT</t>
  </si>
  <si>
    <t>D:\Google Drive\Research\data\2020-TB\contorl test-no bacteria\control-c2-06262020\2-11-5.TXT</t>
  </si>
  <si>
    <t>D:\Google Drive\Research\data\2020-TB\contorl test-no bacteria\control-c2-06262020\2-12-1.TXT</t>
  </si>
  <si>
    <t>D:\Google Drive\Research\data\2020-TB\contorl test-no bacteria\control-c2-06262020\2-12-2.TXT</t>
  </si>
  <si>
    <t>D:\Google Drive\Research\data\2020-TB\contorl test-no bacteria\control-c2-06262020\2-12-3.TXT</t>
  </si>
  <si>
    <t>D:\Google Drive\Research\data\2020-TB\contorl test-no bacteria\control-c2-06262020\2-12-4.TXT</t>
  </si>
  <si>
    <t>D:\Google Drive\Research\data\2020-TB\contorl test-no bacteria\control-c2-06262020\2-12-5.TXT</t>
  </si>
  <si>
    <t>D:\Google Drive\Research\data\2020-TB\contorl test-no bacteria\control-c3-06262020\3-1-1.TXT</t>
  </si>
  <si>
    <t>D:\Google Drive\Research\data\2020-TB\contorl test-no bacteria\control-c3-06262020\3-1-2.TXT</t>
  </si>
  <si>
    <t>D:\Google Drive\Research\data\2020-TB\contorl test-no bacteria\control-c3-06262020\3-1-3.TXT</t>
  </si>
  <si>
    <t>D:\Google Drive\Research\data\2020-TB\contorl test-no bacteria\control-c3-06262020\3-1-4.TXT</t>
  </si>
  <si>
    <t>D:\Google Drive\Research\data\2020-TB\contorl test-no bacteria\control-c3-06262020\3-1-5.TXT</t>
  </si>
  <si>
    <t>D:\Google Drive\Research\data\2020-TB\contorl test-no bacteria\control-c3-06262020\3-2-1.TXT</t>
  </si>
  <si>
    <t>D:\Google Drive\Research\data\2020-TB\contorl test-no bacteria\control-c3-06262020\3-2-2.TXT</t>
  </si>
  <si>
    <t>D:\Google Drive\Research\data\2020-TB\contorl test-no bacteria\control-c3-06262020\3-2-3.TXT</t>
  </si>
  <si>
    <t>D:\Google Drive\Research\data\2020-TB\contorl test-no bacteria\control-c3-06262020\3-2-4.TXT</t>
  </si>
  <si>
    <t>D:\Google Drive\Research\data\2020-TB\contorl test-no bacteria\control-c3-06262020\3-2-5.TXT</t>
  </si>
  <si>
    <t>D:\Google Drive\Research\data\2020-TB\contorl test-no bacteria\control-c3-06262020\3-3-1.TXT</t>
  </si>
  <si>
    <t>D:\Google Drive\Research\data\2020-TB\contorl test-no bacteria\control-c3-06262020\3-3-2.TXT</t>
  </si>
  <si>
    <t>D:\Google Drive\Research\data\2020-TB\contorl test-no bacteria\control-c3-06262020\3-3-3.TXT</t>
  </si>
  <si>
    <t>D:\Google Drive\Research\data\2020-TB\contorl test-no bacteria\control-c3-06262020\3-3-4.TXT</t>
  </si>
  <si>
    <t>D:\Google Drive\Research\data\2020-TB\contorl test-no bacteria\control-c3-06262020\3-3-5.TXT</t>
  </si>
  <si>
    <t>D:\Google Drive\Research\data\2020-TB\contorl test-no bacteria\control-c3-06262020\3-4-1.TXT</t>
  </si>
  <si>
    <t>D:\Google Drive\Research\data\2020-TB\contorl test-no bacteria\control-c3-06262020\3-4-2.TXT</t>
  </si>
  <si>
    <t>D:\Google Drive\Research\data\2020-TB\contorl test-no bacteria\control-c3-06262020\3-4-3.TXT</t>
  </si>
  <si>
    <t>D:\Google Drive\Research\data\2020-TB\contorl test-no bacteria\control-c3-06262020\3-4-4.TXT</t>
  </si>
  <si>
    <t>D:\Google Drive\Research\data\2020-TB\contorl test-no bacteria\control-c3-06262020\3-4-5.TXT</t>
  </si>
  <si>
    <t>D:\Google Drive\Research\data\2020-TB\contorl test-no bacteria\control-c3-06262020\3-5-1.TXT</t>
  </si>
  <si>
    <t>D:\Google Drive\Research\data\2020-TB\contorl test-no bacteria\control-c3-06262020\3-5-2.TXT</t>
  </si>
  <si>
    <t>D:\Google Drive\Research\data\2020-TB\contorl test-no bacteria\control-c3-06262020\3-5-3.TXT</t>
  </si>
  <si>
    <t>D:\Google Drive\Research\data\2020-TB\contorl test-no bacteria\control-c3-06262020\3-5-4.TXT</t>
  </si>
  <si>
    <t>D:\Google Drive\Research\data\2020-TB\contorl test-no bacteria\control-c3-06262020\3-5-5.TXT</t>
  </si>
  <si>
    <t>D:\Google Drive\Research\data\2020-TB\contorl test-no bacteria\control-c3-06262020\3-6-1.TXT</t>
  </si>
  <si>
    <t>D:\Google Drive\Research\data\2020-TB\contorl test-no bacteria\control-c3-06262020\3-6-2.TXT</t>
  </si>
  <si>
    <t>D:\Google Drive\Research\data\2020-TB\contorl test-no bacteria\control-c3-06262020\3-6-3.TXT</t>
  </si>
  <si>
    <t>D:\Google Drive\Research\data\2020-TB\contorl test-no bacteria\control-c3-06262020\3-6-4.TXT</t>
  </si>
  <si>
    <t>D:\Google Drive\Research\data\2020-TB\contorl test-no bacteria\control-c3-06262020\3-6-5.TXT</t>
  </si>
  <si>
    <t>D:\Google Drive\Research\data\2020-TB\contorl test-no bacteria\control-c3-06262020\3-7-1.TXT</t>
  </si>
  <si>
    <t>D:\Google Drive\Research\data\2020-TB\contorl test-no bacteria\control-c3-06262020\3-7-2.TXT</t>
  </si>
  <si>
    <t>D:\Google Drive\Research\data\2020-TB\contorl test-no bacteria\control-c3-06262020\3-7-3.TXT</t>
  </si>
  <si>
    <t>D:\Google Drive\Research\data\2020-TB\contorl test-no bacteria\control-c3-06262020\3-7-4.TXT</t>
  </si>
  <si>
    <t>D:\Google Drive\Research\data\2020-TB\contorl test-no bacteria\control-c3-06262020\3-7-5.TXT</t>
  </si>
  <si>
    <t>D:\Google Drive\Research\data\2020-TB\contorl test-no bacteria\control-c3-06262020\3-8-1.TXT</t>
  </si>
  <si>
    <t>D:\Google Drive\Research\data\2020-TB\contorl test-no bacteria\control-c3-06262020\3-8-2.TXT</t>
  </si>
  <si>
    <t>D:\Google Drive\Research\data\2020-TB\contorl test-no bacteria\control-c3-06262020\3-8-3.TXT</t>
  </si>
  <si>
    <t>D:\Google Drive\Research\data\2020-TB\contorl test-no bacteria\control-c3-06262020\3-8-4.TXT</t>
  </si>
  <si>
    <t>D:\Google Drive\Research\data\2020-TB\contorl test-no bacteria\control-c3-06262020\3-8-5.TXT</t>
  </si>
  <si>
    <t>D:\Google Drive\Research\data\2020-TB\contorl test-no bacteria\control-c3-06262020\3-9-1.TXT</t>
  </si>
  <si>
    <t>D:\Google Drive\Research\data\2020-TB\contorl test-no bacteria\control-c3-06262020\3-9-2.TXT</t>
  </si>
  <si>
    <t>D:\Google Drive\Research\data\2020-TB\contorl test-no bacteria\control-c3-06262020\3-9-3.TXT</t>
  </si>
  <si>
    <t>D:\Google Drive\Research\data\2020-TB\contorl test-no bacteria\control-c3-06262020\3-9-4.TXT</t>
  </si>
  <si>
    <t>D:\Google Drive\Research\data\2020-TB\contorl test-no bacteria\control-c3-06262020\3-9-5.TXT</t>
  </si>
  <si>
    <t>D:\Google Drive\Research\data\2020-TB\contorl test-no bacteria\control-c3-06262020\3-10-1.TXT</t>
  </si>
  <si>
    <t>D:\Google Drive\Research\data\2020-TB\contorl test-no bacteria\control-c3-06262020\3-10-2.TXT</t>
  </si>
  <si>
    <t>D:\Google Drive\Research\data\2020-TB\contorl test-no bacteria\control-c3-06262020\3-10-4.TXT</t>
  </si>
  <si>
    <t>D:\Google Drive\Research\data\2020-TB\contorl test-no bacteria\control-c3-06262020\3-10-5.TXT</t>
  </si>
  <si>
    <t>D:\Google Drive\Research\data\2020-TB\contorl test-no bacteria\control-c3-06262020\3-10-3.TXT</t>
  </si>
  <si>
    <t>D:\Google Drive\Research\data\2020-TB\contorl test-no bacteria\control-c3-06262020\3-11-1.TXT</t>
  </si>
  <si>
    <t>D:\Google Drive\Research\data\2020-TB\contorl test-no bacteria\control-c3-06262020\3-11-2.TXT</t>
  </si>
  <si>
    <t>D:\Google Drive\Research\data\2020-TB\contorl test-no bacteria\control-c3-06262020\3-11-3.TXT</t>
  </si>
  <si>
    <t>D:\Google Drive\Research\data\2020-TB\contorl test-no bacteria\control-c3-06262020\3-11-4.TXT</t>
  </si>
  <si>
    <t>D:\Google Drive\Research\data\2020-TB\contorl test-no bacteria\control-c3-06262020\3-11-5.TXT</t>
  </si>
  <si>
    <t>D:\Google Drive\Research\data\2020-TB\contorl test-no bacteria\control-c3-06262020\3-12-1.TXT</t>
  </si>
  <si>
    <t>D:\Google Drive\Research\data\2020-TB\contorl test-no bacteria\control-c3-06262020\3-12-2.TXT</t>
  </si>
  <si>
    <t>D:\Google Drive\Research\data\2020-TB\contorl test-no bacteria\control-c3-06262020\3-12-3.TXT</t>
  </si>
  <si>
    <t>D:\Google Drive\Research\data\2020-TB\contorl test-no bacteria\control-c3-06262020\3-12-4.TXT</t>
  </si>
  <si>
    <t>D:\Google Drive\Research\data\2020-TB\contorl test-no bacteria\control-c3-06262020\3-12-5.TXT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</si>
</sst>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4" borderId="0" xfId="0" applyFill="1" applyAlignment="1">
      <alignment horizontal="right"/>
    </xf>
    <xf numFmtId="0" fontId="0" fillId="0" borderId="0" xfId="0" applyAlignment="1">
      <alignment horizontal="left"/>
    </xf>
    <xf numFmtId="0" fontId="0" fillId="5" borderId="0" xfId="0" applyFill="1" applyAlignment="1">
      <alignment horizontal="right"/>
    </xf>
    <xf numFmtId="11" fontId="0" fillId="2" borderId="0" xfId="0" applyNumberFormat="1" applyFill="1"/>
    <xf numFmtId="0" fontId="0" fillId="2" borderId="0" xfId="0" applyFill="1"/>
    <xf numFmtId="0" fontId="0" fillId="3" borderId="0" xfId="0" applyFill="1" applyAlignment="1">
      <alignment horizontal="right"/>
    </xf>
    <xf numFmtId="11" fontId="0" fillId="4" borderId="0" xfId="0" applyNumberFormat="1" applyFill="1"/>
    <xf numFmtId="0" fontId="3" fillId="2" borderId="0" xfId="0" applyFont="1" applyFill="1" applyAlignment="1">
      <alignment horizontal="right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1" fillId="0" borderId="0" xfId="0" applyNumberFormat="1" applyFont="1" applyAlignment="1">
      <alignment horizontal="center"/>
    </xf>
    <xf numFmtId="11" fontId="0" fillId="6" borderId="0" xfId="0" applyNumberFormat="1" applyFill="1" applyAlignment="1">
      <alignment horizontal="center"/>
    </xf>
    <xf numFmtId="0" fontId="4" fillId="6" borderId="0" xfId="0" applyFont="1" applyFill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4" fillId="0" borderId="0" xfId="0" applyFont="1"/>
    <xf numFmtId="0" fontId="5" fillId="6" borderId="1" xfId="0" applyFont="1" applyFill="1" applyBorder="1" applyAlignment="1">
      <alignment horizontal="center" wrapText="1"/>
    </xf>
    <xf numFmtId="0" fontId="5" fillId="0" borderId="0" xfId="0" applyFont="1"/>
    <xf numFmtId="0" fontId="5" fillId="6" borderId="0" xfId="0" applyFont="1" applyFill="1"/>
    <xf numFmtId="1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0" borderId="5" xfId="0" applyBorder="1" applyAlignment="1">
      <alignment horizontal="center"/>
    </xf>
    <xf numFmtId="11" fontId="0" fillId="2" borderId="7" xfId="0" applyNumberFormat="1" applyFill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 wrapText="1"/>
    </xf>
    <xf numFmtId="0" fontId="5" fillId="6" borderId="9" xfId="0" applyFont="1" applyFill="1" applyBorder="1" applyAlignment="1">
      <alignment horizontal="center" wrapText="1"/>
    </xf>
    <xf numFmtId="11" fontId="5" fillId="6" borderId="10" xfId="0" applyNumberFormat="1" applyFont="1" applyFill="1" applyBorder="1" applyAlignment="1">
      <alignment horizontal="center" wrapText="1"/>
    </xf>
    <xf numFmtId="0" fontId="5" fillId="6" borderId="10" xfId="0" applyFont="1" applyFill="1" applyBorder="1" applyAlignment="1">
      <alignment horizontal="center" wrapText="1"/>
    </xf>
    <xf numFmtId="0" fontId="5" fillId="6" borderId="10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5" fillId="6" borderId="1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right"/>
    </xf>
    <xf numFmtId="0" fontId="5" fillId="6" borderId="15" xfId="0" applyFont="1" applyFill="1" applyBorder="1" applyAlignment="1">
      <alignment horizontal="center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0" fillId="2" borderId="2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2" borderId="2" xfId="0" applyFill="1" applyBorder="1" applyAlignment="1">
      <alignment horizontal="right"/>
    </xf>
    <xf numFmtId="0" fontId="0" fillId="6" borderId="18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9900"/>
      <color rgb="FF0000FF"/>
      <color rgb="FF0000CC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1 - 5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58"/>
          <c:y val="0.14516532078857555"/>
          <c:w val="0.7136742818390307"/>
          <c:h val="0.725945678515426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graphs'!$B$3:$B$17</c:f>
              <c:numCache>
                <c:formatCode>0.00E+00</c:formatCode>
                <c:ptCount val="15"/>
                <c:pt idx="0">
                  <c:v>1.2526999999999999E-12</c:v>
                </c:pt>
                <c:pt idx="1">
                  <c:v>1.2509000000000001E-12</c:v>
                </c:pt>
                <c:pt idx="2">
                  <c:v>1.2560000000000001E-12</c:v>
                </c:pt>
                <c:pt idx="3">
                  <c:v>1.2555000000000001E-12</c:v>
                </c:pt>
                <c:pt idx="4">
                  <c:v>1.2624E-12</c:v>
                </c:pt>
                <c:pt idx="5">
                  <c:v>1.2594000000000001E-12</c:v>
                </c:pt>
                <c:pt idx="6">
                  <c:v>1.2589E-12</c:v>
                </c:pt>
                <c:pt idx="7">
                  <c:v>1.2449000000000001E-12</c:v>
                </c:pt>
                <c:pt idx="8">
                  <c:v>1.2557E-12</c:v>
                </c:pt>
                <c:pt idx="9">
                  <c:v>1.2591E-12</c:v>
                </c:pt>
                <c:pt idx="10">
                  <c:v>1.2589E-12</c:v>
                </c:pt>
                <c:pt idx="11">
                  <c:v>1.2643999999999999E-12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C-45F1-9BDC-42C95C1BD6C9}"/>
            </c:ext>
          </c:extLst>
        </c:ser>
        <c:ser>
          <c:idx val="1"/>
          <c:order val="1"/>
          <c:tx>
            <c:strRef>
              <c:f>'5 point, avg graphs'!$C$2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graphs'!$C$3:$C$17</c:f>
              <c:numCache>
                <c:formatCode>0.00E+00</c:formatCode>
                <c:ptCount val="15"/>
                <c:pt idx="0">
                  <c:v>1.2557E-12</c:v>
                </c:pt>
                <c:pt idx="1">
                  <c:v>1.2555000000000001E-12</c:v>
                </c:pt>
                <c:pt idx="2">
                  <c:v>1.2602E-12</c:v>
                </c:pt>
                <c:pt idx="3">
                  <c:v>1.2580000000000001E-12</c:v>
                </c:pt>
                <c:pt idx="4">
                  <c:v>1.2633000000000001E-12</c:v>
                </c:pt>
                <c:pt idx="5">
                  <c:v>1.2630999999999999E-12</c:v>
                </c:pt>
                <c:pt idx="6">
                  <c:v>1.2578E-12</c:v>
                </c:pt>
                <c:pt idx="7">
                  <c:v>1.2621E-12</c:v>
                </c:pt>
                <c:pt idx="8">
                  <c:v>1.2591999999999999E-12</c:v>
                </c:pt>
                <c:pt idx="9">
                  <c:v>1.2660000000000001E-12</c:v>
                </c:pt>
                <c:pt idx="10">
                  <c:v>1.2630999999999999E-12</c:v>
                </c:pt>
                <c:pt idx="11">
                  <c:v>1.2351000000000001E-12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CC-45F1-9BDC-42C95C1BD6C9}"/>
            </c:ext>
          </c:extLst>
        </c:ser>
        <c:ser>
          <c:idx val="2"/>
          <c:order val="2"/>
          <c:tx>
            <c:strRef>
              <c:f>'5 point, avg graphs'!$D$2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graphs'!$D$3:$D$17</c:f>
              <c:numCache>
                <c:formatCode>0.00E+00</c:formatCode>
                <c:ptCount val="15"/>
                <c:pt idx="0">
                  <c:v>1.2545E-12</c:v>
                </c:pt>
                <c:pt idx="1">
                  <c:v>1.2582E-12</c:v>
                </c:pt>
                <c:pt idx="2">
                  <c:v>1.2616E-12</c:v>
                </c:pt>
                <c:pt idx="3">
                  <c:v>1.2601000000000001E-12</c:v>
                </c:pt>
                <c:pt idx="4">
                  <c:v>1.2661E-12</c:v>
                </c:pt>
                <c:pt idx="5">
                  <c:v>1.2577E-12</c:v>
                </c:pt>
                <c:pt idx="6">
                  <c:v>1.2581000000000001E-12</c:v>
                </c:pt>
                <c:pt idx="7">
                  <c:v>1.2571999999999999E-12</c:v>
                </c:pt>
                <c:pt idx="8">
                  <c:v>1.2662E-12</c:v>
                </c:pt>
                <c:pt idx="9">
                  <c:v>1.2661E-12</c:v>
                </c:pt>
                <c:pt idx="10">
                  <c:v>1.2715E-12</c:v>
                </c:pt>
                <c:pt idx="11">
                  <c:v>1.2696E-12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CC-45F1-9BDC-42C95C1BD6C9}"/>
            </c:ext>
          </c:extLst>
        </c:ser>
        <c:ser>
          <c:idx val="3"/>
          <c:order val="3"/>
          <c:tx>
            <c:strRef>
              <c:f>'5 point, avg graphs'!$E$2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graphs'!$E$3:$E$17</c:f>
              <c:numCache>
                <c:formatCode>0.00E+00</c:formatCode>
                <c:ptCount val="15"/>
                <c:pt idx="0">
                  <c:v>1.2561000000000001E-12</c:v>
                </c:pt>
                <c:pt idx="1">
                  <c:v>1.2571999999999999E-12</c:v>
                </c:pt>
                <c:pt idx="2">
                  <c:v>1.2624E-12</c:v>
                </c:pt>
                <c:pt idx="3">
                  <c:v>1.2653000000000001E-12</c:v>
                </c:pt>
                <c:pt idx="4">
                  <c:v>1.2705000000000001E-12</c:v>
                </c:pt>
                <c:pt idx="5">
                  <c:v>1.2628E-12</c:v>
                </c:pt>
                <c:pt idx="6">
                  <c:v>1.2552999999999999E-12</c:v>
                </c:pt>
                <c:pt idx="7">
                  <c:v>1.2591E-12</c:v>
                </c:pt>
                <c:pt idx="8">
                  <c:v>1.2713E-12</c:v>
                </c:pt>
                <c:pt idx="9">
                  <c:v>1.2722E-12</c:v>
                </c:pt>
                <c:pt idx="10">
                  <c:v>1.2716E-12</c:v>
                </c:pt>
                <c:pt idx="11">
                  <c:v>1.2731000000000001E-12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CC-45F1-9BDC-42C95C1BD6C9}"/>
            </c:ext>
          </c:extLst>
        </c:ser>
        <c:ser>
          <c:idx val="4"/>
          <c:order val="4"/>
          <c:tx>
            <c:strRef>
              <c:f>'5 point, avg graphs'!$F$2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graphs'!$F$3:$F$17</c:f>
              <c:numCache>
                <c:formatCode>0.00E+00</c:formatCode>
                <c:ptCount val="15"/>
                <c:pt idx="0">
                  <c:v>1.2548000000000001E-12</c:v>
                </c:pt>
                <c:pt idx="1">
                  <c:v>1.2615E-12</c:v>
                </c:pt>
                <c:pt idx="2">
                  <c:v>1.2624E-12</c:v>
                </c:pt>
                <c:pt idx="3">
                  <c:v>1.2659000000000001E-12</c:v>
                </c:pt>
                <c:pt idx="4">
                  <c:v>1.2697999999999999E-12</c:v>
                </c:pt>
                <c:pt idx="5">
                  <c:v>1.2621E-12</c:v>
                </c:pt>
                <c:pt idx="6">
                  <c:v>1.2544E-12</c:v>
                </c:pt>
                <c:pt idx="7">
                  <c:v>1.2643E-12</c:v>
                </c:pt>
                <c:pt idx="8">
                  <c:v>1.2648E-12</c:v>
                </c:pt>
                <c:pt idx="9">
                  <c:v>1.2686000000000001E-12</c:v>
                </c:pt>
                <c:pt idx="10">
                  <c:v>1.2723999999999999E-12</c:v>
                </c:pt>
                <c:pt idx="11">
                  <c:v>1.276E-12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CC-45F1-9BDC-42C95C1B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8024"/>
        <c:axId val="590476608"/>
      </c:scatterChart>
      <c:valAx>
        <c:axId val="581118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90476608"/>
        <c:crosses val="autoZero"/>
        <c:crossBetween val="midCat"/>
      </c:valAx>
      <c:valAx>
        <c:axId val="590476608"/>
        <c:scaling>
          <c:orientation val="minMax"/>
          <c:max val="1.4000000000000007E-12"/>
          <c:min val="1.2000000000000007E-1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81118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6 - 5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9"/>
          <c:y val="0.14516532078857555"/>
          <c:w val="0.7136742818390307"/>
          <c:h val="0.72594567851542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graphs'!$BJ$2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graphs'!$BJ$3:$BJ$17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5-445B-AC50-3935B6081526}"/>
            </c:ext>
          </c:extLst>
        </c:ser>
        <c:ser>
          <c:idx val="1"/>
          <c:order val="1"/>
          <c:tx>
            <c:strRef>
              <c:f>'5 point, avg graphs'!$BK$2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graphs'!$BK$3:$BK$17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D5-445B-AC50-3935B6081526}"/>
            </c:ext>
          </c:extLst>
        </c:ser>
        <c:ser>
          <c:idx val="2"/>
          <c:order val="2"/>
          <c:tx>
            <c:strRef>
              <c:f>'5 point, avg graphs'!$BL$2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graphs'!$BL$3:$BL$17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D5-445B-AC50-3935B6081526}"/>
            </c:ext>
          </c:extLst>
        </c:ser>
        <c:ser>
          <c:idx val="3"/>
          <c:order val="3"/>
          <c:tx>
            <c:strRef>
              <c:f>'5 point, avg graphs'!$BM$2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graphs'!$BM$3:$BM$17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D5-445B-AC50-3935B6081526}"/>
            </c:ext>
          </c:extLst>
        </c:ser>
        <c:ser>
          <c:idx val="4"/>
          <c:order val="4"/>
          <c:tx>
            <c:strRef>
              <c:f>'5 point, avg graphs'!$BN$2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graphs'!$BN$3:$BN$17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D5-445B-AC50-3935B6081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30552"/>
        <c:axId val="706230944"/>
      </c:scatterChart>
      <c:valAx>
        <c:axId val="70623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706230944"/>
        <c:crosses val="autoZero"/>
        <c:crossBetween val="midCat"/>
      </c:valAx>
      <c:valAx>
        <c:axId val="706230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706230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6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9363076332156426"/>
          <c:h val="0.632623306479753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graphs'!$BO$2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graphs'!$BP$3:$BP$17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graphs'!$BP$3:$BP$17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graphs'!$BO$3:$BO$17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F-4082-A1D8-3523BC046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31728"/>
        <c:axId val="706232120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graphs'!$BQ$2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graphs'!$BQ$3:$BQ$17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1F-4082-A1D8-3523BC046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32904"/>
        <c:axId val="706232512"/>
      </c:scatterChart>
      <c:valAx>
        <c:axId val="70623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706232120"/>
        <c:crosses val="autoZero"/>
        <c:crossBetween val="midCat"/>
      </c:valAx>
      <c:valAx>
        <c:axId val="706232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706231728"/>
        <c:crosses val="autoZero"/>
        <c:crossBetween val="midCat"/>
      </c:valAx>
      <c:valAx>
        <c:axId val="706232512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706232904"/>
        <c:crosses val="max"/>
        <c:crossBetween val="midCat"/>
      </c:valAx>
      <c:valAx>
        <c:axId val="706232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6232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5361569484865"/>
          <c:y val="0.92898517743085585"/>
          <c:w val="0.72487785180698572"/>
          <c:h val="7.064221018615446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7 - 5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9"/>
          <c:y val="0.14516532078857555"/>
          <c:w val="0.7136742818390307"/>
          <c:h val="0.72594567851542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graphs'!$BV$2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graphs'!$BV$3:$BV$17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3-44E7-9291-C89A0D6F7F9F}"/>
            </c:ext>
          </c:extLst>
        </c:ser>
        <c:ser>
          <c:idx val="1"/>
          <c:order val="1"/>
          <c:tx>
            <c:strRef>
              <c:f>'5 point, avg graphs'!$BW$2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graphs'!$BW$3:$BW$17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C3-44E7-9291-C89A0D6F7F9F}"/>
            </c:ext>
          </c:extLst>
        </c:ser>
        <c:ser>
          <c:idx val="2"/>
          <c:order val="2"/>
          <c:tx>
            <c:strRef>
              <c:f>'5 point, avg graphs'!$BX$2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graphs'!$BX$3:$BX$17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C3-44E7-9291-C89A0D6F7F9F}"/>
            </c:ext>
          </c:extLst>
        </c:ser>
        <c:ser>
          <c:idx val="3"/>
          <c:order val="3"/>
          <c:tx>
            <c:strRef>
              <c:f>'5 point, avg graphs'!$BY$2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graphs'!$BY$3:$BY$17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C3-44E7-9291-C89A0D6F7F9F}"/>
            </c:ext>
          </c:extLst>
        </c:ser>
        <c:ser>
          <c:idx val="4"/>
          <c:order val="4"/>
          <c:tx>
            <c:strRef>
              <c:f>'5 point, avg graphs'!$BZ$2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graphs'!$BZ$3:$BZ$17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C3-44E7-9291-C89A0D6F7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33688"/>
        <c:axId val="706234080"/>
      </c:scatterChart>
      <c:valAx>
        <c:axId val="706233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706234080"/>
        <c:crosses val="autoZero"/>
        <c:crossBetween val="midCat"/>
      </c:valAx>
      <c:valAx>
        <c:axId val="706234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706233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7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336576712441344"/>
          <c:h val="0.636476871026959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graphs'!$CA$2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graphs'!$CB$3:$CB$17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graphs'!$CB$3:$CB$17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graphs'!$CA$3:$CA$17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B-44B0-A377-8545629CA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34864"/>
        <c:axId val="706235256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graphs'!$CC$2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graphs'!$CC$3:$CC$17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BB-44B0-A377-8545629CA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99512"/>
        <c:axId val="706235648"/>
      </c:scatterChart>
      <c:valAx>
        <c:axId val="70623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706235256"/>
        <c:crosses val="autoZero"/>
        <c:crossBetween val="midCat"/>
      </c:valAx>
      <c:valAx>
        <c:axId val="706235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706234864"/>
        <c:crosses val="autoZero"/>
        <c:crossBetween val="midCat"/>
      </c:valAx>
      <c:valAx>
        <c:axId val="706235648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6499512"/>
        <c:crosses val="max"/>
        <c:crossBetween val="midCat"/>
      </c:valAx>
      <c:valAx>
        <c:axId val="656499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6235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132002146140573"/>
          <c:y val="0.91742448378923747"/>
          <c:w val="0.76309372930593622"/>
          <c:h val="8.2202903827772955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8 - 5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9"/>
          <c:y val="0.14516532078857555"/>
          <c:w val="0.7136742818390307"/>
          <c:h val="0.72594567851542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graphs'!$CH$2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graphs'!$CH$3:$CH$17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6-4C79-A883-7180C205B27E}"/>
            </c:ext>
          </c:extLst>
        </c:ser>
        <c:ser>
          <c:idx val="1"/>
          <c:order val="1"/>
          <c:tx>
            <c:strRef>
              <c:f>'5 point, avg graphs'!$CI$2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graphs'!$CI$3:$CI$17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76-4C79-A883-7180C205B27E}"/>
            </c:ext>
          </c:extLst>
        </c:ser>
        <c:ser>
          <c:idx val="2"/>
          <c:order val="2"/>
          <c:tx>
            <c:strRef>
              <c:f>'5 point, avg graphs'!$CJ$2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graphs'!$CJ$3:$CJ$17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76-4C79-A883-7180C205B27E}"/>
            </c:ext>
          </c:extLst>
        </c:ser>
        <c:ser>
          <c:idx val="3"/>
          <c:order val="3"/>
          <c:tx>
            <c:strRef>
              <c:f>'5 point, avg graphs'!$CK$2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graphs'!$CK$3:$CK$17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76-4C79-A883-7180C205B27E}"/>
            </c:ext>
          </c:extLst>
        </c:ser>
        <c:ser>
          <c:idx val="4"/>
          <c:order val="4"/>
          <c:tx>
            <c:strRef>
              <c:f>'5 point, avg graphs'!$CL$2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graphs'!$CL$3:$CL$17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76-4C79-A883-7180C205B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00296"/>
        <c:axId val="656500688"/>
      </c:scatterChart>
      <c:valAx>
        <c:axId val="656500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656500688"/>
        <c:crosses val="autoZero"/>
        <c:crossBetween val="midCat"/>
      </c:valAx>
      <c:valAx>
        <c:axId val="656500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656500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8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55548119776167"/>
          <c:h val="0.62876974193254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graphs'!$CM$2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graphs'!$CN$3:$CN$17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graphs'!$CN$3:$CN$17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graphs'!$CM$3:$CM$17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6-4F9E-A765-E627EE37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02256"/>
        <c:axId val="656502648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graphs'!$CO$2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graphs'!$CO$3:$CO$17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A6-4F9E-A765-E627EE37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03432"/>
        <c:axId val="656503040"/>
      </c:scatterChart>
      <c:valAx>
        <c:axId val="65650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layout>
            <c:manualLayout>
              <c:xMode val="edge"/>
              <c:yMode val="edge"/>
              <c:x val="0.45870892720688394"/>
              <c:y val="0.8566279793060549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656502648"/>
        <c:crosses val="autoZero"/>
        <c:crossBetween val="midCat"/>
      </c:valAx>
      <c:valAx>
        <c:axId val="656502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656502256"/>
        <c:crosses val="autoZero"/>
        <c:crossBetween val="midCat"/>
      </c:valAx>
      <c:valAx>
        <c:axId val="656503040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6503432"/>
        <c:crosses val="max"/>
        <c:crossBetween val="midCat"/>
      </c:valAx>
      <c:valAx>
        <c:axId val="656503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6503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6395608776751004E-2"/>
          <c:y val="0.90971735469482495"/>
          <c:w val="0.74447238398997595"/>
          <c:h val="8.99100329221853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2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618273659188833"/>
          <c:h val="0.64033043557416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graphs'!$S$2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graphs'!$T$3:$T$17</c:f>
                <c:numCache>
                  <c:formatCode>General</c:formatCode>
                  <c:ptCount val="15"/>
                  <c:pt idx="0">
                    <c:v>3.348880409928106E-15</c:v>
                  </c:pt>
                  <c:pt idx="1">
                    <c:v>4.991192242340541E-15</c:v>
                  </c:pt>
                  <c:pt idx="2">
                    <c:v>3.7037818510274322E-15</c:v>
                  </c:pt>
                  <c:pt idx="3">
                    <c:v>4.8643601840324684E-15</c:v>
                  </c:pt>
                  <c:pt idx="4">
                    <c:v>3.5767303504737449E-15</c:v>
                  </c:pt>
                  <c:pt idx="5">
                    <c:v>5.9810534189220971E-15</c:v>
                  </c:pt>
                  <c:pt idx="6">
                    <c:v>2.5053941805632391E-15</c:v>
                  </c:pt>
                  <c:pt idx="7">
                    <c:v>6.256836261242523E-15</c:v>
                  </c:pt>
                  <c:pt idx="8">
                    <c:v>3.4288482031142312E-15</c:v>
                  </c:pt>
                  <c:pt idx="9">
                    <c:v>3.1480152477394097E-15</c:v>
                  </c:pt>
                  <c:pt idx="10">
                    <c:v>5.3863716915934672E-15</c:v>
                  </c:pt>
                  <c:pt idx="11">
                    <c:v>6.1408468471375884E-15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graphs'!$T$3:$T$17</c:f>
                <c:numCache>
                  <c:formatCode>General</c:formatCode>
                  <c:ptCount val="15"/>
                  <c:pt idx="0">
                    <c:v>3.348880409928106E-15</c:v>
                  </c:pt>
                  <c:pt idx="1">
                    <c:v>4.991192242340541E-15</c:v>
                  </c:pt>
                  <c:pt idx="2">
                    <c:v>3.7037818510274322E-15</c:v>
                  </c:pt>
                  <c:pt idx="3">
                    <c:v>4.8643601840324684E-15</c:v>
                  </c:pt>
                  <c:pt idx="4">
                    <c:v>3.5767303504737449E-15</c:v>
                  </c:pt>
                  <c:pt idx="5">
                    <c:v>5.9810534189220971E-15</c:v>
                  </c:pt>
                  <c:pt idx="6">
                    <c:v>2.5053941805632391E-15</c:v>
                  </c:pt>
                  <c:pt idx="7">
                    <c:v>6.256836261242523E-15</c:v>
                  </c:pt>
                  <c:pt idx="8">
                    <c:v>3.4288482031142312E-15</c:v>
                  </c:pt>
                  <c:pt idx="9">
                    <c:v>3.1480152477394097E-15</c:v>
                  </c:pt>
                  <c:pt idx="10">
                    <c:v>5.3863716915934672E-15</c:v>
                  </c:pt>
                  <c:pt idx="11">
                    <c:v>6.1408468471375884E-15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graphs'!$S$3:$S$17</c:f>
              <c:numCache>
                <c:formatCode>0.00E+00</c:formatCode>
                <c:ptCount val="15"/>
                <c:pt idx="0">
                  <c:v>1.3821999999999999E-12</c:v>
                </c:pt>
                <c:pt idx="1">
                  <c:v>1.3831800000000002E-12</c:v>
                </c:pt>
                <c:pt idx="2">
                  <c:v>1.3827600000000001E-12</c:v>
                </c:pt>
                <c:pt idx="3">
                  <c:v>1.3866800000000001E-12</c:v>
                </c:pt>
                <c:pt idx="4">
                  <c:v>1.38594E-12</c:v>
                </c:pt>
                <c:pt idx="5">
                  <c:v>1.3892399999999998E-12</c:v>
                </c:pt>
                <c:pt idx="6">
                  <c:v>1.3873799999999999E-12</c:v>
                </c:pt>
                <c:pt idx="7">
                  <c:v>1.3818399999999997E-12</c:v>
                </c:pt>
                <c:pt idx="8">
                  <c:v>1.3871199999999998E-12</c:v>
                </c:pt>
                <c:pt idx="9">
                  <c:v>1.3886000000000002E-12</c:v>
                </c:pt>
                <c:pt idx="10">
                  <c:v>1.3837400000000001E-12</c:v>
                </c:pt>
                <c:pt idx="11">
                  <c:v>1.3898E-12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A5-4D6C-9A84-0B15D8834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04216"/>
        <c:axId val="656504608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graphs'!$U$2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graphs'!$U$3:$U$17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A5-4D6C-9A84-0B15D8834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05392"/>
        <c:axId val="656505000"/>
      </c:scatterChart>
      <c:valAx>
        <c:axId val="656504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656504608"/>
        <c:crosses val="autoZero"/>
        <c:crossBetween val="midCat"/>
      </c:valAx>
      <c:valAx>
        <c:axId val="656504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656504216"/>
        <c:crosses val="autoZero"/>
        <c:crossBetween val="midCat"/>
      </c:valAx>
      <c:valAx>
        <c:axId val="656505000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6505392"/>
        <c:crosses val="max"/>
        <c:crossBetween val="midCat"/>
      </c:valAx>
      <c:valAx>
        <c:axId val="65650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6505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8.7371267270836425E-2"/>
          <c:y val="0.92898517743085585"/>
          <c:w val="0.84470420442727678"/>
          <c:h val="7.101482256914418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1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618273659188833"/>
          <c:h val="0.64033043557416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graphs'!$J$2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graphs'!$H$3:$H$17</c:f>
                <c:numCache>
                  <c:formatCode>General</c:formatCode>
                  <c:ptCount val="15"/>
                  <c:pt idx="0">
                    <c:v>1.3221195104831295E-15</c:v>
                  </c:pt>
                  <c:pt idx="1">
                    <c:v>3.8926854483762093E-15</c:v>
                  </c:pt>
                  <c:pt idx="2">
                    <c:v>2.6817904466978169E-15</c:v>
                  </c:pt>
                  <c:pt idx="3">
                    <c:v>4.5429065585811991E-15</c:v>
                  </c:pt>
                  <c:pt idx="4">
                    <c:v>3.6765472933174652E-15</c:v>
                  </c:pt>
                  <c:pt idx="5">
                    <c:v>2.3615672761960361E-15</c:v>
                  </c:pt>
                  <c:pt idx="6">
                    <c:v>1.9403607911932567E-15</c:v>
                  </c:pt>
                  <c:pt idx="7">
                    <c:v>7.5632003807911559E-15</c:v>
                  </c:pt>
                  <c:pt idx="8">
                    <c:v>6.1059806747156004E-15</c:v>
                  </c:pt>
                  <c:pt idx="9">
                    <c:v>4.7963527810201922E-15</c:v>
                  </c:pt>
                  <c:pt idx="10">
                    <c:v>6.126581428496622E-15</c:v>
                  </c:pt>
                  <c:pt idx="11">
                    <c:v>1.6529458551325859E-14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graphs'!$H$3:$H$17</c:f>
                <c:numCache>
                  <c:formatCode>General</c:formatCode>
                  <c:ptCount val="15"/>
                  <c:pt idx="0">
                    <c:v>1.3221195104831295E-15</c:v>
                  </c:pt>
                  <c:pt idx="1">
                    <c:v>3.8926854483762093E-15</c:v>
                  </c:pt>
                  <c:pt idx="2">
                    <c:v>2.6817904466978169E-15</c:v>
                  </c:pt>
                  <c:pt idx="3">
                    <c:v>4.5429065585811991E-15</c:v>
                  </c:pt>
                  <c:pt idx="4">
                    <c:v>3.6765472933174652E-15</c:v>
                  </c:pt>
                  <c:pt idx="5">
                    <c:v>2.3615672761960361E-15</c:v>
                  </c:pt>
                  <c:pt idx="6">
                    <c:v>1.9403607911932567E-15</c:v>
                  </c:pt>
                  <c:pt idx="7">
                    <c:v>7.5632003807911559E-15</c:v>
                  </c:pt>
                  <c:pt idx="8">
                    <c:v>6.1059806747156004E-15</c:v>
                  </c:pt>
                  <c:pt idx="9">
                    <c:v>4.7963527810201922E-15</c:v>
                  </c:pt>
                  <c:pt idx="10">
                    <c:v>6.126581428496622E-15</c:v>
                  </c:pt>
                  <c:pt idx="11">
                    <c:v>1.6529458551325859E-14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graphs'!$J$3:$J$17</c:f>
              <c:numCache>
                <c:formatCode>General</c:formatCode>
                <c:ptCount val="15"/>
                <c:pt idx="0">
                  <c:v>1</c:v>
                </c:pt>
                <c:pt idx="1">
                  <c:v>1.0015142337976983</c:v>
                </c:pt>
                <c:pt idx="2">
                  <c:v>1.004590519302496</c:v>
                </c:pt>
                <c:pt idx="3">
                  <c:v>1.0049411839714368</c:v>
                </c:pt>
                <c:pt idx="4">
                  <c:v>1.009292613726928</c:v>
                </c:pt>
                <c:pt idx="5">
                  <c:v>1.0049890018808378</c:v>
                </c:pt>
                <c:pt idx="6">
                  <c:v>1.0017055054353023</c:v>
                </c:pt>
                <c:pt idx="7">
                  <c:v>1.002199623832446</c:v>
                </c:pt>
                <c:pt idx="8">
                  <c:v>1.0069176575600116</c:v>
                </c:pt>
                <c:pt idx="9">
                  <c:v>1.0092766744237942</c:v>
                </c:pt>
                <c:pt idx="10">
                  <c:v>1.0101533360961459</c:v>
                </c:pt>
                <c:pt idx="11">
                  <c:v>1.0070770505913482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6-4A25-A16A-5CD81DF30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832440"/>
        <c:axId val="656832048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graphs'!$I$2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graphs'!$I$3:$I$17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6-4A25-A16A-5CD81DF30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57600"/>
        <c:axId val="656831656"/>
      </c:scatterChart>
      <c:valAx>
        <c:axId val="656832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656832048"/>
        <c:crosses val="autoZero"/>
        <c:crossBetween val="midCat"/>
      </c:valAx>
      <c:valAx>
        <c:axId val="656832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6832440"/>
        <c:crosses val="autoZero"/>
        <c:crossBetween val="midCat"/>
      </c:valAx>
      <c:valAx>
        <c:axId val="656831656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</a:t>
                </a:r>
                <a:r>
                  <a:rPr lang="en-US" baseline="0"/>
                  <a:t> of microorganism log(CFU/ml)</a:t>
                </a:r>
                <a:endParaRPr lang="en-US"/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6657600"/>
        <c:crosses val="max"/>
        <c:crossBetween val="midCat"/>
      </c:valAx>
      <c:valAx>
        <c:axId val="65665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6831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774862576140246"/>
          <c:y val="0.92898517743085585"/>
          <c:w val="0.66860357549645921"/>
          <c:h val="7.064221018615446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2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618273659188833"/>
          <c:h val="0.64033043557416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graphs'!$V$2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graphs'!$T$3:$T$17</c:f>
                <c:numCache>
                  <c:formatCode>General</c:formatCode>
                  <c:ptCount val="15"/>
                  <c:pt idx="0">
                    <c:v>3.348880409928106E-15</c:v>
                  </c:pt>
                  <c:pt idx="1">
                    <c:v>4.991192242340541E-15</c:v>
                  </c:pt>
                  <c:pt idx="2">
                    <c:v>3.7037818510274322E-15</c:v>
                  </c:pt>
                  <c:pt idx="3">
                    <c:v>4.8643601840324684E-15</c:v>
                  </c:pt>
                  <c:pt idx="4">
                    <c:v>3.5767303504737449E-15</c:v>
                  </c:pt>
                  <c:pt idx="5">
                    <c:v>5.9810534189220971E-15</c:v>
                  </c:pt>
                  <c:pt idx="6">
                    <c:v>2.5053941805632391E-15</c:v>
                  </c:pt>
                  <c:pt idx="7">
                    <c:v>6.256836261242523E-15</c:v>
                  </c:pt>
                  <c:pt idx="8">
                    <c:v>3.4288482031142312E-15</c:v>
                  </c:pt>
                  <c:pt idx="9">
                    <c:v>3.1480152477394097E-15</c:v>
                  </c:pt>
                  <c:pt idx="10">
                    <c:v>5.3863716915934672E-15</c:v>
                  </c:pt>
                  <c:pt idx="11">
                    <c:v>6.1408468471375884E-15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graphs'!$T$3:$T$17</c:f>
                <c:numCache>
                  <c:formatCode>General</c:formatCode>
                  <c:ptCount val="15"/>
                  <c:pt idx="0">
                    <c:v>3.348880409928106E-15</c:v>
                  </c:pt>
                  <c:pt idx="1">
                    <c:v>4.991192242340541E-15</c:v>
                  </c:pt>
                  <c:pt idx="2">
                    <c:v>3.7037818510274322E-15</c:v>
                  </c:pt>
                  <c:pt idx="3">
                    <c:v>4.8643601840324684E-15</c:v>
                  </c:pt>
                  <c:pt idx="4">
                    <c:v>3.5767303504737449E-15</c:v>
                  </c:pt>
                  <c:pt idx="5">
                    <c:v>5.9810534189220971E-15</c:v>
                  </c:pt>
                  <c:pt idx="6">
                    <c:v>2.5053941805632391E-15</c:v>
                  </c:pt>
                  <c:pt idx="7">
                    <c:v>6.256836261242523E-15</c:v>
                  </c:pt>
                  <c:pt idx="8">
                    <c:v>3.4288482031142312E-15</c:v>
                  </c:pt>
                  <c:pt idx="9">
                    <c:v>3.1480152477394097E-15</c:v>
                  </c:pt>
                  <c:pt idx="10">
                    <c:v>5.3863716915934672E-15</c:v>
                  </c:pt>
                  <c:pt idx="11">
                    <c:v>6.1408468471375884E-15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graphs'!$V$3:$V$17</c:f>
              <c:numCache>
                <c:formatCode>General</c:formatCode>
                <c:ptCount val="15"/>
                <c:pt idx="0">
                  <c:v>1</c:v>
                </c:pt>
                <c:pt idx="1">
                  <c:v>1.0007090146143831</c:v>
                </c:pt>
                <c:pt idx="2">
                  <c:v>1.0004051512082188</c:v>
                </c:pt>
                <c:pt idx="3">
                  <c:v>1.0032412096657504</c:v>
                </c:pt>
                <c:pt idx="4">
                  <c:v>1.0027058312834614</c:v>
                </c:pt>
                <c:pt idx="5">
                  <c:v>1.0050933294747504</c:v>
                </c:pt>
                <c:pt idx="6">
                  <c:v>1.0037476486760237</c:v>
                </c:pt>
                <c:pt idx="7">
                  <c:v>0.99973954565185918</c:v>
                </c:pt>
                <c:pt idx="8">
                  <c:v>1.003559542757922</c:v>
                </c:pt>
                <c:pt idx="9">
                  <c:v>1.0046302995225005</c:v>
                </c:pt>
                <c:pt idx="10">
                  <c:v>1.0011141658226017</c:v>
                </c:pt>
                <c:pt idx="11">
                  <c:v>1.0054984806829692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A5-4D6C-9A84-0B15D8834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57208"/>
        <c:axId val="656656816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graphs'!$U$2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graphs'!$U$3:$U$17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A5-4D6C-9A84-0B15D8834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56032"/>
        <c:axId val="656656424"/>
      </c:scatterChart>
      <c:valAx>
        <c:axId val="656657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656656816"/>
        <c:crosses val="autoZero"/>
        <c:crossBetween val="midCat"/>
      </c:valAx>
      <c:valAx>
        <c:axId val="656656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6657208"/>
        <c:crosses val="autoZero"/>
        <c:crossBetween val="midCat"/>
      </c:valAx>
      <c:valAx>
        <c:axId val="656656424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6656032"/>
        <c:crosses val="max"/>
        <c:crossBetween val="midCat"/>
      </c:valAx>
      <c:valAx>
        <c:axId val="65665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6656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8.7371267270836425E-2"/>
          <c:y val="0.92898517743085585"/>
          <c:w val="0.84470420442727678"/>
          <c:h val="7.101482256914418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3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9007083791945356"/>
          <c:h val="0.648037564668578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graphs'!$AH$2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graphs'!$AF$3:$AF$17</c:f>
                <c:numCache>
                  <c:formatCode>General</c:formatCode>
                  <c:ptCount val="15"/>
                  <c:pt idx="0">
                    <c:v>1.3793730459886501E-14</c:v>
                  </c:pt>
                  <c:pt idx="1">
                    <c:v>4.681559569203426E-15</c:v>
                  </c:pt>
                  <c:pt idx="2">
                    <c:v>5.8461098176480182E-15</c:v>
                  </c:pt>
                  <c:pt idx="3">
                    <c:v>4.8262822130496428E-15</c:v>
                  </c:pt>
                  <c:pt idx="4">
                    <c:v>6.6263111910021515E-15</c:v>
                  </c:pt>
                  <c:pt idx="5">
                    <c:v>1.633799253274403E-14</c:v>
                  </c:pt>
                  <c:pt idx="6">
                    <c:v>1.1308934520988237E-14</c:v>
                  </c:pt>
                  <c:pt idx="7">
                    <c:v>1.1847067147610795E-14</c:v>
                  </c:pt>
                  <c:pt idx="8">
                    <c:v>1.0548791399966158E-14</c:v>
                  </c:pt>
                  <c:pt idx="9">
                    <c:v>6.7675697262751782E-16</c:v>
                  </c:pt>
                  <c:pt idx="10">
                    <c:v>1.0800000000000022E-14</c:v>
                  </c:pt>
                  <c:pt idx="11">
                    <c:v>1.1764140427587551E-14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graphs'!$AF$3:$AF$17</c:f>
                <c:numCache>
                  <c:formatCode>General</c:formatCode>
                  <c:ptCount val="15"/>
                  <c:pt idx="0">
                    <c:v>1.3793730459886501E-14</c:v>
                  </c:pt>
                  <c:pt idx="1">
                    <c:v>4.681559569203426E-15</c:v>
                  </c:pt>
                  <c:pt idx="2">
                    <c:v>5.8461098176480182E-15</c:v>
                  </c:pt>
                  <c:pt idx="3">
                    <c:v>4.8262822130496428E-15</c:v>
                  </c:pt>
                  <c:pt idx="4">
                    <c:v>6.6263111910021515E-15</c:v>
                  </c:pt>
                  <c:pt idx="5">
                    <c:v>1.633799253274403E-14</c:v>
                  </c:pt>
                  <c:pt idx="6">
                    <c:v>1.1308934520988237E-14</c:v>
                  </c:pt>
                  <c:pt idx="7">
                    <c:v>1.1847067147610795E-14</c:v>
                  </c:pt>
                  <c:pt idx="8">
                    <c:v>1.0548791399966158E-14</c:v>
                  </c:pt>
                  <c:pt idx="9">
                    <c:v>6.7675697262751782E-16</c:v>
                  </c:pt>
                  <c:pt idx="10">
                    <c:v>1.0800000000000022E-14</c:v>
                  </c:pt>
                  <c:pt idx="11">
                    <c:v>1.1764140427587551E-14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graphs'!$AH$3:$AH$17</c:f>
              <c:numCache>
                <c:formatCode>General</c:formatCode>
                <c:ptCount val="15"/>
                <c:pt idx="0">
                  <c:v>1</c:v>
                </c:pt>
                <c:pt idx="1">
                  <c:v>1.0026675714569853</c:v>
                </c:pt>
                <c:pt idx="2">
                  <c:v>0.99742602754150533</c:v>
                </c:pt>
                <c:pt idx="3">
                  <c:v>0.99983620175264143</c:v>
                </c:pt>
                <c:pt idx="4">
                  <c:v>1.004340653555007</c:v>
                </c:pt>
                <c:pt idx="5">
                  <c:v>0.99612734143744663</c:v>
                </c:pt>
                <c:pt idx="6">
                  <c:v>0.99578804506791774</c:v>
                </c:pt>
                <c:pt idx="7">
                  <c:v>0.9991342092639609</c:v>
                </c:pt>
                <c:pt idx="8">
                  <c:v>1.0010295889833978</c:v>
                </c:pt>
                <c:pt idx="9">
                  <c:v>1.0082133121175603</c:v>
                </c:pt>
                <c:pt idx="10">
                  <c:v>1.0075347193785027</c:v>
                </c:pt>
                <c:pt idx="11">
                  <c:v>1.0094651987223737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7-4D40-89CE-5558DF4DF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57992"/>
        <c:axId val="651154176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graphs'!$AG$2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graphs'!$AG$3:$AG$17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67-4D40-89CE-5558DF4DF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54960"/>
        <c:axId val="651154568"/>
      </c:scatterChart>
      <c:valAx>
        <c:axId val="656657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1000" b="1" i="0" baseline="0"/>
                  <a:t>Time (Hrs)</a:t>
                </a:r>
              </a:p>
            </c:rich>
          </c:tx>
          <c:layout>
            <c:manualLayout>
              <c:xMode val="edge"/>
              <c:yMode val="edge"/>
              <c:x val="0.45550005174084424"/>
              <c:y val="0.8720422374948796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651154176"/>
        <c:crosses val="autoZero"/>
        <c:crossBetween val="midCat"/>
      </c:valAx>
      <c:valAx>
        <c:axId val="651154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6657992"/>
        <c:crosses val="autoZero"/>
        <c:crossBetween val="midCat"/>
      </c:valAx>
      <c:valAx>
        <c:axId val="651154568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1154960"/>
        <c:crosses val="max"/>
        <c:crossBetween val="midCat"/>
      </c:valAx>
      <c:valAx>
        <c:axId val="65115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1154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555574370408"/>
          <c:y val="0.94054587107247434"/>
          <c:w val="0.76647531961730597"/>
          <c:h val="5.908151654453597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1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618273659188833"/>
          <c:h val="0.64033043557416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graphs'!$G$2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graphs'!$H$3:$H$17</c:f>
                <c:numCache>
                  <c:formatCode>General</c:formatCode>
                  <c:ptCount val="15"/>
                  <c:pt idx="0">
                    <c:v>1.3221195104831295E-15</c:v>
                  </c:pt>
                  <c:pt idx="1">
                    <c:v>3.8926854483762093E-15</c:v>
                  </c:pt>
                  <c:pt idx="2">
                    <c:v>2.6817904466978169E-15</c:v>
                  </c:pt>
                  <c:pt idx="3">
                    <c:v>4.5429065585811991E-15</c:v>
                  </c:pt>
                  <c:pt idx="4">
                    <c:v>3.6765472933174652E-15</c:v>
                  </c:pt>
                  <c:pt idx="5">
                    <c:v>2.3615672761960361E-15</c:v>
                  </c:pt>
                  <c:pt idx="6">
                    <c:v>1.9403607911932567E-15</c:v>
                  </c:pt>
                  <c:pt idx="7">
                    <c:v>7.5632003807911559E-15</c:v>
                  </c:pt>
                  <c:pt idx="8">
                    <c:v>6.1059806747156004E-15</c:v>
                  </c:pt>
                  <c:pt idx="9">
                    <c:v>4.7963527810201922E-15</c:v>
                  </c:pt>
                  <c:pt idx="10">
                    <c:v>6.126581428496622E-15</c:v>
                  </c:pt>
                  <c:pt idx="11">
                    <c:v>1.6529458551325859E-14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graphs'!$H$3:$H$17</c:f>
                <c:numCache>
                  <c:formatCode>General</c:formatCode>
                  <c:ptCount val="15"/>
                  <c:pt idx="0">
                    <c:v>1.3221195104831295E-15</c:v>
                  </c:pt>
                  <c:pt idx="1">
                    <c:v>3.8926854483762093E-15</c:v>
                  </c:pt>
                  <c:pt idx="2">
                    <c:v>2.6817904466978169E-15</c:v>
                  </c:pt>
                  <c:pt idx="3">
                    <c:v>4.5429065585811991E-15</c:v>
                  </c:pt>
                  <c:pt idx="4">
                    <c:v>3.6765472933174652E-15</c:v>
                  </c:pt>
                  <c:pt idx="5">
                    <c:v>2.3615672761960361E-15</c:v>
                  </c:pt>
                  <c:pt idx="6">
                    <c:v>1.9403607911932567E-15</c:v>
                  </c:pt>
                  <c:pt idx="7">
                    <c:v>7.5632003807911559E-15</c:v>
                  </c:pt>
                  <c:pt idx="8">
                    <c:v>6.1059806747156004E-15</c:v>
                  </c:pt>
                  <c:pt idx="9">
                    <c:v>4.7963527810201922E-15</c:v>
                  </c:pt>
                  <c:pt idx="10">
                    <c:v>6.126581428496622E-15</c:v>
                  </c:pt>
                  <c:pt idx="11">
                    <c:v>1.6529458551325859E-14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graphs'!$G$3:$G$17</c:f>
              <c:numCache>
                <c:formatCode>0.00E+00</c:formatCode>
                <c:ptCount val="15"/>
                <c:pt idx="0">
                  <c:v>1.25476E-12</c:v>
                </c:pt>
                <c:pt idx="1">
                  <c:v>1.2566599999999998E-12</c:v>
                </c:pt>
                <c:pt idx="2">
                  <c:v>1.26052E-12</c:v>
                </c:pt>
                <c:pt idx="3">
                  <c:v>1.2609600000000001E-12</c:v>
                </c:pt>
                <c:pt idx="4">
                  <c:v>1.2664200000000002E-12</c:v>
                </c:pt>
                <c:pt idx="5">
                  <c:v>1.2610200000000002E-12</c:v>
                </c:pt>
                <c:pt idx="6">
                  <c:v>1.2569E-12</c:v>
                </c:pt>
                <c:pt idx="7">
                  <c:v>1.2575199999999999E-12</c:v>
                </c:pt>
                <c:pt idx="8">
                  <c:v>1.2634400000000001E-12</c:v>
                </c:pt>
                <c:pt idx="9">
                  <c:v>1.2663999999999999E-12</c:v>
                </c:pt>
                <c:pt idx="10">
                  <c:v>1.2675E-12</c:v>
                </c:pt>
                <c:pt idx="11">
                  <c:v>1.2636400000000001E-12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6-4A25-A16A-5CD81DF30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42048"/>
        <c:axId val="598543224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graphs'!$I$2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graphs'!$I$3:$I$17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6-4A25-A16A-5CD81DF30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502040"/>
        <c:axId val="602468880"/>
      </c:scatterChart>
      <c:valAx>
        <c:axId val="59854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98543224"/>
        <c:crosses val="autoZero"/>
        <c:crossBetween val="midCat"/>
      </c:valAx>
      <c:valAx>
        <c:axId val="598543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98542048"/>
        <c:crosses val="autoZero"/>
        <c:crossBetween val="midCat"/>
      </c:valAx>
      <c:valAx>
        <c:axId val="602468880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</a:t>
                </a:r>
                <a:r>
                  <a:rPr lang="en-US" baseline="0"/>
                  <a:t> of microorganism log(CFU/ml)</a:t>
                </a:r>
                <a:endParaRPr lang="en-US"/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02502040"/>
        <c:crosses val="max"/>
        <c:crossBetween val="midCat"/>
      </c:valAx>
      <c:valAx>
        <c:axId val="602502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468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774862576140246"/>
          <c:y val="0.92898517743085585"/>
          <c:w val="0.66860357549645921"/>
          <c:h val="7.064221018615446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4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71178360307823774"/>
          <c:h val="0.62876974193254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graphs'!$AT$2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graphs'!$AR$3:$AR$17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graphs'!$AR$3:$AR$17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graphs'!$AT$3:$AT$17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5-4D9B-AEFE-FA3E4A16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53784"/>
        <c:axId val="651153392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graphs'!$AS$2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graphs'!$AS$3:$AS$17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B5-4D9B-AEFE-FA3E4A16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52608"/>
        <c:axId val="651153000"/>
      </c:scatterChart>
      <c:valAx>
        <c:axId val="65115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layout>
            <c:manualLayout>
              <c:xMode val="edge"/>
              <c:yMode val="edge"/>
              <c:x val="0.47481563910056862"/>
              <c:y val="0.84892085021164265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651153392"/>
        <c:crosses val="autoZero"/>
        <c:crossBetween val="midCat"/>
      </c:valAx>
      <c:valAx>
        <c:axId val="651153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1153784"/>
        <c:crosses val="autoZero"/>
        <c:crossBetween val="midCat"/>
      </c:valAx>
      <c:valAx>
        <c:axId val="651153000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1152608"/>
        <c:crosses val="max"/>
        <c:crossBetween val="midCat"/>
      </c:valAx>
      <c:valAx>
        <c:axId val="65115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1153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196202442494326"/>
          <c:y val="0.94054587107247434"/>
          <c:w val="0.70308866132341685"/>
          <c:h val="5.908151654453597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5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70861178000029545"/>
          <c:h val="0.64033043557416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graphs'!$BF$2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graphs'!$BD$3:$BD$17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graphs'!$BD$3:$BD$17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graphs'!$BF$3:$BF$17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B-435F-A65B-EBC416B23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58096"/>
        <c:axId val="651157704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graphs'!$BE$2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graphs'!$BE$3:$BE$17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6B-435F-A65B-EBC416B23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30528"/>
        <c:axId val="651157312"/>
      </c:scatterChart>
      <c:valAx>
        <c:axId val="65115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651157704"/>
        <c:crosses val="autoZero"/>
        <c:crossBetween val="midCat"/>
      </c:valAx>
      <c:valAx>
        <c:axId val="651157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1158096"/>
        <c:crosses val="autoZero"/>
        <c:crossBetween val="midCat"/>
      </c:valAx>
      <c:valAx>
        <c:axId val="651157312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1130528"/>
        <c:crosses val="max"/>
        <c:crossBetween val="midCat"/>
      </c:valAx>
      <c:valAx>
        <c:axId val="65113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1157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757368040064407"/>
          <c:y val="0.94054587107247434"/>
          <c:w val="0.64232625706026902"/>
          <c:h val="5.908151654453597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6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9363076332156426"/>
          <c:h val="0.632623306479753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graphs'!$BR$2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graphs'!$BP$3:$BP$17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graphs'!$BP$3:$BP$17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graphs'!$BR$3:$BR$17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F-4082-A1D8-3523BC046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684264"/>
        <c:axId val="657684656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graphs'!$BQ$2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graphs'!$BQ$3:$BQ$17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1F-4082-A1D8-3523BC046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8704"/>
        <c:axId val="657685048"/>
      </c:scatterChart>
      <c:valAx>
        <c:axId val="657684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657684656"/>
        <c:crosses val="autoZero"/>
        <c:crossBetween val="midCat"/>
      </c:valAx>
      <c:valAx>
        <c:axId val="657684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7684264"/>
        <c:crosses val="autoZero"/>
        <c:crossBetween val="midCat"/>
      </c:valAx>
      <c:valAx>
        <c:axId val="657685048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0118704"/>
        <c:crosses val="max"/>
        <c:crossBetween val="midCat"/>
      </c:valAx>
      <c:valAx>
        <c:axId val="65011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7685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5361569484865"/>
          <c:y val="0.92898517743085585"/>
          <c:w val="0.72487785180698572"/>
          <c:h val="7.064221018615446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7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336576712441344"/>
          <c:h val="0.636476871026959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graphs'!$CD$2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graphs'!$CB$3:$CB$17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graphs'!$CB$3:$CB$17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graphs'!$CD$3:$CD$17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B-44B0-A377-8545629CA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20216"/>
        <c:axId val="545219432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graphs'!$CC$2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graphs'!$CC$3:$CC$17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BB-44B0-A377-8545629CA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17864"/>
        <c:axId val="545219040"/>
      </c:scatterChart>
      <c:valAx>
        <c:axId val="545220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45219432"/>
        <c:crosses val="autoZero"/>
        <c:crossBetween val="midCat"/>
      </c:valAx>
      <c:valAx>
        <c:axId val="545219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45220216"/>
        <c:crosses val="autoZero"/>
        <c:crossBetween val="midCat"/>
      </c:valAx>
      <c:valAx>
        <c:axId val="545219040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545217864"/>
        <c:crosses val="max"/>
        <c:crossBetween val="midCat"/>
      </c:valAx>
      <c:valAx>
        <c:axId val="545217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5219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132002146140573"/>
          <c:y val="0.91742448378923747"/>
          <c:w val="0.76309372930593622"/>
          <c:h val="8.2202903827772955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8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55548119776167"/>
          <c:h val="0.62876974193254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graphs'!$CP$2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graphs'!$CN$3:$CN$17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graphs'!$CN$3:$CN$17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graphs'!$CP$3:$CP$17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6-4F9E-A765-E627EE37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282368"/>
        <c:axId val="655282760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graphs'!$CO$2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graphs'!$CO$3:$CO$17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A6-4F9E-A765-E627EE37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76136"/>
        <c:axId val="655283152"/>
      </c:scatterChart>
      <c:valAx>
        <c:axId val="65528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layout>
            <c:manualLayout>
              <c:xMode val="edge"/>
              <c:yMode val="edge"/>
              <c:x val="0.45870892720688394"/>
              <c:y val="0.8566279793060549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655282760"/>
        <c:crosses val="autoZero"/>
        <c:crossBetween val="midCat"/>
      </c:valAx>
      <c:valAx>
        <c:axId val="655282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5282368"/>
        <c:crosses val="autoZero"/>
        <c:crossBetween val="midCat"/>
      </c:valAx>
      <c:valAx>
        <c:axId val="655283152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551676136"/>
        <c:crosses val="max"/>
        <c:crossBetween val="midCat"/>
      </c:valAx>
      <c:valAx>
        <c:axId val="551676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5283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6395608776751004E-2"/>
          <c:y val="0.90971735469482495"/>
          <c:w val="0.74447238398997595"/>
          <c:h val="8.99100329221853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2 - 5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4"/>
          <c:y val="0.14516532078857555"/>
          <c:w val="0.7136742818390307"/>
          <c:h val="0.725945678515426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graphs'!$N$2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graphs'!$N$3:$N$17</c:f>
              <c:numCache>
                <c:formatCode>0.00E+00</c:formatCode>
                <c:ptCount val="15"/>
                <c:pt idx="0">
                  <c:v>1.3775999999999999E-12</c:v>
                </c:pt>
                <c:pt idx="1">
                  <c:v>1.3811E-12</c:v>
                </c:pt>
                <c:pt idx="2">
                  <c:v>1.3839E-12</c:v>
                </c:pt>
                <c:pt idx="3">
                  <c:v>1.3834999999999999E-12</c:v>
                </c:pt>
                <c:pt idx="4">
                  <c:v>1.3896000000000001E-12</c:v>
                </c:pt>
                <c:pt idx="5">
                  <c:v>1.3823000000000001E-12</c:v>
                </c:pt>
                <c:pt idx="6">
                  <c:v>1.3889000000000001E-12</c:v>
                </c:pt>
                <c:pt idx="7">
                  <c:v>1.3906999999999999E-12</c:v>
                </c:pt>
                <c:pt idx="8">
                  <c:v>1.3863000000000001E-12</c:v>
                </c:pt>
                <c:pt idx="9">
                  <c:v>1.3839E-12</c:v>
                </c:pt>
                <c:pt idx="10">
                  <c:v>1.3784000000000001E-12</c:v>
                </c:pt>
                <c:pt idx="11">
                  <c:v>1.3838E-12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3-47E6-B625-71249657E11A}"/>
            </c:ext>
          </c:extLst>
        </c:ser>
        <c:ser>
          <c:idx val="1"/>
          <c:order val="1"/>
          <c:tx>
            <c:strRef>
              <c:f>'5 point, avg graphs'!$O$2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graphs'!$O$3:$O$17</c:f>
              <c:numCache>
                <c:formatCode>0.00E+00</c:formatCode>
                <c:ptCount val="15"/>
                <c:pt idx="0">
                  <c:v>1.3799E-12</c:v>
                </c:pt>
                <c:pt idx="1">
                  <c:v>1.3791000000000001E-12</c:v>
                </c:pt>
                <c:pt idx="2">
                  <c:v>1.3839E-12</c:v>
                </c:pt>
                <c:pt idx="3">
                  <c:v>1.3831E-12</c:v>
                </c:pt>
                <c:pt idx="4">
                  <c:v>1.3833999999999999E-12</c:v>
                </c:pt>
                <c:pt idx="5">
                  <c:v>1.3984E-12</c:v>
                </c:pt>
                <c:pt idx="6">
                  <c:v>1.3833999999999999E-12</c:v>
                </c:pt>
                <c:pt idx="7">
                  <c:v>1.3845E-12</c:v>
                </c:pt>
                <c:pt idx="8">
                  <c:v>1.3845E-12</c:v>
                </c:pt>
                <c:pt idx="9">
                  <c:v>1.3889000000000001E-12</c:v>
                </c:pt>
                <c:pt idx="10">
                  <c:v>1.3786E-12</c:v>
                </c:pt>
                <c:pt idx="11">
                  <c:v>1.3992999999999999E-12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63-47E6-B625-71249657E11A}"/>
            </c:ext>
          </c:extLst>
        </c:ser>
        <c:ser>
          <c:idx val="2"/>
          <c:order val="2"/>
          <c:tx>
            <c:strRef>
              <c:f>'5 point, avg graphs'!$P$2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graphs'!$P$3:$P$17</c:f>
              <c:numCache>
                <c:formatCode>0.00E+00</c:formatCode>
                <c:ptCount val="15"/>
                <c:pt idx="0">
                  <c:v>1.3839E-12</c:v>
                </c:pt>
                <c:pt idx="1">
                  <c:v>1.3895000000000001E-12</c:v>
                </c:pt>
                <c:pt idx="2">
                  <c:v>1.3851E-12</c:v>
                </c:pt>
                <c:pt idx="3">
                  <c:v>1.3902000000000001E-12</c:v>
                </c:pt>
                <c:pt idx="4">
                  <c:v>1.3834999999999999E-12</c:v>
                </c:pt>
                <c:pt idx="5">
                  <c:v>1.391E-12</c:v>
                </c:pt>
                <c:pt idx="6">
                  <c:v>1.3867999999999999E-12</c:v>
                </c:pt>
                <c:pt idx="7">
                  <c:v>1.3738000000000001E-12</c:v>
                </c:pt>
                <c:pt idx="8">
                  <c:v>1.3918E-12</c:v>
                </c:pt>
                <c:pt idx="9">
                  <c:v>1.3926999999999999E-12</c:v>
                </c:pt>
                <c:pt idx="10">
                  <c:v>1.3873E-12</c:v>
                </c:pt>
                <c:pt idx="11">
                  <c:v>1.3919E-12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63-47E6-B625-71249657E11A}"/>
            </c:ext>
          </c:extLst>
        </c:ser>
        <c:ser>
          <c:idx val="3"/>
          <c:order val="3"/>
          <c:tx>
            <c:strRef>
              <c:f>'5 point, avg graphs'!$Q$2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graphs'!$Q$3:$Q$17</c:f>
              <c:numCache>
                <c:formatCode>0.00E+00</c:formatCode>
                <c:ptCount val="15"/>
                <c:pt idx="0">
                  <c:v>1.3838E-12</c:v>
                </c:pt>
                <c:pt idx="1">
                  <c:v>1.3787E-12</c:v>
                </c:pt>
                <c:pt idx="2">
                  <c:v>1.3761999999999999E-12</c:v>
                </c:pt>
                <c:pt idx="3">
                  <c:v>1.3831E-12</c:v>
                </c:pt>
                <c:pt idx="4">
                  <c:v>1.3900999999999999E-12</c:v>
                </c:pt>
                <c:pt idx="5">
                  <c:v>1.3873E-12</c:v>
                </c:pt>
                <c:pt idx="6">
                  <c:v>1.3879E-12</c:v>
                </c:pt>
                <c:pt idx="7">
                  <c:v>1.3797000000000001E-12</c:v>
                </c:pt>
                <c:pt idx="8">
                  <c:v>1.3893999999999999E-12</c:v>
                </c:pt>
                <c:pt idx="9">
                  <c:v>1.3882000000000001E-12</c:v>
                </c:pt>
                <c:pt idx="10">
                  <c:v>1.3906999999999999E-12</c:v>
                </c:pt>
                <c:pt idx="11">
                  <c:v>1.3885E-12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63-47E6-B625-71249657E11A}"/>
            </c:ext>
          </c:extLst>
        </c:ser>
        <c:ser>
          <c:idx val="4"/>
          <c:order val="4"/>
          <c:tx>
            <c:strRef>
              <c:f>'5 point, avg graphs'!$R$2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graphs'!$R$3:$R$17</c:f>
              <c:numCache>
                <c:formatCode>0.00E+00</c:formatCode>
                <c:ptCount val="15"/>
                <c:pt idx="0">
                  <c:v>1.3858E-12</c:v>
                </c:pt>
                <c:pt idx="1">
                  <c:v>1.3875000000000001E-12</c:v>
                </c:pt>
                <c:pt idx="2">
                  <c:v>1.3846999999999999E-12</c:v>
                </c:pt>
                <c:pt idx="3">
                  <c:v>1.3935000000000001E-12</c:v>
                </c:pt>
                <c:pt idx="4">
                  <c:v>1.3831E-12</c:v>
                </c:pt>
                <c:pt idx="5">
                  <c:v>1.3872E-12</c:v>
                </c:pt>
                <c:pt idx="6">
                  <c:v>1.3899E-12</c:v>
                </c:pt>
                <c:pt idx="7">
                  <c:v>1.3805E-12</c:v>
                </c:pt>
                <c:pt idx="8">
                  <c:v>1.3836000000000001E-12</c:v>
                </c:pt>
                <c:pt idx="9">
                  <c:v>1.3892999999999999E-12</c:v>
                </c:pt>
                <c:pt idx="10">
                  <c:v>1.3837000000000001E-12</c:v>
                </c:pt>
                <c:pt idx="11">
                  <c:v>1.3854999999999999E-12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63-47E6-B625-71249657E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18960"/>
        <c:axId val="554340032"/>
      </c:scatterChart>
      <c:valAx>
        <c:axId val="59481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00"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54340032"/>
        <c:crosses val="autoZero"/>
        <c:crossBetween val="midCat"/>
      </c:valAx>
      <c:valAx>
        <c:axId val="554340032"/>
        <c:scaling>
          <c:orientation val="minMax"/>
          <c:max val="1.5000000000000009E-12"/>
          <c:min val="1.3000000000000007E-1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94818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3 - 5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4"/>
          <c:y val="0.14516532078857555"/>
          <c:w val="0.7136742818390307"/>
          <c:h val="0.725945678515426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graphs'!$Z$2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graphs'!$Z$3:$Z$17</c:f>
              <c:numCache>
                <c:formatCode>0.00E+00</c:formatCode>
                <c:ptCount val="15"/>
                <c:pt idx="0">
                  <c:v>1.7226E-12</c:v>
                </c:pt>
                <c:pt idx="1">
                  <c:v>1.7093E-12</c:v>
                </c:pt>
                <c:pt idx="2">
                  <c:v>1.7125E-12</c:v>
                </c:pt>
                <c:pt idx="3">
                  <c:v>1.7134999999999999E-12</c:v>
                </c:pt>
                <c:pt idx="4">
                  <c:v>1.7146E-12</c:v>
                </c:pt>
                <c:pt idx="5">
                  <c:v>1.7154999999999999E-12</c:v>
                </c:pt>
                <c:pt idx="6">
                  <c:v>1.6857E-12</c:v>
                </c:pt>
                <c:pt idx="7">
                  <c:v>1.7134999999999999E-12</c:v>
                </c:pt>
                <c:pt idx="8">
                  <c:v>1.7159E-12</c:v>
                </c:pt>
                <c:pt idx="9">
                  <c:v>1.7238E-12</c:v>
                </c:pt>
                <c:pt idx="10">
                  <c:v>1.7218E-12</c:v>
                </c:pt>
                <c:pt idx="11">
                  <c:v>1.7239E-12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A-4676-BC42-1B1720B726A0}"/>
            </c:ext>
          </c:extLst>
        </c:ser>
        <c:ser>
          <c:idx val="1"/>
          <c:order val="1"/>
          <c:tx>
            <c:strRef>
              <c:f>'5 point, avg graphs'!$AA$2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graphs'!$AA$3:$AA$17</c:f>
              <c:numCache>
                <c:formatCode>0.00E+00</c:formatCode>
                <c:ptCount val="15"/>
                <c:pt idx="0">
                  <c:v>1.7195000000000001E-12</c:v>
                </c:pt>
                <c:pt idx="1">
                  <c:v>1.7146E-12</c:v>
                </c:pt>
                <c:pt idx="2">
                  <c:v>1.7084000000000001E-12</c:v>
                </c:pt>
                <c:pt idx="3">
                  <c:v>1.7011000000000001E-12</c:v>
                </c:pt>
                <c:pt idx="4">
                  <c:v>1.7158E-12</c:v>
                </c:pt>
                <c:pt idx="5">
                  <c:v>1.6915E-12</c:v>
                </c:pt>
                <c:pt idx="6">
                  <c:v>1.7048E-12</c:v>
                </c:pt>
                <c:pt idx="7">
                  <c:v>1.7133E-12</c:v>
                </c:pt>
                <c:pt idx="8">
                  <c:v>1.7107999999999999E-12</c:v>
                </c:pt>
                <c:pt idx="9">
                  <c:v>1.7245E-12</c:v>
                </c:pt>
                <c:pt idx="10">
                  <c:v>1.7048999999999999E-12</c:v>
                </c:pt>
                <c:pt idx="11">
                  <c:v>1.7172E-12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0A-4676-BC42-1B1720B726A0}"/>
            </c:ext>
          </c:extLst>
        </c:ser>
        <c:ser>
          <c:idx val="2"/>
          <c:order val="2"/>
          <c:tx>
            <c:strRef>
              <c:f>'5 point, avg graphs'!$AB$2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graphs'!$AB$3:$AB$17</c:f>
              <c:numCache>
                <c:formatCode>0.00E+00</c:formatCode>
                <c:ptCount val="15"/>
                <c:pt idx="0">
                  <c:v>1.7158E-12</c:v>
                </c:pt>
                <c:pt idx="1">
                  <c:v>1.7159E-12</c:v>
                </c:pt>
                <c:pt idx="2">
                  <c:v>1.6969999999999999E-12</c:v>
                </c:pt>
                <c:pt idx="3">
                  <c:v>1.71E-12</c:v>
                </c:pt>
                <c:pt idx="4">
                  <c:v>1.7184E-12</c:v>
                </c:pt>
                <c:pt idx="5">
                  <c:v>1.7149000000000001E-12</c:v>
                </c:pt>
                <c:pt idx="6">
                  <c:v>1.7167999999999999E-12</c:v>
                </c:pt>
                <c:pt idx="7">
                  <c:v>1.7141999999999999E-12</c:v>
                </c:pt>
                <c:pt idx="8">
                  <c:v>1.7211E-12</c:v>
                </c:pt>
                <c:pt idx="9">
                  <c:v>1.723E-12</c:v>
                </c:pt>
                <c:pt idx="10">
                  <c:v>1.7256E-12</c:v>
                </c:pt>
                <c:pt idx="11">
                  <c:v>1.7124000000000001E-12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0A-4676-BC42-1B1720B726A0}"/>
            </c:ext>
          </c:extLst>
        </c:ser>
        <c:ser>
          <c:idx val="3"/>
          <c:order val="3"/>
          <c:tx>
            <c:strRef>
              <c:f>'5 point, avg graphs'!$AC$2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graphs'!$AC$3:$AC$17</c:f>
              <c:numCache>
                <c:formatCode>0.00E+00</c:formatCode>
                <c:ptCount val="15"/>
                <c:pt idx="0">
                  <c:v>1.6963E-12</c:v>
                </c:pt>
                <c:pt idx="1">
                  <c:v>1.7205E-12</c:v>
                </c:pt>
                <c:pt idx="2">
                  <c:v>1.7028999999999999E-12</c:v>
                </c:pt>
                <c:pt idx="3">
                  <c:v>1.7120999999999999E-12</c:v>
                </c:pt>
                <c:pt idx="4">
                  <c:v>1.7268000000000001E-12</c:v>
                </c:pt>
                <c:pt idx="5">
                  <c:v>1.7125E-12</c:v>
                </c:pt>
                <c:pt idx="6">
                  <c:v>1.7049999999999999E-12</c:v>
                </c:pt>
                <c:pt idx="7">
                  <c:v>1.7119E-12</c:v>
                </c:pt>
                <c:pt idx="8">
                  <c:v>1.7146E-12</c:v>
                </c:pt>
                <c:pt idx="9">
                  <c:v>1.723E-12</c:v>
                </c:pt>
                <c:pt idx="10">
                  <c:v>1.7344E-12</c:v>
                </c:pt>
                <c:pt idx="11">
                  <c:v>1.7331E-12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0A-4676-BC42-1B1720B726A0}"/>
            </c:ext>
          </c:extLst>
        </c:ser>
        <c:ser>
          <c:idx val="4"/>
          <c:order val="4"/>
          <c:tx>
            <c:strRef>
              <c:f>'5 point, avg graphs'!$AD$2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graphs'!$AD$3:$AD$17</c:f>
              <c:numCache>
                <c:formatCode>0.00E+00</c:formatCode>
                <c:ptCount val="15"/>
                <c:pt idx="0">
                  <c:v>1.6929E-12</c:v>
                </c:pt>
                <c:pt idx="1">
                  <c:v>1.7095999999999999E-12</c:v>
                </c:pt>
                <c:pt idx="2">
                  <c:v>1.7042999999999999E-12</c:v>
                </c:pt>
                <c:pt idx="3">
                  <c:v>1.7090000000000001E-12</c:v>
                </c:pt>
                <c:pt idx="4">
                  <c:v>1.7086E-12</c:v>
                </c:pt>
                <c:pt idx="5">
                  <c:v>1.6796E-12</c:v>
                </c:pt>
                <c:pt idx="6">
                  <c:v>1.6988E-12</c:v>
                </c:pt>
                <c:pt idx="7">
                  <c:v>1.6868E-12</c:v>
                </c:pt>
                <c:pt idx="8">
                  <c:v>1.6935E-12</c:v>
                </c:pt>
                <c:pt idx="9">
                  <c:v>1.723E-12</c:v>
                </c:pt>
                <c:pt idx="10">
                  <c:v>1.7248000000000001E-12</c:v>
                </c:pt>
                <c:pt idx="11">
                  <c:v>1.7414E-12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0A-4676-BC42-1B1720B72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40816"/>
        <c:axId val="554341208"/>
      </c:scatterChart>
      <c:valAx>
        <c:axId val="55434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54341208"/>
        <c:crosses val="autoZero"/>
        <c:crossBetween val="midCat"/>
      </c:valAx>
      <c:valAx>
        <c:axId val="554341208"/>
        <c:scaling>
          <c:orientation val="minMax"/>
          <c:max val="1.800000000000001E-12"/>
          <c:min val="1.6000000000000011E-1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54340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3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9007083791945356"/>
          <c:h val="0.648037564668578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graphs'!$AE$2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graphs'!$AF$3:$AF$17</c:f>
                <c:numCache>
                  <c:formatCode>General</c:formatCode>
                  <c:ptCount val="15"/>
                  <c:pt idx="0">
                    <c:v>1.3793730459886501E-14</c:v>
                  </c:pt>
                  <c:pt idx="1">
                    <c:v>4.681559569203426E-15</c:v>
                  </c:pt>
                  <c:pt idx="2">
                    <c:v>5.8461098176480182E-15</c:v>
                  </c:pt>
                  <c:pt idx="3">
                    <c:v>4.8262822130496428E-15</c:v>
                  </c:pt>
                  <c:pt idx="4">
                    <c:v>6.6263111910021515E-15</c:v>
                  </c:pt>
                  <c:pt idx="5">
                    <c:v>1.633799253274403E-14</c:v>
                  </c:pt>
                  <c:pt idx="6">
                    <c:v>1.1308934520988237E-14</c:v>
                  </c:pt>
                  <c:pt idx="7">
                    <c:v>1.1847067147610795E-14</c:v>
                  </c:pt>
                  <c:pt idx="8">
                    <c:v>1.0548791399966158E-14</c:v>
                  </c:pt>
                  <c:pt idx="9">
                    <c:v>6.7675697262751782E-16</c:v>
                  </c:pt>
                  <c:pt idx="10">
                    <c:v>1.0800000000000022E-14</c:v>
                  </c:pt>
                  <c:pt idx="11">
                    <c:v>1.1764140427587551E-14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graphs'!$AF$3:$AF$17</c:f>
                <c:numCache>
                  <c:formatCode>General</c:formatCode>
                  <c:ptCount val="15"/>
                  <c:pt idx="0">
                    <c:v>1.3793730459886501E-14</c:v>
                  </c:pt>
                  <c:pt idx="1">
                    <c:v>4.681559569203426E-15</c:v>
                  </c:pt>
                  <c:pt idx="2">
                    <c:v>5.8461098176480182E-15</c:v>
                  </c:pt>
                  <c:pt idx="3">
                    <c:v>4.8262822130496428E-15</c:v>
                  </c:pt>
                  <c:pt idx="4">
                    <c:v>6.6263111910021515E-15</c:v>
                  </c:pt>
                  <c:pt idx="5">
                    <c:v>1.633799253274403E-14</c:v>
                  </c:pt>
                  <c:pt idx="6">
                    <c:v>1.1308934520988237E-14</c:v>
                  </c:pt>
                  <c:pt idx="7">
                    <c:v>1.1847067147610795E-14</c:v>
                  </c:pt>
                  <c:pt idx="8">
                    <c:v>1.0548791399966158E-14</c:v>
                  </c:pt>
                  <c:pt idx="9">
                    <c:v>6.7675697262751782E-16</c:v>
                  </c:pt>
                  <c:pt idx="10">
                    <c:v>1.0800000000000022E-14</c:v>
                  </c:pt>
                  <c:pt idx="11">
                    <c:v>1.1764140427587551E-14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graphs'!$AE$3:$AE$17</c:f>
              <c:numCache>
                <c:formatCode>0.00E+00</c:formatCode>
                <c:ptCount val="15"/>
                <c:pt idx="0">
                  <c:v>1.70942E-12</c:v>
                </c:pt>
                <c:pt idx="1">
                  <c:v>1.7139799999999999E-12</c:v>
                </c:pt>
                <c:pt idx="2">
                  <c:v>1.7050200000000001E-12</c:v>
                </c:pt>
                <c:pt idx="3">
                  <c:v>1.7091400000000003E-12</c:v>
                </c:pt>
                <c:pt idx="4">
                  <c:v>1.7168400000000002E-12</c:v>
                </c:pt>
                <c:pt idx="5">
                  <c:v>1.7028E-12</c:v>
                </c:pt>
                <c:pt idx="6">
                  <c:v>1.70222E-12</c:v>
                </c:pt>
                <c:pt idx="7">
                  <c:v>1.7079400000000001E-12</c:v>
                </c:pt>
                <c:pt idx="8">
                  <c:v>1.7111799999999998E-12</c:v>
                </c:pt>
                <c:pt idx="9">
                  <c:v>1.72346E-12</c:v>
                </c:pt>
                <c:pt idx="10">
                  <c:v>1.7223E-12</c:v>
                </c:pt>
                <c:pt idx="11">
                  <c:v>1.7256000000000002E-12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7-4D40-89CE-5558DF4DF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41992"/>
        <c:axId val="554342384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graphs'!$AG$2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graphs'!$AG$3:$AG$17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67-4D40-89CE-5558DF4DF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43168"/>
        <c:axId val="554342776"/>
      </c:scatterChart>
      <c:valAx>
        <c:axId val="554341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1000" b="1" i="0" baseline="0"/>
                  <a:t>Time (Hrs)</a:t>
                </a:r>
              </a:p>
            </c:rich>
          </c:tx>
          <c:layout>
            <c:manualLayout>
              <c:xMode val="edge"/>
              <c:yMode val="edge"/>
              <c:x val="0.45550005174084424"/>
              <c:y val="0.8720422374948796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554342384"/>
        <c:crosses val="autoZero"/>
        <c:crossBetween val="midCat"/>
      </c:valAx>
      <c:valAx>
        <c:axId val="554342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54341992"/>
        <c:crosses val="autoZero"/>
        <c:crossBetween val="midCat"/>
      </c:valAx>
      <c:valAx>
        <c:axId val="554342776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554343168"/>
        <c:crosses val="max"/>
        <c:crossBetween val="midCat"/>
      </c:valAx>
      <c:valAx>
        <c:axId val="55434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4342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555574370408"/>
          <c:y val="0.94054587107247434"/>
          <c:w val="0.76647531961730597"/>
          <c:h val="5.908151654453597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4 - 5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4"/>
          <c:y val="0.14516532078857555"/>
          <c:w val="0.7136742818390307"/>
          <c:h val="0.725945678515426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graphs'!$AL$2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graphs'!$AL$3:$AL$17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B-418C-AF89-3E7DF4A0F0EE}"/>
            </c:ext>
          </c:extLst>
        </c:ser>
        <c:ser>
          <c:idx val="1"/>
          <c:order val="1"/>
          <c:tx>
            <c:strRef>
              <c:f>'5 point, avg graphs'!$AM$2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graphs'!$AM$3:$AM$17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8B-418C-AF89-3E7DF4A0F0EE}"/>
            </c:ext>
          </c:extLst>
        </c:ser>
        <c:ser>
          <c:idx val="2"/>
          <c:order val="2"/>
          <c:tx>
            <c:strRef>
              <c:f>'5 point, avg graphs'!$AN$2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graphs'!$AN$3:$AN$17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8B-418C-AF89-3E7DF4A0F0EE}"/>
            </c:ext>
          </c:extLst>
        </c:ser>
        <c:ser>
          <c:idx val="3"/>
          <c:order val="3"/>
          <c:tx>
            <c:strRef>
              <c:f>'5 point, avg graphs'!$AO$2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graphs'!$AO$3:$AO$17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8B-418C-AF89-3E7DF4A0F0EE}"/>
            </c:ext>
          </c:extLst>
        </c:ser>
        <c:ser>
          <c:idx val="4"/>
          <c:order val="4"/>
          <c:tx>
            <c:strRef>
              <c:f>'5 point, avg graphs'!$AP$2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graphs'!$AP$3:$AP$17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8B-418C-AF89-3E7DF4A0F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29360"/>
        <c:axId val="551529752"/>
      </c:scatterChart>
      <c:valAx>
        <c:axId val="55152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51529752"/>
        <c:crosses val="autoZero"/>
        <c:crossBetween val="midCat"/>
      </c:valAx>
      <c:valAx>
        <c:axId val="551529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51529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4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71178360307823774"/>
          <c:h val="0.62876974193254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graphs'!$AQ$2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graphs'!$AR$3:$AR$17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graphs'!$AR$3:$AR$17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graphs'!$AQ$3:$AQ$17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5-4D9B-AEFE-FA3E4A16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30144"/>
        <c:axId val="551530536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graphs'!$AS$2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graphs'!$AS$3:$AS$17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B5-4D9B-AEFE-FA3E4A16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31320"/>
        <c:axId val="551530928"/>
      </c:scatterChart>
      <c:valAx>
        <c:axId val="55153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layout>
            <c:manualLayout>
              <c:xMode val="edge"/>
              <c:yMode val="edge"/>
              <c:x val="0.47481563910056862"/>
              <c:y val="0.84892085021164265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551530536"/>
        <c:crosses val="autoZero"/>
        <c:crossBetween val="midCat"/>
      </c:valAx>
      <c:valAx>
        <c:axId val="551530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51530144"/>
        <c:crosses val="autoZero"/>
        <c:crossBetween val="midCat"/>
      </c:valAx>
      <c:valAx>
        <c:axId val="551530928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551531320"/>
        <c:crosses val="max"/>
        <c:crossBetween val="midCat"/>
      </c:valAx>
      <c:valAx>
        <c:axId val="551531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1530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196202442494326"/>
          <c:y val="0.94054587107247434"/>
          <c:w val="0.70308866132341685"/>
          <c:h val="5.908151654453597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5 - 5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4"/>
          <c:y val="0.14516532078857555"/>
          <c:w val="0.7136742818390307"/>
          <c:h val="0.725945678515426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graphs'!$AX$2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graphs'!$AX$3:$AX$17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3-4DE1-A6D2-CBBFD0F1D45B}"/>
            </c:ext>
          </c:extLst>
        </c:ser>
        <c:ser>
          <c:idx val="1"/>
          <c:order val="1"/>
          <c:tx>
            <c:strRef>
              <c:f>'5 point, avg graphs'!$AY$2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graphs'!$AY$3:$AY$17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83-4DE1-A6D2-CBBFD0F1D45B}"/>
            </c:ext>
          </c:extLst>
        </c:ser>
        <c:ser>
          <c:idx val="2"/>
          <c:order val="2"/>
          <c:tx>
            <c:strRef>
              <c:f>'5 point, avg graphs'!$AZ$2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graphs'!$AZ$3:$AZ$17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83-4DE1-A6D2-CBBFD0F1D45B}"/>
            </c:ext>
          </c:extLst>
        </c:ser>
        <c:ser>
          <c:idx val="3"/>
          <c:order val="3"/>
          <c:tx>
            <c:strRef>
              <c:f>'5 point, avg graphs'!$BA$2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graphs'!$BA$3:$BA$17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83-4DE1-A6D2-CBBFD0F1D45B}"/>
            </c:ext>
          </c:extLst>
        </c:ser>
        <c:ser>
          <c:idx val="4"/>
          <c:order val="4"/>
          <c:tx>
            <c:strRef>
              <c:f>'5 point, avg graphs'!$BB$2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graphs'!$BB$3:$BB$17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83-4DE1-A6D2-CBBFD0F1D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32104"/>
        <c:axId val="551532496"/>
      </c:scatterChart>
      <c:valAx>
        <c:axId val="551532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51532496"/>
        <c:crosses val="autoZero"/>
        <c:crossBetween val="midCat"/>
      </c:valAx>
      <c:valAx>
        <c:axId val="551532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51532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5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70861178000029545"/>
          <c:h val="0.64033043557416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graphs'!$BC$2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graphs'!$BD$3:$BD$17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graphs'!$BD$3:$BD$17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graphs'!$BC$3:$BC$17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B-435F-A65B-EBC416B23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28592"/>
        <c:axId val="706228984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graphs'!$BE$2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graphs'!$BE$3:$BE$17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6B-435F-A65B-EBC416B23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29768"/>
        <c:axId val="706229376"/>
      </c:scatterChart>
      <c:valAx>
        <c:axId val="70622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706228984"/>
        <c:crosses val="autoZero"/>
        <c:crossBetween val="midCat"/>
      </c:valAx>
      <c:valAx>
        <c:axId val="706228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706228592"/>
        <c:crosses val="autoZero"/>
        <c:crossBetween val="midCat"/>
      </c:valAx>
      <c:valAx>
        <c:axId val="706229376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706229768"/>
        <c:crosses val="max"/>
        <c:crossBetween val="midCat"/>
      </c:valAx>
      <c:valAx>
        <c:axId val="706229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62293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757368040064407"/>
          <c:y val="0.94054587107247434"/>
          <c:w val="0.64232625706026902"/>
          <c:h val="5.908151654453597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504824</xdr:colOff>
      <xdr:row>18</xdr:row>
      <xdr:rowOff>180975</xdr:rowOff>
    </xdr:from>
    <xdr:to>
      <xdr:col>7</xdr:col>
      <xdr:colOff>57149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35</xdr:row>
      <xdr:rowOff>19050</xdr:rowOff>
    </xdr:from>
    <xdr:to>
      <xdr:col>7</xdr:col>
      <xdr:colOff>57150</xdr:colOff>
      <xdr:row>52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9524</xdr:colOff>
      <xdr:row>19</xdr:row>
      <xdr:rowOff>0</xdr:rowOff>
    </xdr:from>
    <xdr:to>
      <xdr:col>18</xdr:col>
      <xdr:colOff>314324</xdr:colOff>
      <xdr:row>34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9524</xdr:colOff>
      <xdr:row>19</xdr:row>
      <xdr:rowOff>0</xdr:rowOff>
    </xdr:from>
    <xdr:to>
      <xdr:col>30</xdr:col>
      <xdr:colOff>409574</xdr:colOff>
      <xdr:row>34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35</xdr:row>
      <xdr:rowOff>28575</xdr:rowOff>
    </xdr:from>
    <xdr:to>
      <xdr:col>30</xdr:col>
      <xdr:colOff>409575</xdr:colOff>
      <xdr:row>52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9524</xdr:colOff>
      <xdr:row>19</xdr:row>
      <xdr:rowOff>0</xdr:rowOff>
    </xdr:from>
    <xdr:to>
      <xdr:col>42</xdr:col>
      <xdr:colOff>190499</xdr:colOff>
      <xdr:row>34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0</xdr:colOff>
      <xdr:row>35</xdr:row>
      <xdr:rowOff>28575</xdr:rowOff>
    </xdr:from>
    <xdr:to>
      <xdr:col>42</xdr:col>
      <xdr:colOff>190500</xdr:colOff>
      <xdr:row>52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504824</xdr:colOff>
      <xdr:row>18</xdr:row>
      <xdr:rowOff>180975</xdr:rowOff>
    </xdr:from>
    <xdr:to>
      <xdr:col>55</xdr:col>
      <xdr:colOff>57149</xdr:colOff>
      <xdr:row>34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495300</xdr:colOff>
      <xdr:row>35</xdr:row>
      <xdr:rowOff>19050</xdr:rowOff>
    </xdr:from>
    <xdr:to>
      <xdr:col>55</xdr:col>
      <xdr:colOff>57150</xdr:colOff>
      <xdr:row>52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60</xdr:col>
      <xdr:colOff>9524</xdr:colOff>
      <xdr:row>19</xdr:row>
      <xdr:rowOff>0</xdr:rowOff>
    </xdr:from>
    <xdr:to>
      <xdr:col>66</xdr:col>
      <xdr:colOff>314324</xdr:colOff>
      <xdr:row>34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60</xdr:col>
      <xdr:colOff>0</xdr:colOff>
      <xdr:row>35</xdr:row>
      <xdr:rowOff>28575</xdr:rowOff>
    </xdr:from>
    <xdr:to>
      <xdr:col>66</xdr:col>
      <xdr:colOff>314325</xdr:colOff>
      <xdr:row>52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72</xdr:col>
      <xdr:colOff>9524</xdr:colOff>
      <xdr:row>19</xdr:row>
      <xdr:rowOff>0</xdr:rowOff>
    </xdr:from>
    <xdr:to>
      <xdr:col>78</xdr:col>
      <xdr:colOff>409574</xdr:colOff>
      <xdr:row>34</xdr:row>
      <xdr:rowOff>123825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72</xdr:col>
      <xdr:colOff>0</xdr:colOff>
      <xdr:row>35</xdr:row>
      <xdr:rowOff>28575</xdr:rowOff>
    </xdr:from>
    <xdr:to>
      <xdr:col>78</xdr:col>
      <xdr:colOff>409575</xdr:colOff>
      <xdr:row>52</xdr:row>
      <xdr:rowOff>85725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84</xdr:col>
      <xdr:colOff>9524</xdr:colOff>
      <xdr:row>19</xdr:row>
      <xdr:rowOff>0</xdr:rowOff>
    </xdr:from>
    <xdr:to>
      <xdr:col>90</xdr:col>
      <xdr:colOff>190499</xdr:colOff>
      <xdr:row>34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84</xdr:col>
      <xdr:colOff>0</xdr:colOff>
      <xdr:row>35</xdr:row>
      <xdr:rowOff>28575</xdr:rowOff>
    </xdr:from>
    <xdr:to>
      <xdr:col>90</xdr:col>
      <xdr:colOff>190500</xdr:colOff>
      <xdr:row>52</xdr:row>
      <xdr:rowOff>85725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581025</xdr:colOff>
      <xdr:row>35</xdr:row>
      <xdr:rowOff>9525</xdr:rowOff>
    </xdr:from>
    <xdr:to>
      <xdr:col>18</xdr:col>
      <xdr:colOff>276225</xdr:colOff>
      <xdr:row>52</xdr:row>
      <xdr:rowOff>66675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571500</xdr:colOff>
      <xdr:row>53</xdr:row>
      <xdr:rowOff>57150</xdr:rowOff>
    </xdr:from>
    <xdr:to>
      <xdr:col>7</xdr:col>
      <xdr:colOff>133350</xdr:colOff>
      <xdr:row>70</xdr:row>
      <xdr:rowOff>114300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54</xdr:row>
      <xdr:rowOff>0</xdr:rowOff>
    </xdr:from>
    <xdr:to>
      <xdr:col>18</xdr:col>
      <xdr:colOff>304800</xdr:colOff>
      <xdr:row>71</xdr:row>
      <xdr:rowOff>57150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0</xdr:colOff>
      <xdr:row>55</xdr:row>
      <xdr:rowOff>0</xdr:rowOff>
    </xdr:from>
    <xdr:to>
      <xdr:col>30</xdr:col>
      <xdr:colOff>409575</xdr:colOff>
      <xdr:row>72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190500</xdr:colOff>
      <xdr:row>72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48</xdr:col>
      <xdr:colOff>457200</xdr:colOff>
      <xdr:row>53</xdr:row>
      <xdr:rowOff>152400</xdr:rowOff>
    </xdr:from>
    <xdr:to>
      <xdr:col>55</xdr:col>
      <xdr:colOff>19050</xdr:colOff>
      <xdr:row>71</xdr:row>
      <xdr:rowOff>19050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60</xdr:col>
      <xdr:colOff>0</xdr:colOff>
      <xdr:row>54</xdr:row>
      <xdr:rowOff>0</xdr:rowOff>
    </xdr:from>
    <xdr:to>
      <xdr:col>66</xdr:col>
      <xdr:colOff>314325</xdr:colOff>
      <xdr:row>71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72</xdr:col>
      <xdr:colOff>0</xdr:colOff>
      <xdr:row>54</xdr:row>
      <xdr:rowOff>0</xdr:rowOff>
    </xdr:from>
    <xdr:to>
      <xdr:col>78</xdr:col>
      <xdr:colOff>409575</xdr:colOff>
      <xdr:row>71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84</xdr:col>
      <xdr:colOff>0</xdr:colOff>
      <xdr:row>54</xdr:row>
      <xdr:rowOff>0</xdr:rowOff>
    </xdr:from>
    <xdr:to>
      <xdr:col>90</xdr:col>
      <xdr:colOff>190500</xdr:colOff>
      <xdr:row>71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7"/>
  <sheetViews>
    <sheetView workbookViewId="0">
      <selection activeCell="F18" sqref="F18"/>
    </sheetView>
  </sheetViews>
  <sheetFormatPr defaultRowHeight="15" x14ac:dyDescent="0.25"/>
  <cols>
    <col min="1" max="1" width="38.85546875" customWidth="1"/>
    <col min="2" max="2" width="39.5703125" style="13" bestFit="1" customWidth="1"/>
    <col min="3" max="3" width="51.5703125" style="13" customWidth="1"/>
  </cols>
  <sheetData>
    <row r="1" spans="1:3" x14ac:dyDescent="0.25">
      <c r="A1" s="48" t="s">
        <v>49</v>
      </c>
      <c r="B1" s="30">
        <v>44008</v>
      </c>
    </row>
    <row r="2" spans="1:3" x14ac:dyDescent="0.25">
      <c r="A2" s="48" t="s">
        <v>46</v>
      </c>
      <c r="B2" s="19" t="s">
        <v>76</v>
      </c>
    </row>
    <row r="3" spans="1:3" ht="78" customHeight="1" x14ac:dyDescent="0.25">
      <c r="A3" s="49" t="s">
        <v>42</v>
      </c>
      <c r="B3" s="31" t="s">
        <v>77</v>
      </c>
    </row>
    <row r="4" spans="1:3" x14ac:dyDescent="0.25">
      <c r="A4" s="48" t="s">
        <v>48</v>
      </c>
      <c r="B4" s="19"/>
    </row>
    <row r="5" spans="1:3" x14ac:dyDescent="0.25">
      <c r="A5" s="48" t="s">
        <v>0</v>
      </c>
      <c r="B5" s="32" t="s">
        <v>78</v>
      </c>
    </row>
    <row r="6" spans="1:3" x14ac:dyDescent="0.25">
      <c r="A6" s="48" t="s">
        <v>1</v>
      </c>
      <c r="B6" s="19">
        <v>0</v>
      </c>
    </row>
    <row r="7" spans="1:3" ht="15.75" thickBot="1" x14ac:dyDescent="0.3">
      <c r="A7" s="50" t="s">
        <v>74</v>
      </c>
      <c r="B7" s="51"/>
    </row>
    <row r="8" spans="1:3" ht="15.75" thickBot="1" x14ac:dyDescent="0.3">
      <c r="A8" s="56" t="s">
        <v>45</v>
      </c>
      <c r="B8" s="57"/>
      <c r="C8" s="58"/>
    </row>
    <row r="9" spans="1:3" x14ac:dyDescent="0.25">
      <c r="A9" s="12" t="s">
        <v>71</v>
      </c>
      <c r="B9" s="52" t="s">
        <v>70</v>
      </c>
      <c r="C9" s="12" t="s">
        <v>69</v>
      </c>
    </row>
    <row r="10" spans="1:3" x14ac:dyDescent="0.25">
      <c r="A10" s="19">
        <v>1</v>
      </c>
      <c r="B10" s="19" t="s">
        <v>79</v>
      </c>
      <c r="C10" s="19">
        <v>1</v>
      </c>
    </row>
    <row r="11" spans="1:3" x14ac:dyDescent="0.25">
      <c r="A11" s="19">
        <v>1</v>
      </c>
      <c r="B11" s="19" t="s">
        <v>80</v>
      </c>
      <c r="C11" s="19">
        <v>2</v>
      </c>
    </row>
    <row r="12" spans="1:3" x14ac:dyDescent="0.25">
      <c r="A12" s="19">
        <v>1</v>
      </c>
      <c r="B12" s="19" t="s">
        <v>81</v>
      </c>
      <c r="C12" s="19">
        <v>3</v>
      </c>
    </row>
    <row r="13" spans="1:3" x14ac:dyDescent="0.25">
      <c r="A13" s="46"/>
      <c r="B13" s="19"/>
      <c r="C13" s="19"/>
    </row>
    <row r="14" spans="1:3" x14ac:dyDescent="0.25">
      <c r="A14" s="46"/>
      <c r="B14" s="19"/>
      <c r="C14" s="19"/>
    </row>
    <row r="15" spans="1:3" ht="15.75" thickBot="1" x14ac:dyDescent="0.3">
      <c r="A15" s="53"/>
      <c r="B15" s="51"/>
      <c r="C15" s="51"/>
    </row>
    <row r="16" spans="1:3" ht="15.75" thickBot="1" x14ac:dyDescent="0.3">
      <c r="A16" s="56" t="s">
        <v>75</v>
      </c>
      <c r="B16" s="57"/>
      <c r="C16" s="58"/>
    </row>
    <row r="17" spans="1:3" x14ac:dyDescent="0.25">
      <c r="A17" s="54" t="s">
        <v>47</v>
      </c>
      <c r="B17" s="54" t="s">
        <v>5</v>
      </c>
      <c r="C17" s="54" t="s">
        <v>6</v>
      </c>
    </row>
    <row r="18" spans="1:3" x14ac:dyDescent="0.25">
      <c r="A18" s="18"/>
      <c r="B18" s="19"/>
      <c r="C18" s="20"/>
    </row>
    <row r="19" spans="1:3" x14ac:dyDescent="0.25">
      <c r="A19" s="18"/>
      <c r="B19" s="19"/>
      <c r="C19" s="20"/>
    </row>
    <row r="20" spans="1:3" x14ac:dyDescent="0.25">
      <c r="A20" s="18"/>
      <c r="B20" s="19"/>
      <c r="C20" s="20"/>
    </row>
    <row r="21" spans="1:3" x14ac:dyDescent="0.25">
      <c r="A21" s="18"/>
      <c r="B21" s="19"/>
      <c r="C21" s="20"/>
    </row>
    <row r="22" spans="1:3" x14ac:dyDescent="0.25">
      <c r="A22" s="18"/>
      <c r="B22" s="19"/>
      <c r="C22" s="20"/>
    </row>
    <row r="23" spans="1:3" x14ac:dyDescent="0.25">
      <c r="A23" s="18"/>
      <c r="B23" s="19"/>
      <c r="C23" s="20"/>
    </row>
    <row r="24" spans="1:3" x14ac:dyDescent="0.25">
      <c r="A24" s="18"/>
      <c r="B24" s="19"/>
      <c r="C24" s="20"/>
    </row>
    <row r="25" spans="1:3" x14ac:dyDescent="0.25">
      <c r="A25" s="18"/>
      <c r="B25" s="19"/>
      <c r="C25" s="20"/>
    </row>
    <row r="26" spans="1:3" x14ac:dyDescent="0.25">
      <c r="A26" s="18"/>
      <c r="B26" s="19"/>
      <c r="C26" s="20"/>
    </row>
    <row r="27" spans="1:3" x14ac:dyDescent="0.25">
      <c r="A27" s="18"/>
      <c r="B27" s="19"/>
      <c r="C27" s="20"/>
    </row>
    <row r="28" spans="1:3" x14ac:dyDescent="0.25">
      <c r="A28" s="18"/>
      <c r="B28" s="19"/>
      <c r="C28" s="20"/>
    </row>
    <row r="29" spans="1:3" x14ac:dyDescent="0.25">
      <c r="A29" s="18"/>
      <c r="B29" s="19"/>
      <c r="C29" s="20"/>
    </row>
    <row r="30" spans="1:3" x14ac:dyDescent="0.25">
      <c r="A30" s="18"/>
      <c r="B30" s="19"/>
      <c r="C30" s="20"/>
    </row>
    <row r="31" spans="1:3" x14ac:dyDescent="0.25">
      <c r="A31" s="18"/>
      <c r="B31" s="19"/>
      <c r="C31" s="20"/>
    </row>
    <row r="32" spans="1:3" x14ac:dyDescent="0.25">
      <c r="A32" s="18"/>
      <c r="B32" s="19"/>
      <c r="C32" s="20"/>
    </row>
    <row r="33" spans="1:3" x14ac:dyDescent="0.25">
      <c r="A33" s="18"/>
      <c r="B33" s="19"/>
      <c r="C33" s="20"/>
    </row>
    <row r="34" spans="1:3" x14ac:dyDescent="0.25">
      <c r="A34" s="18"/>
      <c r="B34" s="19"/>
      <c r="C34" s="20"/>
    </row>
    <row r="35" spans="1:3" x14ac:dyDescent="0.25">
      <c r="A35" s="18"/>
      <c r="B35" s="19"/>
      <c r="C35" s="20"/>
    </row>
    <row r="36" spans="1:3" x14ac:dyDescent="0.25">
      <c r="A36" s="18"/>
      <c r="B36" s="19"/>
      <c r="C36" s="20"/>
    </row>
    <row r="37" spans="1:3" x14ac:dyDescent="0.25">
      <c r="A37" s="18"/>
      <c r="B37" s="19"/>
      <c r="C37" s="20"/>
    </row>
  </sheetData>
  <mergeCells count="2">
    <mergeCell ref="A8:C8"/>
    <mergeCell ref="A16:C16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9900"/>
  </sheetPr>
  <dimension ref="A1:DH77"/>
  <sheetViews>
    <sheetView topLeftCell="V10" workbookViewId="0">
      <selection activeCell="AG23" sqref="AG23"/>
    </sheetView>
  </sheetViews>
  <sheetFormatPr defaultRowHeight="15" x14ac:dyDescent="0.25"/>
  <cols>
    <col min="1" max="1" width="15.28515625" style="13" customWidth="1"/>
    <col min="2" max="2" width="11.140625" style="14" customWidth="1"/>
    <col min="3" max="3" width="10.42578125" style="13" customWidth="1"/>
    <col min="4" max="4" width="10.7109375" style="13" customWidth="1"/>
    <col min="5" max="5" width="11.42578125" style="13" customWidth="1"/>
    <col min="6" max="6" width="13" style="13" customWidth="1"/>
    <col min="7" max="7" width="10.28515625" style="13" customWidth="1"/>
    <col min="8" max="8" width="10" style="13" customWidth="1"/>
    <col min="9" max="11" width="18" style="13" customWidth="1"/>
    <col min="12" max="12" width="9.140625" style="13"/>
    <col min="13" max="13" width="16" style="13" customWidth="1"/>
    <col min="14" max="14" width="11.85546875" style="14" customWidth="1"/>
    <col min="15" max="15" width="10.42578125" style="13" customWidth="1"/>
    <col min="16" max="16" width="10.7109375" style="13" customWidth="1"/>
    <col min="17" max="17" width="9.85546875" style="13" customWidth="1"/>
    <col min="18" max="18" width="12.28515625" style="13" customWidth="1"/>
    <col min="19" max="19" width="11.5703125" style="13" customWidth="1"/>
    <col min="20" max="20" width="11.28515625" style="13" customWidth="1"/>
    <col min="21" max="21" width="16.7109375" style="13" customWidth="1"/>
    <col min="22" max="23" width="18" style="13" customWidth="1"/>
    <col min="24" max="24" width="9.140625" style="13"/>
    <col min="25" max="25" width="16.28515625" style="13" customWidth="1"/>
    <col min="26" max="26" width="13" style="14" customWidth="1"/>
    <col min="27" max="27" width="10.140625" style="13" customWidth="1"/>
    <col min="28" max="28" width="10.42578125" style="13" customWidth="1"/>
    <col min="29" max="29" width="12.42578125" style="13" customWidth="1"/>
    <col min="30" max="31" width="11.28515625" style="13" customWidth="1"/>
    <col min="32" max="32" width="11.140625" style="13" customWidth="1"/>
    <col min="33" max="33" width="15.5703125" style="13" customWidth="1"/>
    <col min="34" max="34" width="18" style="13" customWidth="1"/>
    <col min="35" max="35" width="15.5703125" style="13" customWidth="1"/>
    <col min="36" max="36" width="9.140625" style="13"/>
    <col min="37" max="37" width="16.42578125" style="13" customWidth="1"/>
    <col min="38" max="38" width="14.140625" style="14" customWidth="1"/>
    <col min="39" max="39" width="11.85546875" style="13" customWidth="1"/>
    <col min="40" max="41" width="11.28515625" style="13" customWidth="1"/>
    <col min="42" max="42" width="12" style="13" customWidth="1"/>
    <col min="43" max="43" width="10.7109375" style="13" customWidth="1"/>
    <col min="44" max="44" width="11.7109375" style="13" customWidth="1"/>
    <col min="45" max="45" width="17.42578125" style="13" customWidth="1"/>
    <col min="46" max="46" width="18" style="13" customWidth="1"/>
    <col min="47" max="47" width="17.42578125" style="13" customWidth="1"/>
    <col min="48" max="48" width="9.140625" style="13"/>
    <col min="49" max="49" width="15.7109375" style="13" customWidth="1"/>
    <col min="50" max="50" width="11.140625" style="14" customWidth="1"/>
    <col min="51" max="51" width="10.42578125" style="13" customWidth="1"/>
    <col min="52" max="52" width="10.7109375" style="13" customWidth="1"/>
    <col min="53" max="53" width="11.42578125" style="13" customWidth="1"/>
    <col min="54" max="54" width="13" style="13" customWidth="1"/>
    <col min="55" max="55" width="10.28515625" style="13" customWidth="1"/>
    <col min="56" max="56" width="10" style="13" customWidth="1"/>
    <col min="57" max="57" width="17.5703125" style="13" customWidth="1"/>
    <col min="58" max="58" width="18" style="13" customWidth="1"/>
    <col min="59" max="59" width="17.42578125" style="13" customWidth="1"/>
    <col min="60" max="60" width="9.140625" style="13"/>
    <col min="61" max="61" width="16.28515625" style="13" customWidth="1"/>
    <col min="62" max="62" width="11.85546875" style="14" customWidth="1"/>
    <col min="63" max="63" width="10.42578125" style="13" customWidth="1"/>
    <col min="64" max="64" width="10.7109375" style="13" customWidth="1"/>
    <col min="65" max="65" width="9.85546875" style="13" customWidth="1"/>
    <col min="66" max="66" width="12.28515625" style="13" customWidth="1"/>
    <col min="67" max="67" width="11.5703125" style="13" customWidth="1"/>
    <col min="68" max="68" width="11.28515625" style="13" customWidth="1"/>
    <col min="69" max="69" width="17.85546875" style="13" customWidth="1"/>
    <col min="70" max="70" width="18" style="13" customWidth="1"/>
    <col min="71" max="71" width="17.42578125" style="13" customWidth="1"/>
    <col min="72" max="72" width="9.140625" style="13"/>
    <col min="73" max="73" width="14.140625" style="13" customWidth="1"/>
    <col min="74" max="74" width="13" style="14" customWidth="1"/>
    <col min="75" max="75" width="10.140625" style="13" customWidth="1"/>
    <col min="76" max="76" width="10.42578125" style="13" customWidth="1"/>
    <col min="77" max="77" width="12.42578125" style="13" customWidth="1"/>
    <col min="78" max="79" width="11.28515625" style="13" customWidth="1"/>
    <col min="80" max="80" width="11.140625" style="13" customWidth="1"/>
    <col min="81" max="81" width="17.28515625" style="13" customWidth="1"/>
    <col min="82" max="82" width="18" style="13" customWidth="1"/>
    <col min="83" max="83" width="17.42578125" style="13" customWidth="1"/>
    <col min="84" max="84" width="9.140625" style="13"/>
    <col min="85" max="85" width="15.5703125" style="13" customWidth="1"/>
    <col min="86" max="86" width="14.140625" style="14" customWidth="1"/>
    <col min="87" max="87" width="11.85546875" style="13" customWidth="1"/>
    <col min="88" max="89" width="11.28515625" style="13" customWidth="1"/>
    <col min="90" max="90" width="12" style="13" customWidth="1"/>
    <col min="91" max="91" width="10.7109375" style="13" customWidth="1"/>
    <col min="92" max="92" width="11.7109375" style="13" customWidth="1"/>
    <col min="93" max="93" width="19.85546875" style="13" customWidth="1"/>
    <col min="94" max="94" width="18" style="13" customWidth="1"/>
    <col min="95" max="95" width="17.42578125" style="13" customWidth="1"/>
  </cols>
  <sheetData>
    <row r="1" spans="1:112" s="17" customFormat="1" ht="19.5" thickBot="1" x14ac:dyDescent="0.35">
      <c r="A1" s="59" t="s">
        <v>57</v>
      </c>
      <c r="B1" s="60"/>
      <c r="C1" s="26"/>
      <c r="D1" s="26"/>
      <c r="E1" s="26"/>
      <c r="F1" s="26"/>
      <c r="G1" s="26"/>
      <c r="H1" s="25"/>
      <c r="I1" s="25"/>
      <c r="J1" s="25"/>
      <c r="K1" s="25"/>
      <c r="L1" s="26"/>
      <c r="M1" s="61" t="s">
        <v>58</v>
      </c>
      <c r="N1" s="62"/>
      <c r="O1" s="26"/>
      <c r="P1" s="26"/>
      <c r="Q1" s="25"/>
      <c r="R1" s="26"/>
      <c r="S1" s="26"/>
      <c r="T1" s="25"/>
      <c r="U1" s="25"/>
      <c r="V1" s="25"/>
      <c r="W1" s="25"/>
      <c r="X1" s="26"/>
      <c r="Y1" s="59" t="s">
        <v>59</v>
      </c>
      <c r="Z1" s="60"/>
      <c r="AA1" s="26"/>
      <c r="AB1" s="26"/>
      <c r="AC1" s="26"/>
      <c r="AD1" s="26"/>
      <c r="AE1" s="26"/>
      <c r="AF1" s="25"/>
      <c r="AG1" s="25"/>
      <c r="AH1" s="25"/>
      <c r="AI1" s="25"/>
      <c r="AJ1" s="26"/>
      <c r="AK1" s="59" t="s">
        <v>60</v>
      </c>
      <c r="AL1" s="60"/>
      <c r="AM1" s="26"/>
      <c r="AN1" s="26"/>
      <c r="AO1" s="26"/>
      <c r="AP1" s="26"/>
      <c r="AQ1" s="26"/>
      <c r="AR1" s="25"/>
      <c r="AS1" s="25"/>
      <c r="AT1" s="25"/>
      <c r="AU1" s="25"/>
      <c r="AV1" s="26"/>
      <c r="AW1" s="59" t="s">
        <v>61</v>
      </c>
      <c r="AX1" s="60"/>
      <c r="AY1" s="26"/>
      <c r="AZ1" s="26"/>
      <c r="BA1" s="26"/>
      <c r="BB1" s="26"/>
      <c r="BC1" s="26"/>
      <c r="BD1" s="25"/>
      <c r="BE1" s="25"/>
      <c r="BF1" s="25"/>
      <c r="BG1" s="25"/>
      <c r="BH1" s="26"/>
      <c r="BI1" s="59" t="s">
        <v>62</v>
      </c>
      <c r="BJ1" s="60"/>
      <c r="BK1" s="26"/>
      <c r="BL1" s="26"/>
      <c r="BM1" s="25"/>
      <c r="BN1" s="26"/>
      <c r="BO1" s="26"/>
      <c r="BP1" s="25"/>
      <c r="BQ1" s="25"/>
      <c r="BR1" s="25"/>
      <c r="BS1" s="25"/>
      <c r="BT1" s="26"/>
      <c r="BU1" s="59" t="s">
        <v>63</v>
      </c>
      <c r="BV1" s="60"/>
      <c r="BW1" s="26"/>
      <c r="BX1" s="26"/>
      <c r="BY1" s="26"/>
      <c r="BZ1" s="26"/>
      <c r="CA1" s="26"/>
      <c r="CB1" s="25"/>
      <c r="CC1" s="25"/>
      <c r="CD1" s="25"/>
      <c r="CE1" s="25"/>
      <c r="CF1" s="26"/>
      <c r="CG1" s="59" t="s">
        <v>64</v>
      </c>
      <c r="CH1" s="60"/>
      <c r="CI1" s="26"/>
      <c r="CJ1" s="26"/>
      <c r="CK1" s="26"/>
      <c r="CL1" s="26"/>
      <c r="CM1" s="26"/>
      <c r="CN1" s="25"/>
      <c r="CO1" s="25"/>
      <c r="CP1" s="25"/>
      <c r="CQ1" s="25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</row>
    <row r="2" spans="1:112" s="24" customFormat="1" ht="42.75" customHeight="1" x14ac:dyDescent="0.25">
      <c r="A2" s="39" t="s">
        <v>65</v>
      </c>
      <c r="B2" s="40" t="s">
        <v>50</v>
      </c>
      <c r="C2" s="41" t="s">
        <v>51</v>
      </c>
      <c r="D2" s="41" t="s">
        <v>52</v>
      </c>
      <c r="E2" s="41" t="s">
        <v>53</v>
      </c>
      <c r="F2" s="42" t="s">
        <v>54</v>
      </c>
      <c r="G2" s="42" t="s">
        <v>56</v>
      </c>
      <c r="H2" s="42" t="s">
        <v>55</v>
      </c>
      <c r="I2" s="41" t="s">
        <v>67</v>
      </c>
      <c r="J2" s="41" t="s">
        <v>72</v>
      </c>
      <c r="K2" s="47" t="s">
        <v>68</v>
      </c>
      <c r="L2" s="27"/>
      <c r="M2" s="39" t="s">
        <v>65</v>
      </c>
      <c r="N2" s="40" t="s">
        <v>50</v>
      </c>
      <c r="O2" s="41" t="s">
        <v>51</v>
      </c>
      <c r="P2" s="41" t="s">
        <v>52</v>
      </c>
      <c r="Q2" s="45" t="s">
        <v>53</v>
      </c>
      <c r="R2" s="42" t="s">
        <v>54</v>
      </c>
      <c r="S2" s="42" t="s">
        <v>56</v>
      </c>
      <c r="T2" s="42" t="s">
        <v>55</v>
      </c>
      <c r="U2" s="22" t="s">
        <v>67</v>
      </c>
      <c r="V2" s="22" t="s">
        <v>72</v>
      </c>
      <c r="W2" s="22" t="s">
        <v>68</v>
      </c>
      <c r="X2" s="27"/>
      <c r="Y2" s="39" t="s">
        <v>65</v>
      </c>
      <c r="Z2" s="40" t="s">
        <v>50</v>
      </c>
      <c r="AA2" s="41" t="s">
        <v>51</v>
      </c>
      <c r="AB2" s="41" t="s">
        <v>52</v>
      </c>
      <c r="AC2" s="41" t="s">
        <v>53</v>
      </c>
      <c r="AD2" s="42" t="s">
        <v>54</v>
      </c>
      <c r="AE2" s="42" t="s">
        <v>56</v>
      </c>
      <c r="AF2" s="42" t="s">
        <v>55</v>
      </c>
      <c r="AG2" s="41" t="s">
        <v>67</v>
      </c>
      <c r="AH2" s="41" t="s">
        <v>72</v>
      </c>
      <c r="AI2" s="47" t="s">
        <v>68</v>
      </c>
      <c r="AJ2" s="27"/>
      <c r="AK2" s="39" t="s">
        <v>65</v>
      </c>
      <c r="AL2" s="40" t="s">
        <v>50</v>
      </c>
      <c r="AM2" s="41" t="s">
        <v>51</v>
      </c>
      <c r="AN2" s="41" t="s">
        <v>52</v>
      </c>
      <c r="AO2" s="41" t="s">
        <v>53</v>
      </c>
      <c r="AP2" s="42" t="s">
        <v>54</v>
      </c>
      <c r="AQ2" s="42" t="s">
        <v>56</v>
      </c>
      <c r="AR2" s="42" t="s">
        <v>55</v>
      </c>
      <c r="AS2" s="22" t="s">
        <v>67</v>
      </c>
      <c r="AT2" s="22" t="s">
        <v>72</v>
      </c>
      <c r="AU2" s="22" t="s">
        <v>68</v>
      </c>
      <c r="AV2" s="27"/>
      <c r="AW2" s="39" t="s">
        <v>65</v>
      </c>
      <c r="AX2" s="40" t="s">
        <v>50</v>
      </c>
      <c r="AY2" s="41" t="s">
        <v>51</v>
      </c>
      <c r="AZ2" s="41" t="s">
        <v>52</v>
      </c>
      <c r="BA2" s="41" t="s">
        <v>53</v>
      </c>
      <c r="BB2" s="42" t="s">
        <v>54</v>
      </c>
      <c r="BC2" s="42" t="s">
        <v>56</v>
      </c>
      <c r="BD2" s="42" t="s">
        <v>55</v>
      </c>
      <c r="BE2" s="41" t="s">
        <v>67</v>
      </c>
      <c r="BF2" s="41" t="s">
        <v>72</v>
      </c>
      <c r="BG2" s="47" t="s">
        <v>68</v>
      </c>
      <c r="BH2" s="27"/>
      <c r="BI2" s="39" t="s">
        <v>65</v>
      </c>
      <c r="BJ2" s="40" t="s">
        <v>50</v>
      </c>
      <c r="BK2" s="41" t="s">
        <v>51</v>
      </c>
      <c r="BL2" s="41" t="s">
        <v>52</v>
      </c>
      <c r="BM2" s="45" t="s">
        <v>53</v>
      </c>
      <c r="BN2" s="42" t="s">
        <v>54</v>
      </c>
      <c r="BO2" s="42" t="s">
        <v>56</v>
      </c>
      <c r="BP2" s="42" t="s">
        <v>55</v>
      </c>
      <c r="BQ2" s="22" t="s">
        <v>67</v>
      </c>
      <c r="BR2" s="22" t="s">
        <v>72</v>
      </c>
      <c r="BS2" s="22" t="s">
        <v>68</v>
      </c>
      <c r="BT2" s="27"/>
      <c r="BU2" s="39" t="s">
        <v>65</v>
      </c>
      <c r="BV2" s="40" t="s">
        <v>50</v>
      </c>
      <c r="BW2" s="41" t="s">
        <v>51</v>
      </c>
      <c r="BX2" s="41" t="s">
        <v>52</v>
      </c>
      <c r="BY2" s="41" t="s">
        <v>53</v>
      </c>
      <c r="BZ2" s="42" t="s">
        <v>54</v>
      </c>
      <c r="CA2" s="42" t="s">
        <v>56</v>
      </c>
      <c r="CB2" s="42" t="s">
        <v>55</v>
      </c>
      <c r="CC2" s="41" t="s">
        <v>67</v>
      </c>
      <c r="CD2" s="41" t="s">
        <v>72</v>
      </c>
      <c r="CE2" s="47" t="s">
        <v>68</v>
      </c>
      <c r="CF2" s="27"/>
      <c r="CG2" s="39" t="s">
        <v>65</v>
      </c>
      <c r="CH2" s="40" t="s">
        <v>50</v>
      </c>
      <c r="CI2" s="41" t="s">
        <v>51</v>
      </c>
      <c r="CJ2" s="41" t="s">
        <v>52</v>
      </c>
      <c r="CK2" s="41" t="s">
        <v>53</v>
      </c>
      <c r="CL2" s="42" t="s">
        <v>54</v>
      </c>
      <c r="CM2" s="42" t="s">
        <v>56</v>
      </c>
      <c r="CN2" s="42" t="s">
        <v>55</v>
      </c>
      <c r="CO2" s="22" t="s">
        <v>67</v>
      </c>
      <c r="CP2" s="22" t="s">
        <v>72</v>
      </c>
      <c r="CQ2" s="22" t="s">
        <v>68</v>
      </c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</row>
    <row r="3" spans="1:112" s="8" customFormat="1" x14ac:dyDescent="0.25">
      <c r="A3" s="43">
        <v>0</v>
      </c>
      <c r="B3" s="14">
        <f>'control-C1'!$AA18</f>
        <v>1.2526999999999999E-12</v>
      </c>
      <c r="C3" s="14">
        <f>'control-C1'!AA19</f>
        <v>1.2557E-12</v>
      </c>
      <c r="D3" s="14">
        <f>'control-C1'!AA20</f>
        <v>1.2545E-12</v>
      </c>
      <c r="E3" s="14">
        <f>'control-C1'!AA21</f>
        <v>1.2561000000000001E-12</v>
      </c>
      <c r="F3" s="14">
        <f>'control-C1'!AA22</f>
        <v>1.2548000000000001E-12</v>
      </c>
      <c r="G3" s="14">
        <f>AVERAGE(B3:F3)</f>
        <v>1.25476E-12</v>
      </c>
      <c r="H3" s="14">
        <f>STDEV(B3:F3)</f>
        <v>1.3221195104831295E-15</v>
      </c>
      <c r="I3" s="33"/>
      <c r="J3" s="13">
        <f>G3/$G$3</f>
        <v>1</v>
      </c>
      <c r="K3" s="34">
        <f>(G3/$G$3-1)*100</f>
        <v>0</v>
      </c>
      <c r="L3" s="14"/>
      <c r="M3" s="43">
        <v>0</v>
      </c>
      <c r="N3" s="14">
        <f>'Sample 2'!AA18</f>
        <v>1.3775999999999999E-12</v>
      </c>
      <c r="O3" s="14">
        <f>'Sample 2'!AA19</f>
        <v>1.3799E-12</v>
      </c>
      <c r="P3" s="14">
        <f>'Sample 2'!AA20</f>
        <v>1.3839E-12</v>
      </c>
      <c r="Q3" s="14">
        <f>'Sample 2'!AA21</f>
        <v>1.3838E-12</v>
      </c>
      <c r="R3" s="14">
        <f>'Sample 2'!AA22</f>
        <v>1.3858E-12</v>
      </c>
      <c r="S3" s="14">
        <f>AVERAGE(N3:R3)</f>
        <v>1.3821999999999999E-12</v>
      </c>
      <c r="T3" s="14">
        <f>STDEV(N3:R3)</f>
        <v>3.348880409928106E-15</v>
      </c>
      <c r="U3" s="33"/>
      <c r="V3" s="13">
        <f>S3/$S$3</f>
        <v>1</v>
      </c>
      <c r="W3" s="34">
        <f>(S3/$S$3-1)*100</f>
        <v>0</v>
      </c>
      <c r="X3" s="14"/>
      <c r="Y3" s="43">
        <v>0</v>
      </c>
      <c r="Z3" s="14">
        <f>'Sample 3'!AA18</f>
        <v>1.7226E-12</v>
      </c>
      <c r="AA3" s="14">
        <f>'Sample 3'!AA19</f>
        <v>1.7195000000000001E-12</v>
      </c>
      <c r="AB3" s="14">
        <f>'Sample 3'!AA20</f>
        <v>1.7158E-12</v>
      </c>
      <c r="AC3" s="14">
        <f>'Sample 3'!AA21</f>
        <v>1.6963E-12</v>
      </c>
      <c r="AD3" s="14">
        <f>'Sample 3'!AA22</f>
        <v>1.6929E-12</v>
      </c>
      <c r="AE3" s="14">
        <f>AVERAGE(Z3:AD3)</f>
        <v>1.70942E-12</v>
      </c>
      <c r="AF3" s="14">
        <f>STDEV(Z3:AD3)</f>
        <v>1.3793730459886501E-14</v>
      </c>
      <c r="AG3" s="33"/>
      <c r="AH3" s="13">
        <f>AE3/$AE$3</f>
        <v>1</v>
      </c>
      <c r="AI3" s="34">
        <f>(AE3/$AE$3-1)*100</f>
        <v>0</v>
      </c>
      <c r="AJ3" s="14"/>
      <c r="AK3" s="43"/>
      <c r="AL3" s="14">
        <f>'Sample 4'!AA18</f>
        <v>0</v>
      </c>
      <c r="AM3" s="14">
        <f>'Sample 4'!AA19</f>
        <v>0</v>
      </c>
      <c r="AN3" s="14">
        <f>'Sample 4'!AA20</f>
        <v>0</v>
      </c>
      <c r="AO3" s="14">
        <f>'Sample 4'!AA21</f>
        <v>0</v>
      </c>
      <c r="AP3" s="14">
        <f>'Sample 4'!AA22</f>
        <v>0</v>
      </c>
      <c r="AQ3" s="14">
        <f>AVERAGE(AL3:AP3)</f>
        <v>0</v>
      </c>
      <c r="AR3" s="14">
        <f>STDEV(AL3:AP3)</f>
        <v>0</v>
      </c>
      <c r="AS3" s="33"/>
      <c r="AT3" s="13" t="e">
        <f>AQ3/$AQ$3</f>
        <v>#DIV/0!</v>
      </c>
      <c r="AU3" s="34" t="e">
        <f t="shared" ref="AU3:AU17" si="0">(AQ3/$AQ$3-1)*100</f>
        <v>#DIV/0!</v>
      </c>
      <c r="AV3" s="13"/>
      <c r="AW3" s="43"/>
      <c r="AX3" s="14">
        <f>'Sample 5'!$AA18</f>
        <v>0</v>
      </c>
      <c r="AY3" s="14">
        <f>'Sample 5'!AA19</f>
        <v>0</v>
      </c>
      <c r="AZ3" s="14">
        <f>'Sample 5'!AA20</f>
        <v>0</v>
      </c>
      <c r="BA3" s="14">
        <f>'Sample 5'!AA21</f>
        <v>0</v>
      </c>
      <c r="BB3" s="14">
        <f>'Sample 5'!AA22</f>
        <v>0</v>
      </c>
      <c r="BC3" s="14">
        <f t="shared" ref="BC3:BC17" si="1">AVERAGE(AX3:BB3)</f>
        <v>0</v>
      </c>
      <c r="BD3" s="14">
        <f t="shared" ref="BD3:BD17" si="2">STDEV(AX3:BB3)</f>
        <v>0</v>
      </c>
      <c r="BE3" s="33"/>
      <c r="BF3" s="13" t="e">
        <f>BC3/$BC$3</f>
        <v>#DIV/0!</v>
      </c>
      <c r="BG3" s="34" t="e">
        <f>(BC3/$BC$3-1)*100</f>
        <v>#DIV/0!</v>
      </c>
      <c r="BH3" s="14"/>
      <c r="BI3" s="43"/>
      <c r="BJ3" s="14">
        <f>'Sample 6'!AA18</f>
        <v>0</v>
      </c>
      <c r="BK3" s="14">
        <f>'Sample 6'!AA19</f>
        <v>0</v>
      </c>
      <c r="BL3" s="14">
        <f>'Sample 6'!AA20</f>
        <v>0</v>
      </c>
      <c r="BM3" s="14">
        <f>'Sample 6'!AA21</f>
        <v>0</v>
      </c>
      <c r="BN3" s="14">
        <f>'Sample 6'!AA22</f>
        <v>0</v>
      </c>
      <c r="BO3" s="14">
        <f t="shared" ref="BO3:BO17" si="3">AVERAGE(BJ3:BN3)</f>
        <v>0</v>
      </c>
      <c r="BP3" s="14">
        <f t="shared" ref="BP3:BP17" si="4">STDEV(BJ3:BN3)</f>
        <v>0</v>
      </c>
      <c r="BQ3" s="33"/>
      <c r="BR3" s="13" t="e">
        <f>BO3/$BO$3</f>
        <v>#DIV/0!</v>
      </c>
      <c r="BS3" s="34" t="e">
        <f>(BO3/$BO$3-1)*100</f>
        <v>#DIV/0!</v>
      </c>
      <c r="BT3" s="14"/>
      <c r="BU3" s="43"/>
      <c r="BV3" s="14">
        <f>'Sample 7'!AA18</f>
        <v>0</v>
      </c>
      <c r="BW3" s="14">
        <f>'Sample 7'!AA19</f>
        <v>0</v>
      </c>
      <c r="BX3" s="14">
        <f>'Sample 7'!AA20</f>
        <v>0</v>
      </c>
      <c r="BY3" s="14">
        <f>'Sample 7'!AA21</f>
        <v>0</v>
      </c>
      <c r="BZ3" s="14">
        <f>'Sample 7'!AA22</f>
        <v>0</v>
      </c>
      <c r="CA3" s="14">
        <f t="shared" ref="CA3:CA17" si="5">AVERAGE(BV3:BZ3)</f>
        <v>0</v>
      </c>
      <c r="CB3" s="14">
        <f t="shared" ref="CB3:CB17" si="6">STDEV(BV3:BZ3)</f>
        <v>0</v>
      </c>
      <c r="CC3" s="33"/>
      <c r="CD3" s="13" t="e">
        <f>CA3/$CA$3</f>
        <v>#DIV/0!</v>
      </c>
      <c r="CE3" s="34" t="e">
        <f>(CA3/$CA$3-1)*100</f>
        <v>#DIV/0!</v>
      </c>
      <c r="CF3" s="14"/>
      <c r="CG3" s="43"/>
      <c r="CH3" s="14">
        <f>'Sample 8'!AA18</f>
        <v>0</v>
      </c>
      <c r="CI3" s="14">
        <f>'Sample 8'!AA19</f>
        <v>0</v>
      </c>
      <c r="CJ3" s="14">
        <f>'Sample 8'!AA20</f>
        <v>0</v>
      </c>
      <c r="CK3" s="14">
        <f>'Sample 8'!AA21</f>
        <v>0</v>
      </c>
      <c r="CL3" s="14">
        <f>'Sample 8'!AA22</f>
        <v>0</v>
      </c>
      <c r="CM3" s="14">
        <f t="shared" ref="CM3:CM17" si="7">AVERAGE(CH3:CL3)</f>
        <v>0</v>
      </c>
      <c r="CN3" s="14">
        <f t="shared" ref="CN3:CN17" si="8">STDEV(CH3:CL3)</f>
        <v>0</v>
      </c>
      <c r="CO3" s="33"/>
      <c r="CP3" s="13" t="e">
        <f>CM3/$CM$3</f>
        <v>#DIV/0!</v>
      </c>
      <c r="CQ3" s="34" t="e">
        <f>(CM3/$CM$3-1)*100</f>
        <v>#DIV/0!</v>
      </c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</row>
    <row r="4" spans="1:112" x14ac:dyDescent="0.25">
      <c r="A4" s="43">
        <v>0.5</v>
      </c>
      <c r="B4" s="14">
        <f>'control-C1'!AA27</f>
        <v>1.2509000000000001E-12</v>
      </c>
      <c r="C4" s="14">
        <f>'control-C1'!AA28</f>
        <v>1.2555000000000001E-12</v>
      </c>
      <c r="D4" s="14">
        <f>'control-C1'!AA29</f>
        <v>1.2582E-12</v>
      </c>
      <c r="E4" s="14">
        <f>'control-C1'!AA30</f>
        <v>1.2571999999999999E-12</v>
      </c>
      <c r="F4" s="14">
        <f>'control-C1'!AA31</f>
        <v>1.2615E-12</v>
      </c>
      <c r="G4" s="14">
        <f t="shared" ref="G4:G17" si="9">AVERAGE(B4:F4)</f>
        <v>1.2566599999999998E-12</v>
      </c>
      <c r="H4" s="14">
        <f t="shared" ref="H4:H17" si="10">STDEV(B4:F4)</f>
        <v>3.8926854483762093E-15</v>
      </c>
      <c r="I4" s="33"/>
      <c r="J4" s="13">
        <f t="shared" ref="J4:J17" si="11">G4/$G$3</f>
        <v>1.0015142337976983</v>
      </c>
      <c r="K4" s="34">
        <f>(G4/$G$3-1)*100</f>
        <v>0.15142337976983278</v>
      </c>
      <c r="M4" s="43">
        <v>0.5</v>
      </c>
      <c r="N4" s="14">
        <f>'Sample 2'!AA27</f>
        <v>1.3811E-12</v>
      </c>
      <c r="O4" s="14">
        <f>'Sample 2'!AA28</f>
        <v>1.3791000000000001E-12</v>
      </c>
      <c r="P4" s="14">
        <f>'Sample 2'!AA29</f>
        <v>1.3895000000000001E-12</v>
      </c>
      <c r="Q4" s="14">
        <f>'Sample 2'!AA30</f>
        <v>1.3787E-12</v>
      </c>
      <c r="R4" s="14">
        <f>'Sample 2'!AA31</f>
        <v>1.3875000000000001E-12</v>
      </c>
      <c r="S4" s="14">
        <f t="shared" ref="S4:S17" si="12">AVERAGE(N4:R4)</f>
        <v>1.3831800000000002E-12</v>
      </c>
      <c r="T4" s="14">
        <f t="shared" ref="T4:T17" si="13">STDEV(N4:R4)</f>
        <v>4.991192242340541E-15</v>
      </c>
      <c r="U4" s="33"/>
      <c r="V4" s="13">
        <f t="shared" ref="V4:V17" si="14">S4/$S$3</f>
        <v>1.0007090146143831</v>
      </c>
      <c r="W4" s="34">
        <f t="shared" ref="W4:W17" si="15">(S4/$S$3-1)*100</f>
        <v>7.0901461438310776E-2</v>
      </c>
      <c r="Y4" s="43">
        <v>0.5</v>
      </c>
      <c r="Z4" s="14">
        <f>'Sample 3'!AA27</f>
        <v>1.7093E-12</v>
      </c>
      <c r="AA4" s="14">
        <f>'Sample 3'!AA28</f>
        <v>1.7146E-12</v>
      </c>
      <c r="AB4" s="14">
        <f>'Sample 3'!AA29</f>
        <v>1.7159E-12</v>
      </c>
      <c r="AC4" s="14">
        <f>'Sample 3'!AA30</f>
        <v>1.7205E-12</v>
      </c>
      <c r="AD4" s="14">
        <f>'Sample 3'!AA31</f>
        <v>1.7095999999999999E-12</v>
      </c>
      <c r="AE4" s="14">
        <f t="shared" ref="AE4:AE17" si="16">AVERAGE(Z4:AD4)</f>
        <v>1.7139799999999999E-12</v>
      </c>
      <c r="AF4" s="14">
        <f t="shared" ref="AF4:AF17" si="17">STDEV(Z4:AD4)</f>
        <v>4.681559569203426E-15</v>
      </c>
      <c r="AG4" s="33"/>
      <c r="AH4" s="13">
        <f t="shared" ref="AH4:AH17" si="18">AE4/$AE$3</f>
        <v>1.0026675714569853</v>
      </c>
      <c r="AI4" s="34">
        <f t="shared" ref="AI4:AI17" si="19">(AE4/$AE$3-1)*100</f>
        <v>0.26675714569852627</v>
      </c>
      <c r="AK4" s="43"/>
      <c r="AL4" s="14">
        <f>'Sample 4'!AA27</f>
        <v>0</v>
      </c>
      <c r="AM4" s="14">
        <f>'Sample 4'!AA28</f>
        <v>0</v>
      </c>
      <c r="AN4" s="14">
        <f>'Sample 4'!AA29</f>
        <v>0</v>
      </c>
      <c r="AO4" s="14">
        <f>'Sample 4'!AA30</f>
        <v>0</v>
      </c>
      <c r="AP4" s="14">
        <f>'Sample 4'!AA31</f>
        <v>0</v>
      </c>
      <c r="AQ4" s="14">
        <f t="shared" ref="AQ4:AQ17" si="20">AVERAGE(AL4:AP4)</f>
        <v>0</v>
      </c>
      <c r="AR4" s="14">
        <f t="shared" ref="AR4:AR17" si="21">STDEV(AL4:AP4)</f>
        <v>0</v>
      </c>
      <c r="AS4" s="33"/>
      <c r="AT4" s="13" t="e">
        <f t="shared" ref="AT4:AT17" si="22">AQ4/$AQ$3</f>
        <v>#DIV/0!</v>
      </c>
      <c r="AU4" s="34" t="e">
        <f t="shared" si="0"/>
        <v>#DIV/0!</v>
      </c>
      <c r="AW4" s="43"/>
      <c r="AX4" s="14">
        <f>'Sample 5'!AA27</f>
        <v>0</v>
      </c>
      <c r="AY4" s="14">
        <f>'Sample 5'!AA28</f>
        <v>0</v>
      </c>
      <c r="AZ4" s="14">
        <f>'Sample 5'!AA29</f>
        <v>0</v>
      </c>
      <c r="BA4" s="14">
        <f>'Sample 5'!AA30</f>
        <v>0</v>
      </c>
      <c r="BB4" s="14">
        <f>'Sample 5'!AA31</f>
        <v>0</v>
      </c>
      <c r="BC4" s="14">
        <f t="shared" si="1"/>
        <v>0</v>
      </c>
      <c r="BD4" s="14">
        <f t="shared" si="2"/>
        <v>0</v>
      </c>
      <c r="BE4" s="33"/>
      <c r="BF4" s="13" t="e">
        <f t="shared" ref="BF4:BF17" si="23">BC4/$BC$3</f>
        <v>#DIV/0!</v>
      </c>
      <c r="BG4" s="34" t="e">
        <f t="shared" ref="BG4:BG17" si="24">(BC4/$BC$3-1)*100</f>
        <v>#DIV/0!</v>
      </c>
      <c r="BI4" s="43"/>
      <c r="BJ4" s="14">
        <f>'Sample 6'!AA27</f>
        <v>0</v>
      </c>
      <c r="BK4" s="14">
        <f>'Sample 6'!AA28</f>
        <v>0</v>
      </c>
      <c r="BL4" s="14">
        <f>'Sample 6'!AA29</f>
        <v>0</v>
      </c>
      <c r="BM4" s="14">
        <f>'Sample 6'!AA30</f>
        <v>0</v>
      </c>
      <c r="BN4" s="14">
        <f>'Sample 6'!AA31</f>
        <v>0</v>
      </c>
      <c r="BO4" s="14">
        <f t="shared" si="3"/>
        <v>0</v>
      </c>
      <c r="BP4" s="14">
        <f t="shared" si="4"/>
        <v>0</v>
      </c>
      <c r="BQ4" s="33"/>
      <c r="BR4" s="13" t="e">
        <f t="shared" ref="BR4:BR17" si="25">BO4/$BO$3</f>
        <v>#DIV/0!</v>
      </c>
      <c r="BS4" s="34" t="e">
        <f t="shared" ref="BS4:BS17" si="26">(BO4/$BO$3-1)*100</f>
        <v>#DIV/0!</v>
      </c>
      <c r="BU4" s="43"/>
      <c r="BV4" s="14">
        <f>'Sample 7'!AA27</f>
        <v>0</v>
      </c>
      <c r="BW4" s="14">
        <f>'Sample 7'!AA28</f>
        <v>0</v>
      </c>
      <c r="BX4" s="14">
        <f>'Sample 7'!AA29</f>
        <v>0</v>
      </c>
      <c r="BY4" s="14">
        <f>'Sample 7'!AA30</f>
        <v>0</v>
      </c>
      <c r="BZ4" s="14">
        <f>'Sample 7'!AA31</f>
        <v>0</v>
      </c>
      <c r="CA4" s="14">
        <f t="shared" si="5"/>
        <v>0</v>
      </c>
      <c r="CB4" s="14">
        <f t="shared" si="6"/>
        <v>0</v>
      </c>
      <c r="CC4" s="33"/>
      <c r="CD4" s="13" t="e">
        <f t="shared" ref="CD4:CD17" si="27">CA4/$CA$3</f>
        <v>#DIV/0!</v>
      </c>
      <c r="CE4" s="34" t="e">
        <f t="shared" ref="CE4:CE17" si="28">(CA4/$CA$3-1)*100</f>
        <v>#DIV/0!</v>
      </c>
      <c r="CG4" s="43"/>
      <c r="CH4" s="14">
        <f>'Sample 8'!AA27</f>
        <v>0</v>
      </c>
      <c r="CI4" s="14">
        <f>'Sample 8'!AA28</f>
        <v>0</v>
      </c>
      <c r="CJ4" s="14">
        <f>'Sample 8'!AA29</f>
        <v>0</v>
      </c>
      <c r="CK4" s="14">
        <f>'Sample 8'!AA30</f>
        <v>0</v>
      </c>
      <c r="CL4" s="14">
        <f>'Sample 8'!AA31</f>
        <v>0</v>
      </c>
      <c r="CM4" s="14">
        <f t="shared" si="7"/>
        <v>0</v>
      </c>
      <c r="CN4" s="14">
        <f t="shared" si="8"/>
        <v>0</v>
      </c>
      <c r="CO4" s="33"/>
      <c r="CP4" s="13" t="e">
        <f t="shared" ref="CP4:CP17" si="29">CM4/$CM$3</f>
        <v>#DIV/0!</v>
      </c>
      <c r="CQ4" s="34" t="e">
        <f t="shared" ref="CQ4:CQ17" si="30">(CM4/$CM$3-1)*100</f>
        <v>#DIV/0!</v>
      </c>
    </row>
    <row r="5" spans="1:112" x14ac:dyDescent="0.25">
      <c r="A5" s="43">
        <v>1</v>
      </c>
      <c r="B5" s="14">
        <f>'control-C1'!AA36</f>
        <v>1.2560000000000001E-12</v>
      </c>
      <c r="C5" s="14">
        <f>'control-C1'!AA37</f>
        <v>1.2602E-12</v>
      </c>
      <c r="D5" s="14">
        <f>'control-C1'!AA38</f>
        <v>1.2616E-12</v>
      </c>
      <c r="E5" s="14">
        <f>'control-C1'!AA39</f>
        <v>1.2624E-12</v>
      </c>
      <c r="F5" s="14">
        <f>'control-C1'!AA40</f>
        <v>1.2624E-12</v>
      </c>
      <c r="G5" s="14">
        <f t="shared" si="9"/>
        <v>1.26052E-12</v>
      </c>
      <c r="H5" s="14">
        <f t="shared" si="10"/>
        <v>2.6817904466978169E-15</v>
      </c>
      <c r="I5" s="33"/>
      <c r="J5" s="13">
        <f t="shared" si="11"/>
        <v>1.004590519302496</v>
      </c>
      <c r="K5" s="34">
        <f>(G5/$G$3-1)*100</f>
        <v>0.45905193024959878</v>
      </c>
      <c r="M5" s="43">
        <v>1</v>
      </c>
      <c r="N5" s="14">
        <f>'Sample 2'!AA36</f>
        <v>1.3839E-12</v>
      </c>
      <c r="O5" s="14">
        <f>'Sample 2'!AA37</f>
        <v>1.3839E-12</v>
      </c>
      <c r="P5" s="14">
        <f>'Sample 2'!AA38</f>
        <v>1.3851E-12</v>
      </c>
      <c r="Q5" s="14">
        <f>'Sample 2'!AA39</f>
        <v>1.3761999999999999E-12</v>
      </c>
      <c r="R5" s="14">
        <f>'Sample 2'!AA40</f>
        <v>1.3846999999999999E-12</v>
      </c>
      <c r="S5" s="14">
        <f t="shared" si="12"/>
        <v>1.3827600000000001E-12</v>
      </c>
      <c r="T5" s="14">
        <f t="shared" si="13"/>
        <v>3.7037818510274322E-15</v>
      </c>
      <c r="U5" s="33"/>
      <c r="V5" s="13">
        <f t="shared" si="14"/>
        <v>1.0004051512082188</v>
      </c>
      <c r="W5" s="34">
        <f t="shared" si="15"/>
        <v>4.0515120821882356E-2</v>
      </c>
      <c r="Y5" s="43">
        <v>1</v>
      </c>
      <c r="Z5" s="14">
        <f>'Sample 3'!AA36</f>
        <v>1.7125E-12</v>
      </c>
      <c r="AA5" s="14">
        <f>'Sample 3'!AA37</f>
        <v>1.7084000000000001E-12</v>
      </c>
      <c r="AB5" s="14">
        <f>'Sample 3'!AA38</f>
        <v>1.6969999999999999E-12</v>
      </c>
      <c r="AC5" s="14">
        <f>'Sample 3'!AA39</f>
        <v>1.7028999999999999E-12</v>
      </c>
      <c r="AD5" s="14">
        <f>'Sample 3'!AA40</f>
        <v>1.7042999999999999E-12</v>
      </c>
      <c r="AE5" s="14">
        <f t="shared" si="16"/>
        <v>1.7050200000000001E-12</v>
      </c>
      <c r="AF5" s="14">
        <f t="shared" si="17"/>
        <v>5.8461098176480182E-15</v>
      </c>
      <c r="AG5" s="33"/>
      <c r="AH5" s="13">
        <f t="shared" si="18"/>
        <v>0.99742602754150533</v>
      </c>
      <c r="AI5" s="34">
        <f t="shared" si="19"/>
        <v>-0.25739724584946666</v>
      </c>
      <c r="AK5" s="43"/>
      <c r="AL5" s="14">
        <f>'Sample 4'!AA36</f>
        <v>0</v>
      </c>
      <c r="AM5" s="14">
        <f>'Sample 4'!AA37</f>
        <v>0</v>
      </c>
      <c r="AN5" s="14">
        <f>'Sample 4'!AA38</f>
        <v>0</v>
      </c>
      <c r="AO5" s="14">
        <f>'Sample 4'!AA39</f>
        <v>0</v>
      </c>
      <c r="AP5" s="14">
        <f>'Sample 4'!AA40</f>
        <v>0</v>
      </c>
      <c r="AQ5" s="14">
        <f t="shared" si="20"/>
        <v>0</v>
      </c>
      <c r="AR5" s="14">
        <f t="shared" si="21"/>
        <v>0</v>
      </c>
      <c r="AS5" s="33"/>
      <c r="AT5" s="13" t="e">
        <f t="shared" si="22"/>
        <v>#DIV/0!</v>
      </c>
      <c r="AU5" s="34" t="e">
        <f t="shared" si="0"/>
        <v>#DIV/0!</v>
      </c>
      <c r="AW5" s="43"/>
      <c r="AX5" s="14">
        <f>'Sample 5'!AA36</f>
        <v>0</v>
      </c>
      <c r="AY5" s="14">
        <f>'Sample 5'!AA37</f>
        <v>0</v>
      </c>
      <c r="AZ5" s="14">
        <f>'Sample 5'!AA38</f>
        <v>0</v>
      </c>
      <c r="BA5" s="14">
        <f>'Sample 5'!AA39</f>
        <v>0</v>
      </c>
      <c r="BB5" s="14">
        <f>'Sample 5'!AA40</f>
        <v>0</v>
      </c>
      <c r="BC5" s="14">
        <f t="shared" si="1"/>
        <v>0</v>
      </c>
      <c r="BD5" s="14">
        <f t="shared" si="2"/>
        <v>0</v>
      </c>
      <c r="BE5" s="33"/>
      <c r="BF5" s="13" t="e">
        <f t="shared" si="23"/>
        <v>#DIV/0!</v>
      </c>
      <c r="BG5" s="34" t="e">
        <f t="shared" si="24"/>
        <v>#DIV/0!</v>
      </c>
      <c r="BI5" s="43"/>
      <c r="BJ5" s="14">
        <f>'Sample 6'!AA36</f>
        <v>0</v>
      </c>
      <c r="BK5" s="14">
        <f>'Sample 6'!AA37</f>
        <v>0</v>
      </c>
      <c r="BL5" s="14">
        <f>'Sample 6'!AA38</f>
        <v>0</v>
      </c>
      <c r="BM5" s="14">
        <f>'Sample 6'!AA39</f>
        <v>0</v>
      </c>
      <c r="BN5" s="14">
        <f>'Sample 6'!AA40</f>
        <v>0</v>
      </c>
      <c r="BO5" s="14">
        <f t="shared" si="3"/>
        <v>0</v>
      </c>
      <c r="BP5" s="14">
        <f t="shared" si="4"/>
        <v>0</v>
      </c>
      <c r="BQ5" s="33"/>
      <c r="BR5" s="13" t="e">
        <f t="shared" si="25"/>
        <v>#DIV/0!</v>
      </c>
      <c r="BS5" s="34" t="e">
        <f t="shared" si="26"/>
        <v>#DIV/0!</v>
      </c>
      <c r="BU5" s="43"/>
      <c r="BV5" s="14">
        <f>'Sample 7'!AA36</f>
        <v>0</v>
      </c>
      <c r="BW5" s="14">
        <f>'Sample 7'!AA37</f>
        <v>0</v>
      </c>
      <c r="BX5" s="14">
        <f>'Sample 7'!AA38</f>
        <v>0</v>
      </c>
      <c r="BY5" s="14">
        <f>'Sample 7'!AA39</f>
        <v>0</v>
      </c>
      <c r="BZ5" s="14">
        <f>'Sample 7'!AA40</f>
        <v>0</v>
      </c>
      <c r="CA5" s="14">
        <f t="shared" si="5"/>
        <v>0</v>
      </c>
      <c r="CB5" s="14">
        <f t="shared" si="6"/>
        <v>0</v>
      </c>
      <c r="CC5" s="33"/>
      <c r="CD5" s="13" t="e">
        <f t="shared" si="27"/>
        <v>#DIV/0!</v>
      </c>
      <c r="CE5" s="34" t="e">
        <f t="shared" si="28"/>
        <v>#DIV/0!</v>
      </c>
      <c r="CG5" s="43"/>
      <c r="CH5" s="14">
        <f>'Sample 8'!AA36</f>
        <v>0</v>
      </c>
      <c r="CI5" s="14">
        <f>'Sample 8'!AA37</f>
        <v>0</v>
      </c>
      <c r="CJ5" s="14">
        <f>'Sample 8'!AA38</f>
        <v>0</v>
      </c>
      <c r="CK5" s="14">
        <f>'Sample 8'!AA39</f>
        <v>0</v>
      </c>
      <c r="CL5" s="14">
        <f>'Sample 8'!AA40</f>
        <v>0</v>
      </c>
      <c r="CM5" s="14">
        <f t="shared" si="7"/>
        <v>0</v>
      </c>
      <c r="CN5" s="14">
        <f t="shared" si="8"/>
        <v>0</v>
      </c>
      <c r="CO5" s="33"/>
      <c r="CP5" s="13" t="e">
        <f t="shared" si="29"/>
        <v>#DIV/0!</v>
      </c>
      <c r="CQ5" s="34" t="e">
        <f t="shared" si="30"/>
        <v>#DIV/0!</v>
      </c>
    </row>
    <row r="6" spans="1:112" x14ac:dyDescent="0.25">
      <c r="A6" s="43">
        <v>1.5</v>
      </c>
      <c r="B6" s="14">
        <f>'control-C1'!AA45</f>
        <v>1.2555000000000001E-12</v>
      </c>
      <c r="C6" s="14">
        <f>'control-C1'!AA46</f>
        <v>1.2580000000000001E-12</v>
      </c>
      <c r="D6" s="14">
        <f>'control-C1'!AA47</f>
        <v>1.2601000000000001E-12</v>
      </c>
      <c r="E6" s="14">
        <f>'control-C1'!AA48</f>
        <v>1.2653000000000001E-12</v>
      </c>
      <c r="F6" s="14">
        <f>'control-C1'!AA49</f>
        <v>1.2659000000000001E-12</v>
      </c>
      <c r="G6" s="14">
        <f t="shared" si="9"/>
        <v>1.2609600000000001E-12</v>
      </c>
      <c r="H6" s="14">
        <f t="shared" si="10"/>
        <v>4.5429065585811991E-15</v>
      </c>
      <c r="I6" s="33"/>
      <c r="J6" s="13">
        <f t="shared" si="11"/>
        <v>1.0049411839714368</v>
      </c>
      <c r="K6" s="34">
        <f>(G6/$G$3-1)*100</f>
        <v>0.49411839714368355</v>
      </c>
      <c r="M6" s="43">
        <v>1.5</v>
      </c>
      <c r="N6" s="14">
        <f>'Sample 2'!AA45</f>
        <v>1.3834999999999999E-12</v>
      </c>
      <c r="O6" s="14">
        <f>'Sample 2'!AA46</f>
        <v>1.3831E-12</v>
      </c>
      <c r="P6" s="14">
        <f>'Sample 2'!AA47</f>
        <v>1.3902000000000001E-12</v>
      </c>
      <c r="Q6" s="14">
        <f>'Sample 2'!AA48</f>
        <v>1.3831E-12</v>
      </c>
      <c r="R6" s="14">
        <f>'Sample 2'!AA49</f>
        <v>1.3935000000000001E-12</v>
      </c>
      <c r="S6" s="14">
        <f t="shared" si="12"/>
        <v>1.3866800000000001E-12</v>
      </c>
      <c r="T6" s="14">
        <f t="shared" si="13"/>
        <v>4.8643601840324684E-15</v>
      </c>
      <c r="U6" s="33"/>
      <c r="V6" s="13">
        <f t="shared" si="14"/>
        <v>1.0032412096657504</v>
      </c>
      <c r="W6" s="34">
        <f t="shared" si="15"/>
        <v>0.32412096657503664</v>
      </c>
      <c r="Y6" s="43">
        <v>1.5</v>
      </c>
      <c r="Z6" s="14">
        <f>'Sample 3'!AA45</f>
        <v>1.7134999999999999E-12</v>
      </c>
      <c r="AA6" s="14">
        <f>'Sample 3'!AA46</f>
        <v>1.7011000000000001E-12</v>
      </c>
      <c r="AB6" s="14">
        <f>'Sample 3'!AA47</f>
        <v>1.71E-12</v>
      </c>
      <c r="AC6" s="14">
        <f>'Sample 3'!AA48</f>
        <v>1.7120999999999999E-12</v>
      </c>
      <c r="AD6" s="14">
        <f>'Sample 3'!AA49</f>
        <v>1.7090000000000001E-12</v>
      </c>
      <c r="AE6" s="14">
        <f t="shared" si="16"/>
        <v>1.7091400000000003E-12</v>
      </c>
      <c r="AF6" s="14">
        <f t="shared" si="17"/>
        <v>4.8262822130496428E-15</v>
      </c>
      <c r="AG6" s="33"/>
      <c r="AH6" s="13">
        <f t="shared" si="18"/>
        <v>0.99983620175264143</v>
      </c>
      <c r="AI6" s="34">
        <f t="shared" si="19"/>
        <v>-1.6379824735857085E-2</v>
      </c>
      <c r="AK6" s="43"/>
      <c r="AL6" s="14">
        <f>'Sample 4'!AA45</f>
        <v>0</v>
      </c>
      <c r="AM6" s="14">
        <f>'Sample 4'!AA46</f>
        <v>0</v>
      </c>
      <c r="AN6" s="14">
        <f>'Sample 4'!AA47</f>
        <v>0</v>
      </c>
      <c r="AO6" s="14">
        <f>'Sample 4'!AA48</f>
        <v>0</v>
      </c>
      <c r="AP6" s="14">
        <f>'Sample 4'!AA49</f>
        <v>0</v>
      </c>
      <c r="AQ6" s="14">
        <f t="shared" si="20"/>
        <v>0</v>
      </c>
      <c r="AR6" s="14">
        <f t="shared" si="21"/>
        <v>0</v>
      </c>
      <c r="AS6" s="33"/>
      <c r="AT6" s="13" t="e">
        <f t="shared" si="22"/>
        <v>#DIV/0!</v>
      </c>
      <c r="AU6" s="34" t="e">
        <f t="shared" si="0"/>
        <v>#DIV/0!</v>
      </c>
      <c r="AW6" s="43"/>
      <c r="AX6" s="14">
        <f>'Sample 5'!AA45</f>
        <v>0</v>
      </c>
      <c r="AY6" s="14">
        <f>'Sample 5'!AA46</f>
        <v>0</v>
      </c>
      <c r="AZ6" s="14">
        <f>'Sample 5'!AA47</f>
        <v>0</v>
      </c>
      <c r="BA6" s="14">
        <f>'Sample 5'!AA48</f>
        <v>0</v>
      </c>
      <c r="BB6" s="14">
        <f>'Sample 5'!AA49</f>
        <v>0</v>
      </c>
      <c r="BC6" s="14">
        <f t="shared" si="1"/>
        <v>0</v>
      </c>
      <c r="BD6" s="14">
        <f t="shared" si="2"/>
        <v>0</v>
      </c>
      <c r="BE6" s="33"/>
      <c r="BF6" s="13" t="e">
        <f t="shared" si="23"/>
        <v>#DIV/0!</v>
      </c>
      <c r="BG6" s="34" t="e">
        <f t="shared" si="24"/>
        <v>#DIV/0!</v>
      </c>
      <c r="BI6" s="43"/>
      <c r="BJ6" s="14">
        <f>'Sample 6'!AA45</f>
        <v>0</v>
      </c>
      <c r="BK6" s="14">
        <f>'Sample 6'!AA46</f>
        <v>0</v>
      </c>
      <c r="BL6" s="14">
        <f>'Sample 6'!AA47</f>
        <v>0</v>
      </c>
      <c r="BM6" s="14">
        <f>'Sample 6'!AA48</f>
        <v>0</v>
      </c>
      <c r="BN6" s="14">
        <f>'Sample 6'!AA49</f>
        <v>0</v>
      </c>
      <c r="BO6" s="14">
        <f t="shared" si="3"/>
        <v>0</v>
      </c>
      <c r="BP6" s="14">
        <f t="shared" si="4"/>
        <v>0</v>
      </c>
      <c r="BQ6" s="33"/>
      <c r="BR6" s="13" t="e">
        <f t="shared" si="25"/>
        <v>#DIV/0!</v>
      </c>
      <c r="BS6" s="34" t="e">
        <f t="shared" si="26"/>
        <v>#DIV/0!</v>
      </c>
      <c r="BU6" s="43"/>
      <c r="BV6" s="14">
        <f>'Sample 7'!AA45</f>
        <v>0</v>
      </c>
      <c r="BW6" s="14">
        <f>'Sample 7'!AA46</f>
        <v>0</v>
      </c>
      <c r="BX6" s="14">
        <f>'Sample 7'!AA47</f>
        <v>0</v>
      </c>
      <c r="BY6" s="14">
        <f>'Sample 7'!AA48</f>
        <v>0</v>
      </c>
      <c r="BZ6" s="14">
        <f>'Sample 7'!AA49</f>
        <v>0</v>
      </c>
      <c r="CA6" s="14">
        <f t="shared" si="5"/>
        <v>0</v>
      </c>
      <c r="CB6" s="14">
        <f t="shared" si="6"/>
        <v>0</v>
      </c>
      <c r="CC6" s="33"/>
      <c r="CD6" s="13" t="e">
        <f t="shared" si="27"/>
        <v>#DIV/0!</v>
      </c>
      <c r="CE6" s="34" t="e">
        <f t="shared" si="28"/>
        <v>#DIV/0!</v>
      </c>
      <c r="CG6" s="43"/>
      <c r="CH6" s="14">
        <f>'Sample 8'!AA45</f>
        <v>0</v>
      </c>
      <c r="CI6" s="14">
        <f>'Sample 8'!AA46</f>
        <v>0</v>
      </c>
      <c r="CJ6" s="14">
        <f>'Sample 8'!AA47</f>
        <v>0</v>
      </c>
      <c r="CK6" s="14">
        <f>'Sample 8'!AA48</f>
        <v>0</v>
      </c>
      <c r="CL6" s="14">
        <f>'Sample 8'!AA49</f>
        <v>0</v>
      </c>
      <c r="CM6" s="14">
        <f t="shared" si="7"/>
        <v>0</v>
      </c>
      <c r="CN6" s="14">
        <f t="shared" si="8"/>
        <v>0</v>
      </c>
      <c r="CO6" s="33"/>
      <c r="CP6" s="13" t="e">
        <f t="shared" si="29"/>
        <v>#DIV/0!</v>
      </c>
      <c r="CQ6" s="34" t="e">
        <f t="shared" si="30"/>
        <v>#DIV/0!</v>
      </c>
    </row>
    <row r="7" spans="1:112" x14ac:dyDescent="0.25">
      <c r="A7" s="43">
        <v>2</v>
      </c>
      <c r="B7" s="14">
        <f>'control-C1'!AA54</f>
        <v>1.2624E-12</v>
      </c>
      <c r="C7" s="14">
        <f>'control-C1'!AA55</f>
        <v>1.2633000000000001E-12</v>
      </c>
      <c r="D7" s="14">
        <f>'control-C1'!AA56</f>
        <v>1.2661E-12</v>
      </c>
      <c r="E7" s="14">
        <f>'control-C1'!AA57</f>
        <v>1.2705000000000001E-12</v>
      </c>
      <c r="F7" s="14">
        <f>'control-C1'!AA58</f>
        <v>1.2697999999999999E-12</v>
      </c>
      <c r="G7" s="14">
        <f t="shared" si="9"/>
        <v>1.2664200000000002E-12</v>
      </c>
      <c r="H7" s="14">
        <f t="shared" si="10"/>
        <v>3.6765472933174652E-15</v>
      </c>
      <c r="I7" s="33"/>
      <c r="J7" s="13">
        <f t="shared" si="11"/>
        <v>1.009292613726928</v>
      </c>
      <c r="K7" s="34">
        <f t="shared" ref="K7:K16" si="31">(G7/$G$3-1)*100</f>
        <v>0.92926137269280229</v>
      </c>
      <c r="M7" s="43">
        <v>2</v>
      </c>
      <c r="N7" s="14">
        <f>'Sample 2'!AA54</f>
        <v>1.3896000000000001E-12</v>
      </c>
      <c r="O7" s="14">
        <f>'Sample 2'!AA55</f>
        <v>1.3833999999999999E-12</v>
      </c>
      <c r="P7" s="14">
        <f>'Sample 2'!AA56</f>
        <v>1.3834999999999999E-12</v>
      </c>
      <c r="Q7" s="14">
        <f>'Sample 2'!AA57</f>
        <v>1.3900999999999999E-12</v>
      </c>
      <c r="R7" s="14">
        <f>'Sample 2'!AA58</f>
        <v>1.3831E-12</v>
      </c>
      <c r="S7" s="14">
        <f t="shared" si="12"/>
        <v>1.38594E-12</v>
      </c>
      <c r="T7" s="14">
        <f t="shared" si="13"/>
        <v>3.5767303504737449E-15</v>
      </c>
      <c r="U7" s="33"/>
      <c r="V7" s="13">
        <f t="shared" si="14"/>
        <v>1.0027058312834614</v>
      </c>
      <c r="W7" s="34">
        <f t="shared" si="15"/>
        <v>0.27058312834613574</v>
      </c>
      <c r="Y7" s="43">
        <v>2</v>
      </c>
      <c r="Z7" s="14">
        <f>'Sample 3'!AA54</f>
        <v>1.7146E-12</v>
      </c>
      <c r="AA7" s="14">
        <f>'Sample 3'!AA55</f>
        <v>1.7158E-12</v>
      </c>
      <c r="AB7" s="14">
        <f>'Sample 3'!AA56</f>
        <v>1.7184E-12</v>
      </c>
      <c r="AC7" s="14">
        <f>'Sample 3'!AA57</f>
        <v>1.7268000000000001E-12</v>
      </c>
      <c r="AD7" s="14">
        <f>'Sample 3'!AA58</f>
        <v>1.7086E-12</v>
      </c>
      <c r="AE7" s="14">
        <f t="shared" si="16"/>
        <v>1.7168400000000002E-12</v>
      </c>
      <c r="AF7" s="14">
        <f t="shared" si="17"/>
        <v>6.6263111910021515E-15</v>
      </c>
      <c r="AG7" s="33"/>
      <c r="AH7" s="13">
        <f t="shared" si="18"/>
        <v>1.004340653555007</v>
      </c>
      <c r="AI7" s="34">
        <f t="shared" si="19"/>
        <v>0.43406535550070124</v>
      </c>
      <c r="AK7" s="43"/>
      <c r="AL7" s="14">
        <f>'Sample 4'!AA54</f>
        <v>0</v>
      </c>
      <c r="AM7" s="14">
        <f>'Sample 4'!AA55</f>
        <v>0</v>
      </c>
      <c r="AN7" s="14">
        <f>'Sample 4'!AA56</f>
        <v>0</v>
      </c>
      <c r="AO7" s="14">
        <f>'Sample 4'!AA57</f>
        <v>0</v>
      </c>
      <c r="AP7" s="14">
        <f>'Sample 4'!AA58</f>
        <v>0</v>
      </c>
      <c r="AQ7" s="14">
        <f t="shared" si="20"/>
        <v>0</v>
      </c>
      <c r="AR7" s="14">
        <f t="shared" si="21"/>
        <v>0</v>
      </c>
      <c r="AS7" s="33"/>
      <c r="AT7" s="13" t="e">
        <f t="shared" si="22"/>
        <v>#DIV/0!</v>
      </c>
      <c r="AU7" s="34" t="e">
        <f t="shared" si="0"/>
        <v>#DIV/0!</v>
      </c>
      <c r="AW7" s="43"/>
      <c r="AX7" s="14">
        <f>'Sample 5'!AA54</f>
        <v>0</v>
      </c>
      <c r="AY7" s="14">
        <f>'Sample 5'!AA55</f>
        <v>0</v>
      </c>
      <c r="AZ7" s="14">
        <f>'Sample 5'!AA56</f>
        <v>0</v>
      </c>
      <c r="BA7" s="14">
        <f>'Sample 5'!AA57</f>
        <v>0</v>
      </c>
      <c r="BB7" s="14">
        <f>'Sample 5'!AA58</f>
        <v>0</v>
      </c>
      <c r="BC7" s="14">
        <f t="shared" si="1"/>
        <v>0</v>
      </c>
      <c r="BD7" s="14">
        <f t="shared" si="2"/>
        <v>0</v>
      </c>
      <c r="BE7" s="33"/>
      <c r="BF7" s="13" t="e">
        <f t="shared" si="23"/>
        <v>#DIV/0!</v>
      </c>
      <c r="BG7" s="34" t="e">
        <f t="shared" si="24"/>
        <v>#DIV/0!</v>
      </c>
      <c r="BI7" s="43"/>
      <c r="BJ7" s="14">
        <f>'Sample 6'!AA54</f>
        <v>0</v>
      </c>
      <c r="BK7" s="14">
        <f>'Sample 6'!AA55</f>
        <v>0</v>
      </c>
      <c r="BL7" s="14">
        <f>'Sample 6'!AA56</f>
        <v>0</v>
      </c>
      <c r="BM7" s="14">
        <f>'Sample 6'!AA57</f>
        <v>0</v>
      </c>
      <c r="BN7" s="14">
        <f>'Sample 6'!AA58</f>
        <v>0</v>
      </c>
      <c r="BO7" s="14">
        <f t="shared" si="3"/>
        <v>0</v>
      </c>
      <c r="BP7" s="14">
        <f t="shared" si="4"/>
        <v>0</v>
      </c>
      <c r="BQ7" s="33"/>
      <c r="BR7" s="13" t="e">
        <f t="shared" si="25"/>
        <v>#DIV/0!</v>
      </c>
      <c r="BS7" s="34" t="e">
        <f t="shared" si="26"/>
        <v>#DIV/0!</v>
      </c>
      <c r="BU7" s="43"/>
      <c r="BV7" s="14">
        <f>'Sample 7'!AA54</f>
        <v>0</v>
      </c>
      <c r="BW7" s="14">
        <f>'Sample 7'!AA55</f>
        <v>0</v>
      </c>
      <c r="BX7" s="14">
        <f>'Sample 7'!AA56</f>
        <v>0</v>
      </c>
      <c r="BY7" s="14">
        <f>'Sample 7'!AA57</f>
        <v>0</v>
      </c>
      <c r="BZ7" s="14">
        <f>'Sample 7'!AA58</f>
        <v>0</v>
      </c>
      <c r="CA7" s="14">
        <f t="shared" si="5"/>
        <v>0</v>
      </c>
      <c r="CB7" s="14">
        <f t="shared" si="6"/>
        <v>0</v>
      </c>
      <c r="CC7" s="33"/>
      <c r="CD7" s="13" t="e">
        <f t="shared" si="27"/>
        <v>#DIV/0!</v>
      </c>
      <c r="CE7" s="34" t="e">
        <f t="shared" si="28"/>
        <v>#DIV/0!</v>
      </c>
      <c r="CG7" s="43"/>
      <c r="CH7" s="14">
        <f>'Sample 8'!AA54</f>
        <v>0</v>
      </c>
      <c r="CI7" s="14">
        <f>'Sample 8'!AA55</f>
        <v>0</v>
      </c>
      <c r="CJ7" s="14">
        <f>'Sample 8'!AA56</f>
        <v>0</v>
      </c>
      <c r="CK7" s="14">
        <f>'Sample 8'!AA57</f>
        <v>0</v>
      </c>
      <c r="CL7" s="14">
        <f>'Sample 8'!AA58</f>
        <v>0</v>
      </c>
      <c r="CM7" s="14">
        <f t="shared" si="7"/>
        <v>0</v>
      </c>
      <c r="CN7" s="14">
        <f t="shared" si="8"/>
        <v>0</v>
      </c>
      <c r="CO7" s="33"/>
      <c r="CP7" s="13" t="e">
        <f t="shared" si="29"/>
        <v>#DIV/0!</v>
      </c>
      <c r="CQ7" s="34" t="e">
        <f t="shared" si="30"/>
        <v>#DIV/0!</v>
      </c>
    </row>
    <row r="8" spans="1:112" s="8" customFormat="1" x14ac:dyDescent="0.25">
      <c r="A8" s="43">
        <v>2.5</v>
      </c>
      <c r="B8" s="14">
        <f>'control-C1'!AA63</f>
        <v>1.2594000000000001E-12</v>
      </c>
      <c r="C8" s="14">
        <f>'control-C1'!AA64</f>
        <v>1.2630999999999999E-12</v>
      </c>
      <c r="D8" s="14">
        <f>'control-C1'!AA65</f>
        <v>1.2577E-12</v>
      </c>
      <c r="E8" s="14">
        <f>'control-C1'!AA66</f>
        <v>1.2628E-12</v>
      </c>
      <c r="F8" s="14">
        <f>'control-C1'!AA67</f>
        <v>1.2621E-12</v>
      </c>
      <c r="G8" s="14">
        <f t="shared" si="9"/>
        <v>1.2610200000000002E-12</v>
      </c>
      <c r="H8" s="14">
        <f t="shared" si="10"/>
        <v>2.3615672761960361E-15</v>
      </c>
      <c r="I8" s="33"/>
      <c r="J8" s="13">
        <f t="shared" si="11"/>
        <v>1.0049890018808378</v>
      </c>
      <c r="K8" s="34">
        <f t="shared" si="31"/>
        <v>0.498900188083784</v>
      </c>
      <c r="L8" s="13"/>
      <c r="M8" s="43">
        <v>2.5</v>
      </c>
      <c r="N8" s="14">
        <f>'Sample 2'!AA63</f>
        <v>1.3823000000000001E-12</v>
      </c>
      <c r="O8" s="14">
        <f>'Sample 2'!AA64</f>
        <v>1.3984E-12</v>
      </c>
      <c r="P8" s="14">
        <f>'Sample 2'!AA65</f>
        <v>1.391E-12</v>
      </c>
      <c r="Q8" s="14">
        <f>'Sample 2'!AA66</f>
        <v>1.3873E-12</v>
      </c>
      <c r="R8" s="14">
        <f>'Sample 2'!AA67</f>
        <v>1.3872E-12</v>
      </c>
      <c r="S8" s="14">
        <f t="shared" si="12"/>
        <v>1.3892399999999998E-12</v>
      </c>
      <c r="T8" s="14">
        <f t="shared" si="13"/>
        <v>5.9810534189220971E-15</v>
      </c>
      <c r="U8" s="33"/>
      <c r="V8" s="13">
        <f t="shared" si="14"/>
        <v>1.0050933294747504</v>
      </c>
      <c r="W8" s="34">
        <f t="shared" si="15"/>
        <v>0.50933294747503854</v>
      </c>
      <c r="X8" s="13"/>
      <c r="Y8" s="43">
        <v>2.5</v>
      </c>
      <c r="Z8" s="14">
        <f>'Sample 3'!AA63</f>
        <v>1.7154999999999999E-12</v>
      </c>
      <c r="AA8" s="14">
        <f>'Sample 3'!AA64</f>
        <v>1.6915E-12</v>
      </c>
      <c r="AB8" s="14">
        <f>'Sample 3'!AA65</f>
        <v>1.7149000000000001E-12</v>
      </c>
      <c r="AC8" s="14">
        <f>'Sample 3'!AA66</f>
        <v>1.7125E-12</v>
      </c>
      <c r="AD8" s="14">
        <f>'Sample 3'!AA67</f>
        <v>1.6796E-12</v>
      </c>
      <c r="AE8" s="14">
        <f t="shared" si="16"/>
        <v>1.7028E-12</v>
      </c>
      <c r="AF8" s="14">
        <f t="shared" si="17"/>
        <v>1.633799253274403E-14</v>
      </c>
      <c r="AG8" s="33"/>
      <c r="AH8" s="13">
        <f t="shared" si="18"/>
        <v>0.99612734143744663</v>
      </c>
      <c r="AI8" s="34">
        <f t="shared" si="19"/>
        <v>-0.3872658562553366</v>
      </c>
      <c r="AJ8" s="13"/>
      <c r="AK8" s="43"/>
      <c r="AL8" s="14">
        <f>'Sample 4'!AA63</f>
        <v>0</v>
      </c>
      <c r="AM8" s="14">
        <f>'Sample 4'!AA64</f>
        <v>0</v>
      </c>
      <c r="AN8" s="14">
        <f>'Sample 4'!AA65</f>
        <v>0</v>
      </c>
      <c r="AO8" s="14">
        <f>'Sample 4'!AA66</f>
        <v>0</v>
      </c>
      <c r="AP8" s="14">
        <f>'Sample 4'!AA67</f>
        <v>0</v>
      </c>
      <c r="AQ8" s="14">
        <f t="shared" si="20"/>
        <v>0</v>
      </c>
      <c r="AR8" s="14">
        <f t="shared" si="21"/>
        <v>0</v>
      </c>
      <c r="AS8" s="33"/>
      <c r="AT8" s="13" t="e">
        <f t="shared" si="22"/>
        <v>#DIV/0!</v>
      </c>
      <c r="AU8" s="34" t="e">
        <f t="shared" si="0"/>
        <v>#DIV/0!</v>
      </c>
      <c r="AV8" s="13"/>
      <c r="AW8" s="43"/>
      <c r="AX8" s="14">
        <f>'Sample 5'!AA63</f>
        <v>0</v>
      </c>
      <c r="AY8" s="14">
        <f>'Sample 5'!AA64</f>
        <v>0</v>
      </c>
      <c r="AZ8" s="14">
        <f>'Sample 5'!AA65</f>
        <v>0</v>
      </c>
      <c r="BA8" s="14">
        <f>'Sample 5'!AA66</f>
        <v>0</v>
      </c>
      <c r="BB8" s="14">
        <f>'Sample 5'!AA67</f>
        <v>0</v>
      </c>
      <c r="BC8" s="14">
        <f t="shared" si="1"/>
        <v>0</v>
      </c>
      <c r="BD8" s="14">
        <f t="shared" si="2"/>
        <v>0</v>
      </c>
      <c r="BE8" s="33"/>
      <c r="BF8" s="13" t="e">
        <f t="shared" si="23"/>
        <v>#DIV/0!</v>
      </c>
      <c r="BG8" s="34" t="e">
        <f t="shared" si="24"/>
        <v>#DIV/0!</v>
      </c>
      <c r="BH8" s="13"/>
      <c r="BI8" s="43"/>
      <c r="BJ8" s="14">
        <f>'Sample 6'!AA63</f>
        <v>0</v>
      </c>
      <c r="BK8" s="14">
        <f>'Sample 6'!AA64</f>
        <v>0</v>
      </c>
      <c r="BL8" s="14">
        <f>'Sample 6'!AA65</f>
        <v>0</v>
      </c>
      <c r="BM8" s="14">
        <f>'Sample 6'!AA66</f>
        <v>0</v>
      </c>
      <c r="BN8" s="14">
        <f>'Sample 6'!AA67</f>
        <v>0</v>
      </c>
      <c r="BO8" s="14">
        <f t="shared" si="3"/>
        <v>0</v>
      </c>
      <c r="BP8" s="14">
        <f t="shared" si="4"/>
        <v>0</v>
      </c>
      <c r="BQ8" s="33"/>
      <c r="BR8" s="13" t="e">
        <f t="shared" si="25"/>
        <v>#DIV/0!</v>
      </c>
      <c r="BS8" s="34" t="e">
        <f t="shared" si="26"/>
        <v>#DIV/0!</v>
      </c>
      <c r="BT8" s="13"/>
      <c r="BU8" s="43"/>
      <c r="BV8" s="14">
        <f>'Sample 7'!AA63</f>
        <v>0</v>
      </c>
      <c r="BW8" s="14">
        <f>'Sample 7'!AA64</f>
        <v>0</v>
      </c>
      <c r="BX8" s="14">
        <f>'Sample 7'!AA65</f>
        <v>0</v>
      </c>
      <c r="BY8" s="14">
        <f>'Sample 7'!AA66</f>
        <v>0</v>
      </c>
      <c r="BZ8" s="14">
        <f>'Sample 7'!AA67</f>
        <v>0</v>
      </c>
      <c r="CA8" s="14">
        <f t="shared" si="5"/>
        <v>0</v>
      </c>
      <c r="CB8" s="14">
        <f t="shared" si="6"/>
        <v>0</v>
      </c>
      <c r="CC8" s="33"/>
      <c r="CD8" s="13" t="e">
        <f t="shared" si="27"/>
        <v>#DIV/0!</v>
      </c>
      <c r="CE8" s="34" t="e">
        <f t="shared" si="28"/>
        <v>#DIV/0!</v>
      </c>
      <c r="CF8" s="13"/>
      <c r="CG8" s="43"/>
      <c r="CH8" s="14">
        <f>'Sample 8'!AA63</f>
        <v>0</v>
      </c>
      <c r="CI8" s="14">
        <f>'Sample 8'!AA64</f>
        <v>0</v>
      </c>
      <c r="CJ8" s="14">
        <f>'Sample 8'!AA65</f>
        <v>0</v>
      </c>
      <c r="CK8" s="14">
        <f>'Sample 8'!AA66</f>
        <v>0</v>
      </c>
      <c r="CL8" s="14">
        <f>'Sample 8'!AA67</f>
        <v>0</v>
      </c>
      <c r="CM8" s="14">
        <f t="shared" si="7"/>
        <v>0</v>
      </c>
      <c r="CN8" s="14">
        <f t="shared" si="8"/>
        <v>0</v>
      </c>
      <c r="CO8" s="33"/>
      <c r="CP8" s="13" t="e">
        <f t="shared" si="29"/>
        <v>#DIV/0!</v>
      </c>
      <c r="CQ8" s="34" t="e">
        <f t="shared" si="30"/>
        <v>#DIV/0!</v>
      </c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</row>
    <row r="9" spans="1:112" x14ac:dyDescent="0.25">
      <c r="A9" s="43">
        <v>3</v>
      </c>
      <c r="B9" s="14">
        <f>'control-C1'!AA72</f>
        <v>1.2589E-12</v>
      </c>
      <c r="C9" s="14">
        <f>'control-C1'!AA73</f>
        <v>1.2578E-12</v>
      </c>
      <c r="D9" s="14">
        <f>'control-C1'!AA74</f>
        <v>1.2581000000000001E-12</v>
      </c>
      <c r="E9" s="14">
        <f>'control-C1'!AA75</f>
        <v>1.2552999999999999E-12</v>
      </c>
      <c r="F9" s="14">
        <f>'control-C1'!AA76</f>
        <v>1.2544E-12</v>
      </c>
      <c r="G9" s="14">
        <f t="shared" si="9"/>
        <v>1.2569E-12</v>
      </c>
      <c r="H9" s="14">
        <f t="shared" si="10"/>
        <v>1.9403607911932567E-15</v>
      </c>
      <c r="I9" s="33"/>
      <c r="J9" s="13">
        <f t="shared" si="11"/>
        <v>1.0017055054353023</v>
      </c>
      <c r="K9" s="34">
        <f t="shared" si="31"/>
        <v>0.17055054353023458</v>
      </c>
      <c r="M9" s="43">
        <v>3</v>
      </c>
      <c r="N9" s="14">
        <f>'Sample 2'!AA72</f>
        <v>1.3889000000000001E-12</v>
      </c>
      <c r="O9" s="14">
        <f>'Sample 2'!AA73</f>
        <v>1.3833999999999999E-12</v>
      </c>
      <c r="P9" s="14">
        <f>'Sample 2'!AA74</f>
        <v>1.3867999999999999E-12</v>
      </c>
      <c r="Q9" s="14">
        <f>'Sample 2'!AA75</f>
        <v>1.3879E-12</v>
      </c>
      <c r="R9" s="14">
        <f>'Sample 2'!AA76</f>
        <v>1.3899E-12</v>
      </c>
      <c r="S9" s="14">
        <f t="shared" si="12"/>
        <v>1.3873799999999999E-12</v>
      </c>
      <c r="T9" s="14">
        <f t="shared" si="13"/>
        <v>2.5053941805632391E-15</v>
      </c>
      <c r="U9" s="33"/>
      <c r="V9" s="13">
        <f t="shared" si="14"/>
        <v>1.0037476486760237</v>
      </c>
      <c r="W9" s="34">
        <f t="shared" si="15"/>
        <v>0.37476486760237293</v>
      </c>
      <c r="Y9" s="43">
        <v>3</v>
      </c>
      <c r="Z9" s="14">
        <f>'Sample 3'!AA72</f>
        <v>1.6857E-12</v>
      </c>
      <c r="AA9" s="14">
        <f>'Sample 3'!AA73</f>
        <v>1.7048E-12</v>
      </c>
      <c r="AB9" s="14">
        <f>'Sample 3'!AA74</f>
        <v>1.7167999999999999E-12</v>
      </c>
      <c r="AC9" s="14">
        <f>'Sample 3'!AA75</f>
        <v>1.7049999999999999E-12</v>
      </c>
      <c r="AD9" s="14">
        <f>'Sample 3'!AA76</f>
        <v>1.6988E-12</v>
      </c>
      <c r="AE9" s="14">
        <f t="shared" si="16"/>
        <v>1.70222E-12</v>
      </c>
      <c r="AF9" s="14">
        <f t="shared" si="17"/>
        <v>1.1308934520988237E-14</v>
      </c>
      <c r="AG9" s="33"/>
      <c r="AH9" s="13">
        <f t="shared" si="18"/>
        <v>0.99578804506791774</v>
      </c>
      <c r="AI9" s="34">
        <f t="shared" si="19"/>
        <v>-0.42119549320822625</v>
      </c>
      <c r="AK9" s="43"/>
      <c r="AL9" s="14">
        <f>'Sample 4'!AA72</f>
        <v>0</v>
      </c>
      <c r="AM9" s="14">
        <f>'Sample 4'!AA73</f>
        <v>0</v>
      </c>
      <c r="AN9" s="14">
        <f>'Sample 4'!AA74</f>
        <v>0</v>
      </c>
      <c r="AO9" s="14">
        <f>'Sample 4'!AA75</f>
        <v>0</v>
      </c>
      <c r="AP9" s="14">
        <f>'Sample 4'!AA76</f>
        <v>0</v>
      </c>
      <c r="AQ9" s="14">
        <f t="shared" si="20"/>
        <v>0</v>
      </c>
      <c r="AR9" s="14">
        <f t="shared" si="21"/>
        <v>0</v>
      </c>
      <c r="AS9" s="33"/>
      <c r="AT9" s="13" t="e">
        <f t="shared" si="22"/>
        <v>#DIV/0!</v>
      </c>
      <c r="AU9" s="34" t="e">
        <f t="shared" si="0"/>
        <v>#DIV/0!</v>
      </c>
      <c r="AW9" s="43"/>
      <c r="AX9" s="14">
        <f>'Sample 5'!AA72</f>
        <v>0</v>
      </c>
      <c r="AY9" s="14">
        <f>'Sample 5'!AA73</f>
        <v>0</v>
      </c>
      <c r="AZ9" s="14">
        <f>'Sample 5'!AA74</f>
        <v>0</v>
      </c>
      <c r="BA9" s="14">
        <f>'Sample 5'!AA75</f>
        <v>0</v>
      </c>
      <c r="BB9" s="14">
        <f>'Sample 5'!AA76</f>
        <v>0</v>
      </c>
      <c r="BC9" s="14">
        <f t="shared" si="1"/>
        <v>0</v>
      </c>
      <c r="BD9" s="14">
        <f t="shared" si="2"/>
        <v>0</v>
      </c>
      <c r="BE9" s="33"/>
      <c r="BF9" s="13" t="e">
        <f t="shared" si="23"/>
        <v>#DIV/0!</v>
      </c>
      <c r="BG9" s="34" t="e">
        <f t="shared" si="24"/>
        <v>#DIV/0!</v>
      </c>
      <c r="BI9" s="43"/>
      <c r="BJ9" s="14">
        <f>'Sample 6'!AA72</f>
        <v>0</v>
      </c>
      <c r="BK9" s="14">
        <f>'Sample 6'!AA73</f>
        <v>0</v>
      </c>
      <c r="BL9" s="14">
        <f>'Sample 6'!AA74</f>
        <v>0</v>
      </c>
      <c r="BM9" s="14">
        <f>'Sample 6'!AA75</f>
        <v>0</v>
      </c>
      <c r="BN9" s="14">
        <f>'Sample 6'!AA76</f>
        <v>0</v>
      </c>
      <c r="BO9" s="14">
        <f t="shared" si="3"/>
        <v>0</v>
      </c>
      <c r="BP9" s="14">
        <f t="shared" si="4"/>
        <v>0</v>
      </c>
      <c r="BQ9" s="33"/>
      <c r="BR9" s="13" t="e">
        <f t="shared" si="25"/>
        <v>#DIV/0!</v>
      </c>
      <c r="BS9" s="34" t="e">
        <f t="shared" si="26"/>
        <v>#DIV/0!</v>
      </c>
      <c r="BU9" s="43"/>
      <c r="BV9" s="14">
        <f>'Sample 7'!AA72</f>
        <v>0</v>
      </c>
      <c r="BW9" s="14">
        <f>'Sample 7'!AA73</f>
        <v>0</v>
      </c>
      <c r="BX9" s="14">
        <f>'Sample 7'!AA74</f>
        <v>0</v>
      </c>
      <c r="BY9" s="14">
        <f>'Sample 7'!AA75</f>
        <v>0</v>
      </c>
      <c r="BZ9" s="14">
        <f>'Sample 7'!AA76</f>
        <v>0</v>
      </c>
      <c r="CA9" s="14">
        <f t="shared" si="5"/>
        <v>0</v>
      </c>
      <c r="CB9" s="14">
        <f t="shared" si="6"/>
        <v>0</v>
      </c>
      <c r="CC9" s="33"/>
      <c r="CD9" s="13" t="e">
        <f t="shared" si="27"/>
        <v>#DIV/0!</v>
      </c>
      <c r="CE9" s="34" t="e">
        <f t="shared" si="28"/>
        <v>#DIV/0!</v>
      </c>
      <c r="CG9" s="43"/>
      <c r="CH9" s="14">
        <f>'Sample 8'!AA72</f>
        <v>0</v>
      </c>
      <c r="CI9" s="14">
        <f>'Sample 8'!AA73</f>
        <v>0</v>
      </c>
      <c r="CJ9" s="14">
        <f>'Sample 8'!AA74</f>
        <v>0</v>
      </c>
      <c r="CK9" s="14">
        <f>'Sample 8'!AA75</f>
        <v>0</v>
      </c>
      <c r="CL9" s="14">
        <f>'Sample 8'!AA76</f>
        <v>0</v>
      </c>
      <c r="CM9" s="14">
        <f t="shared" si="7"/>
        <v>0</v>
      </c>
      <c r="CN9" s="14">
        <f t="shared" si="8"/>
        <v>0</v>
      </c>
      <c r="CO9" s="33"/>
      <c r="CP9" s="13" t="e">
        <f t="shared" si="29"/>
        <v>#DIV/0!</v>
      </c>
      <c r="CQ9" s="34" t="e">
        <f t="shared" si="30"/>
        <v>#DIV/0!</v>
      </c>
    </row>
    <row r="10" spans="1:112" x14ac:dyDescent="0.25">
      <c r="A10" s="43">
        <v>3.5</v>
      </c>
      <c r="B10" s="14">
        <f>'control-C1'!AA81</f>
        <v>1.2449000000000001E-12</v>
      </c>
      <c r="C10" s="14">
        <f>'control-C1'!AA82</f>
        <v>1.2621E-12</v>
      </c>
      <c r="D10" s="14">
        <f>'control-C1'!AA83</f>
        <v>1.2571999999999999E-12</v>
      </c>
      <c r="E10" s="14">
        <f>'control-C1'!AA84</f>
        <v>1.2591E-12</v>
      </c>
      <c r="F10" s="14">
        <f>'control-C1'!AA85</f>
        <v>1.2643E-12</v>
      </c>
      <c r="G10" s="14">
        <f t="shared" si="9"/>
        <v>1.2575199999999999E-12</v>
      </c>
      <c r="H10" s="14">
        <f t="shared" si="10"/>
        <v>7.5632003807911559E-15</v>
      </c>
      <c r="I10" s="33"/>
      <c r="J10" s="13">
        <f t="shared" si="11"/>
        <v>1.002199623832446</v>
      </c>
      <c r="K10" s="34">
        <f t="shared" si="31"/>
        <v>0.21996238324459849</v>
      </c>
      <c r="M10" s="43">
        <v>3.5</v>
      </c>
      <c r="N10" s="14">
        <f>'Sample 2'!AA81</f>
        <v>1.3906999999999999E-12</v>
      </c>
      <c r="O10" s="14">
        <f>'Sample 2'!AA82</f>
        <v>1.3845E-12</v>
      </c>
      <c r="P10" s="14">
        <f>'Sample 2'!AA83</f>
        <v>1.3738000000000001E-12</v>
      </c>
      <c r="Q10" s="14">
        <f>'Sample 2'!AA84</f>
        <v>1.3797000000000001E-12</v>
      </c>
      <c r="R10" s="14">
        <f>'Sample 2'!AA85</f>
        <v>1.3805E-12</v>
      </c>
      <c r="S10" s="14">
        <f t="shared" si="12"/>
        <v>1.3818399999999997E-12</v>
      </c>
      <c r="T10" s="14">
        <f t="shared" si="13"/>
        <v>6.256836261242523E-15</v>
      </c>
      <c r="U10" s="33"/>
      <c r="V10" s="13">
        <f t="shared" si="14"/>
        <v>0.99973954565185918</v>
      </c>
      <c r="W10" s="34">
        <f t="shared" si="15"/>
        <v>-2.6045434814081503E-2</v>
      </c>
      <c r="Y10" s="43">
        <v>3.5</v>
      </c>
      <c r="Z10" s="14">
        <f>'Sample 3'!AA81</f>
        <v>1.7134999999999999E-12</v>
      </c>
      <c r="AA10" s="14">
        <f>'Sample 3'!AA82</f>
        <v>1.7133E-12</v>
      </c>
      <c r="AB10" s="14">
        <f>'Sample 3'!AA83</f>
        <v>1.7141999999999999E-12</v>
      </c>
      <c r="AC10" s="14">
        <f>'Sample 3'!AA84</f>
        <v>1.7119E-12</v>
      </c>
      <c r="AD10" s="14">
        <f>'Sample 3'!AA85</f>
        <v>1.6868E-12</v>
      </c>
      <c r="AE10" s="14">
        <f t="shared" si="16"/>
        <v>1.7079400000000001E-12</v>
      </c>
      <c r="AF10" s="14">
        <f t="shared" si="17"/>
        <v>1.1847067147610795E-14</v>
      </c>
      <c r="AG10" s="33"/>
      <c r="AH10" s="13">
        <f t="shared" si="18"/>
        <v>0.9991342092639609</v>
      </c>
      <c r="AI10" s="34">
        <f t="shared" si="19"/>
        <v>-8.6579073603909595E-2</v>
      </c>
      <c r="AK10" s="43"/>
      <c r="AL10" s="14">
        <f>'Sample 4'!AA81</f>
        <v>0</v>
      </c>
      <c r="AM10" s="14">
        <f>'Sample 4'!AA82</f>
        <v>0</v>
      </c>
      <c r="AN10" s="14">
        <f>'Sample 4'!AA83</f>
        <v>0</v>
      </c>
      <c r="AO10" s="14">
        <f>'Sample 4'!AA84</f>
        <v>0</v>
      </c>
      <c r="AP10" s="14">
        <f>'Sample 4'!AA85</f>
        <v>0</v>
      </c>
      <c r="AQ10" s="14">
        <f t="shared" si="20"/>
        <v>0</v>
      </c>
      <c r="AR10" s="14">
        <f t="shared" si="21"/>
        <v>0</v>
      </c>
      <c r="AS10" s="33"/>
      <c r="AT10" s="13" t="e">
        <f t="shared" si="22"/>
        <v>#DIV/0!</v>
      </c>
      <c r="AU10" s="34" t="e">
        <f t="shared" si="0"/>
        <v>#DIV/0!</v>
      </c>
      <c r="AW10" s="43"/>
      <c r="AX10" s="14">
        <f>'Sample 5'!AA81</f>
        <v>0</v>
      </c>
      <c r="AY10" s="14">
        <f>'Sample 5'!AA82</f>
        <v>0</v>
      </c>
      <c r="AZ10" s="14">
        <f>'Sample 5'!AA83</f>
        <v>0</v>
      </c>
      <c r="BA10" s="14">
        <f>'Sample 5'!AA84</f>
        <v>0</v>
      </c>
      <c r="BB10" s="14">
        <f>'Sample 5'!AA85</f>
        <v>0</v>
      </c>
      <c r="BC10" s="14">
        <f t="shared" si="1"/>
        <v>0</v>
      </c>
      <c r="BD10" s="14">
        <f t="shared" si="2"/>
        <v>0</v>
      </c>
      <c r="BE10" s="33"/>
      <c r="BF10" s="13" t="e">
        <f t="shared" si="23"/>
        <v>#DIV/0!</v>
      </c>
      <c r="BG10" s="34" t="e">
        <f t="shared" si="24"/>
        <v>#DIV/0!</v>
      </c>
      <c r="BI10" s="43"/>
      <c r="BJ10" s="14">
        <f>'Sample 6'!AA81</f>
        <v>0</v>
      </c>
      <c r="BK10" s="14">
        <f>'Sample 6'!AA82</f>
        <v>0</v>
      </c>
      <c r="BL10" s="14">
        <f>'Sample 6'!AA83</f>
        <v>0</v>
      </c>
      <c r="BM10" s="14">
        <f>'Sample 6'!AA84</f>
        <v>0</v>
      </c>
      <c r="BN10" s="14">
        <f>'Sample 6'!AA85</f>
        <v>0</v>
      </c>
      <c r="BO10" s="14">
        <f t="shared" si="3"/>
        <v>0</v>
      </c>
      <c r="BP10" s="14">
        <f t="shared" si="4"/>
        <v>0</v>
      </c>
      <c r="BQ10" s="33"/>
      <c r="BR10" s="13" t="e">
        <f t="shared" si="25"/>
        <v>#DIV/0!</v>
      </c>
      <c r="BS10" s="34" t="e">
        <f t="shared" si="26"/>
        <v>#DIV/0!</v>
      </c>
      <c r="BU10" s="43"/>
      <c r="BV10" s="14">
        <f>'Sample 7'!AA81</f>
        <v>0</v>
      </c>
      <c r="BW10" s="14">
        <f>'Sample 7'!AA82</f>
        <v>0</v>
      </c>
      <c r="BX10" s="14">
        <f>'Sample 7'!AA83</f>
        <v>0</v>
      </c>
      <c r="BY10" s="14">
        <f>'Sample 7'!AA84</f>
        <v>0</v>
      </c>
      <c r="BZ10" s="14">
        <f>'Sample 7'!AA85</f>
        <v>0</v>
      </c>
      <c r="CA10" s="14">
        <f t="shared" si="5"/>
        <v>0</v>
      </c>
      <c r="CB10" s="14">
        <f t="shared" si="6"/>
        <v>0</v>
      </c>
      <c r="CC10" s="33"/>
      <c r="CD10" s="13" t="e">
        <f t="shared" si="27"/>
        <v>#DIV/0!</v>
      </c>
      <c r="CE10" s="34" t="e">
        <f t="shared" si="28"/>
        <v>#DIV/0!</v>
      </c>
      <c r="CG10" s="43"/>
      <c r="CH10" s="14">
        <f>'Sample 8'!AA81</f>
        <v>0</v>
      </c>
      <c r="CI10" s="14">
        <f>'Sample 8'!AA82</f>
        <v>0</v>
      </c>
      <c r="CJ10" s="14">
        <f>'Sample 8'!AA83</f>
        <v>0</v>
      </c>
      <c r="CK10" s="14">
        <f>'Sample 8'!AA84</f>
        <v>0</v>
      </c>
      <c r="CL10" s="14">
        <f>'Sample 8'!AA85</f>
        <v>0</v>
      </c>
      <c r="CM10" s="14">
        <f t="shared" si="7"/>
        <v>0</v>
      </c>
      <c r="CN10" s="14">
        <f t="shared" si="8"/>
        <v>0</v>
      </c>
      <c r="CO10" s="33"/>
      <c r="CP10" s="13" t="e">
        <f t="shared" si="29"/>
        <v>#DIV/0!</v>
      </c>
      <c r="CQ10" s="34" t="e">
        <f t="shared" si="30"/>
        <v>#DIV/0!</v>
      </c>
    </row>
    <row r="11" spans="1:112" x14ac:dyDescent="0.25">
      <c r="A11" s="43">
        <v>4</v>
      </c>
      <c r="B11" s="14">
        <f>'control-C1'!AA90</f>
        <v>1.2557E-12</v>
      </c>
      <c r="C11" s="14">
        <f>'control-C1'!AA91</f>
        <v>1.2591999999999999E-12</v>
      </c>
      <c r="D11" s="14">
        <f>'control-C1'!AA92</f>
        <v>1.2662E-12</v>
      </c>
      <c r="E11" s="14">
        <f>'control-C1'!AA93</f>
        <v>1.2713E-12</v>
      </c>
      <c r="F11" s="14">
        <f>'control-C1'!AA94</f>
        <v>1.2648E-12</v>
      </c>
      <c r="G11" s="14">
        <f t="shared" si="9"/>
        <v>1.2634400000000001E-12</v>
      </c>
      <c r="H11" s="14">
        <f t="shared" si="10"/>
        <v>6.1059806747156004E-15</v>
      </c>
      <c r="I11" s="33"/>
      <c r="J11" s="13">
        <f t="shared" si="11"/>
        <v>1.0069176575600116</v>
      </c>
      <c r="K11" s="34">
        <f t="shared" si="31"/>
        <v>0.69176575600116141</v>
      </c>
      <c r="M11" s="43">
        <v>4</v>
      </c>
      <c r="N11" s="14">
        <f>'Sample 2'!AA90</f>
        <v>1.3863000000000001E-12</v>
      </c>
      <c r="O11" s="14">
        <f>'Sample 2'!AA91</f>
        <v>1.3845E-12</v>
      </c>
      <c r="P11" s="14">
        <f>'Sample 2'!AA92</f>
        <v>1.3918E-12</v>
      </c>
      <c r="Q11" s="14">
        <f>'Sample 2'!AA93</f>
        <v>1.3893999999999999E-12</v>
      </c>
      <c r="R11" s="14">
        <f>'Sample 2'!AA94</f>
        <v>1.3836000000000001E-12</v>
      </c>
      <c r="S11" s="14">
        <f t="shared" si="12"/>
        <v>1.3871199999999998E-12</v>
      </c>
      <c r="T11" s="14">
        <f t="shared" si="13"/>
        <v>3.4288482031142312E-15</v>
      </c>
      <c r="U11" s="33"/>
      <c r="V11" s="13">
        <f t="shared" si="14"/>
        <v>1.003559542757922</v>
      </c>
      <c r="W11" s="34">
        <f t="shared" si="15"/>
        <v>0.35595427579220296</v>
      </c>
      <c r="Y11" s="43">
        <v>4</v>
      </c>
      <c r="Z11" s="14">
        <f>'Sample 3'!AA90</f>
        <v>1.7159E-12</v>
      </c>
      <c r="AA11" s="14">
        <f>'Sample 3'!AA91</f>
        <v>1.7107999999999999E-12</v>
      </c>
      <c r="AB11" s="14">
        <f>'Sample 3'!AA92</f>
        <v>1.7211E-12</v>
      </c>
      <c r="AC11" s="14">
        <f>'Sample 3'!AA93</f>
        <v>1.7146E-12</v>
      </c>
      <c r="AD11" s="14">
        <f>'Sample 3'!AA94</f>
        <v>1.6935E-12</v>
      </c>
      <c r="AE11" s="14">
        <f t="shared" si="16"/>
        <v>1.7111799999999998E-12</v>
      </c>
      <c r="AF11" s="14">
        <f t="shared" si="17"/>
        <v>1.0548791399966158E-14</v>
      </c>
      <c r="AG11" s="33"/>
      <c r="AH11" s="13">
        <f t="shared" si="18"/>
        <v>1.0010295889833978</v>
      </c>
      <c r="AI11" s="34">
        <f t="shared" si="19"/>
        <v>0.10295889833977778</v>
      </c>
      <c r="AK11" s="43"/>
      <c r="AL11" s="14">
        <f>'Sample 4'!AA90</f>
        <v>0</v>
      </c>
      <c r="AM11" s="14">
        <f>'Sample 4'!AA91</f>
        <v>0</v>
      </c>
      <c r="AN11" s="14">
        <f>'Sample 4'!AA92</f>
        <v>0</v>
      </c>
      <c r="AO11" s="14">
        <f>'Sample 4'!AA93</f>
        <v>0</v>
      </c>
      <c r="AP11" s="14">
        <f>'Sample 4'!AA94</f>
        <v>0</v>
      </c>
      <c r="AQ11" s="14">
        <f t="shared" si="20"/>
        <v>0</v>
      </c>
      <c r="AR11" s="14">
        <f t="shared" si="21"/>
        <v>0</v>
      </c>
      <c r="AS11" s="33"/>
      <c r="AT11" s="13" t="e">
        <f t="shared" si="22"/>
        <v>#DIV/0!</v>
      </c>
      <c r="AU11" s="34" t="e">
        <f t="shared" si="0"/>
        <v>#DIV/0!</v>
      </c>
      <c r="AW11" s="43"/>
      <c r="AX11" s="14">
        <f>'Sample 5'!AA90</f>
        <v>0</v>
      </c>
      <c r="AY11" s="14">
        <f>'Sample 5'!AA91</f>
        <v>0</v>
      </c>
      <c r="AZ11" s="14">
        <f>'Sample 5'!AA92</f>
        <v>0</v>
      </c>
      <c r="BA11" s="14">
        <f>'Sample 5'!AA93</f>
        <v>0</v>
      </c>
      <c r="BB11" s="14">
        <f>'Sample 5'!AA94</f>
        <v>0</v>
      </c>
      <c r="BC11" s="14">
        <f t="shared" si="1"/>
        <v>0</v>
      </c>
      <c r="BD11" s="14">
        <f t="shared" si="2"/>
        <v>0</v>
      </c>
      <c r="BE11" s="33"/>
      <c r="BF11" s="13" t="e">
        <f t="shared" si="23"/>
        <v>#DIV/0!</v>
      </c>
      <c r="BG11" s="34" t="e">
        <f t="shared" si="24"/>
        <v>#DIV/0!</v>
      </c>
      <c r="BI11" s="43"/>
      <c r="BJ11" s="14">
        <f>'Sample 6'!AA90</f>
        <v>0</v>
      </c>
      <c r="BK11" s="14">
        <f>'Sample 6'!AA91</f>
        <v>0</v>
      </c>
      <c r="BL11" s="14">
        <f>'Sample 6'!AA92</f>
        <v>0</v>
      </c>
      <c r="BM11" s="14">
        <f>'Sample 6'!AA93</f>
        <v>0</v>
      </c>
      <c r="BN11" s="14">
        <f>'Sample 6'!AA94</f>
        <v>0</v>
      </c>
      <c r="BO11" s="14">
        <f t="shared" si="3"/>
        <v>0</v>
      </c>
      <c r="BP11" s="14">
        <f t="shared" si="4"/>
        <v>0</v>
      </c>
      <c r="BQ11" s="33"/>
      <c r="BR11" s="13" t="e">
        <f t="shared" si="25"/>
        <v>#DIV/0!</v>
      </c>
      <c r="BS11" s="34" t="e">
        <f t="shared" si="26"/>
        <v>#DIV/0!</v>
      </c>
      <c r="BU11" s="43"/>
      <c r="BV11" s="14">
        <f>'Sample 7'!AA90</f>
        <v>0</v>
      </c>
      <c r="BW11" s="14">
        <f>'Sample 7'!AA91</f>
        <v>0</v>
      </c>
      <c r="BX11" s="14">
        <f>'Sample 7'!AA92</f>
        <v>0</v>
      </c>
      <c r="BY11" s="14">
        <f>'Sample 7'!AA93</f>
        <v>0</v>
      </c>
      <c r="BZ11" s="14">
        <f>'Sample 7'!AA94</f>
        <v>0</v>
      </c>
      <c r="CA11" s="14">
        <f t="shared" si="5"/>
        <v>0</v>
      </c>
      <c r="CB11" s="14">
        <f t="shared" si="6"/>
        <v>0</v>
      </c>
      <c r="CC11" s="33"/>
      <c r="CD11" s="13" t="e">
        <f t="shared" si="27"/>
        <v>#DIV/0!</v>
      </c>
      <c r="CE11" s="34" t="e">
        <f t="shared" si="28"/>
        <v>#DIV/0!</v>
      </c>
      <c r="CG11" s="43"/>
      <c r="CH11" s="14">
        <f>'Sample 8'!AA90</f>
        <v>0</v>
      </c>
      <c r="CI11" s="14">
        <f>'Sample 8'!AA91</f>
        <v>0</v>
      </c>
      <c r="CJ11" s="14">
        <f>'Sample 8'!AA92</f>
        <v>0</v>
      </c>
      <c r="CK11" s="14">
        <f>'Sample 8'!AA93</f>
        <v>0</v>
      </c>
      <c r="CL11" s="14">
        <f>'Sample 8'!AA94</f>
        <v>0</v>
      </c>
      <c r="CM11" s="14">
        <f t="shared" si="7"/>
        <v>0</v>
      </c>
      <c r="CN11" s="14">
        <f t="shared" si="8"/>
        <v>0</v>
      </c>
      <c r="CO11" s="33"/>
      <c r="CP11" s="13" t="e">
        <f t="shared" si="29"/>
        <v>#DIV/0!</v>
      </c>
      <c r="CQ11" s="34" t="e">
        <f t="shared" si="30"/>
        <v>#DIV/0!</v>
      </c>
    </row>
    <row r="12" spans="1:112" x14ac:dyDescent="0.25">
      <c r="A12" s="43">
        <v>4.5</v>
      </c>
      <c r="B12" s="14">
        <f>'control-C1'!AA99</f>
        <v>1.2591E-12</v>
      </c>
      <c r="C12" s="14">
        <f>'control-C1'!AA100</f>
        <v>1.2660000000000001E-12</v>
      </c>
      <c r="D12" s="14">
        <f>'control-C1'!AA101</f>
        <v>1.2661E-12</v>
      </c>
      <c r="E12" s="14">
        <f>'control-C1'!AA102</f>
        <v>1.2722E-12</v>
      </c>
      <c r="F12" s="14">
        <f>'control-C1'!AA103</f>
        <v>1.2686000000000001E-12</v>
      </c>
      <c r="G12" s="14">
        <f t="shared" si="9"/>
        <v>1.2663999999999999E-12</v>
      </c>
      <c r="H12" s="14">
        <f t="shared" si="10"/>
        <v>4.7963527810201922E-15</v>
      </c>
      <c r="I12" s="33"/>
      <c r="J12" s="13">
        <f t="shared" si="11"/>
        <v>1.0092766744237942</v>
      </c>
      <c r="K12" s="34">
        <f t="shared" si="31"/>
        <v>0.92766744237942067</v>
      </c>
      <c r="M12" s="43">
        <v>4.5</v>
      </c>
      <c r="N12" s="14">
        <f>'Sample 2'!AA99</f>
        <v>1.3839E-12</v>
      </c>
      <c r="O12" s="14">
        <f>'Sample 2'!AA100</f>
        <v>1.3889000000000001E-12</v>
      </c>
      <c r="P12" s="14">
        <f>'Sample 2'!AA101</f>
        <v>1.3926999999999999E-12</v>
      </c>
      <c r="Q12" s="14">
        <f>'Sample 2'!AA102</f>
        <v>1.3882000000000001E-12</v>
      </c>
      <c r="R12" s="14">
        <f>'Sample 2'!AA103</f>
        <v>1.3892999999999999E-12</v>
      </c>
      <c r="S12" s="14">
        <f t="shared" si="12"/>
        <v>1.3886000000000002E-12</v>
      </c>
      <c r="T12" s="14">
        <f t="shared" si="13"/>
        <v>3.1480152477394097E-15</v>
      </c>
      <c r="U12" s="33"/>
      <c r="V12" s="13">
        <f t="shared" si="14"/>
        <v>1.0046302995225005</v>
      </c>
      <c r="W12" s="34">
        <f t="shared" si="15"/>
        <v>0.46302995225004917</v>
      </c>
      <c r="Y12" s="43">
        <v>4.5</v>
      </c>
      <c r="Z12" s="14">
        <f>'Sample 3'!AA99</f>
        <v>1.7238E-12</v>
      </c>
      <c r="AA12" s="14">
        <f>'Sample 3'!AA100</f>
        <v>1.7245E-12</v>
      </c>
      <c r="AB12" s="14">
        <f>'Sample 3'!AA101</f>
        <v>1.723E-12</v>
      </c>
      <c r="AC12" s="14">
        <f>'Sample 3'!AA102</f>
        <v>1.723E-12</v>
      </c>
      <c r="AD12" s="14">
        <f>'Sample 3'!AA103</f>
        <v>1.723E-12</v>
      </c>
      <c r="AE12" s="14">
        <f t="shared" si="16"/>
        <v>1.72346E-12</v>
      </c>
      <c r="AF12" s="14">
        <f t="shared" si="17"/>
        <v>6.7675697262751782E-16</v>
      </c>
      <c r="AG12" s="33"/>
      <c r="AH12" s="13">
        <f t="shared" si="18"/>
        <v>1.0082133121175603</v>
      </c>
      <c r="AI12" s="34">
        <f t="shared" si="19"/>
        <v>0.82133121175602675</v>
      </c>
      <c r="AK12" s="43"/>
      <c r="AL12" s="14">
        <f>'Sample 4'!AA99</f>
        <v>0</v>
      </c>
      <c r="AM12" s="14">
        <f>'Sample 4'!AA100</f>
        <v>0</v>
      </c>
      <c r="AN12" s="14">
        <f>'Sample 4'!AA101</f>
        <v>0</v>
      </c>
      <c r="AO12" s="14">
        <f>'Sample 4'!AA102</f>
        <v>0</v>
      </c>
      <c r="AP12" s="14">
        <f>'Sample 4'!AA103</f>
        <v>0</v>
      </c>
      <c r="AQ12" s="14">
        <f t="shared" si="20"/>
        <v>0</v>
      </c>
      <c r="AR12" s="14">
        <f t="shared" si="21"/>
        <v>0</v>
      </c>
      <c r="AS12" s="33"/>
      <c r="AT12" s="13" t="e">
        <f t="shared" si="22"/>
        <v>#DIV/0!</v>
      </c>
      <c r="AU12" s="34" t="e">
        <f t="shared" si="0"/>
        <v>#DIV/0!</v>
      </c>
      <c r="AW12" s="43"/>
      <c r="AX12" s="14">
        <f>'Sample 5'!AA99</f>
        <v>0</v>
      </c>
      <c r="AY12" s="14">
        <f>'Sample 5'!AA100</f>
        <v>0</v>
      </c>
      <c r="AZ12" s="14">
        <f>'Sample 5'!AA101</f>
        <v>0</v>
      </c>
      <c r="BA12" s="14">
        <f>'Sample 5'!AA102</f>
        <v>0</v>
      </c>
      <c r="BB12" s="14">
        <f>'Sample 5'!AA103</f>
        <v>0</v>
      </c>
      <c r="BC12" s="14">
        <f t="shared" si="1"/>
        <v>0</v>
      </c>
      <c r="BD12" s="14">
        <f t="shared" si="2"/>
        <v>0</v>
      </c>
      <c r="BE12" s="33"/>
      <c r="BF12" s="13" t="e">
        <f t="shared" si="23"/>
        <v>#DIV/0!</v>
      </c>
      <c r="BG12" s="34" t="e">
        <f t="shared" si="24"/>
        <v>#DIV/0!</v>
      </c>
      <c r="BI12" s="43"/>
      <c r="BJ12" s="14">
        <f>'Sample 6'!AA99</f>
        <v>0</v>
      </c>
      <c r="BK12" s="14">
        <f>'Sample 6'!AA100</f>
        <v>0</v>
      </c>
      <c r="BL12" s="14">
        <f>'Sample 6'!AA101</f>
        <v>0</v>
      </c>
      <c r="BM12" s="14">
        <f>'Sample 6'!AA102</f>
        <v>0</v>
      </c>
      <c r="BN12" s="14">
        <f>'Sample 6'!AA103</f>
        <v>0</v>
      </c>
      <c r="BO12" s="14">
        <f t="shared" si="3"/>
        <v>0</v>
      </c>
      <c r="BP12" s="14">
        <f t="shared" si="4"/>
        <v>0</v>
      </c>
      <c r="BQ12" s="33"/>
      <c r="BR12" s="13" t="e">
        <f t="shared" si="25"/>
        <v>#DIV/0!</v>
      </c>
      <c r="BS12" s="34" t="e">
        <f t="shared" si="26"/>
        <v>#DIV/0!</v>
      </c>
      <c r="BU12" s="43"/>
      <c r="BV12" s="14">
        <f>'Sample 7'!AA99</f>
        <v>0</v>
      </c>
      <c r="BW12" s="14">
        <f>'Sample 7'!AA100</f>
        <v>0</v>
      </c>
      <c r="BX12" s="14">
        <f>'Sample 7'!AA101</f>
        <v>0</v>
      </c>
      <c r="BY12" s="14">
        <f>'Sample 7'!AA102</f>
        <v>0</v>
      </c>
      <c r="BZ12" s="14">
        <f>'Sample 7'!AA103</f>
        <v>0</v>
      </c>
      <c r="CA12" s="14">
        <f t="shared" si="5"/>
        <v>0</v>
      </c>
      <c r="CB12" s="14">
        <f t="shared" si="6"/>
        <v>0</v>
      </c>
      <c r="CC12" s="33"/>
      <c r="CD12" s="13" t="e">
        <f t="shared" si="27"/>
        <v>#DIV/0!</v>
      </c>
      <c r="CE12" s="34" t="e">
        <f t="shared" si="28"/>
        <v>#DIV/0!</v>
      </c>
      <c r="CG12" s="43"/>
      <c r="CH12" s="14">
        <f>'Sample 8'!AA99</f>
        <v>0</v>
      </c>
      <c r="CI12" s="14">
        <f>'Sample 8'!AA100</f>
        <v>0</v>
      </c>
      <c r="CJ12" s="14">
        <f>'Sample 8'!AA101</f>
        <v>0</v>
      </c>
      <c r="CK12" s="14">
        <f>'Sample 8'!AA102</f>
        <v>0</v>
      </c>
      <c r="CL12" s="14">
        <f>'Sample 8'!AA103</f>
        <v>0</v>
      </c>
      <c r="CM12" s="14">
        <f t="shared" si="7"/>
        <v>0</v>
      </c>
      <c r="CN12" s="14">
        <f t="shared" si="8"/>
        <v>0</v>
      </c>
      <c r="CO12" s="33"/>
      <c r="CP12" s="13" t="e">
        <f t="shared" si="29"/>
        <v>#DIV/0!</v>
      </c>
      <c r="CQ12" s="34" t="e">
        <f t="shared" si="30"/>
        <v>#DIV/0!</v>
      </c>
    </row>
    <row r="13" spans="1:112" s="8" customFormat="1" x14ac:dyDescent="0.25">
      <c r="A13" s="43">
        <v>5</v>
      </c>
      <c r="B13" s="14">
        <f>'control-C1'!AA108</f>
        <v>1.2589E-12</v>
      </c>
      <c r="C13" s="14">
        <f>'control-C1'!AA109</f>
        <v>1.2630999999999999E-12</v>
      </c>
      <c r="D13" s="14">
        <f>'control-C1'!AA110</f>
        <v>1.2715E-12</v>
      </c>
      <c r="E13" s="14">
        <f>'control-C1'!AA111</f>
        <v>1.2716E-12</v>
      </c>
      <c r="F13" s="14">
        <f>'control-C1'!AA112</f>
        <v>1.2723999999999999E-12</v>
      </c>
      <c r="G13" s="14">
        <f t="shared" si="9"/>
        <v>1.2675E-12</v>
      </c>
      <c r="H13" s="14">
        <f t="shared" si="10"/>
        <v>6.126581428496622E-15</v>
      </c>
      <c r="I13" s="33"/>
      <c r="J13" s="13">
        <f t="shared" si="11"/>
        <v>1.0101533360961459</v>
      </c>
      <c r="K13" s="34">
        <f t="shared" si="31"/>
        <v>1.0153336096145882</v>
      </c>
      <c r="L13" s="13"/>
      <c r="M13" s="43">
        <v>5</v>
      </c>
      <c r="N13" s="14">
        <f>'Sample 2'!AA108</f>
        <v>1.3784000000000001E-12</v>
      </c>
      <c r="O13" s="14">
        <f>'Sample 2'!AA109</f>
        <v>1.3786E-12</v>
      </c>
      <c r="P13" s="14">
        <f>'Sample 2'!AA110</f>
        <v>1.3873E-12</v>
      </c>
      <c r="Q13" s="14">
        <f>'Sample 2'!AA111</f>
        <v>1.3906999999999999E-12</v>
      </c>
      <c r="R13" s="14">
        <f>'Sample 2'!AA112</f>
        <v>1.3837000000000001E-12</v>
      </c>
      <c r="S13" s="14">
        <f t="shared" si="12"/>
        <v>1.3837400000000001E-12</v>
      </c>
      <c r="T13" s="14">
        <f t="shared" si="13"/>
        <v>5.3863716915934672E-15</v>
      </c>
      <c r="U13" s="33"/>
      <c r="V13" s="13">
        <f t="shared" si="14"/>
        <v>1.0011141658226017</v>
      </c>
      <c r="W13" s="34">
        <f t="shared" si="15"/>
        <v>0.11141658226017093</v>
      </c>
      <c r="X13" s="13"/>
      <c r="Y13" s="43">
        <v>5</v>
      </c>
      <c r="Z13" s="14">
        <f>'Sample 3'!AA108</f>
        <v>1.7218E-12</v>
      </c>
      <c r="AA13" s="14">
        <f>'Sample 3'!AA109</f>
        <v>1.7048999999999999E-12</v>
      </c>
      <c r="AB13" s="14">
        <f>'Sample 3'!AA110</f>
        <v>1.7256E-12</v>
      </c>
      <c r="AC13" s="14">
        <f>'Sample 3'!AA111</f>
        <v>1.7344E-12</v>
      </c>
      <c r="AD13" s="14">
        <f>'Sample 3'!AA112</f>
        <v>1.7248000000000001E-12</v>
      </c>
      <c r="AE13" s="14">
        <f t="shared" si="16"/>
        <v>1.7223E-12</v>
      </c>
      <c r="AF13" s="14">
        <f t="shared" si="17"/>
        <v>1.0800000000000022E-14</v>
      </c>
      <c r="AG13" s="33"/>
      <c r="AH13" s="13">
        <f t="shared" si="18"/>
        <v>1.0075347193785027</v>
      </c>
      <c r="AI13" s="34">
        <f t="shared" si="19"/>
        <v>0.75347193785026967</v>
      </c>
      <c r="AJ13" s="13"/>
      <c r="AK13" s="43"/>
      <c r="AL13" s="14">
        <f>'Sample 4'!AA108</f>
        <v>0</v>
      </c>
      <c r="AM13" s="14">
        <f>'Sample 4'!AA109</f>
        <v>0</v>
      </c>
      <c r="AN13" s="14">
        <f>'Sample 4'!AA110</f>
        <v>0</v>
      </c>
      <c r="AO13" s="14">
        <f>'Sample 4'!AA111</f>
        <v>0</v>
      </c>
      <c r="AP13" s="14">
        <f>'Sample 4'!AA112</f>
        <v>0</v>
      </c>
      <c r="AQ13" s="14">
        <f t="shared" si="20"/>
        <v>0</v>
      </c>
      <c r="AR13" s="14">
        <f t="shared" si="21"/>
        <v>0</v>
      </c>
      <c r="AS13" s="33"/>
      <c r="AT13" s="13" t="e">
        <f t="shared" si="22"/>
        <v>#DIV/0!</v>
      </c>
      <c r="AU13" s="34" t="e">
        <f t="shared" si="0"/>
        <v>#DIV/0!</v>
      </c>
      <c r="AV13" s="13"/>
      <c r="AW13" s="43"/>
      <c r="AX13" s="14">
        <f>'Sample 5'!AA108</f>
        <v>0</v>
      </c>
      <c r="AY13" s="14">
        <f>'Sample 5'!AA109</f>
        <v>0</v>
      </c>
      <c r="AZ13" s="14">
        <f>'Sample 5'!AA110</f>
        <v>0</v>
      </c>
      <c r="BA13" s="14">
        <f>'Sample 5'!AA111</f>
        <v>0</v>
      </c>
      <c r="BB13" s="14">
        <f>'Sample 5'!AA112</f>
        <v>0</v>
      </c>
      <c r="BC13" s="14">
        <f t="shared" si="1"/>
        <v>0</v>
      </c>
      <c r="BD13" s="14">
        <f t="shared" si="2"/>
        <v>0</v>
      </c>
      <c r="BE13" s="33"/>
      <c r="BF13" s="13" t="e">
        <f t="shared" si="23"/>
        <v>#DIV/0!</v>
      </c>
      <c r="BG13" s="34" t="e">
        <f t="shared" si="24"/>
        <v>#DIV/0!</v>
      </c>
      <c r="BH13" s="13"/>
      <c r="BI13" s="43"/>
      <c r="BJ13" s="14">
        <f>'Sample 6'!AA108</f>
        <v>0</v>
      </c>
      <c r="BK13" s="14">
        <f>'Sample 6'!AA109</f>
        <v>0</v>
      </c>
      <c r="BL13" s="14">
        <f>'Sample 6'!AA110</f>
        <v>0</v>
      </c>
      <c r="BM13" s="14">
        <f>'Sample 6'!AA111</f>
        <v>0</v>
      </c>
      <c r="BN13" s="14">
        <f>'Sample 6'!AA112</f>
        <v>0</v>
      </c>
      <c r="BO13" s="14">
        <f t="shared" si="3"/>
        <v>0</v>
      </c>
      <c r="BP13" s="14">
        <f t="shared" si="4"/>
        <v>0</v>
      </c>
      <c r="BQ13" s="33"/>
      <c r="BR13" s="13" t="e">
        <f t="shared" si="25"/>
        <v>#DIV/0!</v>
      </c>
      <c r="BS13" s="34" t="e">
        <f t="shared" si="26"/>
        <v>#DIV/0!</v>
      </c>
      <c r="BT13" s="13"/>
      <c r="BU13" s="43"/>
      <c r="BV13" s="14">
        <f>'Sample 7'!AA108</f>
        <v>0</v>
      </c>
      <c r="BW13" s="14">
        <f>'Sample 7'!AA109</f>
        <v>0</v>
      </c>
      <c r="BX13" s="14">
        <f>'Sample 7'!AA110</f>
        <v>0</v>
      </c>
      <c r="BY13" s="14">
        <f>'Sample 7'!AA111</f>
        <v>0</v>
      </c>
      <c r="BZ13" s="14">
        <f>'Sample 7'!AA112</f>
        <v>0</v>
      </c>
      <c r="CA13" s="14">
        <f t="shared" si="5"/>
        <v>0</v>
      </c>
      <c r="CB13" s="14">
        <f t="shared" si="6"/>
        <v>0</v>
      </c>
      <c r="CC13" s="33"/>
      <c r="CD13" s="13" t="e">
        <f t="shared" si="27"/>
        <v>#DIV/0!</v>
      </c>
      <c r="CE13" s="34" t="e">
        <f t="shared" si="28"/>
        <v>#DIV/0!</v>
      </c>
      <c r="CF13" s="13"/>
      <c r="CG13" s="43"/>
      <c r="CH13" s="14">
        <f>'Sample 8'!AA108</f>
        <v>0</v>
      </c>
      <c r="CI13" s="14">
        <f>'Sample 8'!AA109</f>
        <v>0</v>
      </c>
      <c r="CJ13" s="14">
        <f>'Sample 8'!AA110</f>
        <v>0</v>
      </c>
      <c r="CK13" s="14">
        <f>'Sample 8'!AA111</f>
        <v>0</v>
      </c>
      <c r="CL13" s="14">
        <f>'Sample 8'!AA112</f>
        <v>0</v>
      </c>
      <c r="CM13" s="14">
        <f t="shared" si="7"/>
        <v>0</v>
      </c>
      <c r="CN13" s="14">
        <f t="shared" si="8"/>
        <v>0</v>
      </c>
      <c r="CO13" s="33"/>
      <c r="CP13" s="13" t="e">
        <f t="shared" si="29"/>
        <v>#DIV/0!</v>
      </c>
      <c r="CQ13" s="34" t="e">
        <f t="shared" si="30"/>
        <v>#DIV/0!</v>
      </c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</row>
    <row r="14" spans="1:112" x14ac:dyDescent="0.25">
      <c r="A14" s="43">
        <v>5.5</v>
      </c>
      <c r="B14" s="14">
        <f>'control-C1'!AA117</f>
        <v>1.2643999999999999E-12</v>
      </c>
      <c r="C14" s="14">
        <f>'control-C1'!AA118</f>
        <v>1.2351000000000001E-12</v>
      </c>
      <c r="D14" s="14">
        <f>'control-C1'!AA119</f>
        <v>1.2696E-12</v>
      </c>
      <c r="E14" s="14">
        <f>'control-C1'!AA120</f>
        <v>1.2731000000000001E-12</v>
      </c>
      <c r="F14" s="14">
        <f>'control-C1'!AA121</f>
        <v>1.276E-12</v>
      </c>
      <c r="G14" s="14">
        <f t="shared" si="9"/>
        <v>1.2636400000000001E-12</v>
      </c>
      <c r="H14" s="14">
        <f t="shared" si="10"/>
        <v>1.6529458551325859E-14</v>
      </c>
      <c r="I14" s="33"/>
      <c r="J14" s="13">
        <f t="shared" si="11"/>
        <v>1.0070770505913482</v>
      </c>
      <c r="K14" s="34">
        <f t="shared" si="31"/>
        <v>0.70770505913482218</v>
      </c>
      <c r="M14" s="43">
        <v>5.5</v>
      </c>
      <c r="N14" s="14">
        <f>'Sample 2'!AA117</f>
        <v>1.3838E-12</v>
      </c>
      <c r="O14" s="14">
        <f>'Sample 2'!AA118</f>
        <v>1.3992999999999999E-12</v>
      </c>
      <c r="P14" s="14">
        <f>'Sample 2'!AA119</f>
        <v>1.3919E-12</v>
      </c>
      <c r="Q14" s="14">
        <f>'Sample 2'!AA120</f>
        <v>1.3885E-12</v>
      </c>
      <c r="R14" s="14">
        <f>'Sample 2'!AA121</f>
        <v>1.3854999999999999E-12</v>
      </c>
      <c r="S14" s="14">
        <f t="shared" si="12"/>
        <v>1.3898E-12</v>
      </c>
      <c r="T14" s="14">
        <f t="shared" si="13"/>
        <v>6.1408468471375884E-15</v>
      </c>
      <c r="U14" s="33"/>
      <c r="V14" s="13">
        <f t="shared" si="14"/>
        <v>1.0054984806829692</v>
      </c>
      <c r="W14" s="34">
        <f t="shared" si="15"/>
        <v>0.5498480682969209</v>
      </c>
      <c r="Y14" s="43">
        <v>5.5</v>
      </c>
      <c r="Z14" s="14">
        <f>'Sample 3'!AA117</f>
        <v>1.7239E-12</v>
      </c>
      <c r="AA14" s="14">
        <f>'Sample 3'!AA118</f>
        <v>1.7172E-12</v>
      </c>
      <c r="AB14" s="14">
        <f>'Sample 3'!AA119</f>
        <v>1.7124000000000001E-12</v>
      </c>
      <c r="AC14" s="14">
        <f>'Sample 3'!AA120</f>
        <v>1.7331E-12</v>
      </c>
      <c r="AD14" s="14">
        <f>'Sample 3'!AA121</f>
        <v>1.7414E-12</v>
      </c>
      <c r="AE14" s="14">
        <f t="shared" si="16"/>
        <v>1.7256000000000002E-12</v>
      </c>
      <c r="AF14" s="14">
        <f t="shared" si="17"/>
        <v>1.1764140427587551E-14</v>
      </c>
      <c r="AG14" s="33"/>
      <c r="AH14" s="13">
        <f t="shared" si="18"/>
        <v>1.0094651987223737</v>
      </c>
      <c r="AI14" s="34">
        <f t="shared" si="19"/>
        <v>0.94651987223737244</v>
      </c>
      <c r="AK14" s="43"/>
      <c r="AL14" s="14">
        <f>'Sample 4'!AA117</f>
        <v>0</v>
      </c>
      <c r="AM14" s="14">
        <f>'Sample 4'!AA118</f>
        <v>0</v>
      </c>
      <c r="AN14" s="14">
        <f>'Sample 4'!AA119</f>
        <v>0</v>
      </c>
      <c r="AO14" s="14">
        <f>'Sample 4'!AA120</f>
        <v>0</v>
      </c>
      <c r="AP14" s="14">
        <f>'Sample 4'!AA121</f>
        <v>0</v>
      </c>
      <c r="AQ14" s="14">
        <f t="shared" si="20"/>
        <v>0</v>
      </c>
      <c r="AR14" s="14">
        <f t="shared" si="21"/>
        <v>0</v>
      </c>
      <c r="AS14" s="33"/>
      <c r="AT14" s="13" t="e">
        <f t="shared" si="22"/>
        <v>#DIV/0!</v>
      </c>
      <c r="AU14" s="34" t="e">
        <f t="shared" si="0"/>
        <v>#DIV/0!</v>
      </c>
      <c r="AW14" s="43"/>
      <c r="AX14" s="14">
        <f>'Sample 5'!AA117</f>
        <v>0</v>
      </c>
      <c r="AY14" s="14">
        <f>'Sample 5'!AA118</f>
        <v>0</v>
      </c>
      <c r="AZ14" s="14">
        <f>'Sample 5'!AA119</f>
        <v>0</v>
      </c>
      <c r="BA14" s="14">
        <f>'Sample 5'!AA120</f>
        <v>0</v>
      </c>
      <c r="BB14" s="14">
        <f>'Sample 5'!AA121</f>
        <v>0</v>
      </c>
      <c r="BC14" s="14">
        <f t="shared" si="1"/>
        <v>0</v>
      </c>
      <c r="BD14" s="14">
        <f t="shared" si="2"/>
        <v>0</v>
      </c>
      <c r="BE14" s="33"/>
      <c r="BF14" s="13" t="e">
        <f t="shared" si="23"/>
        <v>#DIV/0!</v>
      </c>
      <c r="BG14" s="34" t="e">
        <f t="shared" si="24"/>
        <v>#DIV/0!</v>
      </c>
      <c r="BI14" s="43"/>
      <c r="BJ14" s="14">
        <f>'Sample 6'!AA117</f>
        <v>0</v>
      </c>
      <c r="BK14" s="14">
        <f>'Sample 6'!AA118</f>
        <v>0</v>
      </c>
      <c r="BL14" s="14">
        <f>'Sample 6'!AA119</f>
        <v>0</v>
      </c>
      <c r="BM14" s="14">
        <f>'Sample 6'!AA120</f>
        <v>0</v>
      </c>
      <c r="BN14" s="14">
        <f>'Sample 6'!AA121</f>
        <v>0</v>
      </c>
      <c r="BO14" s="14">
        <f t="shared" si="3"/>
        <v>0</v>
      </c>
      <c r="BP14" s="14">
        <f t="shared" si="4"/>
        <v>0</v>
      </c>
      <c r="BQ14" s="33"/>
      <c r="BR14" s="13" t="e">
        <f t="shared" si="25"/>
        <v>#DIV/0!</v>
      </c>
      <c r="BS14" s="34" t="e">
        <f t="shared" si="26"/>
        <v>#DIV/0!</v>
      </c>
      <c r="BU14" s="43"/>
      <c r="BV14" s="14">
        <f>'Sample 7'!AA117</f>
        <v>0</v>
      </c>
      <c r="BW14" s="14">
        <f>'Sample 7'!AA118</f>
        <v>0</v>
      </c>
      <c r="BX14" s="14">
        <f>'Sample 7'!AA119</f>
        <v>0</v>
      </c>
      <c r="BY14" s="14">
        <f>'Sample 7'!AA120</f>
        <v>0</v>
      </c>
      <c r="BZ14" s="14">
        <f>'Sample 7'!AA121</f>
        <v>0</v>
      </c>
      <c r="CA14" s="14">
        <f t="shared" si="5"/>
        <v>0</v>
      </c>
      <c r="CB14" s="14">
        <f t="shared" si="6"/>
        <v>0</v>
      </c>
      <c r="CC14" s="33"/>
      <c r="CD14" s="13" t="e">
        <f t="shared" si="27"/>
        <v>#DIV/0!</v>
      </c>
      <c r="CE14" s="34" t="e">
        <f t="shared" si="28"/>
        <v>#DIV/0!</v>
      </c>
      <c r="CG14" s="43"/>
      <c r="CH14" s="14">
        <f>'Sample 8'!AA117</f>
        <v>0</v>
      </c>
      <c r="CI14" s="14">
        <f>'Sample 8'!AA118</f>
        <v>0</v>
      </c>
      <c r="CJ14" s="14">
        <f>'Sample 8'!AA119</f>
        <v>0</v>
      </c>
      <c r="CK14" s="14">
        <f>'Sample 8'!AA120</f>
        <v>0</v>
      </c>
      <c r="CL14" s="14">
        <f>'Sample 8'!AA121</f>
        <v>0</v>
      </c>
      <c r="CM14" s="14">
        <f t="shared" si="7"/>
        <v>0</v>
      </c>
      <c r="CN14" s="14">
        <f t="shared" si="8"/>
        <v>0</v>
      </c>
      <c r="CO14" s="33"/>
      <c r="CP14" s="13" t="e">
        <f t="shared" si="29"/>
        <v>#DIV/0!</v>
      </c>
      <c r="CQ14" s="34" t="e">
        <f t="shared" si="30"/>
        <v>#DIV/0!</v>
      </c>
    </row>
    <row r="15" spans="1:112" x14ac:dyDescent="0.25">
      <c r="A15" s="43"/>
      <c r="B15" s="14">
        <f>'control-C1'!AA126</f>
        <v>0</v>
      </c>
      <c r="C15" s="14">
        <f>'control-C1'!AA127</f>
        <v>0</v>
      </c>
      <c r="D15" s="14">
        <f>'control-C1'!AA128</f>
        <v>0</v>
      </c>
      <c r="E15" s="14">
        <f>'control-C1'!AA129</f>
        <v>0</v>
      </c>
      <c r="F15" s="14">
        <f>'control-C1'!AA130</f>
        <v>0</v>
      </c>
      <c r="G15" s="14">
        <f t="shared" si="9"/>
        <v>0</v>
      </c>
      <c r="H15" s="14">
        <f t="shared" si="10"/>
        <v>0</v>
      </c>
      <c r="I15" s="33"/>
      <c r="J15" s="13">
        <f t="shared" si="11"/>
        <v>0</v>
      </c>
      <c r="K15" s="34">
        <f t="shared" si="31"/>
        <v>-100</v>
      </c>
      <c r="M15" s="43"/>
      <c r="N15" s="14">
        <f>'Sample 2'!AA126</f>
        <v>0</v>
      </c>
      <c r="O15" s="14">
        <f>'Sample 2'!AA127</f>
        <v>0</v>
      </c>
      <c r="P15" s="14">
        <f>'Sample 2'!AA128</f>
        <v>0</v>
      </c>
      <c r="Q15" s="14">
        <f>'Sample 2'!AA129</f>
        <v>0</v>
      </c>
      <c r="R15" s="14">
        <f>'Sample 2'!AA130</f>
        <v>0</v>
      </c>
      <c r="S15" s="14">
        <f t="shared" si="12"/>
        <v>0</v>
      </c>
      <c r="T15" s="14">
        <f t="shared" si="13"/>
        <v>0</v>
      </c>
      <c r="U15" s="33"/>
      <c r="V15" s="13">
        <f t="shared" si="14"/>
        <v>0</v>
      </c>
      <c r="W15" s="34">
        <f t="shared" si="15"/>
        <v>-100</v>
      </c>
      <c r="Y15" s="43"/>
      <c r="Z15" s="14">
        <f>'Sample 3'!AA126</f>
        <v>0</v>
      </c>
      <c r="AA15" s="14">
        <f>'Sample 3'!AA127</f>
        <v>0</v>
      </c>
      <c r="AB15" s="14">
        <f>'Sample 3'!AA128</f>
        <v>0</v>
      </c>
      <c r="AC15" s="14">
        <f>'Sample 3'!AA129</f>
        <v>0</v>
      </c>
      <c r="AD15" s="14">
        <f>'Sample 3'!AA130</f>
        <v>0</v>
      </c>
      <c r="AE15" s="14">
        <f t="shared" si="16"/>
        <v>0</v>
      </c>
      <c r="AF15" s="14">
        <f t="shared" si="17"/>
        <v>0</v>
      </c>
      <c r="AG15" s="33"/>
      <c r="AH15" s="13">
        <f t="shared" si="18"/>
        <v>0</v>
      </c>
      <c r="AI15" s="34">
        <f t="shared" si="19"/>
        <v>-100</v>
      </c>
      <c r="AK15" s="43"/>
      <c r="AL15" s="14">
        <f>'Sample 4'!AA126</f>
        <v>0</v>
      </c>
      <c r="AM15" s="14">
        <f>'Sample 4'!AA127</f>
        <v>0</v>
      </c>
      <c r="AN15" s="14">
        <f>'Sample 4'!AA128</f>
        <v>0</v>
      </c>
      <c r="AO15" s="14">
        <f>'Sample 4'!AA129</f>
        <v>0</v>
      </c>
      <c r="AP15" s="14">
        <f>'Sample 4'!AA130</f>
        <v>0</v>
      </c>
      <c r="AQ15" s="14">
        <f t="shared" si="20"/>
        <v>0</v>
      </c>
      <c r="AR15" s="14">
        <f t="shared" si="21"/>
        <v>0</v>
      </c>
      <c r="AS15" s="33"/>
      <c r="AT15" s="13" t="e">
        <f t="shared" si="22"/>
        <v>#DIV/0!</v>
      </c>
      <c r="AU15" s="34" t="e">
        <f t="shared" si="0"/>
        <v>#DIV/0!</v>
      </c>
      <c r="AW15" s="43"/>
      <c r="AX15" s="14">
        <f>'Sample 5'!AA126</f>
        <v>0</v>
      </c>
      <c r="AY15" s="14">
        <f>'Sample 5'!AA127</f>
        <v>0</v>
      </c>
      <c r="AZ15" s="14">
        <f>'Sample 5'!AA128</f>
        <v>0</v>
      </c>
      <c r="BA15" s="14">
        <f>'Sample 5'!AA129</f>
        <v>0</v>
      </c>
      <c r="BB15" s="14">
        <f>'Sample 5'!AA130</f>
        <v>0</v>
      </c>
      <c r="BC15" s="14">
        <f t="shared" si="1"/>
        <v>0</v>
      </c>
      <c r="BD15" s="14">
        <f t="shared" si="2"/>
        <v>0</v>
      </c>
      <c r="BE15" s="33"/>
      <c r="BF15" s="13" t="e">
        <f t="shared" si="23"/>
        <v>#DIV/0!</v>
      </c>
      <c r="BG15" s="34" t="e">
        <f t="shared" si="24"/>
        <v>#DIV/0!</v>
      </c>
      <c r="BI15" s="43"/>
      <c r="BJ15" s="14">
        <f>'Sample 6'!AA126</f>
        <v>0</v>
      </c>
      <c r="BK15" s="14">
        <f>'Sample 6'!AA127</f>
        <v>0</v>
      </c>
      <c r="BL15" s="14">
        <f>'Sample 6'!AA128</f>
        <v>0</v>
      </c>
      <c r="BM15" s="14">
        <f>'Sample 6'!AA129</f>
        <v>0</v>
      </c>
      <c r="BN15" s="14">
        <f>'Sample 6'!AA130</f>
        <v>0</v>
      </c>
      <c r="BO15" s="14">
        <f t="shared" si="3"/>
        <v>0</v>
      </c>
      <c r="BP15" s="14">
        <f t="shared" si="4"/>
        <v>0</v>
      </c>
      <c r="BQ15" s="33"/>
      <c r="BR15" s="13" t="e">
        <f t="shared" si="25"/>
        <v>#DIV/0!</v>
      </c>
      <c r="BS15" s="34" t="e">
        <f t="shared" si="26"/>
        <v>#DIV/0!</v>
      </c>
      <c r="BU15" s="43"/>
      <c r="BV15" s="14">
        <f>'Sample 7'!AA126</f>
        <v>0</v>
      </c>
      <c r="BW15" s="14">
        <f>'Sample 7'!AA127</f>
        <v>0</v>
      </c>
      <c r="BX15" s="14">
        <f>'Sample 7'!AA128</f>
        <v>0</v>
      </c>
      <c r="BY15" s="14">
        <f>'Sample 7'!AA129</f>
        <v>0</v>
      </c>
      <c r="BZ15" s="14">
        <f>'Sample 7'!AA130</f>
        <v>0</v>
      </c>
      <c r="CA15" s="14">
        <f t="shared" si="5"/>
        <v>0</v>
      </c>
      <c r="CB15" s="14">
        <f t="shared" si="6"/>
        <v>0</v>
      </c>
      <c r="CC15" s="33"/>
      <c r="CD15" s="13" t="e">
        <f t="shared" si="27"/>
        <v>#DIV/0!</v>
      </c>
      <c r="CE15" s="34" t="e">
        <f t="shared" si="28"/>
        <v>#DIV/0!</v>
      </c>
      <c r="CG15" s="43"/>
      <c r="CH15" s="14">
        <f>'Sample 8'!AA126</f>
        <v>0</v>
      </c>
      <c r="CI15" s="14">
        <f>'Sample 8'!AA127</f>
        <v>0</v>
      </c>
      <c r="CJ15" s="14">
        <f>'Sample 8'!AA128</f>
        <v>0</v>
      </c>
      <c r="CK15" s="14">
        <f>'Sample 8'!AA129</f>
        <v>0</v>
      </c>
      <c r="CL15" s="14">
        <f>'Sample 8'!AA130</f>
        <v>0</v>
      </c>
      <c r="CM15" s="14">
        <f t="shared" si="7"/>
        <v>0</v>
      </c>
      <c r="CN15" s="14">
        <f t="shared" si="8"/>
        <v>0</v>
      </c>
      <c r="CO15" s="33"/>
      <c r="CP15" s="13" t="e">
        <f t="shared" si="29"/>
        <v>#DIV/0!</v>
      </c>
      <c r="CQ15" s="34" t="e">
        <f t="shared" si="30"/>
        <v>#DIV/0!</v>
      </c>
    </row>
    <row r="16" spans="1:112" x14ac:dyDescent="0.25">
      <c r="A16" s="43"/>
      <c r="B16" s="14">
        <f>'control-C1'!AA135</f>
        <v>0</v>
      </c>
      <c r="C16" s="14">
        <f>'control-C1'!AA136</f>
        <v>0</v>
      </c>
      <c r="D16" s="14">
        <f>'control-C1'!AA137</f>
        <v>0</v>
      </c>
      <c r="E16" s="14">
        <f>'control-C1'!AA138</f>
        <v>0</v>
      </c>
      <c r="F16" s="14">
        <f>'control-C1'!AA139</f>
        <v>0</v>
      </c>
      <c r="G16" s="14">
        <f t="shared" si="9"/>
        <v>0</v>
      </c>
      <c r="H16" s="14">
        <f t="shared" si="10"/>
        <v>0</v>
      </c>
      <c r="I16" s="33"/>
      <c r="J16" s="13">
        <f t="shared" si="11"/>
        <v>0</v>
      </c>
      <c r="K16" s="34">
        <f t="shared" si="31"/>
        <v>-100</v>
      </c>
      <c r="M16" s="43"/>
      <c r="N16" s="14">
        <f>'Sample 2'!AA135</f>
        <v>0</v>
      </c>
      <c r="O16" s="14">
        <f>'Sample 2'!AA136</f>
        <v>0</v>
      </c>
      <c r="P16" s="14">
        <f>'Sample 2'!AA137</f>
        <v>0</v>
      </c>
      <c r="Q16" s="14">
        <f>'Sample 2'!AA138</f>
        <v>0</v>
      </c>
      <c r="R16" s="14">
        <f>'Sample 2'!AA139</f>
        <v>0</v>
      </c>
      <c r="S16" s="14">
        <f t="shared" si="12"/>
        <v>0</v>
      </c>
      <c r="T16" s="14">
        <f t="shared" si="13"/>
        <v>0</v>
      </c>
      <c r="U16" s="33"/>
      <c r="V16" s="13">
        <f t="shared" si="14"/>
        <v>0</v>
      </c>
      <c r="W16" s="34">
        <f t="shared" si="15"/>
        <v>-100</v>
      </c>
      <c r="Y16" s="43"/>
      <c r="Z16" s="14">
        <f>'Sample 3'!AA135</f>
        <v>0</v>
      </c>
      <c r="AA16" s="14">
        <f>'Sample 3'!AA136</f>
        <v>0</v>
      </c>
      <c r="AB16" s="14">
        <f>'Sample 3'!AA137</f>
        <v>0</v>
      </c>
      <c r="AC16" s="14">
        <f>'Sample 3'!AA138</f>
        <v>0</v>
      </c>
      <c r="AD16" s="14">
        <f>'Sample 3'!AA139</f>
        <v>0</v>
      </c>
      <c r="AE16" s="14">
        <f t="shared" si="16"/>
        <v>0</v>
      </c>
      <c r="AF16" s="14">
        <f t="shared" si="17"/>
        <v>0</v>
      </c>
      <c r="AG16" s="33"/>
      <c r="AH16" s="13">
        <f t="shared" si="18"/>
        <v>0</v>
      </c>
      <c r="AI16" s="34">
        <f t="shared" si="19"/>
        <v>-100</v>
      </c>
      <c r="AK16" s="43"/>
      <c r="AL16" s="14">
        <f>'Sample 4'!AA135</f>
        <v>0</v>
      </c>
      <c r="AM16" s="14">
        <f>'Sample 4'!AA136</f>
        <v>0</v>
      </c>
      <c r="AN16" s="14">
        <f>'Sample 4'!AA137</f>
        <v>0</v>
      </c>
      <c r="AO16" s="14">
        <f>'Sample 4'!AA138</f>
        <v>0</v>
      </c>
      <c r="AP16" s="14">
        <f>'Sample 4'!AA139</f>
        <v>0</v>
      </c>
      <c r="AQ16" s="14">
        <f t="shared" si="20"/>
        <v>0</v>
      </c>
      <c r="AR16" s="14">
        <f t="shared" si="21"/>
        <v>0</v>
      </c>
      <c r="AS16" s="33"/>
      <c r="AT16" s="13" t="e">
        <f t="shared" si="22"/>
        <v>#DIV/0!</v>
      </c>
      <c r="AU16" s="34" t="e">
        <f t="shared" si="0"/>
        <v>#DIV/0!</v>
      </c>
      <c r="AW16" s="43"/>
      <c r="AX16" s="14">
        <f>'Sample 5'!AA135</f>
        <v>0</v>
      </c>
      <c r="AY16" s="14">
        <f>'Sample 5'!AA136</f>
        <v>0</v>
      </c>
      <c r="AZ16" s="14">
        <f>'Sample 5'!AA137</f>
        <v>0</v>
      </c>
      <c r="BA16" s="14">
        <f>'Sample 5'!AA138</f>
        <v>0</v>
      </c>
      <c r="BB16" s="14">
        <f>'Sample 5'!AA139</f>
        <v>0</v>
      </c>
      <c r="BC16" s="14">
        <f t="shared" si="1"/>
        <v>0</v>
      </c>
      <c r="BD16" s="14">
        <f t="shared" si="2"/>
        <v>0</v>
      </c>
      <c r="BE16" s="33"/>
      <c r="BF16" s="13" t="e">
        <f t="shared" si="23"/>
        <v>#DIV/0!</v>
      </c>
      <c r="BG16" s="34" t="e">
        <f t="shared" si="24"/>
        <v>#DIV/0!</v>
      </c>
      <c r="BI16" s="43"/>
      <c r="BJ16" s="14">
        <f>'Sample 6'!AA135</f>
        <v>0</v>
      </c>
      <c r="BK16" s="14">
        <f>'Sample 6'!AA136</f>
        <v>0</v>
      </c>
      <c r="BL16" s="14">
        <f>'Sample 6'!AA137</f>
        <v>0</v>
      </c>
      <c r="BM16" s="14">
        <f>'Sample 6'!AA138</f>
        <v>0</v>
      </c>
      <c r="BN16" s="14">
        <f>'Sample 6'!AA139</f>
        <v>0</v>
      </c>
      <c r="BO16" s="14">
        <f t="shared" si="3"/>
        <v>0</v>
      </c>
      <c r="BP16" s="14">
        <f t="shared" si="4"/>
        <v>0</v>
      </c>
      <c r="BQ16" s="33"/>
      <c r="BR16" s="13" t="e">
        <f t="shared" si="25"/>
        <v>#DIV/0!</v>
      </c>
      <c r="BS16" s="34" t="e">
        <f t="shared" si="26"/>
        <v>#DIV/0!</v>
      </c>
      <c r="BU16" s="43"/>
      <c r="BV16" s="14">
        <f>'Sample 7'!AA135</f>
        <v>0</v>
      </c>
      <c r="BW16" s="14">
        <f>'Sample 7'!AA136</f>
        <v>0</v>
      </c>
      <c r="BX16" s="14">
        <f>'Sample 7'!AA137</f>
        <v>0</v>
      </c>
      <c r="BY16" s="14">
        <f>'Sample 7'!AA138</f>
        <v>0</v>
      </c>
      <c r="BZ16" s="14">
        <f>'Sample 7'!AA139</f>
        <v>0</v>
      </c>
      <c r="CA16" s="14">
        <f t="shared" si="5"/>
        <v>0</v>
      </c>
      <c r="CB16" s="14">
        <f t="shared" si="6"/>
        <v>0</v>
      </c>
      <c r="CC16" s="33"/>
      <c r="CD16" s="13" t="e">
        <f t="shared" si="27"/>
        <v>#DIV/0!</v>
      </c>
      <c r="CE16" s="34" t="e">
        <f t="shared" si="28"/>
        <v>#DIV/0!</v>
      </c>
      <c r="CG16" s="43"/>
      <c r="CH16" s="14">
        <f>'Sample 8'!AA135</f>
        <v>0</v>
      </c>
      <c r="CI16" s="14">
        <f>'Sample 8'!AA136</f>
        <v>0</v>
      </c>
      <c r="CJ16" s="14">
        <f>'Sample 8'!AA137</f>
        <v>0</v>
      </c>
      <c r="CK16" s="14">
        <f>'Sample 8'!AA138</f>
        <v>0</v>
      </c>
      <c r="CL16" s="14">
        <f>'Sample 8'!AA139</f>
        <v>0</v>
      </c>
      <c r="CM16" s="14">
        <f t="shared" si="7"/>
        <v>0</v>
      </c>
      <c r="CN16" s="14">
        <f t="shared" si="8"/>
        <v>0</v>
      </c>
      <c r="CO16" s="33"/>
      <c r="CP16" s="13" t="e">
        <f t="shared" si="29"/>
        <v>#DIV/0!</v>
      </c>
      <c r="CQ16" s="34" t="e">
        <f t="shared" si="30"/>
        <v>#DIV/0!</v>
      </c>
    </row>
    <row r="17" spans="1:95" ht="15.75" thickBot="1" x14ac:dyDescent="0.3">
      <c r="A17" s="44"/>
      <c r="B17" s="36">
        <f>'control-C1'!AA144</f>
        <v>0</v>
      </c>
      <c r="C17" s="36">
        <f>'control-C1'!AA145</f>
        <v>0</v>
      </c>
      <c r="D17" s="36">
        <f>'control-C1'!AA146</f>
        <v>0</v>
      </c>
      <c r="E17" s="36">
        <f>'control-C1'!AA147</f>
        <v>0</v>
      </c>
      <c r="F17" s="36">
        <f>'control-C1'!AA148</f>
        <v>0</v>
      </c>
      <c r="G17" s="36">
        <f t="shared" si="9"/>
        <v>0</v>
      </c>
      <c r="H17" s="36">
        <f t="shared" si="10"/>
        <v>0</v>
      </c>
      <c r="I17" s="35"/>
      <c r="J17" s="55">
        <f t="shared" si="11"/>
        <v>0</v>
      </c>
      <c r="K17" s="37">
        <f>(G17/$G$3-1)*100</f>
        <v>-100</v>
      </c>
      <c r="M17" s="44"/>
      <c r="N17" s="36">
        <f>'Sample 2'!AA144</f>
        <v>0</v>
      </c>
      <c r="O17" s="36">
        <f>'Sample 2'!AA145</f>
        <v>0</v>
      </c>
      <c r="P17" s="36">
        <f>'Sample 2'!AA146</f>
        <v>0</v>
      </c>
      <c r="Q17" s="36">
        <f>'Sample 2'!AA147</f>
        <v>0</v>
      </c>
      <c r="R17" s="36">
        <f>'Sample 2'!AA148</f>
        <v>0</v>
      </c>
      <c r="S17" s="36">
        <f t="shared" si="12"/>
        <v>0</v>
      </c>
      <c r="T17" s="36">
        <f t="shared" si="13"/>
        <v>0</v>
      </c>
      <c r="U17" s="35"/>
      <c r="V17" s="55">
        <f t="shared" si="14"/>
        <v>0</v>
      </c>
      <c r="W17" s="37">
        <f t="shared" si="15"/>
        <v>-100</v>
      </c>
      <c r="Y17" s="44"/>
      <c r="Z17" s="36">
        <f>'Sample 3'!AA144</f>
        <v>0</v>
      </c>
      <c r="AA17" s="36">
        <f>'Sample 3'!AA145</f>
        <v>0</v>
      </c>
      <c r="AB17" s="36">
        <f>'Sample 3'!AA146</f>
        <v>0</v>
      </c>
      <c r="AC17" s="36">
        <f>'Sample 3'!AA147</f>
        <v>0</v>
      </c>
      <c r="AD17" s="36">
        <f>'Sample 3'!AA148</f>
        <v>0</v>
      </c>
      <c r="AE17" s="36">
        <f t="shared" si="16"/>
        <v>0</v>
      </c>
      <c r="AF17" s="36">
        <f t="shared" si="17"/>
        <v>0</v>
      </c>
      <c r="AG17" s="35"/>
      <c r="AH17" s="55">
        <f t="shared" si="18"/>
        <v>0</v>
      </c>
      <c r="AI17" s="37">
        <f t="shared" si="19"/>
        <v>-100</v>
      </c>
      <c r="AK17" s="44"/>
      <c r="AL17" s="36">
        <f>'Sample 4'!AA144</f>
        <v>0</v>
      </c>
      <c r="AM17" s="36">
        <f>'Sample 4'!AA145</f>
        <v>0</v>
      </c>
      <c r="AN17" s="36">
        <f>'Sample 4'!AA146</f>
        <v>0</v>
      </c>
      <c r="AO17" s="36">
        <f>'Sample 4'!AA147</f>
        <v>0</v>
      </c>
      <c r="AP17" s="36">
        <f>'Sample 4'!AA148</f>
        <v>0</v>
      </c>
      <c r="AQ17" s="36">
        <f t="shared" si="20"/>
        <v>0</v>
      </c>
      <c r="AR17" s="36">
        <f t="shared" si="21"/>
        <v>0</v>
      </c>
      <c r="AS17" s="35"/>
      <c r="AT17" s="55" t="e">
        <f t="shared" si="22"/>
        <v>#DIV/0!</v>
      </c>
      <c r="AU17" s="37" t="e">
        <f t="shared" si="0"/>
        <v>#DIV/0!</v>
      </c>
      <c r="AW17" s="44"/>
      <c r="AX17" s="36">
        <f>'Sample 5'!AA144</f>
        <v>0</v>
      </c>
      <c r="AY17" s="36">
        <f>'Sample 5'!AA145</f>
        <v>0</v>
      </c>
      <c r="AZ17" s="36">
        <f>'Sample 5'!AA146</f>
        <v>0</v>
      </c>
      <c r="BA17" s="36">
        <f>'Sample 5'!AA147</f>
        <v>0</v>
      </c>
      <c r="BB17" s="36">
        <f>'Sample 5'!AA148</f>
        <v>0</v>
      </c>
      <c r="BC17" s="36">
        <f t="shared" si="1"/>
        <v>0</v>
      </c>
      <c r="BD17" s="36">
        <f t="shared" si="2"/>
        <v>0</v>
      </c>
      <c r="BE17" s="35"/>
      <c r="BF17" s="55" t="e">
        <f t="shared" si="23"/>
        <v>#DIV/0!</v>
      </c>
      <c r="BG17" s="37" t="e">
        <f t="shared" si="24"/>
        <v>#DIV/0!</v>
      </c>
      <c r="BI17" s="44"/>
      <c r="BJ17" s="36">
        <f>'Sample 6'!AA144</f>
        <v>0</v>
      </c>
      <c r="BK17" s="36">
        <f>'Sample 6'!AA145</f>
        <v>0</v>
      </c>
      <c r="BL17" s="36">
        <f>'Sample 6'!AA146</f>
        <v>0</v>
      </c>
      <c r="BM17" s="36">
        <f>'Sample 6'!AA147</f>
        <v>0</v>
      </c>
      <c r="BN17" s="36">
        <f>'Sample 6'!AA148</f>
        <v>0</v>
      </c>
      <c r="BO17" s="36">
        <f t="shared" si="3"/>
        <v>0</v>
      </c>
      <c r="BP17" s="36">
        <f t="shared" si="4"/>
        <v>0</v>
      </c>
      <c r="BQ17" s="35"/>
      <c r="BR17" s="55" t="e">
        <f t="shared" si="25"/>
        <v>#DIV/0!</v>
      </c>
      <c r="BS17" s="37" t="e">
        <f t="shared" si="26"/>
        <v>#DIV/0!</v>
      </c>
      <c r="BU17" s="44"/>
      <c r="BV17" s="36">
        <f>'Sample 7'!AA144</f>
        <v>0</v>
      </c>
      <c r="BW17" s="36">
        <f>'Sample 7'!AA145</f>
        <v>0</v>
      </c>
      <c r="BX17" s="36">
        <f>'Sample 7'!AA146</f>
        <v>0</v>
      </c>
      <c r="BY17" s="36">
        <f>'Sample 7'!AA147</f>
        <v>0</v>
      </c>
      <c r="BZ17" s="36">
        <f>'Sample 7'!AA148</f>
        <v>0</v>
      </c>
      <c r="CA17" s="36">
        <f t="shared" si="5"/>
        <v>0</v>
      </c>
      <c r="CB17" s="36">
        <f t="shared" si="6"/>
        <v>0</v>
      </c>
      <c r="CC17" s="35"/>
      <c r="CD17" s="55" t="e">
        <f t="shared" si="27"/>
        <v>#DIV/0!</v>
      </c>
      <c r="CE17" s="37" t="e">
        <f t="shared" si="28"/>
        <v>#DIV/0!</v>
      </c>
      <c r="CG17" s="44"/>
      <c r="CH17" s="36">
        <f>'Sample 8'!AA144</f>
        <v>0</v>
      </c>
      <c r="CI17" s="36">
        <f>'Sample 8'!AA145</f>
        <v>0</v>
      </c>
      <c r="CJ17" s="36">
        <f>'Sample 8'!AA146</f>
        <v>0</v>
      </c>
      <c r="CK17" s="36">
        <f>'Sample 8'!AA147</f>
        <v>0</v>
      </c>
      <c r="CL17" s="36">
        <f>'Sample 8'!AA148</f>
        <v>0</v>
      </c>
      <c r="CM17" s="36">
        <f t="shared" si="7"/>
        <v>0</v>
      </c>
      <c r="CN17" s="36">
        <f t="shared" si="8"/>
        <v>0</v>
      </c>
      <c r="CO17" s="35"/>
      <c r="CP17" s="55" t="e">
        <f t="shared" si="29"/>
        <v>#DIV/0!</v>
      </c>
      <c r="CQ17" s="37" t="e">
        <f t="shared" si="30"/>
        <v>#DIV/0!</v>
      </c>
    </row>
    <row r="18" spans="1:95" x14ac:dyDescent="0.25">
      <c r="B18" s="13"/>
      <c r="N18" s="13"/>
      <c r="Z18" s="13"/>
      <c r="AL18" s="13"/>
      <c r="AX18" s="13"/>
      <c r="BJ18" s="13"/>
      <c r="BV18" s="13"/>
      <c r="CH18" s="13"/>
    </row>
    <row r="22" spans="1:95" x14ac:dyDescent="0.25">
      <c r="D22" s="14"/>
      <c r="P22" s="14"/>
      <c r="AB22" s="14"/>
      <c r="AN22" s="14"/>
      <c r="AZ22" s="14"/>
      <c r="BL22" s="14"/>
      <c r="BX22" s="14"/>
      <c r="CJ22" s="14"/>
    </row>
    <row r="23" spans="1:95" x14ac:dyDescent="0.25">
      <c r="B23" s="13"/>
      <c r="N23" s="13"/>
      <c r="Z23" s="13"/>
      <c r="AL23" s="13"/>
      <c r="AX23" s="13"/>
      <c r="BJ23" s="13"/>
      <c r="BV23" s="13"/>
      <c r="CH23" s="13"/>
    </row>
    <row r="27" spans="1:95" x14ac:dyDescent="0.25">
      <c r="D27" s="14"/>
      <c r="P27" s="14"/>
      <c r="AB27" s="14"/>
      <c r="AN27" s="14"/>
      <c r="AZ27" s="14"/>
      <c r="BL27" s="14"/>
      <c r="BX27" s="14"/>
      <c r="CJ27" s="14"/>
    </row>
    <row r="28" spans="1:95" x14ac:dyDescent="0.25">
      <c r="B28" s="13"/>
      <c r="N28" s="13"/>
      <c r="Z28" s="13"/>
      <c r="AL28" s="13"/>
      <c r="AX28" s="13"/>
      <c r="BJ28" s="13"/>
      <c r="BV28" s="13"/>
      <c r="CH28" s="13"/>
    </row>
    <row r="32" spans="1:95" x14ac:dyDescent="0.25">
      <c r="D32" s="14"/>
      <c r="I32" s="38"/>
      <c r="J32" s="38"/>
      <c r="K32" s="38"/>
      <c r="P32" s="14"/>
      <c r="V32" s="38"/>
      <c r="W32" s="38"/>
      <c r="AB32" s="14"/>
      <c r="AH32" s="38"/>
      <c r="AN32" s="14"/>
      <c r="AT32" s="38"/>
      <c r="AZ32" s="14"/>
      <c r="BF32" s="38"/>
      <c r="BL32" s="14"/>
      <c r="BR32" s="38"/>
      <c r="BX32" s="14"/>
      <c r="CD32" s="38"/>
      <c r="CJ32" s="14"/>
      <c r="CP32" s="38"/>
    </row>
    <row r="33" spans="2:94" ht="15" customHeight="1" x14ac:dyDescent="0.25">
      <c r="B33" s="13"/>
      <c r="N33" s="13"/>
      <c r="Z33" s="13"/>
      <c r="AL33" s="13"/>
      <c r="AX33" s="13"/>
      <c r="BJ33" s="13"/>
      <c r="BV33" s="13"/>
      <c r="CC33" s="38" t="s">
        <v>66</v>
      </c>
      <c r="CH33" s="13"/>
    </row>
    <row r="37" spans="2:94" x14ac:dyDescent="0.25">
      <c r="D37" s="14"/>
      <c r="P37" s="14"/>
      <c r="AB37" s="14"/>
      <c r="AN37" s="14"/>
      <c r="AZ37" s="14"/>
      <c r="BL37" s="14"/>
      <c r="BX37" s="14"/>
      <c r="CJ37" s="14"/>
    </row>
    <row r="38" spans="2:94" x14ac:dyDescent="0.25">
      <c r="B38" s="13"/>
      <c r="I38" s="38"/>
      <c r="J38" s="38"/>
      <c r="K38" s="38"/>
      <c r="N38" s="13"/>
      <c r="V38" s="38"/>
      <c r="W38" s="38"/>
      <c r="Z38" s="13"/>
      <c r="AH38" s="38"/>
      <c r="AL38" s="13"/>
      <c r="AT38" s="38"/>
      <c r="AX38" s="13"/>
      <c r="BF38" s="38"/>
      <c r="BJ38" s="13"/>
      <c r="BR38" s="38"/>
      <c r="BV38" s="13"/>
      <c r="CD38" s="38"/>
      <c r="CH38" s="13"/>
      <c r="CP38" s="38"/>
    </row>
    <row r="42" spans="2:94" x14ac:dyDescent="0.25">
      <c r="D42" s="14"/>
      <c r="P42" s="14"/>
      <c r="AB42" s="14"/>
      <c r="AN42" s="14"/>
      <c r="AZ42" s="14"/>
      <c r="BL42" s="14"/>
      <c r="BX42" s="14"/>
      <c r="CJ42" s="14"/>
    </row>
    <row r="43" spans="2:94" x14ac:dyDescent="0.25">
      <c r="N43" s="13"/>
      <c r="AL43" s="13"/>
      <c r="BJ43" s="13"/>
      <c r="CH43" s="13"/>
    </row>
    <row r="47" spans="2:94" x14ac:dyDescent="0.25">
      <c r="D47" s="14"/>
      <c r="P47" s="14"/>
      <c r="AB47" s="14"/>
      <c r="AN47" s="14"/>
      <c r="AZ47" s="14"/>
      <c r="BL47" s="14"/>
      <c r="BX47" s="14"/>
      <c r="CJ47" s="14"/>
    </row>
    <row r="48" spans="2:94" x14ac:dyDescent="0.25">
      <c r="B48" s="13"/>
      <c r="N48" s="13"/>
      <c r="Z48" s="13"/>
      <c r="AX48" s="13"/>
      <c r="BJ48" s="13"/>
      <c r="BV48" s="13"/>
    </row>
    <row r="52" spans="2:88" x14ac:dyDescent="0.25">
      <c r="D52" s="14"/>
      <c r="P52" s="14"/>
      <c r="AB52" s="14"/>
      <c r="AN52" s="14"/>
      <c r="AZ52" s="14"/>
      <c r="BL52" s="14"/>
      <c r="BX52" s="14"/>
      <c r="CJ52" s="14"/>
    </row>
    <row r="53" spans="2:88" x14ac:dyDescent="0.25">
      <c r="B53" s="13"/>
      <c r="N53" s="13"/>
      <c r="Z53" s="13"/>
      <c r="AX53" s="13"/>
      <c r="BJ53" s="13"/>
      <c r="BV53" s="13"/>
    </row>
    <row r="57" spans="2:88" ht="19.5" customHeight="1" x14ac:dyDescent="0.25">
      <c r="D57" s="14"/>
      <c r="I57" s="38" t="s">
        <v>73</v>
      </c>
      <c r="P57" s="14"/>
      <c r="AB57" s="14"/>
      <c r="AN57" s="14"/>
      <c r="AZ57" s="14"/>
      <c r="BL57" s="14"/>
      <c r="BX57" s="14"/>
      <c r="CJ57" s="14"/>
    </row>
    <row r="58" spans="2:88" x14ac:dyDescent="0.25">
      <c r="B58" s="13"/>
      <c r="N58" s="13"/>
      <c r="Z58" s="13"/>
      <c r="AL58" s="13"/>
      <c r="AX58" s="13"/>
      <c r="BJ58" s="13"/>
      <c r="BV58" s="13"/>
      <c r="CH58" s="13"/>
    </row>
    <row r="62" spans="2:88" x14ac:dyDescent="0.25">
      <c r="D62" s="14"/>
      <c r="P62" s="14"/>
      <c r="AB62" s="14"/>
      <c r="AN62" s="14"/>
      <c r="AZ62" s="14"/>
      <c r="BL62" s="14"/>
      <c r="BX62" s="14"/>
      <c r="CJ62" s="14"/>
    </row>
    <row r="63" spans="2:88" x14ac:dyDescent="0.25">
      <c r="B63" s="13"/>
      <c r="N63" s="13"/>
      <c r="AL63" s="13"/>
      <c r="AX63" s="13"/>
      <c r="BJ63" s="13"/>
      <c r="CH63" s="13"/>
    </row>
    <row r="67" spans="2:88" x14ac:dyDescent="0.25">
      <c r="D67" s="14"/>
      <c r="P67" s="14"/>
      <c r="AB67" s="14"/>
      <c r="AN67" s="14"/>
      <c r="AZ67" s="14"/>
      <c r="BL67" s="14"/>
      <c r="BX67" s="14"/>
      <c r="CJ67" s="14"/>
    </row>
    <row r="68" spans="2:88" x14ac:dyDescent="0.25">
      <c r="B68" s="13"/>
      <c r="N68" s="13"/>
      <c r="AL68" s="13"/>
      <c r="AX68" s="13"/>
      <c r="BJ68" s="13"/>
      <c r="CH68" s="13"/>
    </row>
    <row r="72" spans="2:88" x14ac:dyDescent="0.25">
      <c r="D72" s="14"/>
      <c r="P72" s="14"/>
      <c r="AB72" s="14"/>
      <c r="AN72" s="14"/>
      <c r="AZ72" s="14"/>
      <c r="BL72" s="14"/>
      <c r="BX72" s="14"/>
      <c r="CJ72" s="14"/>
    </row>
    <row r="73" spans="2:88" x14ac:dyDescent="0.25">
      <c r="B73" s="13"/>
      <c r="N73" s="13"/>
      <c r="Z73" s="13"/>
      <c r="AL73" s="13"/>
      <c r="AX73" s="13"/>
      <c r="BJ73" s="13"/>
      <c r="BV73" s="13"/>
      <c r="CH73" s="13"/>
    </row>
    <row r="77" spans="2:88" x14ac:dyDescent="0.25">
      <c r="D77" s="14"/>
      <c r="P77" s="14"/>
      <c r="AB77" s="14"/>
      <c r="AN77" s="14"/>
      <c r="AZ77" s="14"/>
      <c r="BL77" s="14"/>
      <c r="BX77" s="14"/>
      <c r="CJ77" s="14"/>
    </row>
  </sheetData>
  <mergeCells count="8">
    <mergeCell ref="CG1:CH1"/>
    <mergeCell ref="Y1:Z1"/>
    <mergeCell ref="AK1:AL1"/>
    <mergeCell ref="M1:N1"/>
    <mergeCell ref="A1:B1"/>
    <mergeCell ref="AW1:AX1"/>
    <mergeCell ref="BI1:BJ1"/>
    <mergeCell ref="BU1:BV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49"/>
  <sheetViews>
    <sheetView tabSelected="1" topLeftCell="A4" zoomScaleNormal="100" workbookViewId="0">
      <selection activeCell="A116" sqref="A116:X121"/>
    </sheetView>
  </sheetViews>
  <sheetFormatPr defaultRowHeight="15" x14ac:dyDescent="0.25"/>
  <cols>
    <col min="1" max="1" width="103.28515625" customWidth="1"/>
    <col min="2" max="2" width="22.85546875" style="1" customWidth="1"/>
    <col min="3" max="3" width="10" style="1" customWidth="1"/>
    <col min="4" max="4" width="10.85546875" style="1" customWidth="1"/>
    <col min="5" max="5" width="10.28515625" style="1" customWidth="1"/>
    <col min="6" max="6" width="9.28515625" bestFit="1" customWidth="1"/>
    <col min="7" max="7" width="10.140625" customWidth="1"/>
    <col min="8" max="8" width="12.28515625" customWidth="1"/>
    <col min="9" max="9" width="10.85546875" customWidth="1"/>
    <col min="10" max="10" width="11" style="1" customWidth="1"/>
    <col min="11" max="11" width="15.85546875" style="1" customWidth="1"/>
    <col min="12" max="12" width="14.140625" customWidth="1"/>
    <col min="13" max="13" width="11.5703125" customWidth="1"/>
    <col min="14" max="14" width="15.5703125" customWidth="1"/>
    <col min="15" max="15" width="15.7109375" customWidth="1"/>
    <col min="16" max="16" width="12.28515625" customWidth="1"/>
    <col min="17" max="17" width="13.28515625" customWidth="1"/>
    <col min="18" max="18" width="11.5703125" customWidth="1"/>
    <col min="19" max="19" width="13.7109375" style="7" customWidth="1"/>
    <col min="20" max="20" width="14.140625" style="1" customWidth="1"/>
    <col min="21" max="21" width="14.85546875" customWidth="1"/>
    <col min="22" max="22" width="14.42578125" customWidth="1"/>
    <col min="23" max="23" width="14.28515625" customWidth="1"/>
    <col min="24" max="24" width="15" customWidth="1"/>
    <col min="26" max="26" width="23.42578125" customWidth="1"/>
    <col min="27" max="27" width="24.7109375" style="14" customWidth="1"/>
    <col min="28" max="28" width="12" style="13" customWidth="1"/>
    <col min="29" max="29" width="20.140625" style="14" customWidth="1"/>
  </cols>
  <sheetData>
    <row r="1" spans="1:11" x14ac:dyDescent="0.25">
      <c r="A1" t="s">
        <v>2</v>
      </c>
      <c r="B1" s="1" t="s">
        <v>85</v>
      </c>
    </row>
    <row r="2" spans="1:11" x14ac:dyDescent="0.25">
      <c r="A2" t="s">
        <v>3</v>
      </c>
      <c r="B2" s="1" t="s">
        <v>82</v>
      </c>
    </row>
    <row r="3" spans="1:11" x14ac:dyDescent="0.25">
      <c r="A3" t="s">
        <v>15</v>
      </c>
      <c r="B3" s="7" t="s">
        <v>83</v>
      </c>
    </row>
    <row r="4" spans="1:11" x14ac:dyDescent="0.25">
      <c r="A4" t="s">
        <v>16</v>
      </c>
      <c r="B4" s="7" t="s">
        <v>84</v>
      </c>
    </row>
    <row r="5" spans="1:11" x14ac:dyDescent="0.25">
      <c r="A5" t="s">
        <v>4</v>
      </c>
    </row>
    <row r="6" spans="1:11" x14ac:dyDescent="0.25">
      <c r="A6" s="5"/>
    </row>
    <row r="7" spans="1:11" x14ac:dyDescent="0.25">
      <c r="A7" s="2"/>
    </row>
    <row r="8" spans="1:11" x14ac:dyDescent="0.25">
      <c r="A8" s="2"/>
    </row>
    <row r="9" spans="1:11" x14ac:dyDescent="0.25">
      <c r="A9" s="2"/>
    </row>
    <row r="10" spans="1:11" x14ac:dyDescent="0.25">
      <c r="A10" s="5"/>
    </row>
    <row r="12" spans="1:11" x14ac:dyDescent="0.25">
      <c r="A12" s="11" t="s">
        <v>39</v>
      </c>
    </row>
    <row r="13" spans="1:11" x14ac:dyDescent="0.25">
      <c r="A13" s="6" t="s">
        <v>17</v>
      </c>
      <c r="B13" s="7" t="s">
        <v>19</v>
      </c>
      <c r="C13" s="7"/>
      <c r="D13" s="7"/>
      <c r="E13" s="7"/>
      <c r="F13" s="8"/>
      <c r="G13" s="8"/>
      <c r="H13" s="8"/>
      <c r="I13" s="8"/>
      <c r="J13" s="7"/>
      <c r="K13" s="7"/>
    </row>
    <row r="14" spans="1:11" x14ac:dyDescent="0.25">
      <c r="B14" s="7"/>
      <c r="C14" s="7"/>
      <c r="D14" s="7"/>
      <c r="E14" s="7"/>
      <c r="F14" s="8"/>
      <c r="G14" s="8"/>
      <c r="H14" s="8"/>
      <c r="I14" s="8"/>
      <c r="J14" s="7"/>
      <c r="K14" s="7"/>
    </row>
    <row r="15" spans="1:11" x14ac:dyDescent="0.25">
      <c r="A15" s="2" t="s">
        <v>38</v>
      </c>
      <c r="B15" s="7" t="s">
        <v>40</v>
      </c>
      <c r="C15" s="7"/>
      <c r="D15" s="7"/>
      <c r="E15" s="7"/>
      <c r="F15" s="8"/>
      <c r="G15" s="8"/>
      <c r="H15" s="8"/>
      <c r="I15" s="8"/>
      <c r="J15" s="7"/>
      <c r="K15" s="7"/>
    </row>
    <row r="16" spans="1:11" x14ac:dyDescent="0.25">
      <c r="A16" s="4" t="s">
        <v>18</v>
      </c>
      <c r="B16" s="10"/>
      <c r="C16" s="10"/>
      <c r="D16" s="10"/>
      <c r="E16" s="10"/>
    </row>
    <row r="17" spans="1:29" x14ac:dyDescent="0.25">
      <c r="A17" s="9" t="s">
        <v>86</v>
      </c>
      <c r="B17" s="1" t="s">
        <v>7</v>
      </c>
      <c r="C17" s="1" t="s">
        <v>8</v>
      </c>
      <c r="D17" s="1" t="s">
        <v>27</v>
      </c>
      <c r="E17" s="1" t="s">
        <v>28</v>
      </c>
      <c r="F17" t="s">
        <v>29</v>
      </c>
      <c r="G17" t="s">
        <v>9</v>
      </c>
      <c r="H17" t="s">
        <v>10</v>
      </c>
      <c r="I17" t="s">
        <v>11</v>
      </c>
      <c r="J17" s="1" t="s">
        <v>30</v>
      </c>
      <c r="K17" s="1" t="s">
        <v>31</v>
      </c>
      <c r="L17" t="s">
        <v>32</v>
      </c>
      <c r="M17" t="s">
        <v>33</v>
      </c>
      <c r="N17" t="s">
        <v>34</v>
      </c>
      <c r="O17" t="s">
        <v>35</v>
      </c>
      <c r="P17" t="s">
        <v>12</v>
      </c>
      <c r="Q17" t="s">
        <v>13</v>
      </c>
      <c r="R17" t="s">
        <v>14</v>
      </c>
      <c r="S17" s="7" t="s">
        <v>26</v>
      </c>
      <c r="T17" s="1" t="s">
        <v>21</v>
      </c>
      <c r="U17" t="s">
        <v>22</v>
      </c>
      <c r="V17" t="s">
        <v>23</v>
      </c>
      <c r="W17" t="s">
        <v>24</v>
      </c>
      <c r="X17" t="s">
        <v>25</v>
      </c>
      <c r="Z17" s="22" t="s">
        <v>36</v>
      </c>
      <c r="AA17" s="16" t="s">
        <v>37</v>
      </c>
      <c r="AB17" s="12" t="s">
        <v>41</v>
      </c>
      <c r="AC17" s="16" t="s">
        <v>55</v>
      </c>
    </row>
    <row r="18" spans="1:29" x14ac:dyDescent="0.25">
      <c r="A18" s="2" t="s">
        <v>87</v>
      </c>
      <c r="B18" s="1">
        <v>6.0771000000000002E-4</v>
      </c>
      <c r="C18" s="1">
        <v>0.12944</v>
      </c>
      <c r="D18" s="1">
        <v>2.1023E-7</v>
      </c>
      <c r="E18" s="1">
        <v>2.1803E-8</v>
      </c>
      <c r="F18">
        <v>10.371</v>
      </c>
      <c r="G18">
        <v>-184.4</v>
      </c>
      <c r="H18">
        <v>13.933</v>
      </c>
      <c r="I18">
        <v>7.5559000000000003</v>
      </c>
      <c r="J18" s="1">
        <v>1.1532E-7</v>
      </c>
      <c r="K18" s="1">
        <v>5.2572000000000003E-8</v>
      </c>
      <c r="L18">
        <v>45.588000000000001</v>
      </c>
      <c r="M18">
        <v>0.91666999999999998</v>
      </c>
      <c r="N18">
        <v>4.1884999999999999E-2</v>
      </c>
      <c r="O18">
        <v>4.5693000000000001</v>
      </c>
      <c r="P18">
        <v>14948</v>
      </c>
      <c r="Q18">
        <v>22.388000000000002</v>
      </c>
      <c r="R18">
        <v>0.14976999999999999</v>
      </c>
      <c r="S18" s="7">
        <v>1.2526999999999999E-12</v>
      </c>
      <c r="T18" s="1">
        <v>3.4836E-14</v>
      </c>
      <c r="U18">
        <v>2.7808999999999999</v>
      </c>
      <c r="V18">
        <v>0.96887999999999996</v>
      </c>
      <c r="W18">
        <v>1.58E-3</v>
      </c>
      <c r="X18">
        <v>0.16306999999999999</v>
      </c>
      <c r="Y18" s="1"/>
      <c r="AA18" s="14">
        <f>S18</f>
        <v>1.2526999999999999E-12</v>
      </c>
      <c r="AB18" s="28">
        <f>((AA18/AA$23)-1)*100</f>
        <v>-0.16417482227677471</v>
      </c>
      <c r="AC18" s="14">
        <f>STDEV(AA19:AA22)</f>
        <v>7.500000000000254E-16</v>
      </c>
    </row>
    <row r="19" spans="1:29" x14ac:dyDescent="0.25">
      <c r="A19" s="2" t="s">
        <v>88</v>
      </c>
      <c r="B19" s="1">
        <v>6.0818999999999999E-4</v>
      </c>
      <c r="C19" s="1">
        <v>0.12955</v>
      </c>
      <c r="D19" s="1">
        <v>2.1103999999999999E-7</v>
      </c>
      <c r="E19" s="1">
        <v>2.1803E-8</v>
      </c>
      <c r="F19">
        <v>10.331</v>
      </c>
      <c r="G19">
        <v>-185.9</v>
      </c>
      <c r="H19">
        <v>13.930999999999999</v>
      </c>
      <c r="I19">
        <v>7.4938000000000002</v>
      </c>
      <c r="J19" s="1">
        <v>1.1749E-7</v>
      </c>
      <c r="K19" s="1">
        <v>5.3910999999999999E-8</v>
      </c>
      <c r="L19">
        <v>45.886000000000003</v>
      </c>
      <c r="M19">
        <v>0.91535999999999995</v>
      </c>
      <c r="N19">
        <v>4.2160999999999997E-2</v>
      </c>
      <c r="O19">
        <v>4.6059000000000001</v>
      </c>
      <c r="P19">
        <v>14972</v>
      </c>
      <c r="Q19">
        <v>22.414999999999999</v>
      </c>
      <c r="R19">
        <v>0.14971000000000001</v>
      </c>
      <c r="S19" s="7">
        <v>1.2557E-12</v>
      </c>
      <c r="T19" s="1">
        <v>3.4904000000000001E-14</v>
      </c>
      <c r="U19">
        <v>2.7795999999999998</v>
      </c>
      <c r="V19">
        <v>0.96874000000000005</v>
      </c>
      <c r="W19">
        <v>1.5793000000000001E-3</v>
      </c>
      <c r="X19">
        <v>0.16303000000000001</v>
      </c>
      <c r="Y19" s="1"/>
      <c r="AA19" s="14">
        <f t="shared" ref="AA19:AA22" si="0">S19</f>
        <v>1.2557E-12</v>
      </c>
      <c r="AB19" s="28">
        <f t="shared" ref="AB19:AB22" si="1">((AA19/AA$23)-1)*100</f>
        <v>7.4914724728225579E-2</v>
      </c>
      <c r="AC19" s="14">
        <f>STDEV(AA20:AA22,AA18)</f>
        <v>1.4008925726122629E-15</v>
      </c>
    </row>
    <row r="20" spans="1:29" x14ac:dyDescent="0.25">
      <c r="A20" s="2" t="s">
        <v>89</v>
      </c>
      <c r="B20" s="1">
        <v>6.0917000000000002E-4</v>
      </c>
      <c r="C20" s="1">
        <v>0.12975</v>
      </c>
      <c r="D20" s="1">
        <v>2.1205E-7</v>
      </c>
      <c r="E20" s="1">
        <v>2.182E-8</v>
      </c>
      <c r="F20">
        <v>10.29</v>
      </c>
      <c r="G20">
        <v>-186</v>
      </c>
      <c r="H20">
        <v>13.936999999999999</v>
      </c>
      <c r="I20">
        <v>7.4930000000000003</v>
      </c>
      <c r="J20" s="1">
        <v>1.1511E-7</v>
      </c>
      <c r="K20" s="1">
        <v>5.2741999999999997E-8</v>
      </c>
      <c r="L20">
        <v>45.819000000000003</v>
      </c>
      <c r="M20">
        <v>0.91700000000000004</v>
      </c>
      <c r="N20">
        <v>4.2096000000000001E-2</v>
      </c>
      <c r="O20">
        <v>4.5906000000000002</v>
      </c>
      <c r="P20">
        <v>14983</v>
      </c>
      <c r="Q20">
        <v>22.427</v>
      </c>
      <c r="R20">
        <v>0.14968000000000001</v>
      </c>
      <c r="S20" s="7">
        <v>1.2545E-12</v>
      </c>
      <c r="T20" s="1">
        <v>3.4885000000000001E-14</v>
      </c>
      <c r="U20">
        <v>2.7808000000000002</v>
      </c>
      <c r="V20">
        <v>0.96879000000000004</v>
      </c>
      <c r="W20">
        <v>1.5799E-3</v>
      </c>
      <c r="X20">
        <v>0.16308</v>
      </c>
      <c r="Y20" s="1"/>
      <c r="AA20" s="14">
        <f t="shared" si="0"/>
        <v>1.2545E-12</v>
      </c>
      <c r="AB20" s="28">
        <f t="shared" si="1"/>
        <v>-2.0721094073772317E-2</v>
      </c>
      <c r="AC20" s="14">
        <f>STDEV(AA21:AA22,AA18:AA19)</f>
        <v>1.5173990905494147E-15</v>
      </c>
    </row>
    <row r="21" spans="1:29" x14ac:dyDescent="0.25">
      <c r="A21" s="2" t="s">
        <v>90</v>
      </c>
      <c r="B21" s="1">
        <v>6.0895999999999997E-4</v>
      </c>
      <c r="C21" s="1">
        <v>0.12970999999999999</v>
      </c>
      <c r="D21" s="1">
        <v>2.1247E-7</v>
      </c>
      <c r="E21" s="1">
        <v>2.1807999999999999E-8</v>
      </c>
      <c r="F21">
        <v>10.263999999999999</v>
      </c>
      <c r="G21">
        <v>-186.1</v>
      </c>
      <c r="H21">
        <v>13.920999999999999</v>
      </c>
      <c r="I21">
        <v>7.4804000000000004</v>
      </c>
      <c r="J21" s="1">
        <v>1.1726000000000001E-7</v>
      </c>
      <c r="K21" s="1">
        <v>5.4041000000000001E-8</v>
      </c>
      <c r="L21">
        <v>46.085999999999999</v>
      </c>
      <c r="M21">
        <v>0.91559999999999997</v>
      </c>
      <c r="N21">
        <v>4.2345000000000001E-2</v>
      </c>
      <c r="O21">
        <v>4.6247999999999996</v>
      </c>
      <c r="P21">
        <v>15018</v>
      </c>
      <c r="Q21">
        <v>22.448</v>
      </c>
      <c r="R21">
        <v>0.14946999999999999</v>
      </c>
      <c r="S21" s="7">
        <v>1.2561000000000001E-12</v>
      </c>
      <c r="T21" s="1">
        <v>3.4889999999999997E-14</v>
      </c>
      <c r="U21">
        <v>2.7776000000000001</v>
      </c>
      <c r="V21">
        <v>0.96872000000000003</v>
      </c>
      <c r="W21">
        <v>1.578E-3</v>
      </c>
      <c r="X21">
        <v>0.16289999999999999</v>
      </c>
      <c r="AA21" s="14">
        <f t="shared" si="0"/>
        <v>1.2561000000000001E-12</v>
      </c>
      <c r="AB21" s="28">
        <f t="shared" si="1"/>
        <v>0.10679333099556931</v>
      </c>
      <c r="AC21" s="14">
        <f>STDEV(AA22,AA18:AA20)</f>
        <v>1.2579745625409594E-15</v>
      </c>
    </row>
    <row r="22" spans="1:29" x14ac:dyDescent="0.25">
      <c r="A22" s="2" t="s">
        <v>91</v>
      </c>
      <c r="B22" s="1">
        <v>6.0968000000000003E-4</v>
      </c>
      <c r="C22" s="1">
        <v>0.12986</v>
      </c>
      <c r="D22" s="1">
        <v>2.1196E-7</v>
      </c>
      <c r="E22" s="1">
        <v>2.1827999999999999E-8</v>
      </c>
      <c r="F22">
        <v>10.298</v>
      </c>
      <c r="G22">
        <v>-186</v>
      </c>
      <c r="H22">
        <v>13.939</v>
      </c>
      <c r="I22">
        <v>7.4941000000000004</v>
      </c>
      <c r="J22" s="1">
        <v>1.1608E-7</v>
      </c>
      <c r="K22" s="1">
        <v>5.3341000000000001E-8</v>
      </c>
      <c r="L22">
        <v>45.951999999999998</v>
      </c>
      <c r="M22">
        <v>0.91637000000000002</v>
      </c>
      <c r="N22">
        <v>4.2221000000000002E-2</v>
      </c>
      <c r="O22">
        <v>4.6074000000000002</v>
      </c>
      <c r="P22">
        <v>14997</v>
      </c>
      <c r="Q22">
        <v>22.446999999999999</v>
      </c>
      <c r="R22">
        <v>0.14968000000000001</v>
      </c>
      <c r="S22" s="7">
        <v>1.2548000000000001E-12</v>
      </c>
      <c r="T22" s="1">
        <v>3.4894000000000003E-14</v>
      </c>
      <c r="U22">
        <v>2.7808000000000002</v>
      </c>
      <c r="V22">
        <v>0.96877000000000002</v>
      </c>
      <c r="W22">
        <v>1.5799E-3</v>
      </c>
      <c r="X22">
        <v>0.16308</v>
      </c>
      <c r="AA22" s="14">
        <f t="shared" si="0"/>
        <v>1.2548000000000001E-12</v>
      </c>
      <c r="AB22" s="28">
        <f t="shared" si="1"/>
        <v>3.1878606267410348E-3</v>
      </c>
      <c r="AC22" s="14">
        <f>STDEV(AA18:AA21)</f>
        <v>1.5264337522474394E-15</v>
      </c>
    </row>
    <row r="23" spans="1:29" x14ac:dyDescent="0.25">
      <c r="A23" s="2" t="s">
        <v>44</v>
      </c>
      <c r="B23" s="7">
        <f>AVERAGE(B18:B22)</f>
        <v>6.0874200000000001E-4</v>
      </c>
      <c r="C23" s="7">
        <f t="shared" ref="C23:X23" si="2">AVERAGE(C18:C22)</f>
        <v>0.129662</v>
      </c>
      <c r="D23" s="7">
        <f t="shared" si="2"/>
        <v>2.1155000000000004E-7</v>
      </c>
      <c r="E23" s="7">
        <f t="shared" si="2"/>
        <v>2.1812399999999999E-8</v>
      </c>
      <c r="F23" s="7">
        <f t="shared" si="2"/>
        <v>10.3108</v>
      </c>
      <c r="G23" s="7">
        <f t="shared" si="2"/>
        <v>-185.68</v>
      </c>
      <c r="H23" s="7">
        <f t="shared" si="2"/>
        <v>13.9322</v>
      </c>
      <c r="I23" s="7">
        <f t="shared" si="2"/>
        <v>7.5034400000000003</v>
      </c>
      <c r="J23" s="7">
        <f t="shared" si="2"/>
        <v>1.16252E-7</v>
      </c>
      <c r="K23" s="7">
        <f t="shared" si="2"/>
        <v>5.33214E-8</v>
      </c>
      <c r="L23" s="7">
        <f t="shared" si="2"/>
        <v>45.866200000000006</v>
      </c>
      <c r="M23" s="7">
        <f t="shared" si="2"/>
        <v>0.91620000000000013</v>
      </c>
      <c r="N23" s="7">
        <f t="shared" si="2"/>
        <v>4.2141600000000001E-2</v>
      </c>
      <c r="O23" s="7">
        <f t="shared" si="2"/>
        <v>4.5995999999999997</v>
      </c>
      <c r="P23" s="7">
        <f t="shared" si="2"/>
        <v>14983.6</v>
      </c>
      <c r="Q23" s="7">
        <f t="shared" si="2"/>
        <v>22.425000000000001</v>
      </c>
      <c r="R23" s="7">
        <f t="shared" si="2"/>
        <v>0.14966200000000002</v>
      </c>
      <c r="S23" s="7">
        <f t="shared" si="2"/>
        <v>1.25476E-12</v>
      </c>
      <c r="T23" s="7">
        <f t="shared" si="2"/>
        <v>3.4881799999999997E-14</v>
      </c>
      <c r="U23" s="7">
        <f t="shared" si="2"/>
        <v>2.7799399999999999</v>
      </c>
      <c r="V23" s="7">
        <f t="shared" si="2"/>
        <v>0.96878000000000009</v>
      </c>
      <c r="W23" s="7">
        <f t="shared" si="2"/>
        <v>1.5794200000000002E-3</v>
      </c>
      <c r="X23" s="7">
        <f t="shared" si="2"/>
        <v>0.16303200000000001</v>
      </c>
      <c r="Z23" s="2" t="s">
        <v>43</v>
      </c>
      <c r="AA23" s="14">
        <f>AVERAGE(AA18:AA22)</f>
        <v>1.25476E-12</v>
      </c>
      <c r="AB23" s="28"/>
    </row>
    <row r="24" spans="1:29" x14ac:dyDescent="0.25">
      <c r="A24" s="2"/>
      <c r="AB24" s="28"/>
      <c r="AC24" s="15"/>
    </row>
    <row r="25" spans="1:29" x14ac:dyDescent="0.25">
      <c r="A25" s="2"/>
      <c r="AB25" s="28"/>
      <c r="AC25" s="15"/>
    </row>
    <row r="26" spans="1:29" x14ac:dyDescent="0.25">
      <c r="A26" s="9" t="s">
        <v>86</v>
      </c>
      <c r="B26" s="1" t="s">
        <v>7</v>
      </c>
      <c r="C26" s="1" t="s">
        <v>8</v>
      </c>
      <c r="D26" s="1" t="s">
        <v>27</v>
      </c>
      <c r="E26" s="1" t="s">
        <v>28</v>
      </c>
      <c r="F26" t="s">
        <v>29</v>
      </c>
      <c r="G26" t="s">
        <v>9</v>
      </c>
      <c r="H26" t="s">
        <v>10</v>
      </c>
      <c r="I26" t="s">
        <v>11</v>
      </c>
      <c r="J26" s="1" t="s">
        <v>30</v>
      </c>
      <c r="K26" s="1" t="s">
        <v>31</v>
      </c>
      <c r="L26" t="s">
        <v>32</v>
      </c>
      <c r="M26" t="s">
        <v>33</v>
      </c>
      <c r="N26" t="s">
        <v>34</v>
      </c>
      <c r="O26" t="s">
        <v>35</v>
      </c>
      <c r="P26" t="s">
        <v>12</v>
      </c>
      <c r="Q26" t="s">
        <v>13</v>
      </c>
      <c r="R26" t="s">
        <v>14</v>
      </c>
      <c r="S26" s="7" t="s">
        <v>26</v>
      </c>
      <c r="T26" s="1" t="s">
        <v>21</v>
      </c>
      <c r="U26" t="s">
        <v>22</v>
      </c>
      <c r="V26" t="s">
        <v>23</v>
      </c>
      <c r="W26" t="s">
        <v>24</v>
      </c>
      <c r="X26" t="s">
        <v>25</v>
      </c>
      <c r="Z26" s="22" t="s">
        <v>36</v>
      </c>
      <c r="AA26" s="16" t="s">
        <v>37</v>
      </c>
      <c r="AB26" s="12" t="s">
        <v>41</v>
      </c>
      <c r="AC26" s="16" t="s">
        <v>55</v>
      </c>
    </row>
    <row r="27" spans="1:29" x14ac:dyDescent="0.25">
      <c r="A27" s="2" t="s">
        <v>92</v>
      </c>
      <c r="B27" s="1">
        <v>6.0787000000000005E-4</v>
      </c>
      <c r="C27" s="1">
        <v>0.12948000000000001</v>
      </c>
      <c r="D27" s="1">
        <v>2.0703E-7</v>
      </c>
      <c r="E27" s="1">
        <v>2.1708999999999999E-8</v>
      </c>
      <c r="F27">
        <v>10.486000000000001</v>
      </c>
      <c r="G27">
        <v>-181.9</v>
      </c>
      <c r="H27">
        <v>13.835000000000001</v>
      </c>
      <c r="I27">
        <v>7.6058000000000003</v>
      </c>
      <c r="J27" s="1">
        <v>1.1442E-7</v>
      </c>
      <c r="K27" s="1">
        <v>5.3659999999999999E-8</v>
      </c>
      <c r="L27">
        <v>46.896999999999998</v>
      </c>
      <c r="M27">
        <v>0.91966999999999999</v>
      </c>
      <c r="N27">
        <v>4.3083000000000003E-2</v>
      </c>
      <c r="O27">
        <v>4.6845999999999997</v>
      </c>
      <c r="P27">
        <v>15051</v>
      </c>
      <c r="Q27">
        <v>22.334</v>
      </c>
      <c r="R27">
        <v>0.14838999999999999</v>
      </c>
      <c r="S27" s="7">
        <v>1.2509000000000001E-12</v>
      </c>
      <c r="T27" s="1">
        <v>3.4561000000000003E-14</v>
      </c>
      <c r="U27">
        <v>2.7629000000000001</v>
      </c>
      <c r="V27">
        <v>0.96899000000000002</v>
      </c>
      <c r="W27">
        <v>1.5694999999999999E-3</v>
      </c>
      <c r="X27">
        <v>0.16197</v>
      </c>
      <c r="Y27" s="1"/>
      <c r="AA27" s="14">
        <f>S27</f>
        <v>1.2509000000000001E-12</v>
      </c>
      <c r="AB27" s="28">
        <f>((AA27/AA$32)-1)*100</f>
        <v>-0.45835786927249655</v>
      </c>
      <c r="AC27" s="14">
        <f>STDEV(AA28:AA31)</f>
        <v>2.5258661880630199E-15</v>
      </c>
    </row>
    <row r="28" spans="1:29" x14ac:dyDescent="0.25">
      <c r="A28" s="2" t="s">
        <v>93</v>
      </c>
      <c r="B28" s="1">
        <v>6.0753999999999995E-4</v>
      </c>
      <c r="C28" s="1">
        <v>0.12941</v>
      </c>
      <c r="D28" s="1">
        <v>2.0795000000000001E-7</v>
      </c>
      <c r="E28" s="1">
        <v>2.1699000000000001E-8</v>
      </c>
      <c r="F28">
        <v>10.435</v>
      </c>
      <c r="G28">
        <v>-183</v>
      </c>
      <c r="H28">
        <v>13.831</v>
      </c>
      <c r="I28">
        <v>7.5579000000000001</v>
      </c>
      <c r="J28" s="1">
        <v>1.1270999999999999E-7</v>
      </c>
      <c r="K28" s="1">
        <v>5.2946999999999998E-8</v>
      </c>
      <c r="L28">
        <v>46.975999999999999</v>
      </c>
      <c r="M28">
        <v>0.92123999999999995</v>
      </c>
      <c r="N28">
        <v>4.3154999999999999E-2</v>
      </c>
      <c r="O28">
        <v>4.6844000000000001</v>
      </c>
      <c r="P28">
        <v>15062</v>
      </c>
      <c r="Q28">
        <v>22.326000000000001</v>
      </c>
      <c r="R28">
        <v>0.14823</v>
      </c>
      <c r="S28" s="7">
        <v>1.2555000000000001E-12</v>
      </c>
      <c r="T28" s="1">
        <v>3.4662E-14</v>
      </c>
      <c r="U28">
        <v>2.7608000000000001</v>
      </c>
      <c r="V28">
        <v>0.96879000000000004</v>
      </c>
      <c r="W28">
        <v>1.5682999999999999E-3</v>
      </c>
      <c r="X28">
        <v>0.16188</v>
      </c>
      <c r="Y28" s="1"/>
      <c r="AA28" s="14">
        <f t="shared" ref="AA28:AA31" si="3">S28</f>
        <v>1.2555000000000001E-12</v>
      </c>
      <c r="AB28" s="28">
        <f t="shared" ref="AB28:AB31" si="4">((AA28/AA$32)-1)*100</f>
        <v>-9.2308182006251016E-2</v>
      </c>
      <c r="AC28" s="14">
        <f>STDEV(AA29:AA31,AA27)</f>
        <v>4.4320800233449328E-15</v>
      </c>
    </row>
    <row r="29" spans="1:29" x14ac:dyDescent="0.25">
      <c r="A29" s="2" t="s">
        <v>94</v>
      </c>
      <c r="B29" s="1">
        <v>6.1182999999999995E-4</v>
      </c>
      <c r="C29" s="1">
        <v>0.13031999999999999</v>
      </c>
      <c r="D29" s="1">
        <v>2.1036000000000001E-7</v>
      </c>
      <c r="E29" s="1">
        <v>2.1786000000000001E-8</v>
      </c>
      <c r="F29">
        <v>10.356999999999999</v>
      </c>
      <c r="G29">
        <v>-185</v>
      </c>
      <c r="H29">
        <v>13.885999999999999</v>
      </c>
      <c r="I29">
        <v>7.5058999999999996</v>
      </c>
      <c r="J29" s="1">
        <v>1.1273E-7</v>
      </c>
      <c r="K29" s="1">
        <v>5.3075999999999998E-8</v>
      </c>
      <c r="L29">
        <v>47.082000000000001</v>
      </c>
      <c r="M29">
        <v>0.92091999999999996</v>
      </c>
      <c r="N29">
        <v>4.3251999999999999E-2</v>
      </c>
      <c r="O29">
        <v>4.6966000000000001</v>
      </c>
      <c r="P29">
        <v>15082</v>
      </c>
      <c r="Q29">
        <v>22.434000000000001</v>
      </c>
      <c r="R29">
        <v>0.14874999999999999</v>
      </c>
      <c r="S29" s="7">
        <v>1.2582E-12</v>
      </c>
      <c r="T29" s="1">
        <v>3.4860999999999999E-14</v>
      </c>
      <c r="U29">
        <v>2.7707000000000002</v>
      </c>
      <c r="V29">
        <v>0.96865000000000001</v>
      </c>
      <c r="W29">
        <v>1.5739E-3</v>
      </c>
      <c r="X29">
        <v>0.16248000000000001</v>
      </c>
      <c r="Y29" s="1"/>
      <c r="AA29" s="14">
        <f t="shared" si="3"/>
        <v>1.2582E-12</v>
      </c>
      <c r="AB29" s="28">
        <f t="shared" si="4"/>
        <v>0.12254706921523972</v>
      </c>
      <c r="AC29" s="14">
        <f>STDEV(AA30:AA31,AA27:AA28)</f>
        <v>4.3835868114288753E-15</v>
      </c>
    </row>
    <row r="30" spans="1:29" x14ac:dyDescent="0.25">
      <c r="A30" s="2" t="s">
        <v>95</v>
      </c>
      <c r="B30" s="1">
        <v>6.1445E-4</v>
      </c>
      <c r="C30" s="1">
        <v>0.13088</v>
      </c>
      <c r="D30" s="1">
        <v>2.0921000000000001E-7</v>
      </c>
      <c r="E30" s="1">
        <v>2.1821000000000001E-8</v>
      </c>
      <c r="F30">
        <v>10.43</v>
      </c>
      <c r="G30">
        <v>-184.4</v>
      </c>
      <c r="H30">
        <v>13.914</v>
      </c>
      <c r="I30">
        <v>7.5456000000000003</v>
      </c>
      <c r="J30" s="1">
        <v>1.1085E-7</v>
      </c>
      <c r="K30" s="1">
        <v>5.2386999999999998E-8</v>
      </c>
      <c r="L30">
        <v>47.259</v>
      </c>
      <c r="M30">
        <v>0.92293000000000003</v>
      </c>
      <c r="N30">
        <v>4.3409999999999997E-2</v>
      </c>
      <c r="O30">
        <v>4.7035</v>
      </c>
      <c r="P30">
        <v>15054</v>
      </c>
      <c r="Q30">
        <v>22.436</v>
      </c>
      <c r="R30">
        <v>0.14904000000000001</v>
      </c>
      <c r="S30" s="7">
        <v>1.2571999999999999E-12</v>
      </c>
      <c r="T30" s="1">
        <v>3.4900999999999998E-14</v>
      </c>
      <c r="U30">
        <v>2.7761</v>
      </c>
      <c r="V30">
        <v>0.96870000000000001</v>
      </c>
      <c r="W30">
        <v>1.5770000000000001E-3</v>
      </c>
      <c r="X30">
        <v>0.1628</v>
      </c>
      <c r="AA30" s="14">
        <f t="shared" si="3"/>
        <v>1.2571999999999999E-12</v>
      </c>
      <c r="AB30" s="28">
        <f t="shared" si="4"/>
        <v>4.2971050244311471E-2</v>
      </c>
      <c r="AC30" s="14">
        <f>STDEV(AA31,AA27:AA29)</f>
        <v>4.4813502429513244E-15</v>
      </c>
    </row>
    <row r="31" spans="1:29" x14ac:dyDescent="0.25">
      <c r="A31" s="2" t="s">
        <v>96</v>
      </c>
      <c r="B31" s="1">
        <v>6.0351000000000003E-4</v>
      </c>
      <c r="C31" s="1">
        <v>0.12855</v>
      </c>
      <c r="D31" s="1">
        <v>2.1075E-7</v>
      </c>
      <c r="E31" s="1">
        <v>2.1638999999999999E-8</v>
      </c>
      <c r="F31">
        <v>10.268000000000001</v>
      </c>
      <c r="G31">
        <v>-186</v>
      </c>
      <c r="H31">
        <v>13.802</v>
      </c>
      <c r="I31">
        <v>7.4203999999999999</v>
      </c>
      <c r="J31" s="1">
        <v>1.1519E-7</v>
      </c>
      <c r="K31" s="1">
        <v>5.4035E-8</v>
      </c>
      <c r="L31">
        <v>46.908999999999999</v>
      </c>
      <c r="M31">
        <v>0.91932000000000003</v>
      </c>
      <c r="N31">
        <v>4.3095000000000001E-2</v>
      </c>
      <c r="O31">
        <v>4.6877000000000004</v>
      </c>
      <c r="P31">
        <v>15066</v>
      </c>
      <c r="Q31">
        <v>22.285</v>
      </c>
      <c r="R31">
        <v>0.14792</v>
      </c>
      <c r="S31" s="7">
        <v>1.2615E-12</v>
      </c>
      <c r="T31" s="1">
        <v>3.4730999999999997E-14</v>
      </c>
      <c r="U31">
        <v>2.7532000000000001</v>
      </c>
      <c r="V31">
        <v>0.96850999999999998</v>
      </c>
      <c r="W31">
        <v>1.5640000000000001E-3</v>
      </c>
      <c r="X31">
        <v>0.16148999999999999</v>
      </c>
      <c r="AA31" s="14">
        <f t="shared" si="3"/>
        <v>1.2615E-12</v>
      </c>
      <c r="AB31" s="28">
        <f t="shared" si="4"/>
        <v>0.38514793181927409</v>
      </c>
      <c r="AC31" s="14">
        <f>STDEV(AA27:AA30)</f>
        <v>3.2316146634976696E-15</v>
      </c>
    </row>
    <row r="32" spans="1:29" x14ac:dyDescent="0.25">
      <c r="A32" s="2" t="str">
        <f>A31</f>
        <v>D:\Google Drive\Research\data\2020-TB\contorl test-no bacteria\control-c1-06262020\1-2-5.TXT</v>
      </c>
      <c r="B32" s="7">
        <f>AVERAGE(B27:B31)</f>
        <v>6.0903999999999993E-4</v>
      </c>
      <c r="C32" s="7">
        <f t="shared" ref="C32:X32" si="5">AVERAGE(C27:C31)</f>
        <v>0.12972799999999998</v>
      </c>
      <c r="D32" s="7">
        <f t="shared" si="5"/>
        <v>2.0905999999999999E-7</v>
      </c>
      <c r="E32" s="7">
        <f t="shared" si="5"/>
        <v>2.1730799999999997E-8</v>
      </c>
      <c r="F32" s="7">
        <f t="shared" si="5"/>
        <v>10.395199999999999</v>
      </c>
      <c r="G32" s="7">
        <f t="shared" si="5"/>
        <v>-184.06</v>
      </c>
      <c r="H32" s="7">
        <f t="shared" si="5"/>
        <v>13.8536</v>
      </c>
      <c r="I32" s="7">
        <f t="shared" si="5"/>
        <v>7.5271199999999991</v>
      </c>
      <c r="J32" s="7">
        <f t="shared" si="5"/>
        <v>1.1317999999999999E-7</v>
      </c>
      <c r="K32" s="7">
        <f t="shared" si="5"/>
        <v>5.3221000000000004E-8</v>
      </c>
      <c r="L32" s="7">
        <f t="shared" si="5"/>
        <v>47.0246</v>
      </c>
      <c r="M32" s="7">
        <f t="shared" si="5"/>
        <v>0.92081599999999997</v>
      </c>
      <c r="N32" s="7">
        <f t="shared" si="5"/>
        <v>4.3199000000000001E-2</v>
      </c>
      <c r="O32" s="7">
        <f t="shared" si="5"/>
        <v>4.6913600000000004</v>
      </c>
      <c r="P32" s="7">
        <f t="shared" si="5"/>
        <v>15063</v>
      </c>
      <c r="Q32" s="7">
        <f t="shared" si="5"/>
        <v>22.363</v>
      </c>
      <c r="R32" s="7">
        <f t="shared" si="5"/>
        <v>0.14846599999999999</v>
      </c>
      <c r="S32" s="7">
        <f t="shared" si="5"/>
        <v>1.2566599999999998E-12</v>
      </c>
      <c r="T32" s="7">
        <f t="shared" si="5"/>
        <v>3.4743199999999997E-14</v>
      </c>
      <c r="U32" s="7">
        <f t="shared" si="5"/>
        <v>2.7647399999999998</v>
      </c>
      <c r="V32" s="7">
        <f t="shared" si="5"/>
        <v>0.96872800000000014</v>
      </c>
      <c r="W32" s="7">
        <f t="shared" si="5"/>
        <v>1.5705399999999998E-3</v>
      </c>
      <c r="X32" s="7">
        <f t="shared" si="5"/>
        <v>0.16212399999999999</v>
      </c>
      <c r="Z32" s="2" t="s">
        <v>43</v>
      </c>
      <c r="AA32" s="14">
        <f>AVERAGE(AA27:AA31)</f>
        <v>1.2566599999999998E-12</v>
      </c>
      <c r="AB32" s="28"/>
    </row>
    <row r="33" spans="1:39" x14ac:dyDescent="0.25">
      <c r="A33" s="2"/>
      <c r="AB33" s="28"/>
      <c r="AC33" s="15"/>
    </row>
    <row r="34" spans="1:39" x14ac:dyDescent="0.25">
      <c r="A34" s="2"/>
      <c r="AB34" s="28"/>
      <c r="AC34" s="15"/>
    </row>
    <row r="35" spans="1:39" x14ac:dyDescent="0.25">
      <c r="A35" s="9" t="s">
        <v>86</v>
      </c>
      <c r="B35" s="1" t="s">
        <v>7</v>
      </c>
      <c r="C35" s="1" t="s">
        <v>8</v>
      </c>
      <c r="D35" s="1" t="s">
        <v>27</v>
      </c>
      <c r="E35" s="1" t="s">
        <v>28</v>
      </c>
      <c r="F35" t="s">
        <v>29</v>
      </c>
      <c r="G35" t="s">
        <v>9</v>
      </c>
      <c r="H35" t="s">
        <v>10</v>
      </c>
      <c r="I35" t="s">
        <v>11</v>
      </c>
      <c r="J35" s="1" t="s">
        <v>30</v>
      </c>
      <c r="K35" s="1" t="s">
        <v>31</v>
      </c>
      <c r="L35" t="s">
        <v>32</v>
      </c>
      <c r="M35" t="s">
        <v>33</v>
      </c>
      <c r="N35" t="s">
        <v>34</v>
      </c>
      <c r="O35" t="s">
        <v>35</v>
      </c>
      <c r="P35" t="s">
        <v>12</v>
      </c>
      <c r="Q35" t="s">
        <v>13</v>
      </c>
      <c r="R35" t="s">
        <v>14</v>
      </c>
      <c r="S35" s="7" t="s">
        <v>26</v>
      </c>
      <c r="T35" s="1" t="s">
        <v>21</v>
      </c>
      <c r="U35" t="s">
        <v>22</v>
      </c>
      <c r="V35" t="s">
        <v>23</v>
      </c>
      <c r="W35" t="s">
        <v>24</v>
      </c>
      <c r="X35" t="s">
        <v>25</v>
      </c>
      <c r="Z35" s="22" t="s">
        <v>36</v>
      </c>
      <c r="AA35" s="16" t="s">
        <v>37</v>
      </c>
      <c r="AB35" s="12" t="s">
        <v>41</v>
      </c>
      <c r="AC35" s="16" t="s">
        <v>55</v>
      </c>
    </row>
    <row r="36" spans="1:39" x14ac:dyDescent="0.25">
      <c r="A36" s="2" t="s">
        <v>97</v>
      </c>
      <c r="B36" s="1">
        <v>6.1092000000000004E-4</v>
      </c>
      <c r="C36" s="1">
        <v>0.13013</v>
      </c>
      <c r="D36" s="1">
        <v>2.1043000000000001E-7</v>
      </c>
      <c r="E36" s="1">
        <v>2.1740999999999999E-8</v>
      </c>
      <c r="F36">
        <v>10.332000000000001</v>
      </c>
      <c r="G36">
        <v>-184.8</v>
      </c>
      <c r="H36">
        <v>13.865</v>
      </c>
      <c r="I36">
        <v>7.5026999999999999</v>
      </c>
      <c r="J36" s="1">
        <v>1.0742000000000001E-7</v>
      </c>
      <c r="K36" s="1">
        <v>5.0630999999999999E-8</v>
      </c>
      <c r="L36">
        <v>47.134</v>
      </c>
      <c r="M36">
        <v>0.92608000000000001</v>
      </c>
      <c r="N36">
        <v>4.3288E-2</v>
      </c>
      <c r="O36">
        <v>4.6742999999999997</v>
      </c>
      <c r="P36">
        <v>15041</v>
      </c>
      <c r="Q36">
        <v>22.323</v>
      </c>
      <c r="R36">
        <v>0.14840999999999999</v>
      </c>
      <c r="S36" s="7">
        <v>1.2560000000000001E-12</v>
      </c>
      <c r="T36" s="1">
        <v>3.4737999999999999E-14</v>
      </c>
      <c r="U36">
        <v>2.7658</v>
      </c>
      <c r="V36">
        <v>0.96875</v>
      </c>
      <c r="W36">
        <v>1.5713000000000001E-3</v>
      </c>
      <c r="X36">
        <v>0.16220000000000001</v>
      </c>
      <c r="Y36" s="1"/>
      <c r="AA36" s="14">
        <f>S36</f>
        <v>1.2560000000000001E-12</v>
      </c>
      <c r="AB36" s="28">
        <f>((AA36/AA$41)-1)*100</f>
        <v>-0.35858217243676105</v>
      </c>
      <c r="AC36" s="14">
        <f>STDEV(AA37:AA40)</f>
        <v>1.0376254944181921E-15</v>
      </c>
    </row>
    <row r="37" spans="1:39" x14ac:dyDescent="0.25">
      <c r="A37" s="2" t="s">
        <v>98</v>
      </c>
      <c r="B37" s="1">
        <v>6.0882000000000004E-4</v>
      </c>
      <c r="C37" s="1">
        <v>0.12967999999999999</v>
      </c>
      <c r="D37" s="1">
        <v>2.1306E-7</v>
      </c>
      <c r="E37" s="1">
        <v>2.1708000000000002E-8</v>
      </c>
      <c r="F37">
        <v>10.189</v>
      </c>
      <c r="G37">
        <v>-187.1</v>
      </c>
      <c r="H37">
        <v>13.837</v>
      </c>
      <c r="I37">
        <v>7.3955000000000002</v>
      </c>
      <c r="J37" s="1">
        <v>1.147E-7</v>
      </c>
      <c r="K37" s="1">
        <v>5.4393999999999997E-8</v>
      </c>
      <c r="L37">
        <v>47.423000000000002</v>
      </c>
      <c r="M37">
        <v>0.92027000000000003</v>
      </c>
      <c r="N37">
        <v>4.3563999999999999E-2</v>
      </c>
      <c r="O37">
        <v>4.7337999999999996</v>
      </c>
      <c r="P37">
        <v>15090</v>
      </c>
      <c r="Q37">
        <v>22.363</v>
      </c>
      <c r="R37">
        <v>0.1482</v>
      </c>
      <c r="S37" s="7">
        <v>1.2602E-12</v>
      </c>
      <c r="T37" s="1">
        <v>3.4783000000000001E-14</v>
      </c>
      <c r="U37">
        <v>2.7601</v>
      </c>
      <c r="V37">
        <v>0.96855000000000002</v>
      </c>
      <c r="W37">
        <v>1.5678999999999999E-3</v>
      </c>
      <c r="X37">
        <v>0.16188</v>
      </c>
      <c r="Y37" s="1"/>
      <c r="AA37" s="14">
        <f t="shared" ref="AA37:AA40" si="6">S37</f>
        <v>1.2602E-12</v>
      </c>
      <c r="AB37" s="28">
        <f t="shared" ref="AB37:AB40" si="7">((AA37/AA$41)-1)*100</f>
        <v>-2.5386348491096555E-2</v>
      </c>
      <c r="AC37" s="14">
        <f>STDEV(AA38:AA40,AA36)</f>
        <v>3.0897680603349891E-15</v>
      </c>
    </row>
    <row r="38" spans="1:39" x14ac:dyDescent="0.25">
      <c r="A38" s="2" t="s">
        <v>99</v>
      </c>
      <c r="B38" s="1">
        <v>6.1138000000000002E-4</v>
      </c>
      <c r="C38" s="1">
        <v>0.13022</v>
      </c>
      <c r="D38" s="1">
        <v>2.1262999999999999E-7</v>
      </c>
      <c r="E38" s="1">
        <v>2.1743000000000002E-8</v>
      </c>
      <c r="F38">
        <v>10.226000000000001</v>
      </c>
      <c r="G38">
        <v>-186.8</v>
      </c>
      <c r="H38">
        <v>13.855</v>
      </c>
      <c r="I38">
        <v>7.4169999999999998</v>
      </c>
      <c r="J38" s="1">
        <v>1.1095E-7</v>
      </c>
      <c r="K38" s="1">
        <v>5.2759000000000003E-8</v>
      </c>
      <c r="L38">
        <v>47.552</v>
      </c>
      <c r="M38">
        <v>0.9234</v>
      </c>
      <c r="N38">
        <v>4.3680999999999998E-2</v>
      </c>
      <c r="O38">
        <v>4.7305000000000001</v>
      </c>
      <c r="P38">
        <v>15106</v>
      </c>
      <c r="Q38">
        <v>22.390999999999998</v>
      </c>
      <c r="R38">
        <v>0.14823</v>
      </c>
      <c r="S38" s="7">
        <v>1.2616E-12</v>
      </c>
      <c r="T38" s="1">
        <v>3.4862000000000002E-14</v>
      </c>
      <c r="U38">
        <v>2.7633000000000001</v>
      </c>
      <c r="V38">
        <v>0.96848999999999996</v>
      </c>
      <c r="W38">
        <v>1.5697E-3</v>
      </c>
      <c r="X38">
        <v>0.16208</v>
      </c>
      <c r="Y38" s="1"/>
      <c r="AA38" s="14">
        <f t="shared" si="6"/>
        <v>1.2616E-12</v>
      </c>
      <c r="AB38" s="28">
        <f t="shared" si="7"/>
        <v>8.5678926157450874E-2</v>
      </c>
      <c r="AC38" s="14">
        <f>STDEV(AA39:AA40,AA36:AA37)</f>
        <v>3.0171730698342299E-15</v>
      </c>
    </row>
    <row r="39" spans="1:39" x14ac:dyDescent="0.25">
      <c r="A39" s="2" t="s">
        <v>100</v>
      </c>
      <c r="B39" s="1">
        <v>6.0566000000000005E-4</v>
      </c>
      <c r="C39" s="1">
        <v>0.12901000000000001</v>
      </c>
      <c r="D39" s="1">
        <v>2.1274000000000001E-7</v>
      </c>
      <c r="E39" s="1">
        <v>2.1640999999999998E-8</v>
      </c>
      <c r="F39">
        <v>10.173</v>
      </c>
      <c r="G39">
        <v>-187.2</v>
      </c>
      <c r="H39">
        <v>13.798</v>
      </c>
      <c r="I39">
        <v>7.3707000000000003</v>
      </c>
      <c r="J39" s="1">
        <v>1.0942E-7</v>
      </c>
      <c r="K39" s="1">
        <v>5.1715999999999998E-8</v>
      </c>
      <c r="L39">
        <v>47.264000000000003</v>
      </c>
      <c r="M39">
        <v>0.92476999999999998</v>
      </c>
      <c r="N39">
        <v>4.3414000000000001E-2</v>
      </c>
      <c r="O39">
        <v>4.6946000000000003</v>
      </c>
      <c r="P39">
        <v>15082</v>
      </c>
      <c r="Q39">
        <v>22.262</v>
      </c>
      <c r="R39">
        <v>0.14760999999999999</v>
      </c>
      <c r="S39" s="7">
        <v>1.2624E-12</v>
      </c>
      <c r="T39" s="1">
        <v>3.4730999999999997E-14</v>
      </c>
      <c r="U39">
        <v>2.7511999999999999</v>
      </c>
      <c r="V39">
        <v>0.96845999999999999</v>
      </c>
      <c r="W39">
        <v>1.5629000000000001E-3</v>
      </c>
      <c r="X39">
        <v>0.16138</v>
      </c>
      <c r="AA39" s="14">
        <f t="shared" si="6"/>
        <v>1.2624E-12</v>
      </c>
      <c r="AB39" s="28">
        <f t="shared" si="7"/>
        <v>0.14914479738521447</v>
      </c>
      <c r="AC39" s="14">
        <f>STDEV(AA40,AA36:AA38)</f>
        <v>2.8489764243788184E-15</v>
      </c>
    </row>
    <row r="40" spans="1:39" x14ac:dyDescent="0.25">
      <c r="A40" s="2" t="s">
        <v>101</v>
      </c>
      <c r="B40" s="1">
        <v>6.0375999999999995E-4</v>
      </c>
      <c r="C40" s="1">
        <v>0.12859999999999999</v>
      </c>
      <c r="D40" s="1">
        <v>2.1376999999999999E-7</v>
      </c>
      <c r="E40" s="1">
        <v>2.1622E-8</v>
      </c>
      <c r="F40">
        <v>10.115</v>
      </c>
      <c r="G40">
        <v>-187.5</v>
      </c>
      <c r="H40">
        <v>13.795</v>
      </c>
      <c r="I40">
        <v>7.3573000000000004</v>
      </c>
      <c r="J40" s="1">
        <v>1.1057E-7</v>
      </c>
      <c r="K40" s="1">
        <v>5.1977000000000003E-8</v>
      </c>
      <c r="L40">
        <v>47.008000000000003</v>
      </c>
      <c r="M40">
        <v>0.92351000000000005</v>
      </c>
      <c r="N40">
        <v>4.3180000000000003E-2</v>
      </c>
      <c r="O40">
        <v>4.6756000000000002</v>
      </c>
      <c r="P40">
        <v>15060</v>
      </c>
      <c r="Q40">
        <v>22.238</v>
      </c>
      <c r="R40">
        <v>0.14766000000000001</v>
      </c>
      <c r="S40" s="7">
        <v>1.2624E-12</v>
      </c>
      <c r="T40" s="1">
        <v>3.4720000000000003E-14</v>
      </c>
      <c r="U40">
        <v>2.7503000000000002</v>
      </c>
      <c r="V40">
        <v>0.96845000000000003</v>
      </c>
      <c r="W40">
        <v>1.5624E-3</v>
      </c>
      <c r="X40">
        <v>0.16133</v>
      </c>
      <c r="AA40" s="14">
        <f t="shared" si="6"/>
        <v>1.2624E-12</v>
      </c>
      <c r="AB40" s="28">
        <f t="shared" si="7"/>
        <v>0.14914479738521447</v>
      </c>
      <c r="AC40" s="14">
        <f>STDEV(AA36:AA39)</f>
        <v>2.8489764243788184E-15</v>
      </c>
    </row>
    <row r="41" spans="1:39" x14ac:dyDescent="0.25">
      <c r="A41" s="2" t="str">
        <f>A40</f>
        <v>D:\Google Drive\Research\data\2020-TB\contorl test-no bacteria\control-c1-06262020\1-3-5.TXT</v>
      </c>
      <c r="B41" s="7">
        <f>AVERAGE(B36:B40)</f>
        <v>6.08108E-4</v>
      </c>
      <c r="C41" s="7">
        <f t="shared" ref="C41:X41" si="8">AVERAGE(C36:C40)</f>
        <v>0.129528</v>
      </c>
      <c r="D41" s="7">
        <f t="shared" si="8"/>
        <v>2.1252600000000001E-7</v>
      </c>
      <c r="E41" s="7">
        <f t="shared" si="8"/>
        <v>2.1690999999999999E-8</v>
      </c>
      <c r="F41" s="7">
        <f t="shared" si="8"/>
        <v>10.207000000000001</v>
      </c>
      <c r="G41" s="7">
        <f t="shared" si="8"/>
        <v>-186.68</v>
      </c>
      <c r="H41" s="7">
        <f t="shared" si="8"/>
        <v>13.830000000000002</v>
      </c>
      <c r="I41" s="7">
        <f t="shared" si="8"/>
        <v>7.4086400000000001</v>
      </c>
      <c r="J41" s="7">
        <f t="shared" si="8"/>
        <v>1.10612E-7</v>
      </c>
      <c r="K41" s="7">
        <f t="shared" si="8"/>
        <v>5.2295400000000001E-8</v>
      </c>
      <c r="L41" s="7">
        <f t="shared" si="8"/>
        <v>47.276200000000003</v>
      </c>
      <c r="M41" s="7">
        <f t="shared" si="8"/>
        <v>0.92360600000000004</v>
      </c>
      <c r="N41" s="7">
        <f t="shared" si="8"/>
        <v>4.3425400000000003E-2</v>
      </c>
      <c r="O41" s="7">
        <f t="shared" si="8"/>
        <v>4.7017600000000002</v>
      </c>
      <c r="P41" s="7">
        <f t="shared" si="8"/>
        <v>15075.8</v>
      </c>
      <c r="Q41" s="7">
        <f t="shared" si="8"/>
        <v>22.3154</v>
      </c>
      <c r="R41" s="7">
        <f t="shared" si="8"/>
        <v>0.14802200000000001</v>
      </c>
      <c r="S41" s="7">
        <f t="shared" si="8"/>
        <v>1.26052E-12</v>
      </c>
      <c r="T41" s="7">
        <f t="shared" si="8"/>
        <v>3.4766799999999995E-14</v>
      </c>
      <c r="U41" s="7">
        <f t="shared" si="8"/>
        <v>2.75814</v>
      </c>
      <c r="V41" s="7">
        <f t="shared" si="8"/>
        <v>0.96853999999999996</v>
      </c>
      <c r="W41" s="7">
        <f t="shared" si="8"/>
        <v>1.5668399999999999E-3</v>
      </c>
      <c r="X41" s="7">
        <f t="shared" si="8"/>
        <v>0.161774</v>
      </c>
      <c r="Z41" s="2" t="s">
        <v>43</v>
      </c>
      <c r="AA41" s="14">
        <f>AVERAGE(AA36:AA40)</f>
        <v>1.26052E-12</v>
      </c>
      <c r="AB41" s="28"/>
    </row>
    <row r="42" spans="1:39" s="3" customFormat="1" x14ac:dyDescent="0.25">
      <c r="A42" s="2"/>
      <c r="B42" s="1"/>
      <c r="C42" s="1"/>
      <c r="D42" s="1"/>
      <c r="E42" s="1"/>
      <c r="F42"/>
      <c r="G42"/>
      <c r="H42"/>
      <c r="I42"/>
      <c r="J42" s="1"/>
      <c r="K42" s="1"/>
      <c r="L42"/>
      <c r="M42"/>
      <c r="N42"/>
      <c r="O42"/>
      <c r="P42"/>
      <c r="Q42"/>
      <c r="R42"/>
      <c r="S42" s="7"/>
      <c r="T42" s="1"/>
      <c r="U42"/>
      <c r="V42"/>
      <c r="W42"/>
      <c r="X42"/>
      <c r="Y42"/>
      <c r="AA42" s="15"/>
      <c r="AB42" s="28"/>
      <c r="AC42" s="15"/>
    </row>
    <row r="43" spans="1:39" s="3" customFormat="1" x14ac:dyDescent="0.25">
      <c r="A43" s="2"/>
      <c r="B43" s="1"/>
      <c r="C43" s="1"/>
      <c r="D43" s="1"/>
      <c r="E43" s="1"/>
      <c r="F43"/>
      <c r="G43"/>
      <c r="H43"/>
      <c r="I43"/>
      <c r="J43" s="1"/>
      <c r="K43" s="1"/>
      <c r="L43"/>
      <c r="M43"/>
      <c r="N43"/>
      <c r="O43"/>
      <c r="P43"/>
      <c r="Q43"/>
      <c r="R43"/>
      <c r="S43" s="7"/>
      <c r="T43" s="1"/>
      <c r="U43"/>
      <c r="V43"/>
      <c r="W43"/>
      <c r="X43"/>
      <c r="Y43"/>
      <c r="Z43"/>
      <c r="AA43" s="14"/>
      <c r="AB43" s="28"/>
      <c r="AC43" s="15"/>
    </row>
    <row r="44" spans="1:39" s="3" customFormat="1" x14ac:dyDescent="0.25">
      <c r="A44" s="9" t="s">
        <v>86</v>
      </c>
      <c r="B44" s="1" t="s">
        <v>7</v>
      </c>
      <c r="C44" s="1" t="s">
        <v>8</v>
      </c>
      <c r="D44" s="1" t="s">
        <v>27</v>
      </c>
      <c r="E44" s="1" t="s">
        <v>28</v>
      </c>
      <c r="F44" t="s">
        <v>29</v>
      </c>
      <c r="G44" t="s">
        <v>9</v>
      </c>
      <c r="H44" t="s">
        <v>10</v>
      </c>
      <c r="I44" t="s">
        <v>11</v>
      </c>
      <c r="J44" s="1" t="s">
        <v>30</v>
      </c>
      <c r="K44" s="1" t="s">
        <v>31</v>
      </c>
      <c r="L44" t="s">
        <v>32</v>
      </c>
      <c r="M44" t="s">
        <v>33</v>
      </c>
      <c r="N44" t="s">
        <v>34</v>
      </c>
      <c r="O44" t="s">
        <v>35</v>
      </c>
      <c r="P44" t="s">
        <v>12</v>
      </c>
      <c r="Q44" t="s">
        <v>13</v>
      </c>
      <c r="R44" t="s">
        <v>14</v>
      </c>
      <c r="S44" s="7" t="s">
        <v>26</v>
      </c>
      <c r="T44" s="1" t="s">
        <v>21</v>
      </c>
      <c r="U44" t="s">
        <v>22</v>
      </c>
      <c r="V44" t="s">
        <v>23</v>
      </c>
      <c r="W44" t="s">
        <v>24</v>
      </c>
      <c r="X44" t="s">
        <v>25</v>
      </c>
      <c r="Y44"/>
      <c r="Z44" s="22" t="s">
        <v>36</v>
      </c>
      <c r="AA44" s="16" t="s">
        <v>37</v>
      </c>
      <c r="AB44" s="12" t="s">
        <v>41</v>
      </c>
      <c r="AC44" s="16" t="s">
        <v>55</v>
      </c>
    </row>
    <row r="45" spans="1:39" s="3" customFormat="1" x14ac:dyDescent="0.25">
      <c r="A45" s="2" t="s">
        <v>102</v>
      </c>
      <c r="B45" s="1">
        <v>6.1665000000000005E-4</v>
      </c>
      <c r="C45" s="1">
        <v>0.13134999999999999</v>
      </c>
      <c r="D45" s="1">
        <v>2.1066000000000001E-7</v>
      </c>
      <c r="E45" s="1">
        <v>2.1821999999999998E-8</v>
      </c>
      <c r="F45">
        <v>10.359</v>
      </c>
      <c r="G45">
        <v>-185.5</v>
      </c>
      <c r="H45">
        <v>13.936999999999999</v>
      </c>
      <c r="I45">
        <v>7.5132000000000003</v>
      </c>
      <c r="J45" s="1">
        <v>1.0367E-7</v>
      </c>
      <c r="K45" s="1">
        <v>4.9201999999999999E-8</v>
      </c>
      <c r="L45">
        <v>47.46</v>
      </c>
      <c r="M45">
        <v>0.93032000000000004</v>
      </c>
      <c r="N45">
        <v>4.3582000000000003E-2</v>
      </c>
      <c r="O45">
        <v>4.6845999999999997</v>
      </c>
      <c r="P45">
        <v>14970</v>
      </c>
      <c r="Q45">
        <v>22.331</v>
      </c>
      <c r="R45">
        <v>0.14917</v>
      </c>
      <c r="S45" s="7">
        <v>1.2555000000000001E-12</v>
      </c>
      <c r="T45" s="1">
        <v>3.4881999999999998E-14</v>
      </c>
      <c r="U45">
        <v>2.7783000000000002</v>
      </c>
      <c r="V45">
        <v>0.96875</v>
      </c>
      <c r="W45">
        <v>1.5786000000000001E-3</v>
      </c>
      <c r="X45">
        <v>0.16295000000000001</v>
      </c>
      <c r="Y45" s="1"/>
      <c r="Z45"/>
      <c r="AA45" s="14">
        <f>S45</f>
        <v>1.2555000000000001E-12</v>
      </c>
      <c r="AB45" s="28">
        <f>((AA45/AA$50)-1)*100</f>
        <v>-0.43300342596117591</v>
      </c>
      <c r="AC45" s="14">
        <f>STDEV(AA46:AA49)</f>
        <v>3.8853356783337705E-15</v>
      </c>
      <c r="AD45"/>
      <c r="AE45"/>
      <c r="AF45"/>
      <c r="AG45"/>
      <c r="AH45"/>
      <c r="AI45"/>
      <c r="AJ45"/>
      <c r="AK45"/>
      <c r="AL45"/>
      <c r="AM45"/>
    </row>
    <row r="46" spans="1:39" s="3" customFormat="1" x14ac:dyDescent="0.25">
      <c r="A46" s="2" t="s">
        <v>103</v>
      </c>
      <c r="B46" s="1">
        <v>6.0952000000000001E-4</v>
      </c>
      <c r="C46" s="1">
        <v>0.12983</v>
      </c>
      <c r="D46" s="1">
        <v>2.1119E-7</v>
      </c>
      <c r="E46" s="1">
        <v>2.1698E-8</v>
      </c>
      <c r="F46">
        <v>10.273999999999999</v>
      </c>
      <c r="G46">
        <v>-185.8</v>
      </c>
      <c r="H46">
        <v>13.846</v>
      </c>
      <c r="I46">
        <v>7.4520999999999997</v>
      </c>
      <c r="J46" s="1">
        <v>1.0602000000000001E-7</v>
      </c>
      <c r="K46" s="1">
        <v>5.0186999999999998E-8</v>
      </c>
      <c r="L46">
        <v>47.337000000000003</v>
      </c>
      <c r="M46">
        <v>0.92808000000000002</v>
      </c>
      <c r="N46">
        <v>4.3472999999999998E-2</v>
      </c>
      <c r="O46">
        <v>4.6841999999999997</v>
      </c>
      <c r="P46">
        <v>15024</v>
      </c>
      <c r="Q46">
        <v>22.256</v>
      </c>
      <c r="R46">
        <v>0.14813999999999999</v>
      </c>
      <c r="S46" s="7">
        <v>1.2580000000000001E-12</v>
      </c>
      <c r="T46" s="1">
        <v>3.4726999999999998E-14</v>
      </c>
      <c r="U46">
        <v>2.7605</v>
      </c>
      <c r="V46">
        <v>0.96865000000000001</v>
      </c>
      <c r="W46">
        <v>1.5682999999999999E-3</v>
      </c>
      <c r="X46">
        <v>0.16191</v>
      </c>
      <c r="Y46" s="1"/>
      <c r="Z46"/>
      <c r="AA46" s="14">
        <f t="shared" ref="AA46:AA49" si="9">S46</f>
        <v>1.2580000000000001E-12</v>
      </c>
      <c r="AB46" s="28">
        <f t="shared" ref="AB46:AB49" si="10">((AA46/AA$50)-1)*100</f>
        <v>-0.23474178403756207</v>
      </c>
      <c r="AC46" s="14">
        <f>STDEV(AA47:AA49,AA45)</f>
        <v>4.8853522561496843E-15</v>
      </c>
      <c r="AD46"/>
      <c r="AE46"/>
      <c r="AF46"/>
      <c r="AG46"/>
      <c r="AH46"/>
      <c r="AI46"/>
      <c r="AJ46"/>
      <c r="AK46"/>
      <c r="AL46"/>
      <c r="AM46"/>
    </row>
    <row r="47" spans="1:39" x14ac:dyDescent="0.25">
      <c r="A47" s="2" t="s">
        <v>104</v>
      </c>
      <c r="B47" s="1">
        <v>6.0970000000000002E-4</v>
      </c>
      <c r="C47" s="1">
        <v>0.12987000000000001</v>
      </c>
      <c r="D47" s="1">
        <v>2.1206000000000001E-7</v>
      </c>
      <c r="E47" s="1">
        <v>2.1698E-8</v>
      </c>
      <c r="F47">
        <v>10.231999999999999</v>
      </c>
      <c r="G47">
        <v>-186.7</v>
      </c>
      <c r="H47">
        <v>13.846</v>
      </c>
      <c r="I47">
        <v>7.4161999999999999</v>
      </c>
      <c r="J47" s="1">
        <v>1.0588000000000001E-7</v>
      </c>
      <c r="K47" s="1">
        <v>5.0243000000000002E-8</v>
      </c>
      <c r="L47">
        <v>47.453000000000003</v>
      </c>
      <c r="M47">
        <v>0.92839000000000005</v>
      </c>
      <c r="N47">
        <v>4.3582000000000003E-2</v>
      </c>
      <c r="O47">
        <v>4.6943999999999999</v>
      </c>
      <c r="P47">
        <v>15035</v>
      </c>
      <c r="Q47">
        <v>22.263000000000002</v>
      </c>
      <c r="R47">
        <v>0.14807000000000001</v>
      </c>
      <c r="S47" s="7">
        <v>1.2601000000000001E-12</v>
      </c>
      <c r="T47" s="1">
        <v>3.4777000000000002E-14</v>
      </c>
      <c r="U47">
        <v>2.7599</v>
      </c>
      <c r="V47">
        <v>0.96855000000000002</v>
      </c>
      <c r="W47">
        <v>1.5678999999999999E-3</v>
      </c>
      <c r="X47">
        <v>0.16188</v>
      </c>
      <c r="Y47" s="1"/>
      <c r="AA47" s="14">
        <f t="shared" si="9"/>
        <v>1.2601000000000001E-12</v>
      </c>
      <c r="AB47" s="28">
        <f t="shared" si="10"/>
        <v>-6.8202004821726891E-2</v>
      </c>
      <c r="AC47" s="14">
        <f>STDEV(AA48:AA49,AA45:AA46)</f>
        <v>5.2162406641820834E-15</v>
      </c>
    </row>
    <row r="48" spans="1:39" x14ac:dyDescent="0.25">
      <c r="A48" s="2" t="s">
        <v>105</v>
      </c>
      <c r="B48" s="1">
        <v>6.0435000000000003E-4</v>
      </c>
      <c r="C48" s="1">
        <v>0.12873000000000001</v>
      </c>
      <c r="D48" s="1">
        <v>2.1397E-7</v>
      </c>
      <c r="E48" s="1">
        <v>2.1623999999999999E-8</v>
      </c>
      <c r="F48">
        <v>10.106</v>
      </c>
      <c r="G48">
        <v>-188.5</v>
      </c>
      <c r="H48">
        <v>13.798999999999999</v>
      </c>
      <c r="I48">
        <v>7.3204000000000002</v>
      </c>
      <c r="J48" s="1">
        <v>1.0938E-7</v>
      </c>
      <c r="K48" s="1">
        <v>5.1663999999999999E-8</v>
      </c>
      <c r="L48">
        <v>47.232999999999997</v>
      </c>
      <c r="M48">
        <v>0.92501999999999995</v>
      </c>
      <c r="N48">
        <v>4.3385E-2</v>
      </c>
      <c r="O48">
        <v>4.6901999999999999</v>
      </c>
      <c r="P48">
        <v>15061</v>
      </c>
      <c r="Q48">
        <v>22.231000000000002</v>
      </c>
      <c r="R48">
        <v>0.14760999999999999</v>
      </c>
      <c r="S48" s="7">
        <v>1.2653000000000001E-12</v>
      </c>
      <c r="T48" s="1">
        <v>3.4790000000000002E-14</v>
      </c>
      <c r="U48">
        <v>2.7494999999999998</v>
      </c>
      <c r="V48">
        <v>0.96831999999999996</v>
      </c>
      <c r="W48">
        <v>1.5621000000000001E-3</v>
      </c>
      <c r="X48">
        <v>0.16131999999999999</v>
      </c>
      <c r="AA48" s="14">
        <f t="shared" si="9"/>
        <v>1.2653000000000001E-12</v>
      </c>
      <c r="AB48" s="28">
        <f t="shared" si="10"/>
        <v>0.34418221037939567</v>
      </c>
      <c r="AC48" s="14">
        <f>STDEV(AA49,AA45:AA47)</f>
        <v>4.4349934235201254E-15</v>
      </c>
    </row>
    <row r="49" spans="1:29" x14ac:dyDescent="0.25">
      <c r="A49" s="2" t="s">
        <v>106</v>
      </c>
      <c r="B49" s="1">
        <v>6.0150000000000004E-4</v>
      </c>
      <c r="C49" s="1">
        <v>0.12812000000000001</v>
      </c>
      <c r="D49" s="1">
        <v>2.1331E-7</v>
      </c>
      <c r="E49" s="1">
        <v>2.1562999999999999E-8</v>
      </c>
      <c r="F49">
        <v>10.109</v>
      </c>
      <c r="G49">
        <v>-188</v>
      </c>
      <c r="H49">
        <v>13.76</v>
      </c>
      <c r="I49">
        <v>7.3190999999999997</v>
      </c>
      <c r="J49" s="1">
        <v>1.1081E-7</v>
      </c>
      <c r="K49" s="1">
        <v>5.2434999999999999E-8</v>
      </c>
      <c r="L49">
        <v>47.32</v>
      </c>
      <c r="M49">
        <v>0.92422000000000004</v>
      </c>
      <c r="N49">
        <v>4.3465999999999998E-2</v>
      </c>
      <c r="O49">
        <v>4.7030000000000003</v>
      </c>
      <c r="P49">
        <v>15060</v>
      </c>
      <c r="Q49">
        <v>22.173999999999999</v>
      </c>
      <c r="R49">
        <v>0.14724000000000001</v>
      </c>
      <c r="S49" s="7">
        <v>1.2659000000000001E-12</v>
      </c>
      <c r="T49" s="1">
        <v>3.4715999999999997E-14</v>
      </c>
      <c r="U49">
        <v>2.7423999999999999</v>
      </c>
      <c r="V49">
        <v>0.96830000000000005</v>
      </c>
      <c r="W49">
        <v>1.5579999999999999E-3</v>
      </c>
      <c r="X49">
        <v>0.16089999999999999</v>
      </c>
      <c r="AA49" s="14">
        <f t="shared" si="9"/>
        <v>1.2659000000000001E-12</v>
      </c>
      <c r="AB49" s="28">
        <f t="shared" si="10"/>
        <v>0.39176500444106921</v>
      </c>
      <c r="AC49" s="14">
        <f>STDEV(AA45:AA48)</f>
        <v>4.165233086715159E-15</v>
      </c>
    </row>
    <row r="50" spans="1:29" x14ac:dyDescent="0.25">
      <c r="A50" s="2" t="str">
        <f>A49</f>
        <v>D:\Google Drive\Research\data\2020-TB\contorl test-no bacteria\control-c1-06262020\1-4-5.TXT</v>
      </c>
      <c r="B50" s="7">
        <f>AVERAGE(B45:B49)</f>
        <v>6.0834400000000003E-4</v>
      </c>
      <c r="C50" s="7">
        <f t="shared" ref="C50:X50" si="11">AVERAGE(C45:C49)</f>
        <v>0.12958</v>
      </c>
      <c r="D50" s="7">
        <f t="shared" si="11"/>
        <v>2.12238E-7</v>
      </c>
      <c r="E50" s="7">
        <f t="shared" si="11"/>
        <v>2.1681000000000001E-8</v>
      </c>
      <c r="F50" s="7">
        <f t="shared" si="11"/>
        <v>10.215999999999999</v>
      </c>
      <c r="G50" s="7">
        <f t="shared" si="11"/>
        <v>-186.9</v>
      </c>
      <c r="H50" s="7">
        <f t="shared" si="11"/>
        <v>13.8376</v>
      </c>
      <c r="I50" s="7">
        <f t="shared" si="11"/>
        <v>7.4042000000000003</v>
      </c>
      <c r="J50" s="7">
        <f t="shared" si="11"/>
        <v>1.0715199999999999E-7</v>
      </c>
      <c r="K50" s="7">
        <f t="shared" si="11"/>
        <v>5.0746200000000001E-8</v>
      </c>
      <c r="L50" s="7">
        <f t="shared" si="11"/>
        <v>47.360599999999998</v>
      </c>
      <c r="M50" s="7">
        <f t="shared" si="11"/>
        <v>0.92720599999999997</v>
      </c>
      <c r="N50" s="7">
        <f t="shared" si="11"/>
        <v>4.3497600000000004E-2</v>
      </c>
      <c r="O50" s="7">
        <f t="shared" si="11"/>
        <v>4.6912799999999999</v>
      </c>
      <c r="P50" s="7">
        <f t="shared" si="11"/>
        <v>15030</v>
      </c>
      <c r="Q50" s="7">
        <f t="shared" si="11"/>
        <v>22.251000000000005</v>
      </c>
      <c r="R50" s="7">
        <f t="shared" si="11"/>
        <v>0.14804600000000001</v>
      </c>
      <c r="S50" s="7">
        <f t="shared" si="11"/>
        <v>1.2609600000000001E-12</v>
      </c>
      <c r="T50" s="7">
        <f t="shared" si="11"/>
        <v>3.4778400000000002E-14</v>
      </c>
      <c r="U50" s="7">
        <f t="shared" si="11"/>
        <v>2.7581199999999999</v>
      </c>
      <c r="V50" s="7">
        <f t="shared" si="11"/>
        <v>0.96851399999999988</v>
      </c>
      <c r="W50" s="7">
        <f t="shared" si="11"/>
        <v>1.5669800000000002E-3</v>
      </c>
      <c r="X50" s="7">
        <f t="shared" si="11"/>
        <v>0.16179200000000002</v>
      </c>
      <c r="Z50" s="2" t="s">
        <v>43</v>
      </c>
      <c r="AA50" s="14">
        <f>AVERAGE(AA45:AA49)</f>
        <v>1.2609600000000001E-12</v>
      </c>
      <c r="AB50" s="28"/>
    </row>
    <row r="51" spans="1:29" x14ac:dyDescent="0.25">
      <c r="A51" s="2"/>
      <c r="AB51" s="28"/>
      <c r="AC51" s="15"/>
    </row>
    <row r="52" spans="1:29" x14ac:dyDescent="0.25">
      <c r="A52" s="2"/>
      <c r="AB52" s="28"/>
      <c r="AC52" s="15"/>
    </row>
    <row r="53" spans="1:29" x14ac:dyDescent="0.25">
      <c r="A53" s="9" t="s">
        <v>86</v>
      </c>
      <c r="B53" s="1" t="s">
        <v>7</v>
      </c>
      <c r="C53" s="1" t="s">
        <v>8</v>
      </c>
      <c r="D53" s="1" t="s">
        <v>27</v>
      </c>
      <c r="E53" s="1" t="s">
        <v>28</v>
      </c>
      <c r="F53" t="s">
        <v>29</v>
      </c>
      <c r="G53" t="s">
        <v>9</v>
      </c>
      <c r="H53" t="s">
        <v>10</v>
      </c>
      <c r="I53" t="s">
        <v>11</v>
      </c>
      <c r="J53" s="1" t="s">
        <v>30</v>
      </c>
      <c r="K53" s="1" t="s">
        <v>31</v>
      </c>
      <c r="L53" t="s">
        <v>32</v>
      </c>
      <c r="M53" t="s">
        <v>33</v>
      </c>
      <c r="N53" t="s">
        <v>34</v>
      </c>
      <c r="O53" t="s">
        <v>35</v>
      </c>
      <c r="P53" t="s">
        <v>12</v>
      </c>
      <c r="Q53" t="s">
        <v>13</v>
      </c>
      <c r="R53" t="s">
        <v>14</v>
      </c>
      <c r="S53" s="7" t="s">
        <v>26</v>
      </c>
      <c r="T53" s="1" t="s">
        <v>21</v>
      </c>
      <c r="U53" t="s">
        <v>22</v>
      </c>
      <c r="V53" t="s">
        <v>23</v>
      </c>
      <c r="W53" t="s">
        <v>24</v>
      </c>
      <c r="X53" t="s">
        <v>25</v>
      </c>
      <c r="Z53" s="22" t="s">
        <v>36</v>
      </c>
      <c r="AA53" s="16" t="s">
        <v>37</v>
      </c>
      <c r="AB53" s="12" t="s">
        <v>41</v>
      </c>
      <c r="AC53" s="16" t="s">
        <v>55</v>
      </c>
    </row>
    <row r="54" spans="1:29" x14ac:dyDescent="0.25">
      <c r="A54" s="2" t="s">
        <v>107</v>
      </c>
      <c r="B54" s="1">
        <v>6.0661000000000005E-4</v>
      </c>
      <c r="C54" s="1">
        <v>0.12920999999999999</v>
      </c>
      <c r="D54" s="1">
        <v>2.1261E-7</v>
      </c>
      <c r="E54" s="1">
        <v>2.1637E-8</v>
      </c>
      <c r="F54">
        <v>10.177</v>
      </c>
      <c r="G54">
        <v>-186.7</v>
      </c>
      <c r="H54">
        <v>13.811</v>
      </c>
      <c r="I54">
        <v>7.3974000000000002</v>
      </c>
      <c r="J54" s="1">
        <v>1.0424E-7</v>
      </c>
      <c r="K54" s="1">
        <v>4.9338000000000001E-8</v>
      </c>
      <c r="L54">
        <v>47.331000000000003</v>
      </c>
      <c r="M54">
        <v>0.92991000000000001</v>
      </c>
      <c r="N54">
        <v>4.3464999999999997E-2</v>
      </c>
      <c r="O54">
        <v>4.6741000000000001</v>
      </c>
      <c r="P54">
        <v>15027</v>
      </c>
      <c r="Q54">
        <v>22.190999999999999</v>
      </c>
      <c r="R54">
        <v>0.14767</v>
      </c>
      <c r="S54" s="7">
        <v>1.2624E-12</v>
      </c>
      <c r="T54" s="1">
        <v>3.4749E-14</v>
      </c>
      <c r="U54">
        <v>2.7526000000000002</v>
      </c>
      <c r="V54">
        <v>0.96845999999999999</v>
      </c>
      <c r="W54">
        <v>1.5639E-3</v>
      </c>
      <c r="X54">
        <v>0.16148000000000001</v>
      </c>
      <c r="Y54" s="1"/>
      <c r="AA54" s="14">
        <f>S54</f>
        <v>1.2624E-12</v>
      </c>
      <c r="AB54" s="28">
        <f>((AA54/AA$59)-1)*100</f>
        <v>-0.31743023641447321</v>
      </c>
      <c r="AC54" s="14">
        <f>STDEV(AA55:AA58)</f>
        <v>3.3599355152541914E-15</v>
      </c>
    </row>
    <row r="55" spans="1:29" x14ac:dyDescent="0.25">
      <c r="A55" s="2" t="s">
        <v>108</v>
      </c>
      <c r="B55" s="1">
        <v>6.0464000000000004E-4</v>
      </c>
      <c r="C55" s="1">
        <v>0.12878999999999999</v>
      </c>
      <c r="D55" s="1">
        <v>2.1103E-7</v>
      </c>
      <c r="E55" s="1">
        <v>2.1596E-8</v>
      </c>
      <c r="F55">
        <v>10.234</v>
      </c>
      <c r="G55">
        <v>-186.3</v>
      </c>
      <c r="H55">
        <v>13.768000000000001</v>
      </c>
      <c r="I55">
        <v>7.3902000000000001</v>
      </c>
      <c r="J55" s="1">
        <v>1.0547E-7</v>
      </c>
      <c r="K55" s="1">
        <v>5.0055000000000001E-8</v>
      </c>
      <c r="L55">
        <v>47.459000000000003</v>
      </c>
      <c r="M55">
        <v>0.92886999999999997</v>
      </c>
      <c r="N55">
        <v>4.3582999999999997E-2</v>
      </c>
      <c r="O55">
        <v>4.6920000000000002</v>
      </c>
      <c r="P55">
        <v>15073</v>
      </c>
      <c r="Q55">
        <v>22.181999999999999</v>
      </c>
      <c r="R55">
        <v>0.14716000000000001</v>
      </c>
      <c r="S55" s="7">
        <v>1.2633000000000001E-12</v>
      </c>
      <c r="T55" s="1">
        <v>3.4675999999999998E-14</v>
      </c>
      <c r="U55">
        <v>2.7448999999999999</v>
      </c>
      <c r="V55">
        <v>0.96843999999999997</v>
      </c>
      <c r="W55">
        <v>1.5594000000000001E-3</v>
      </c>
      <c r="X55">
        <v>0.16102</v>
      </c>
      <c r="Y55" s="1"/>
      <c r="AA55" s="14">
        <f t="shared" ref="AA55:AA58" si="12">S55</f>
        <v>1.2633000000000001E-12</v>
      </c>
      <c r="AB55" s="28">
        <f t="shared" ref="AB55:AB58" si="13">((AA55/AA$59)-1)*100</f>
        <v>-0.24636376557540807</v>
      </c>
      <c r="AC55" s="14">
        <f>STDEV(AA56:AA58,AA54)</f>
        <v>3.7372003781797445E-15</v>
      </c>
    </row>
    <row r="56" spans="1:29" x14ac:dyDescent="0.25">
      <c r="A56" s="2" t="s">
        <v>109</v>
      </c>
      <c r="B56" s="1">
        <v>5.9597000000000003E-4</v>
      </c>
      <c r="C56" s="1">
        <v>0.12694</v>
      </c>
      <c r="D56" s="1">
        <v>2.1421000000000001E-7</v>
      </c>
      <c r="E56" s="1">
        <v>2.1460999999999999E-8</v>
      </c>
      <c r="F56">
        <v>10.019</v>
      </c>
      <c r="G56">
        <v>-188.3</v>
      </c>
      <c r="H56">
        <v>13.683</v>
      </c>
      <c r="I56">
        <v>7.2666000000000004</v>
      </c>
      <c r="J56" s="1">
        <v>1.1175E-7</v>
      </c>
      <c r="K56" s="1">
        <v>5.2724000000000003E-8</v>
      </c>
      <c r="L56">
        <v>47.18</v>
      </c>
      <c r="M56">
        <v>0.92327000000000004</v>
      </c>
      <c r="N56">
        <v>4.3338000000000002E-2</v>
      </c>
      <c r="O56">
        <v>4.694</v>
      </c>
      <c r="P56">
        <v>15100</v>
      </c>
      <c r="Q56">
        <v>22.102</v>
      </c>
      <c r="R56">
        <v>0.14637</v>
      </c>
      <c r="S56" s="7">
        <v>1.2661E-12</v>
      </c>
      <c r="T56" s="1">
        <v>3.4533000000000002E-14</v>
      </c>
      <c r="U56">
        <v>2.7275</v>
      </c>
      <c r="V56">
        <v>0.96830000000000005</v>
      </c>
      <c r="W56">
        <v>1.5494E-3</v>
      </c>
      <c r="X56">
        <v>0.16001000000000001</v>
      </c>
      <c r="Y56" s="1"/>
      <c r="AA56" s="14">
        <f t="shared" si="12"/>
        <v>1.2661E-12</v>
      </c>
      <c r="AB56" s="28">
        <f t="shared" si="13"/>
        <v>-2.5268078520568338E-2</v>
      </c>
      <c r="AC56" s="14">
        <f>STDEV(AA57:AA58,AA54:AA55)</f>
        <v>4.240283009422836E-15</v>
      </c>
    </row>
    <row r="57" spans="1:29" x14ac:dyDescent="0.25">
      <c r="A57" s="2" t="s">
        <v>110</v>
      </c>
      <c r="B57" s="1">
        <v>5.9303000000000003E-4</v>
      </c>
      <c r="C57" s="1">
        <v>0.12631000000000001</v>
      </c>
      <c r="D57" s="1">
        <v>2.1437999999999999E-7</v>
      </c>
      <c r="E57" s="1">
        <v>2.1404000000000001E-8</v>
      </c>
      <c r="F57">
        <v>9.9840999999999998</v>
      </c>
      <c r="G57">
        <v>-189</v>
      </c>
      <c r="H57">
        <v>13.651</v>
      </c>
      <c r="I57">
        <v>7.2228000000000003</v>
      </c>
      <c r="J57" s="1">
        <v>1.1045E-7</v>
      </c>
      <c r="K57" s="1">
        <v>5.2099000000000002E-8</v>
      </c>
      <c r="L57">
        <v>47.17</v>
      </c>
      <c r="M57">
        <v>0.92462999999999995</v>
      </c>
      <c r="N57">
        <v>4.3325000000000002E-2</v>
      </c>
      <c r="O57">
        <v>4.6856999999999998</v>
      </c>
      <c r="P57">
        <v>15098</v>
      </c>
      <c r="Q57">
        <v>22.036999999999999</v>
      </c>
      <c r="R57">
        <v>0.14596000000000001</v>
      </c>
      <c r="S57" s="7">
        <v>1.2705000000000001E-12</v>
      </c>
      <c r="T57" s="1">
        <v>3.4558999999999997E-14</v>
      </c>
      <c r="U57">
        <v>2.7201</v>
      </c>
      <c r="V57">
        <v>0.96811000000000003</v>
      </c>
      <c r="W57">
        <v>1.5453000000000001E-3</v>
      </c>
      <c r="X57">
        <v>0.15962000000000001</v>
      </c>
      <c r="AA57" s="14">
        <f t="shared" si="12"/>
        <v>1.2705000000000001E-12</v>
      </c>
      <c r="AB57" s="28">
        <f t="shared" si="13"/>
        <v>0.32216800113704647</v>
      </c>
      <c r="AC57" s="14">
        <f>STDEV(AA58,AA54:AA56)</f>
        <v>3.3296646477785674E-15</v>
      </c>
    </row>
    <row r="58" spans="1:29" x14ac:dyDescent="0.25">
      <c r="A58" s="2" t="s">
        <v>111</v>
      </c>
      <c r="B58" s="1">
        <v>5.9241999999999997E-4</v>
      </c>
      <c r="C58" s="1">
        <v>0.12617999999999999</v>
      </c>
      <c r="D58" s="1">
        <v>2.1486999999999999E-7</v>
      </c>
      <c r="E58" s="1">
        <v>2.1390000000000002E-8</v>
      </c>
      <c r="F58">
        <v>9.9549000000000003</v>
      </c>
      <c r="G58">
        <v>-188.7</v>
      </c>
      <c r="H58">
        <v>13.64</v>
      </c>
      <c r="I58">
        <v>7.2283999999999997</v>
      </c>
      <c r="J58" s="1">
        <v>1.1286000000000001E-7</v>
      </c>
      <c r="K58" s="1">
        <v>5.3317E-8</v>
      </c>
      <c r="L58">
        <v>47.241999999999997</v>
      </c>
      <c r="M58">
        <v>0.92273000000000005</v>
      </c>
      <c r="N58">
        <v>4.3394000000000002E-2</v>
      </c>
      <c r="O58">
        <v>4.7027999999999999</v>
      </c>
      <c r="P58">
        <v>15105</v>
      </c>
      <c r="Q58">
        <v>22.04</v>
      </c>
      <c r="R58">
        <v>0.14591000000000001</v>
      </c>
      <c r="S58" s="7">
        <v>1.2697999999999999E-12</v>
      </c>
      <c r="T58" s="1">
        <v>3.4522E-14</v>
      </c>
      <c r="U58">
        <v>2.7187000000000001</v>
      </c>
      <c r="V58">
        <v>0.96814999999999996</v>
      </c>
      <c r="W58">
        <v>1.5444E-3</v>
      </c>
      <c r="X58">
        <v>0.15952</v>
      </c>
      <c r="AA58" s="14">
        <f t="shared" si="12"/>
        <v>1.2697999999999999E-12</v>
      </c>
      <c r="AB58" s="28">
        <f t="shared" si="13"/>
        <v>0.26689407937332543</v>
      </c>
      <c r="AC58" s="14">
        <f>STDEV(AA54:AA57)</f>
        <v>3.6417715469260675E-15</v>
      </c>
    </row>
    <row r="59" spans="1:29" x14ac:dyDescent="0.25">
      <c r="A59" s="2" t="str">
        <f>A58</f>
        <v>D:\Google Drive\Research\data\2020-TB\contorl test-no bacteria\control-c1-06262020\1-5-5.TXT</v>
      </c>
      <c r="B59" s="7">
        <f>AVERAGE(B54:B58)</f>
        <v>5.9853400000000007E-4</v>
      </c>
      <c r="C59" s="7">
        <f t="shared" ref="C59:X59" si="14">AVERAGE(C54:C58)</f>
        <v>0.12748599999999999</v>
      </c>
      <c r="D59" s="7">
        <f t="shared" si="14"/>
        <v>2.1341999999999999E-7</v>
      </c>
      <c r="E59" s="7">
        <f t="shared" si="14"/>
        <v>2.1497599999999997E-8</v>
      </c>
      <c r="F59" s="7">
        <f t="shared" si="14"/>
        <v>10.0738</v>
      </c>
      <c r="G59" s="7">
        <f t="shared" si="14"/>
        <v>-187.8</v>
      </c>
      <c r="H59" s="7">
        <f t="shared" si="14"/>
        <v>13.710599999999999</v>
      </c>
      <c r="I59" s="7">
        <f t="shared" si="14"/>
        <v>7.3010800000000007</v>
      </c>
      <c r="J59" s="7">
        <f t="shared" si="14"/>
        <v>1.08954E-7</v>
      </c>
      <c r="K59" s="7">
        <f t="shared" si="14"/>
        <v>5.1506599999999997E-8</v>
      </c>
      <c r="L59" s="7">
        <f t="shared" si="14"/>
        <v>47.276399999999995</v>
      </c>
      <c r="M59" s="7">
        <f t="shared" si="14"/>
        <v>0.92588199999999998</v>
      </c>
      <c r="N59" s="7">
        <f t="shared" si="14"/>
        <v>4.3421000000000001E-2</v>
      </c>
      <c r="O59" s="7">
        <f t="shared" si="14"/>
        <v>4.6897199999999994</v>
      </c>
      <c r="P59" s="7">
        <f t="shared" si="14"/>
        <v>15080.6</v>
      </c>
      <c r="Q59" s="7">
        <f t="shared" si="14"/>
        <v>22.110399999999998</v>
      </c>
      <c r="R59" s="7">
        <f t="shared" si="14"/>
        <v>0.14661399999999999</v>
      </c>
      <c r="S59" s="7">
        <f t="shared" si="14"/>
        <v>1.2664200000000002E-12</v>
      </c>
      <c r="T59" s="7">
        <f t="shared" si="14"/>
        <v>3.4607799999999996E-14</v>
      </c>
      <c r="U59" s="7">
        <f t="shared" si="14"/>
        <v>2.7327600000000003</v>
      </c>
      <c r="V59" s="7">
        <f t="shared" si="14"/>
        <v>0.96829199999999993</v>
      </c>
      <c r="W59" s="7">
        <f t="shared" si="14"/>
        <v>1.5524800000000002E-3</v>
      </c>
      <c r="X59" s="7">
        <f t="shared" si="14"/>
        <v>0.16033</v>
      </c>
      <c r="Z59" s="2" t="s">
        <v>43</v>
      </c>
      <c r="AA59" s="14">
        <f>AVERAGE(AA54:AA58)</f>
        <v>1.2664200000000002E-12</v>
      </c>
      <c r="AB59" s="28"/>
    </row>
    <row r="60" spans="1:29" x14ac:dyDescent="0.25">
      <c r="A60" s="2"/>
      <c r="AB60" s="28"/>
      <c r="AC60" s="15"/>
    </row>
    <row r="61" spans="1:29" x14ac:dyDescent="0.25">
      <c r="A61" s="2"/>
      <c r="AB61" s="28"/>
      <c r="AC61" s="15"/>
    </row>
    <row r="62" spans="1:29" x14ac:dyDescent="0.25">
      <c r="A62" s="9" t="s">
        <v>86</v>
      </c>
      <c r="B62" s="1" t="s">
        <v>7</v>
      </c>
      <c r="C62" s="1" t="s">
        <v>8</v>
      </c>
      <c r="D62" s="1" t="s">
        <v>27</v>
      </c>
      <c r="E62" s="1" t="s">
        <v>28</v>
      </c>
      <c r="F62" t="s">
        <v>29</v>
      </c>
      <c r="G62" t="s">
        <v>9</v>
      </c>
      <c r="H62" t="s">
        <v>10</v>
      </c>
      <c r="I62" t="s">
        <v>11</v>
      </c>
      <c r="J62" s="1" t="s">
        <v>30</v>
      </c>
      <c r="K62" s="1" t="s">
        <v>31</v>
      </c>
      <c r="L62" t="s">
        <v>32</v>
      </c>
      <c r="M62" t="s">
        <v>33</v>
      </c>
      <c r="N62" t="s">
        <v>34</v>
      </c>
      <c r="O62" t="s">
        <v>35</v>
      </c>
      <c r="P62" t="s">
        <v>12</v>
      </c>
      <c r="Q62" t="s">
        <v>13</v>
      </c>
      <c r="R62" t="s">
        <v>14</v>
      </c>
      <c r="S62" s="7" t="s">
        <v>26</v>
      </c>
      <c r="T62" s="1" t="s">
        <v>21</v>
      </c>
      <c r="U62" t="s">
        <v>22</v>
      </c>
      <c r="V62" t="s">
        <v>23</v>
      </c>
      <c r="W62" t="s">
        <v>24</v>
      </c>
      <c r="X62" t="s">
        <v>25</v>
      </c>
      <c r="Z62" s="22" t="s">
        <v>36</v>
      </c>
      <c r="AA62" s="16" t="s">
        <v>37</v>
      </c>
      <c r="AB62" s="12" t="s">
        <v>41</v>
      </c>
      <c r="AC62" s="16" t="s">
        <v>55</v>
      </c>
    </row>
    <row r="63" spans="1:29" x14ac:dyDescent="0.25">
      <c r="A63" s="2" t="s">
        <v>112</v>
      </c>
      <c r="B63" s="1">
        <v>5.9533999999999998E-4</v>
      </c>
      <c r="C63" s="1">
        <v>0.12681000000000001</v>
      </c>
      <c r="D63" s="1">
        <v>2.0935000000000001E-7</v>
      </c>
      <c r="E63" s="1">
        <v>2.1425999999999999E-8</v>
      </c>
      <c r="F63">
        <v>10.234999999999999</v>
      </c>
      <c r="G63">
        <v>-185.1</v>
      </c>
      <c r="H63">
        <v>13.683</v>
      </c>
      <c r="I63">
        <v>7.3921999999999999</v>
      </c>
      <c r="J63" s="1">
        <v>1.0391E-7</v>
      </c>
      <c r="K63" s="1">
        <v>4.8779999999999997E-8</v>
      </c>
      <c r="L63">
        <v>46.944000000000003</v>
      </c>
      <c r="M63">
        <v>0.93072999999999995</v>
      </c>
      <c r="N63">
        <v>4.3108E-2</v>
      </c>
      <c r="O63">
        <v>4.6315999999999997</v>
      </c>
      <c r="P63">
        <v>14978</v>
      </c>
      <c r="Q63">
        <v>21.931999999999999</v>
      </c>
      <c r="R63">
        <v>0.14643</v>
      </c>
      <c r="S63" s="7">
        <v>1.2594000000000001E-12</v>
      </c>
      <c r="T63" s="1">
        <v>3.435E-14</v>
      </c>
      <c r="U63">
        <v>2.7275</v>
      </c>
      <c r="V63">
        <v>0.96860999999999997</v>
      </c>
      <c r="W63">
        <v>1.5498E-3</v>
      </c>
      <c r="X63">
        <v>0.16</v>
      </c>
      <c r="Y63" s="1"/>
      <c r="AA63" s="14">
        <f>S63</f>
        <v>1.2594000000000001E-12</v>
      </c>
      <c r="AB63" s="28">
        <f>((AA63/AA$68)-1)*100</f>
        <v>-0.12846743112719938</v>
      </c>
      <c r="AC63" s="14">
        <f>STDEV(AA64:AA67)</f>
        <v>2.5184320518926104E-15</v>
      </c>
    </row>
    <row r="64" spans="1:29" x14ac:dyDescent="0.25">
      <c r="A64" s="2" t="s">
        <v>113</v>
      </c>
      <c r="B64" s="1">
        <v>5.955E-4</v>
      </c>
      <c r="C64" s="1">
        <v>0.12684000000000001</v>
      </c>
      <c r="D64" s="1">
        <v>2.1059999999999999E-7</v>
      </c>
      <c r="E64" s="1">
        <v>2.1427999999999998E-8</v>
      </c>
      <c r="F64">
        <v>10.175000000000001</v>
      </c>
      <c r="G64">
        <v>-185.7</v>
      </c>
      <c r="H64">
        <v>13.678000000000001</v>
      </c>
      <c r="I64">
        <v>7.3655999999999997</v>
      </c>
      <c r="J64" s="1">
        <v>1.0443E-7</v>
      </c>
      <c r="K64" s="1">
        <v>4.9173E-8</v>
      </c>
      <c r="L64">
        <v>47.087000000000003</v>
      </c>
      <c r="M64">
        <v>0.93028</v>
      </c>
      <c r="N64">
        <v>4.3240000000000001E-2</v>
      </c>
      <c r="O64">
        <v>4.6481000000000003</v>
      </c>
      <c r="P64">
        <v>15012</v>
      </c>
      <c r="Q64">
        <v>21.962</v>
      </c>
      <c r="R64">
        <v>0.14630000000000001</v>
      </c>
      <c r="S64" s="7">
        <v>1.2630999999999999E-12</v>
      </c>
      <c r="T64" s="1">
        <v>3.4435999999999997E-14</v>
      </c>
      <c r="U64">
        <v>2.7263000000000002</v>
      </c>
      <c r="V64">
        <v>0.96845000000000003</v>
      </c>
      <c r="W64">
        <v>1.549E-3</v>
      </c>
      <c r="X64">
        <v>0.15995000000000001</v>
      </c>
      <c r="Y64" s="1"/>
      <c r="AA64" s="14">
        <f t="shared" ref="AA64:AA67" si="15">S64</f>
        <v>1.2630999999999999E-12</v>
      </c>
      <c r="AB64" s="28">
        <f t="shared" ref="AB64:AB67" si="16">((AA64/AA$68)-1)*100</f>
        <v>0.16494583749659952</v>
      </c>
      <c r="AC64" s="14">
        <f>STDEV(AA65:AA67,AA63)</f>
        <v>2.3734644158557367E-15</v>
      </c>
    </row>
    <row r="65" spans="1:29" x14ac:dyDescent="0.25">
      <c r="A65" s="2" t="s">
        <v>114</v>
      </c>
      <c r="B65" s="1">
        <v>5.9447000000000005E-4</v>
      </c>
      <c r="C65" s="1">
        <v>0.12662000000000001</v>
      </c>
      <c r="D65" s="1">
        <v>2.0865999999999999E-7</v>
      </c>
      <c r="E65" s="1">
        <v>2.1413999999999999E-8</v>
      </c>
      <c r="F65">
        <v>10.263</v>
      </c>
      <c r="G65">
        <v>-184.5</v>
      </c>
      <c r="H65">
        <v>13.661</v>
      </c>
      <c r="I65">
        <v>7.4043000000000001</v>
      </c>
      <c r="J65" s="1">
        <v>1.0402E-7</v>
      </c>
      <c r="K65" s="1">
        <v>4.8707000000000001E-8</v>
      </c>
      <c r="L65">
        <v>46.825000000000003</v>
      </c>
      <c r="M65">
        <v>0.93015000000000003</v>
      </c>
      <c r="N65">
        <v>4.2999999999999997E-2</v>
      </c>
      <c r="O65">
        <v>4.6228999999999996</v>
      </c>
      <c r="P65">
        <v>15013</v>
      </c>
      <c r="Q65">
        <v>21.943000000000001</v>
      </c>
      <c r="R65">
        <v>0.14616000000000001</v>
      </c>
      <c r="S65" s="7">
        <v>1.2577E-12</v>
      </c>
      <c r="T65" s="1">
        <v>3.4265E-14</v>
      </c>
      <c r="U65">
        <v>2.7244000000000002</v>
      </c>
      <c r="V65">
        <v>0.96869000000000005</v>
      </c>
      <c r="W65">
        <v>1.5479000000000001E-3</v>
      </c>
      <c r="X65">
        <v>0.15978999999999999</v>
      </c>
      <c r="Y65" s="1"/>
      <c r="AA65" s="14">
        <f t="shared" si="15"/>
        <v>1.2577E-12</v>
      </c>
      <c r="AB65" s="28">
        <f t="shared" si="16"/>
        <v>-0.26327893292733551</v>
      </c>
      <c r="AC65" s="14">
        <f>STDEV(AA66:AA67,AA63:AA64)</f>
        <v>1.6862186493255262E-15</v>
      </c>
    </row>
    <row r="66" spans="1:29" x14ac:dyDescent="0.25">
      <c r="A66" s="2" t="s">
        <v>115</v>
      </c>
      <c r="B66" s="1">
        <v>5.8511000000000001E-4</v>
      </c>
      <c r="C66" s="1">
        <v>0.12463</v>
      </c>
      <c r="D66" s="1">
        <v>2.1122999999999999E-7</v>
      </c>
      <c r="E66" s="1">
        <v>2.1261000000000001E-8</v>
      </c>
      <c r="F66">
        <v>10.065</v>
      </c>
      <c r="G66">
        <v>-186.2</v>
      </c>
      <c r="H66">
        <v>13.571999999999999</v>
      </c>
      <c r="I66">
        <v>7.2888999999999999</v>
      </c>
      <c r="J66" s="1">
        <v>1.0924E-7</v>
      </c>
      <c r="K66" s="1">
        <v>5.0881999999999999E-8</v>
      </c>
      <c r="L66">
        <v>46.578000000000003</v>
      </c>
      <c r="M66">
        <v>0.92569999999999997</v>
      </c>
      <c r="N66">
        <v>4.2782000000000001E-2</v>
      </c>
      <c r="O66">
        <v>4.6215999999999999</v>
      </c>
      <c r="P66">
        <v>15018</v>
      </c>
      <c r="Q66">
        <v>21.824000000000002</v>
      </c>
      <c r="R66">
        <v>0.14532</v>
      </c>
      <c r="S66" s="7">
        <v>1.2628E-12</v>
      </c>
      <c r="T66" s="1">
        <v>3.4168000000000001E-14</v>
      </c>
      <c r="U66">
        <v>2.7057000000000002</v>
      </c>
      <c r="V66">
        <v>0.96845999999999999</v>
      </c>
      <c r="W66">
        <v>1.5372999999999999E-3</v>
      </c>
      <c r="X66">
        <v>0.15873999999999999</v>
      </c>
      <c r="AA66" s="14">
        <f t="shared" si="15"/>
        <v>1.2628E-12</v>
      </c>
      <c r="AB66" s="28">
        <f t="shared" si="16"/>
        <v>0.14115557247307287</v>
      </c>
      <c r="AC66" s="14">
        <f>STDEV(AA67,AA63:AA65)</f>
        <v>2.4730210943971461E-15</v>
      </c>
    </row>
    <row r="67" spans="1:29" x14ac:dyDescent="0.25">
      <c r="A67" s="2" t="s">
        <v>116</v>
      </c>
      <c r="B67" s="1">
        <v>5.8600999999999998E-4</v>
      </c>
      <c r="C67" s="1">
        <v>0.12482</v>
      </c>
      <c r="D67" s="1">
        <v>2.1267000000000001E-7</v>
      </c>
      <c r="E67" s="1">
        <v>2.1267000000000001E-8</v>
      </c>
      <c r="F67">
        <v>10</v>
      </c>
      <c r="G67">
        <v>-186.4</v>
      </c>
      <c r="H67">
        <v>13.579000000000001</v>
      </c>
      <c r="I67">
        <v>7.2849000000000004</v>
      </c>
      <c r="J67" s="1">
        <v>1.0991999999999999E-7</v>
      </c>
      <c r="K67" s="1">
        <v>5.1370000000000003E-8</v>
      </c>
      <c r="L67">
        <v>46.734000000000002</v>
      </c>
      <c r="M67">
        <v>0.92547000000000001</v>
      </c>
      <c r="N67">
        <v>4.2924999999999998E-2</v>
      </c>
      <c r="O67">
        <v>4.6382000000000003</v>
      </c>
      <c r="P67">
        <v>15009</v>
      </c>
      <c r="Q67">
        <v>21.826000000000001</v>
      </c>
      <c r="R67">
        <v>0.14541999999999999</v>
      </c>
      <c r="S67" s="7">
        <v>1.2621E-12</v>
      </c>
      <c r="T67" s="1">
        <v>3.4168000000000001E-14</v>
      </c>
      <c r="U67">
        <v>2.7071999999999998</v>
      </c>
      <c r="V67">
        <v>0.96848000000000001</v>
      </c>
      <c r="W67">
        <v>1.5380999999999999E-3</v>
      </c>
      <c r="X67">
        <v>0.15881999999999999</v>
      </c>
      <c r="AA67" s="14">
        <f t="shared" si="15"/>
        <v>1.2621E-12</v>
      </c>
      <c r="AB67" s="28">
        <f t="shared" si="16"/>
        <v>8.5644954084784786E-2</v>
      </c>
      <c r="AC67" s="14">
        <f>STDEV(AA63:AA66)</f>
        <v>2.6362852652927989E-15</v>
      </c>
    </row>
    <row r="68" spans="1:29" x14ac:dyDescent="0.25">
      <c r="A68" s="2" t="str">
        <f>A67</f>
        <v>D:\Google Drive\Research\data\2020-TB\contorl test-no bacteria\control-c1-06262020\1-6-5.TXT</v>
      </c>
      <c r="B68" s="7">
        <f>AVERAGE(B63:B67)</f>
        <v>5.91286E-4</v>
      </c>
      <c r="C68" s="7">
        <f t="shared" ref="C68:X68" si="17">AVERAGE(C63:C67)</f>
        <v>0.125944</v>
      </c>
      <c r="D68" s="7">
        <f t="shared" si="17"/>
        <v>2.1050199999999999E-7</v>
      </c>
      <c r="E68" s="7">
        <f t="shared" si="17"/>
        <v>2.13592E-8</v>
      </c>
      <c r="F68" s="7">
        <f t="shared" si="17"/>
        <v>10.147600000000001</v>
      </c>
      <c r="G68" s="7">
        <f t="shared" si="17"/>
        <v>-185.57999999999998</v>
      </c>
      <c r="H68" s="7">
        <f t="shared" si="17"/>
        <v>13.634600000000001</v>
      </c>
      <c r="I68" s="7">
        <f t="shared" si="17"/>
        <v>7.3471799999999998</v>
      </c>
      <c r="J68" s="7">
        <f t="shared" si="17"/>
        <v>1.0630400000000001E-7</v>
      </c>
      <c r="K68" s="7">
        <f t="shared" si="17"/>
        <v>4.9782400000000004E-8</v>
      </c>
      <c r="L68" s="7">
        <f t="shared" si="17"/>
        <v>46.833600000000004</v>
      </c>
      <c r="M68" s="7">
        <f t="shared" si="17"/>
        <v>0.9284659999999999</v>
      </c>
      <c r="N68" s="7">
        <f t="shared" si="17"/>
        <v>4.3011000000000001E-2</v>
      </c>
      <c r="O68" s="7">
        <f t="shared" si="17"/>
        <v>4.6324800000000002</v>
      </c>
      <c r="P68" s="7">
        <f t="shared" si="17"/>
        <v>15006</v>
      </c>
      <c r="Q68" s="7">
        <f t="shared" si="17"/>
        <v>21.897399999999998</v>
      </c>
      <c r="R68" s="7">
        <f t="shared" si="17"/>
        <v>0.14592600000000003</v>
      </c>
      <c r="S68" s="7">
        <f t="shared" si="17"/>
        <v>1.2610200000000002E-12</v>
      </c>
      <c r="T68" s="7">
        <f t="shared" si="17"/>
        <v>3.4277400000000001E-14</v>
      </c>
      <c r="U68" s="7">
        <f t="shared" si="17"/>
        <v>2.7182200000000001</v>
      </c>
      <c r="V68" s="7">
        <f t="shared" si="17"/>
        <v>0.96853800000000001</v>
      </c>
      <c r="W68" s="7">
        <f t="shared" si="17"/>
        <v>1.5444199999999999E-3</v>
      </c>
      <c r="X68" s="7">
        <f t="shared" si="17"/>
        <v>0.15945999999999999</v>
      </c>
      <c r="Z68" s="2" t="s">
        <v>43</v>
      </c>
      <c r="AA68" s="14">
        <f>AVERAGE(AA63:AA67)</f>
        <v>1.2610200000000002E-12</v>
      </c>
      <c r="AB68" s="28"/>
    </row>
    <row r="69" spans="1:29" x14ac:dyDescent="0.25">
      <c r="A69" s="2"/>
      <c r="AB69" s="28"/>
      <c r="AC69" s="15"/>
    </row>
    <row r="70" spans="1:29" x14ac:dyDescent="0.25">
      <c r="B70"/>
      <c r="C70"/>
      <c r="D70"/>
      <c r="E70"/>
    </row>
    <row r="71" spans="1:29" x14ac:dyDescent="0.25">
      <c r="A71" s="9" t="s">
        <v>86</v>
      </c>
      <c r="B71" s="1" t="s">
        <v>7</v>
      </c>
      <c r="C71" s="1" t="s">
        <v>8</v>
      </c>
      <c r="D71" s="1" t="s">
        <v>27</v>
      </c>
      <c r="E71" s="1" t="s">
        <v>28</v>
      </c>
      <c r="F71" t="s">
        <v>29</v>
      </c>
      <c r="G71" t="s">
        <v>9</v>
      </c>
      <c r="H71" t="s">
        <v>10</v>
      </c>
      <c r="I71" t="s">
        <v>11</v>
      </c>
      <c r="J71" s="1" t="s">
        <v>30</v>
      </c>
      <c r="K71" s="1" t="s">
        <v>31</v>
      </c>
      <c r="L71" t="s">
        <v>32</v>
      </c>
      <c r="M71" t="s">
        <v>33</v>
      </c>
      <c r="N71" t="s">
        <v>34</v>
      </c>
      <c r="O71" t="s">
        <v>35</v>
      </c>
      <c r="P71" t="s">
        <v>12</v>
      </c>
      <c r="Q71" t="s">
        <v>13</v>
      </c>
      <c r="R71" t="s">
        <v>14</v>
      </c>
      <c r="S71" s="7" t="s">
        <v>26</v>
      </c>
      <c r="T71" s="1" t="s">
        <v>21</v>
      </c>
      <c r="U71" t="s">
        <v>22</v>
      </c>
      <c r="V71" t="s">
        <v>23</v>
      </c>
      <c r="W71" t="s">
        <v>24</v>
      </c>
      <c r="X71" t="s">
        <v>25</v>
      </c>
      <c r="Z71" s="22" t="s">
        <v>36</v>
      </c>
      <c r="AA71" s="16" t="s">
        <v>37</v>
      </c>
      <c r="AB71" s="12" t="s">
        <v>41</v>
      </c>
      <c r="AC71" s="16" t="s">
        <v>55</v>
      </c>
    </row>
    <row r="72" spans="1:29" x14ac:dyDescent="0.25">
      <c r="A72" s="2" t="s">
        <v>117</v>
      </c>
      <c r="B72" s="1">
        <v>5.9749E-4</v>
      </c>
      <c r="C72" s="1">
        <v>0.12726999999999999</v>
      </c>
      <c r="D72" s="1">
        <v>2.1031000000000001E-7</v>
      </c>
      <c r="E72" s="1">
        <v>2.1468999999999999E-8</v>
      </c>
      <c r="F72">
        <v>10.208</v>
      </c>
      <c r="G72">
        <v>-185</v>
      </c>
      <c r="H72">
        <v>13.714</v>
      </c>
      <c r="I72">
        <v>7.4130000000000003</v>
      </c>
      <c r="J72" s="1">
        <v>1.0512E-7</v>
      </c>
      <c r="K72" s="1">
        <v>4.9404999999999998E-8</v>
      </c>
      <c r="L72">
        <v>46.999000000000002</v>
      </c>
      <c r="M72">
        <v>0.92957999999999996</v>
      </c>
      <c r="N72">
        <v>4.3158000000000002E-2</v>
      </c>
      <c r="O72">
        <v>4.6426999999999996</v>
      </c>
      <c r="P72">
        <v>14973</v>
      </c>
      <c r="Q72">
        <v>21.981000000000002</v>
      </c>
      <c r="R72">
        <v>0.14680000000000001</v>
      </c>
      <c r="S72" s="7">
        <v>1.2589E-12</v>
      </c>
      <c r="T72" s="1">
        <v>3.4414999999999998E-14</v>
      </c>
      <c r="U72">
        <v>2.7336999999999998</v>
      </c>
      <c r="V72">
        <v>0.96862000000000004</v>
      </c>
      <c r="W72">
        <v>1.5533999999999999E-3</v>
      </c>
      <c r="X72">
        <v>0.16037000000000001</v>
      </c>
      <c r="Y72" s="1"/>
      <c r="AA72" s="14">
        <f>S72</f>
        <v>1.2589E-12</v>
      </c>
      <c r="AB72" s="28">
        <f>((AA72/AA$77)-1)*100</f>
        <v>0.15912164850027111</v>
      </c>
      <c r="AC72" s="14">
        <f>STDEV(AA73:AA76)</f>
        <v>1.8312108926427454E-15</v>
      </c>
    </row>
    <row r="73" spans="1:29" x14ac:dyDescent="0.25">
      <c r="A73" s="2" t="s">
        <v>118</v>
      </c>
      <c r="B73" s="1">
        <v>5.9940000000000004E-4</v>
      </c>
      <c r="C73" s="1">
        <v>0.12767000000000001</v>
      </c>
      <c r="D73" s="1">
        <v>2.0870999999999999E-7</v>
      </c>
      <c r="E73" s="1">
        <v>2.1508E-8</v>
      </c>
      <c r="F73">
        <v>10.305</v>
      </c>
      <c r="G73">
        <v>-184.2</v>
      </c>
      <c r="H73">
        <v>13.73</v>
      </c>
      <c r="I73">
        <v>7.4539</v>
      </c>
      <c r="J73" s="1">
        <v>1.0459E-7</v>
      </c>
      <c r="K73" s="1">
        <v>4.9138E-8</v>
      </c>
      <c r="L73">
        <v>46.981999999999999</v>
      </c>
      <c r="M73">
        <v>0.92972999999999995</v>
      </c>
      <c r="N73">
        <v>4.3143000000000001E-2</v>
      </c>
      <c r="O73">
        <v>4.6403999999999996</v>
      </c>
      <c r="P73">
        <v>14988</v>
      </c>
      <c r="Q73">
        <v>22.027000000000001</v>
      </c>
      <c r="R73">
        <v>0.14696000000000001</v>
      </c>
      <c r="S73" s="7">
        <v>1.2578E-12</v>
      </c>
      <c r="T73" s="1">
        <v>3.4435999999999997E-14</v>
      </c>
      <c r="U73">
        <v>2.7378</v>
      </c>
      <c r="V73">
        <v>0.96867999999999999</v>
      </c>
      <c r="W73">
        <v>1.5556000000000001E-3</v>
      </c>
      <c r="X73">
        <v>0.16059000000000001</v>
      </c>
      <c r="Y73" s="1"/>
      <c r="AA73" s="14">
        <f t="shared" ref="AA73:AA76" si="18">S73</f>
        <v>1.2578E-12</v>
      </c>
      <c r="AB73" s="28">
        <f t="shared" ref="AB73:AB76" si="19">((AA73/AA$77)-1)*100</f>
        <v>7.1604741825126439E-2</v>
      </c>
      <c r="AC73" s="14">
        <f>STDEV(AA74:AA76,AA72)</f>
        <v>2.163908500838283E-15</v>
      </c>
    </row>
    <row r="74" spans="1:29" x14ac:dyDescent="0.25">
      <c r="A74" s="2" t="s">
        <v>119</v>
      </c>
      <c r="B74" s="1">
        <v>5.9672000000000002E-4</v>
      </c>
      <c r="C74" s="1">
        <v>0.12709999999999999</v>
      </c>
      <c r="D74" s="1">
        <v>2.0959000000000001E-7</v>
      </c>
      <c r="E74" s="1">
        <v>2.1453E-8</v>
      </c>
      <c r="F74">
        <v>10.236000000000001</v>
      </c>
      <c r="G74">
        <v>-184.5</v>
      </c>
      <c r="H74">
        <v>13.695</v>
      </c>
      <c r="I74">
        <v>7.4227999999999996</v>
      </c>
      <c r="J74" s="1">
        <v>1.0461E-7</v>
      </c>
      <c r="K74" s="1">
        <v>4.9089999999999998E-8</v>
      </c>
      <c r="L74">
        <v>46.927</v>
      </c>
      <c r="M74">
        <v>0.92978000000000005</v>
      </c>
      <c r="N74">
        <v>4.3094E-2</v>
      </c>
      <c r="O74">
        <v>4.6349</v>
      </c>
      <c r="P74">
        <v>14995</v>
      </c>
      <c r="Q74">
        <v>21.978000000000002</v>
      </c>
      <c r="R74">
        <v>0.14657000000000001</v>
      </c>
      <c r="S74" s="7">
        <v>1.2581000000000001E-12</v>
      </c>
      <c r="T74" s="1">
        <v>3.4357999999999999E-14</v>
      </c>
      <c r="U74">
        <v>2.7309000000000001</v>
      </c>
      <c r="V74">
        <v>0.96867000000000003</v>
      </c>
      <c r="W74">
        <v>1.5516E-3</v>
      </c>
      <c r="X74">
        <v>0.16017999999999999</v>
      </c>
      <c r="Y74" s="1"/>
      <c r="AA74" s="14">
        <f t="shared" si="18"/>
        <v>1.2581000000000001E-12</v>
      </c>
      <c r="AB74" s="28">
        <f t="shared" si="19"/>
        <v>9.5472989100175987E-2</v>
      </c>
      <c r="AC74" s="14">
        <f>STDEV(AA75:AA76,AA72:AA73)</f>
        <v>2.1023796041628842E-15</v>
      </c>
    </row>
    <row r="75" spans="1:29" x14ac:dyDescent="0.25">
      <c r="A75" s="2" t="s">
        <v>120</v>
      </c>
      <c r="B75" s="1">
        <v>5.9190000000000002E-4</v>
      </c>
      <c r="C75" s="1">
        <v>0.12608</v>
      </c>
      <c r="D75" s="1">
        <v>2.0867E-7</v>
      </c>
      <c r="E75" s="1">
        <v>2.1371E-8</v>
      </c>
      <c r="F75">
        <v>10.242000000000001</v>
      </c>
      <c r="G75">
        <v>-183.9</v>
      </c>
      <c r="H75">
        <v>13.647</v>
      </c>
      <c r="I75">
        <v>7.4208999999999996</v>
      </c>
      <c r="J75" s="1">
        <v>1.0654E-7</v>
      </c>
      <c r="K75" s="1">
        <v>4.9883999999999999E-8</v>
      </c>
      <c r="L75">
        <v>46.822000000000003</v>
      </c>
      <c r="M75">
        <v>0.92835000000000001</v>
      </c>
      <c r="N75">
        <v>4.2999999999999997E-2</v>
      </c>
      <c r="O75">
        <v>4.6318999999999999</v>
      </c>
      <c r="P75">
        <v>14982</v>
      </c>
      <c r="Q75">
        <v>21.888999999999999</v>
      </c>
      <c r="R75">
        <v>0.14610000000000001</v>
      </c>
      <c r="S75" s="7">
        <v>1.2552999999999999E-12</v>
      </c>
      <c r="T75" s="1">
        <v>3.4151000000000001E-14</v>
      </c>
      <c r="U75">
        <v>2.7204999999999999</v>
      </c>
      <c r="V75">
        <v>0.96877000000000002</v>
      </c>
      <c r="W75">
        <v>1.5458E-3</v>
      </c>
      <c r="X75">
        <v>0.15956000000000001</v>
      </c>
      <c r="AA75" s="14">
        <f t="shared" si="18"/>
        <v>1.2552999999999999E-12</v>
      </c>
      <c r="AB75" s="28">
        <f t="shared" si="19"/>
        <v>-0.12729731880023465</v>
      </c>
      <c r="AC75" s="14">
        <f>STDEV(AA76,AA72:AA74)</f>
        <v>1.9882991056009145E-15</v>
      </c>
    </row>
    <row r="76" spans="1:29" x14ac:dyDescent="0.25">
      <c r="A76" s="2" t="s">
        <v>121</v>
      </c>
      <c r="B76" s="1">
        <v>5.9714000000000002E-4</v>
      </c>
      <c r="C76" s="1">
        <v>0.12719</v>
      </c>
      <c r="D76" s="1">
        <v>2.0781999999999999E-7</v>
      </c>
      <c r="E76" s="1">
        <v>2.1465000000000001E-8</v>
      </c>
      <c r="F76">
        <v>10.329000000000001</v>
      </c>
      <c r="G76">
        <v>-183.5</v>
      </c>
      <c r="H76">
        <v>13.707000000000001</v>
      </c>
      <c r="I76">
        <v>7.4698000000000002</v>
      </c>
      <c r="J76" s="1">
        <v>1.0565999999999999E-7</v>
      </c>
      <c r="K76" s="1">
        <v>4.9629000000000001E-8</v>
      </c>
      <c r="L76">
        <v>46.97</v>
      </c>
      <c r="M76">
        <v>0.92911999999999995</v>
      </c>
      <c r="N76">
        <v>4.3133999999999999E-2</v>
      </c>
      <c r="O76">
        <v>4.6425000000000001</v>
      </c>
      <c r="P76">
        <v>14968</v>
      </c>
      <c r="Q76">
        <v>21.969000000000001</v>
      </c>
      <c r="R76">
        <v>0.14677000000000001</v>
      </c>
      <c r="S76" s="7">
        <v>1.2544E-12</v>
      </c>
      <c r="T76" s="1">
        <v>3.4282E-14</v>
      </c>
      <c r="U76">
        <v>2.7328999999999999</v>
      </c>
      <c r="V76">
        <v>0.96880999999999995</v>
      </c>
      <c r="W76">
        <v>1.5529000000000001E-3</v>
      </c>
      <c r="X76">
        <v>0.16028999999999999</v>
      </c>
      <c r="AA76" s="14">
        <f t="shared" si="18"/>
        <v>1.2544E-12</v>
      </c>
      <c r="AB76" s="28">
        <f t="shared" si="19"/>
        <v>-0.19890206062534999</v>
      </c>
      <c r="AC76" s="14">
        <f>STDEV(AA72:AA75)</f>
        <v>1.5542951242712867E-15</v>
      </c>
    </row>
    <row r="77" spans="1:29" x14ac:dyDescent="0.25">
      <c r="A77" s="2" t="str">
        <f>A76</f>
        <v>D:\Google Drive\Research\data\2020-TB\contorl test-no bacteria\control-c1-06262020\1-7-5.TXT</v>
      </c>
      <c r="B77" s="7">
        <f>AVERAGE(B72:B76)</f>
        <v>5.9652999999999996E-4</v>
      </c>
      <c r="C77" s="7">
        <f t="shared" ref="C77:X77" si="20">AVERAGE(C72:C76)</f>
        <v>0.12706200000000001</v>
      </c>
      <c r="D77" s="7">
        <f t="shared" si="20"/>
        <v>2.0902000000000003E-7</v>
      </c>
      <c r="E77" s="7">
        <f t="shared" si="20"/>
        <v>2.1453200000000001E-8</v>
      </c>
      <c r="F77" s="7">
        <f t="shared" si="20"/>
        <v>10.263999999999999</v>
      </c>
      <c r="G77" s="7">
        <f t="shared" si="20"/>
        <v>-184.22</v>
      </c>
      <c r="H77" s="7">
        <f t="shared" si="20"/>
        <v>13.698599999999999</v>
      </c>
      <c r="I77" s="7">
        <f t="shared" si="20"/>
        <v>7.4360799999999996</v>
      </c>
      <c r="J77" s="7">
        <f t="shared" si="20"/>
        <v>1.05304E-7</v>
      </c>
      <c r="K77" s="7">
        <f t="shared" si="20"/>
        <v>4.9429199999999996E-8</v>
      </c>
      <c r="L77" s="7">
        <f t="shared" si="20"/>
        <v>46.94</v>
      </c>
      <c r="M77" s="7">
        <f t="shared" si="20"/>
        <v>0.92931200000000003</v>
      </c>
      <c r="N77" s="7">
        <f t="shared" si="20"/>
        <v>4.3105800000000007E-2</v>
      </c>
      <c r="O77" s="7">
        <f t="shared" si="20"/>
        <v>4.6384799999999995</v>
      </c>
      <c r="P77" s="7">
        <f t="shared" si="20"/>
        <v>14981.2</v>
      </c>
      <c r="Q77" s="7">
        <f t="shared" si="20"/>
        <v>21.968799999999998</v>
      </c>
      <c r="R77" s="7">
        <f t="shared" si="20"/>
        <v>0.14664000000000002</v>
      </c>
      <c r="S77" s="7">
        <f t="shared" si="20"/>
        <v>1.2569E-12</v>
      </c>
      <c r="T77" s="7">
        <f t="shared" si="20"/>
        <v>3.4328400000000001E-14</v>
      </c>
      <c r="U77" s="7">
        <f t="shared" si="20"/>
        <v>2.73116</v>
      </c>
      <c r="V77" s="7">
        <f t="shared" si="20"/>
        <v>0.96871000000000007</v>
      </c>
      <c r="W77" s="7">
        <f t="shared" si="20"/>
        <v>1.55186E-3</v>
      </c>
      <c r="X77" s="7">
        <f t="shared" si="20"/>
        <v>0.16019800000000001</v>
      </c>
      <c r="Z77" s="2" t="s">
        <v>43</v>
      </c>
      <c r="AA77" s="14">
        <f>AVERAGE(AA72:AA76)</f>
        <v>1.2569E-12</v>
      </c>
      <c r="AB77" s="28"/>
    </row>
    <row r="78" spans="1:29" x14ac:dyDescent="0.25">
      <c r="A78" s="2"/>
      <c r="AB78" s="28"/>
      <c r="AC78" s="15"/>
    </row>
    <row r="79" spans="1:29" x14ac:dyDescent="0.25">
      <c r="A79" s="2"/>
      <c r="AB79" s="28"/>
      <c r="AC79" s="15"/>
    </row>
    <row r="80" spans="1:29" x14ac:dyDescent="0.25">
      <c r="A80" s="9" t="s">
        <v>86</v>
      </c>
      <c r="B80" s="1" t="s">
        <v>7</v>
      </c>
      <c r="C80" s="1" t="s">
        <v>8</v>
      </c>
      <c r="D80" s="1" t="s">
        <v>27</v>
      </c>
      <c r="E80" s="1" t="s">
        <v>28</v>
      </c>
      <c r="F80" t="s">
        <v>29</v>
      </c>
      <c r="G80" t="s">
        <v>9</v>
      </c>
      <c r="H80" t="s">
        <v>10</v>
      </c>
      <c r="I80" t="s">
        <v>11</v>
      </c>
      <c r="J80" s="1" t="s">
        <v>30</v>
      </c>
      <c r="K80" s="1" t="s">
        <v>31</v>
      </c>
      <c r="L80" t="s">
        <v>32</v>
      </c>
      <c r="M80" t="s">
        <v>33</v>
      </c>
      <c r="N80" t="s">
        <v>34</v>
      </c>
      <c r="O80" t="s">
        <v>35</v>
      </c>
      <c r="P80" t="s">
        <v>12</v>
      </c>
      <c r="Q80" t="s">
        <v>13</v>
      </c>
      <c r="R80" t="s">
        <v>14</v>
      </c>
      <c r="S80" s="7" t="s">
        <v>26</v>
      </c>
      <c r="T80" s="1" t="s">
        <v>21</v>
      </c>
      <c r="U80" t="s">
        <v>22</v>
      </c>
      <c r="V80" t="s">
        <v>23</v>
      </c>
      <c r="W80" t="s">
        <v>24</v>
      </c>
      <c r="X80" t="s">
        <v>25</v>
      </c>
      <c r="Z80" s="22" t="s">
        <v>36</v>
      </c>
      <c r="AA80" s="16" t="s">
        <v>37</v>
      </c>
      <c r="AB80" s="12" t="s">
        <v>41</v>
      </c>
      <c r="AC80" s="16" t="s">
        <v>55</v>
      </c>
    </row>
    <row r="81" spans="1:29" x14ac:dyDescent="0.25">
      <c r="A81" s="2" t="s">
        <v>122</v>
      </c>
      <c r="B81" s="1">
        <v>5.9130999999999995E-4</v>
      </c>
      <c r="C81" s="1">
        <v>0.12595000000000001</v>
      </c>
      <c r="D81" s="1">
        <v>2.0578999999999999E-7</v>
      </c>
      <c r="E81" s="1">
        <v>2.1415E-8</v>
      </c>
      <c r="F81">
        <v>10.406000000000001</v>
      </c>
      <c r="G81">
        <v>-183.1</v>
      </c>
      <c r="H81">
        <v>13.724</v>
      </c>
      <c r="I81">
        <v>7.4954000000000001</v>
      </c>
      <c r="J81" s="1">
        <v>1.0746E-7</v>
      </c>
      <c r="K81" s="1">
        <v>4.9619000000000002E-8</v>
      </c>
      <c r="L81">
        <v>46.173999999999999</v>
      </c>
      <c r="M81">
        <v>0.92752999999999997</v>
      </c>
      <c r="N81">
        <v>4.2403999999999997E-2</v>
      </c>
      <c r="O81">
        <v>4.5716999999999999</v>
      </c>
      <c r="P81">
        <v>14806</v>
      </c>
      <c r="Q81">
        <v>21.806000000000001</v>
      </c>
      <c r="R81">
        <v>0.14727999999999999</v>
      </c>
      <c r="S81" s="7">
        <v>1.2449000000000001E-12</v>
      </c>
      <c r="T81" s="1">
        <v>3.4013999999999998E-14</v>
      </c>
      <c r="U81">
        <v>2.7323</v>
      </c>
      <c r="V81">
        <v>0.96914</v>
      </c>
      <c r="W81">
        <v>1.5531E-3</v>
      </c>
      <c r="X81">
        <v>0.16026000000000001</v>
      </c>
      <c r="Y81" s="1"/>
      <c r="AA81" s="14">
        <f>S81</f>
        <v>1.2449000000000001E-12</v>
      </c>
      <c r="AB81" s="28">
        <f>((AA81/AA$86)-1)*100</f>
        <v>-1.0035625675933413</v>
      </c>
      <c r="AC81" s="14">
        <f>STDEV(AA82:AA85)</f>
        <v>3.1478828864280903E-15</v>
      </c>
    </row>
    <row r="82" spans="1:29" x14ac:dyDescent="0.25">
      <c r="A82" s="2" t="s">
        <v>123</v>
      </c>
      <c r="B82" s="1">
        <v>5.9444999999999995E-4</v>
      </c>
      <c r="C82" s="1">
        <v>0.12662000000000001</v>
      </c>
      <c r="D82" s="1">
        <v>2.1066000000000001E-7</v>
      </c>
      <c r="E82" s="1">
        <v>2.1462999999999998E-8</v>
      </c>
      <c r="F82">
        <v>10.188000000000001</v>
      </c>
      <c r="G82">
        <v>-185.9</v>
      </c>
      <c r="H82">
        <v>13.769</v>
      </c>
      <c r="I82">
        <v>7.4066999999999998</v>
      </c>
      <c r="J82" s="1">
        <v>1.0437E-7</v>
      </c>
      <c r="K82" s="1">
        <v>4.8321E-8</v>
      </c>
      <c r="L82">
        <v>46.298000000000002</v>
      </c>
      <c r="M82">
        <v>0.93025999999999998</v>
      </c>
      <c r="N82">
        <v>4.2514999999999997E-2</v>
      </c>
      <c r="O82">
        <v>4.5701999999999998</v>
      </c>
      <c r="P82">
        <v>14804</v>
      </c>
      <c r="Q82">
        <v>21.864999999999998</v>
      </c>
      <c r="R82">
        <v>0.1477</v>
      </c>
      <c r="S82" s="7">
        <v>1.2621E-12</v>
      </c>
      <c r="T82" s="1">
        <v>3.4590999999999997E-14</v>
      </c>
      <c r="U82">
        <v>2.7406999999999999</v>
      </c>
      <c r="V82">
        <v>0.96845000000000003</v>
      </c>
      <c r="W82">
        <v>1.5579999999999999E-3</v>
      </c>
      <c r="X82">
        <v>0.16088</v>
      </c>
      <c r="Y82" s="1"/>
      <c r="AA82" s="14">
        <f t="shared" ref="AA82:AA85" si="21">S82</f>
        <v>1.2621E-12</v>
      </c>
      <c r="AB82" s="28">
        <f t="shared" ref="AB82:AB85" si="22">((AA82/AA$86)-1)*100</f>
        <v>0.36420891914246134</v>
      </c>
      <c r="AC82" s="14">
        <f>STDEV(AA83:AA85,AA81)</f>
        <v>8.2176131976788628E-15</v>
      </c>
    </row>
    <row r="83" spans="1:29" x14ac:dyDescent="0.25">
      <c r="A83" s="2" t="s">
        <v>124</v>
      </c>
      <c r="B83" s="1">
        <v>5.8737000000000004E-4</v>
      </c>
      <c r="C83" s="1">
        <v>0.12511</v>
      </c>
      <c r="D83" s="1">
        <v>2.0793999999999999E-7</v>
      </c>
      <c r="E83" s="1">
        <v>2.1317999999999999E-8</v>
      </c>
      <c r="F83">
        <v>10.252000000000001</v>
      </c>
      <c r="G83">
        <v>-182.9</v>
      </c>
      <c r="H83">
        <v>13.664999999999999</v>
      </c>
      <c r="I83">
        <v>7.4713000000000003</v>
      </c>
      <c r="J83" s="1">
        <v>1.0778E-7</v>
      </c>
      <c r="K83" s="1">
        <v>4.9777000000000003E-8</v>
      </c>
      <c r="L83">
        <v>46.183999999999997</v>
      </c>
      <c r="M83">
        <v>0.92754999999999999</v>
      </c>
      <c r="N83">
        <v>4.2415000000000001E-2</v>
      </c>
      <c r="O83">
        <v>4.5728</v>
      </c>
      <c r="P83">
        <v>14804</v>
      </c>
      <c r="Q83">
        <v>21.731999999999999</v>
      </c>
      <c r="R83">
        <v>0.14680000000000001</v>
      </c>
      <c r="S83" s="7">
        <v>1.2571999999999999E-12</v>
      </c>
      <c r="T83" s="1">
        <v>3.4238999999999998E-14</v>
      </c>
      <c r="U83">
        <v>2.7233999999999998</v>
      </c>
      <c r="V83">
        <v>0.96870999999999996</v>
      </c>
      <c r="W83">
        <v>1.5481E-3</v>
      </c>
      <c r="X83">
        <v>0.15981000000000001</v>
      </c>
      <c r="Y83" s="1"/>
      <c r="AA83" s="14">
        <f t="shared" si="21"/>
        <v>1.2571999999999999E-12</v>
      </c>
      <c r="AB83" s="28">
        <f t="shared" si="22"/>
        <v>-2.5446911381121762E-2</v>
      </c>
      <c r="AC83" s="14">
        <f>STDEV(AA84:AA85,AA81:AA82)</f>
        <v>8.7307884332782909E-15</v>
      </c>
    </row>
    <row r="84" spans="1:29" x14ac:dyDescent="0.25">
      <c r="A84" s="2" t="s">
        <v>125</v>
      </c>
      <c r="B84" s="1">
        <v>5.8343999999999996E-4</v>
      </c>
      <c r="C84" s="1">
        <v>0.12427000000000001</v>
      </c>
      <c r="D84" s="1">
        <v>2.0975999999999999E-7</v>
      </c>
      <c r="E84" s="1">
        <v>2.1276000000000001E-8</v>
      </c>
      <c r="F84">
        <v>10.143000000000001</v>
      </c>
      <c r="G84">
        <v>-185.1</v>
      </c>
      <c r="H84">
        <v>13.651999999999999</v>
      </c>
      <c r="I84">
        <v>7.3754999999999997</v>
      </c>
      <c r="J84" s="1">
        <v>1.0952E-7</v>
      </c>
      <c r="K84" s="1">
        <v>5.0198999999999998E-8</v>
      </c>
      <c r="L84">
        <v>45.835000000000001</v>
      </c>
      <c r="M84">
        <v>0.92574000000000001</v>
      </c>
      <c r="N84">
        <v>4.2097999999999997E-2</v>
      </c>
      <c r="O84">
        <v>4.5475000000000003</v>
      </c>
      <c r="P84">
        <v>14784</v>
      </c>
      <c r="Q84">
        <v>21.687000000000001</v>
      </c>
      <c r="R84">
        <v>0.14668999999999999</v>
      </c>
      <c r="S84" s="7">
        <v>1.2591E-12</v>
      </c>
      <c r="T84" s="1">
        <v>3.4230000000000003E-14</v>
      </c>
      <c r="U84">
        <v>2.7185999999999999</v>
      </c>
      <c r="V84">
        <v>0.96858999999999995</v>
      </c>
      <c r="W84">
        <v>1.5455E-3</v>
      </c>
      <c r="X84">
        <v>0.15956000000000001</v>
      </c>
      <c r="AA84" s="14">
        <f t="shared" si="21"/>
        <v>1.2591E-12</v>
      </c>
      <c r="AB84" s="28">
        <f t="shared" si="22"/>
        <v>0.12564412494433519</v>
      </c>
      <c r="AC84" s="14">
        <f>STDEV(AA85,AA81:AA83)</f>
        <v>8.6734748899542019E-15</v>
      </c>
    </row>
    <row r="85" spans="1:29" x14ac:dyDescent="0.25">
      <c r="A85" s="2" t="s">
        <v>126</v>
      </c>
      <c r="B85" s="1">
        <v>5.7834E-4</v>
      </c>
      <c r="C85" s="1">
        <v>0.12318999999999999</v>
      </c>
      <c r="D85" s="1">
        <v>2.1064000000000001E-7</v>
      </c>
      <c r="E85" s="1">
        <v>2.1171999999999999E-8</v>
      </c>
      <c r="F85">
        <v>10.051</v>
      </c>
      <c r="G85">
        <v>-185.5</v>
      </c>
      <c r="H85">
        <v>13.585000000000001</v>
      </c>
      <c r="I85">
        <v>7.3235000000000001</v>
      </c>
      <c r="J85" s="1">
        <v>1.1040999999999999E-7</v>
      </c>
      <c r="K85" s="1">
        <v>5.0576000000000002E-8</v>
      </c>
      <c r="L85">
        <v>45.807000000000002</v>
      </c>
      <c r="M85">
        <v>0.92525000000000002</v>
      </c>
      <c r="N85">
        <v>4.2074E-2</v>
      </c>
      <c r="O85">
        <v>4.5472999999999999</v>
      </c>
      <c r="P85">
        <v>14796</v>
      </c>
      <c r="Q85">
        <v>21.6</v>
      </c>
      <c r="R85">
        <v>0.14599000000000001</v>
      </c>
      <c r="S85" s="7">
        <v>1.2643E-12</v>
      </c>
      <c r="T85" s="1">
        <v>3.421E-14</v>
      </c>
      <c r="U85">
        <v>2.7058</v>
      </c>
      <c r="V85">
        <v>0.96838999999999997</v>
      </c>
      <c r="W85">
        <v>1.5382E-3</v>
      </c>
      <c r="X85">
        <v>0.15884000000000001</v>
      </c>
      <c r="AA85" s="14">
        <f t="shared" si="21"/>
        <v>1.2643E-12</v>
      </c>
      <c r="AB85" s="28">
        <f t="shared" si="22"/>
        <v>0.53915643488773313</v>
      </c>
      <c r="AC85" s="14">
        <f>STDEV(AA81:AA84)</f>
        <v>7.557501791818034E-15</v>
      </c>
    </row>
    <row r="86" spans="1:29" x14ac:dyDescent="0.25">
      <c r="A86" s="2" t="str">
        <f>A85</f>
        <v>D:\Google Drive\Research\data\2020-TB\contorl test-no bacteria\control-c1-06262020\1-8-5.TXT</v>
      </c>
      <c r="B86" s="7">
        <f>AVERAGE(B81:B85)</f>
        <v>5.86982E-4</v>
      </c>
      <c r="C86" s="7">
        <f t="shared" ref="C86:X86" si="23">AVERAGE(C81:C85)</f>
        <v>0.125028</v>
      </c>
      <c r="D86" s="7">
        <f t="shared" si="23"/>
        <v>2.0895800000000001E-7</v>
      </c>
      <c r="E86" s="7">
        <f t="shared" si="23"/>
        <v>2.1328800000000001E-8</v>
      </c>
      <c r="F86" s="7">
        <f t="shared" si="23"/>
        <v>10.208000000000002</v>
      </c>
      <c r="G86" s="7">
        <f t="shared" si="23"/>
        <v>-184.5</v>
      </c>
      <c r="H86" s="7">
        <f t="shared" si="23"/>
        <v>13.679000000000002</v>
      </c>
      <c r="I86" s="7">
        <f t="shared" si="23"/>
        <v>7.4144800000000002</v>
      </c>
      <c r="J86" s="7">
        <f t="shared" si="23"/>
        <v>1.07908E-7</v>
      </c>
      <c r="K86" s="7">
        <f t="shared" si="23"/>
        <v>4.9698400000000008E-8</v>
      </c>
      <c r="L86" s="7">
        <f t="shared" si="23"/>
        <v>46.059600000000003</v>
      </c>
      <c r="M86" s="7">
        <f t="shared" si="23"/>
        <v>0.92726600000000003</v>
      </c>
      <c r="N86" s="7">
        <f t="shared" si="23"/>
        <v>4.2301199999999997E-2</v>
      </c>
      <c r="O86" s="7">
        <f t="shared" si="23"/>
        <v>4.5618999999999996</v>
      </c>
      <c r="P86" s="7">
        <f t="shared" si="23"/>
        <v>14798.8</v>
      </c>
      <c r="Q86" s="7">
        <f t="shared" si="23"/>
        <v>21.738</v>
      </c>
      <c r="R86" s="7">
        <f t="shared" si="23"/>
        <v>0.14689200000000002</v>
      </c>
      <c r="S86" s="7">
        <f t="shared" si="23"/>
        <v>1.2575199999999999E-12</v>
      </c>
      <c r="T86" s="7">
        <f t="shared" si="23"/>
        <v>3.4256799999999999E-14</v>
      </c>
      <c r="U86" s="7">
        <f t="shared" si="23"/>
        <v>2.7241600000000004</v>
      </c>
      <c r="V86" s="7">
        <f t="shared" si="23"/>
        <v>0.96865599999999996</v>
      </c>
      <c r="W86" s="7">
        <f t="shared" si="23"/>
        <v>1.5485799999999999E-3</v>
      </c>
      <c r="X86" s="7">
        <f t="shared" si="23"/>
        <v>0.15987000000000001</v>
      </c>
      <c r="Z86" s="2" t="s">
        <v>43</v>
      </c>
      <c r="AA86" s="14">
        <f>AVERAGE(AA81:AA85)</f>
        <v>1.2575199999999999E-12</v>
      </c>
      <c r="AB86" s="28"/>
    </row>
    <row r="88" spans="1:29" x14ac:dyDescent="0.25">
      <c r="A88" s="2"/>
    </row>
    <row r="89" spans="1:29" x14ac:dyDescent="0.25">
      <c r="A89" s="9" t="s">
        <v>86</v>
      </c>
      <c r="B89" s="1" t="s">
        <v>7</v>
      </c>
      <c r="C89" s="1" t="s">
        <v>8</v>
      </c>
      <c r="D89" s="1" t="s">
        <v>27</v>
      </c>
      <c r="E89" s="1" t="s">
        <v>28</v>
      </c>
      <c r="F89" t="s">
        <v>29</v>
      </c>
      <c r="G89" t="s">
        <v>9</v>
      </c>
      <c r="H89" t="s">
        <v>10</v>
      </c>
      <c r="I89" t="s">
        <v>11</v>
      </c>
      <c r="J89" s="1" t="s">
        <v>30</v>
      </c>
      <c r="K89" s="1" t="s">
        <v>31</v>
      </c>
      <c r="L89" t="s">
        <v>32</v>
      </c>
      <c r="M89" t="s">
        <v>33</v>
      </c>
      <c r="N89" t="s">
        <v>34</v>
      </c>
      <c r="O89" t="s">
        <v>35</v>
      </c>
      <c r="P89" t="s">
        <v>12</v>
      </c>
      <c r="Q89" t="s">
        <v>13</v>
      </c>
      <c r="R89" t="s">
        <v>14</v>
      </c>
      <c r="S89" s="7" t="s">
        <v>26</v>
      </c>
      <c r="T89" s="1" t="s">
        <v>21</v>
      </c>
      <c r="U89" t="s">
        <v>22</v>
      </c>
      <c r="V89" t="s">
        <v>23</v>
      </c>
      <c r="W89" t="s">
        <v>24</v>
      </c>
      <c r="X89" t="s">
        <v>25</v>
      </c>
      <c r="Z89" s="22" t="s">
        <v>36</v>
      </c>
      <c r="AA89" s="16" t="s">
        <v>37</v>
      </c>
      <c r="AB89" s="12" t="s">
        <v>41</v>
      </c>
      <c r="AC89" s="16" t="s">
        <v>55</v>
      </c>
    </row>
    <row r="90" spans="1:29" x14ac:dyDescent="0.25">
      <c r="A90" s="2" t="s">
        <v>127</v>
      </c>
      <c r="B90" s="1">
        <v>5.9208999999999998E-4</v>
      </c>
      <c r="C90" s="1">
        <v>0.12611</v>
      </c>
      <c r="D90" s="1">
        <v>2.0933000000000001E-7</v>
      </c>
      <c r="E90" s="1">
        <v>2.1394E-8</v>
      </c>
      <c r="F90">
        <v>10.220000000000001</v>
      </c>
      <c r="G90">
        <v>-183.8</v>
      </c>
      <c r="H90">
        <v>13.72</v>
      </c>
      <c r="I90">
        <v>7.4645999999999999</v>
      </c>
      <c r="J90" s="1">
        <v>1.0764E-7</v>
      </c>
      <c r="K90" s="1">
        <v>4.9898000000000001E-8</v>
      </c>
      <c r="L90">
        <v>46.356000000000002</v>
      </c>
      <c r="M90">
        <v>0.92784</v>
      </c>
      <c r="N90">
        <v>4.2571999999999999E-2</v>
      </c>
      <c r="O90">
        <v>4.5883000000000003</v>
      </c>
      <c r="P90">
        <v>14782</v>
      </c>
      <c r="Q90">
        <v>21.795000000000002</v>
      </c>
      <c r="R90">
        <v>0.14743999999999999</v>
      </c>
      <c r="S90" s="7">
        <v>1.2557E-12</v>
      </c>
      <c r="T90" s="1">
        <v>3.4338999999999999E-14</v>
      </c>
      <c r="U90">
        <v>2.7345999999999999</v>
      </c>
      <c r="V90">
        <v>0.96875999999999995</v>
      </c>
      <c r="W90">
        <v>1.5544999999999999E-3</v>
      </c>
      <c r="X90">
        <v>0.16045999999999999</v>
      </c>
      <c r="Y90" s="1"/>
      <c r="AA90" s="14">
        <f>S90</f>
        <v>1.2557E-12</v>
      </c>
      <c r="AB90" s="28">
        <f>((AA90/AA$95)-1)*100</f>
        <v>-0.61261318305579904</v>
      </c>
      <c r="AC90" s="14">
        <f>STDEV(AA91:AA94)</f>
        <v>4.9748534316768715E-15</v>
      </c>
    </row>
    <row r="91" spans="1:29" x14ac:dyDescent="0.25">
      <c r="A91" s="2" t="s">
        <v>128</v>
      </c>
      <c r="B91" s="1">
        <v>5.9449000000000004E-4</v>
      </c>
      <c r="C91" s="1">
        <v>0.12662999999999999</v>
      </c>
      <c r="D91" s="1">
        <v>2.0898000000000001E-7</v>
      </c>
      <c r="E91" s="1">
        <v>2.1444E-8</v>
      </c>
      <c r="F91">
        <v>10.260999999999999</v>
      </c>
      <c r="G91">
        <v>-184.8</v>
      </c>
      <c r="H91">
        <v>13.755000000000001</v>
      </c>
      <c r="I91">
        <v>7.4432</v>
      </c>
      <c r="J91" s="1">
        <v>1.0304E-7</v>
      </c>
      <c r="K91" s="1">
        <v>4.7730999999999999E-8</v>
      </c>
      <c r="L91">
        <v>46.323</v>
      </c>
      <c r="M91">
        <v>0.93169999999999997</v>
      </c>
      <c r="N91">
        <v>4.2534000000000002E-2</v>
      </c>
      <c r="O91">
        <v>4.5651999999999999</v>
      </c>
      <c r="P91">
        <v>14784</v>
      </c>
      <c r="Q91">
        <v>21.824000000000002</v>
      </c>
      <c r="R91">
        <v>0.14762</v>
      </c>
      <c r="S91" s="7">
        <v>1.2591999999999999E-12</v>
      </c>
      <c r="T91" s="1">
        <v>3.4495999999999999E-14</v>
      </c>
      <c r="U91">
        <v>2.7395</v>
      </c>
      <c r="V91">
        <v>0.96860999999999997</v>
      </c>
      <c r="W91">
        <v>1.5574E-3</v>
      </c>
      <c r="X91">
        <v>0.16078999999999999</v>
      </c>
      <c r="Y91" s="1"/>
      <c r="AA91" s="14">
        <f t="shared" ref="AA91:AA94" si="24">S91</f>
        <v>1.2591999999999999E-12</v>
      </c>
      <c r="AB91" s="28">
        <f t="shared" ref="AB91:AB94" si="25">((AA91/AA$95)-1)*100</f>
        <v>-0.33559171784969255</v>
      </c>
      <c r="AC91" s="14">
        <f>STDEV(AA92:AA94,AA90)</f>
        <v>6.4976918978973028E-15</v>
      </c>
    </row>
    <row r="92" spans="1:29" x14ac:dyDescent="0.25">
      <c r="A92" s="2" t="s">
        <v>129</v>
      </c>
      <c r="B92" s="1">
        <v>5.8359999999999998E-4</v>
      </c>
      <c r="C92" s="1">
        <v>0.12431</v>
      </c>
      <c r="D92" s="1">
        <v>2.1126E-7</v>
      </c>
      <c r="E92" s="1">
        <v>2.126E-8</v>
      </c>
      <c r="F92">
        <v>10.063000000000001</v>
      </c>
      <c r="G92">
        <v>-186.1</v>
      </c>
      <c r="H92">
        <v>13.635</v>
      </c>
      <c r="I92">
        <v>7.3266999999999998</v>
      </c>
      <c r="J92" s="1">
        <v>1.0921E-7</v>
      </c>
      <c r="K92" s="1">
        <v>5.0355999999999998E-8</v>
      </c>
      <c r="L92">
        <v>46.109000000000002</v>
      </c>
      <c r="M92">
        <v>0.92627000000000004</v>
      </c>
      <c r="N92">
        <v>4.2348999999999998E-2</v>
      </c>
      <c r="O92">
        <v>4.5720000000000001</v>
      </c>
      <c r="P92">
        <v>14826</v>
      </c>
      <c r="Q92">
        <v>21.704999999999998</v>
      </c>
      <c r="R92">
        <v>0.1464</v>
      </c>
      <c r="S92" s="7">
        <v>1.2662E-12</v>
      </c>
      <c r="T92" s="1">
        <v>3.4384E-14</v>
      </c>
      <c r="U92">
        <v>2.7155</v>
      </c>
      <c r="V92">
        <v>0.96831</v>
      </c>
      <c r="W92">
        <v>1.5436E-3</v>
      </c>
      <c r="X92">
        <v>0.15941</v>
      </c>
      <c r="Y92" s="1"/>
      <c r="AA92" s="14">
        <f t="shared" si="24"/>
        <v>1.2662E-12</v>
      </c>
      <c r="AB92" s="28">
        <f t="shared" si="25"/>
        <v>0.21845121256252042</v>
      </c>
      <c r="AC92" s="14">
        <f>STDEV(AA93:AA94,AA90:AA91)</f>
        <v>6.8217788491468394E-15</v>
      </c>
    </row>
    <row r="93" spans="1:29" x14ac:dyDescent="0.25">
      <c r="A93" s="2" t="s">
        <v>130</v>
      </c>
      <c r="B93" s="1">
        <v>5.8171999999999998E-4</v>
      </c>
      <c r="C93" s="1">
        <v>0.12391000000000001</v>
      </c>
      <c r="D93" s="1">
        <v>2.1271999999999999E-7</v>
      </c>
      <c r="E93" s="1">
        <v>2.1235000000000001E-8</v>
      </c>
      <c r="F93">
        <v>9.9825999999999997</v>
      </c>
      <c r="G93">
        <v>-187.4</v>
      </c>
      <c r="H93">
        <v>13.625999999999999</v>
      </c>
      <c r="I93">
        <v>7.2710999999999997</v>
      </c>
      <c r="J93" s="1">
        <v>1.0757E-7</v>
      </c>
      <c r="K93" s="1">
        <v>4.9440999999999999E-8</v>
      </c>
      <c r="L93">
        <v>45.962000000000003</v>
      </c>
      <c r="M93">
        <v>0.92756000000000005</v>
      </c>
      <c r="N93">
        <v>4.2212E-2</v>
      </c>
      <c r="O93">
        <v>4.5509000000000004</v>
      </c>
      <c r="P93">
        <v>14822</v>
      </c>
      <c r="Q93">
        <v>21.675000000000001</v>
      </c>
      <c r="R93">
        <v>0.14624000000000001</v>
      </c>
      <c r="S93" s="7">
        <v>1.2713E-12</v>
      </c>
      <c r="T93" s="1">
        <v>3.4478999999999999E-14</v>
      </c>
      <c r="U93">
        <v>2.7121</v>
      </c>
      <c r="V93">
        <v>0.96809000000000001</v>
      </c>
      <c r="W93">
        <v>1.5418000000000001E-3</v>
      </c>
      <c r="X93">
        <v>0.15926000000000001</v>
      </c>
      <c r="AA93" s="14">
        <f t="shared" si="24"/>
        <v>1.2713E-12</v>
      </c>
      <c r="AB93" s="28">
        <f t="shared" si="25"/>
        <v>0.62211106186285114</v>
      </c>
      <c r="AC93" s="14">
        <f>STDEV(AA94,AA90:AA92)</f>
        <v>4.8958315602833867E-15</v>
      </c>
    </row>
    <row r="94" spans="1:29" x14ac:dyDescent="0.25">
      <c r="A94" s="2" t="s">
        <v>131</v>
      </c>
      <c r="B94" s="1">
        <v>5.7854E-4</v>
      </c>
      <c r="C94" s="1">
        <v>0.12323000000000001</v>
      </c>
      <c r="D94" s="1">
        <v>2.1141000000000001E-7</v>
      </c>
      <c r="E94" s="1">
        <v>2.1174999999999999E-8</v>
      </c>
      <c r="F94">
        <v>10.016</v>
      </c>
      <c r="G94">
        <v>-186.9</v>
      </c>
      <c r="H94">
        <v>13.581</v>
      </c>
      <c r="I94">
        <v>7.2664999999999997</v>
      </c>
      <c r="J94" s="1">
        <v>1.0939E-7</v>
      </c>
      <c r="K94" s="1">
        <v>5.0239999999999999E-8</v>
      </c>
      <c r="L94">
        <v>45.927</v>
      </c>
      <c r="M94">
        <v>0.92613000000000001</v>
      </c>
      <c r="N94">
        <v>4.2180000000000002E-2</v>
      </c>
      <c r="O94">
        <v>4.5544000000000002</v>
      </c>
      <c r="P94">
        <v>14830</v>
      </c>
      <c r="Q94">
        <v>21.616</v>
      </c>
      <c r="R94">
        <v>0.14576</v>
      </c>
      <c r="S94" s="7">
        <v>1.2648E-12</v>
      </c>
      <c r="T94" s="1">
        <v>3.4193E-14</v>
      </c>
      <c r="U94">
        <v>2.7033999999999998</v>
      </c>
      <c r="V94">
        <v>0.96833999999999998</v>
      </c>
      <c r="W94">
        <v>1.5367E-3</v>
      </c>
      <c r="X94">
        <v>0.15869</v>
      </c>
      <c r="AA94" s="14">
        <f t="shared" si="24"/>
        <v>1.2648E-12</v>
      </c>
      <c r="AB94" s="28">
        <f t="shared" si="25"/>
        <v>0.10764262648008671</v>
      </c>
      <c r="AC94" s="14">
        <f>STDEV(AA90:AA93)</f>
        <v>6.995712972957115E-15</v>
      </c>
    </row>
    <row r="95" spans="1:29" x14ac:dyDescent="0.25">
      <c r="A95" s="2" t="str">
        <f>A94</f>
        <v>D:\Google Drive\Research\data\2020-TB\contorl test-no bacteria\control-c1-06262020\1-9-5.TXT</v>
      </c>
      <c r="B95" s="7">
        <f>AVERAGE(B90:B94)</f>
        <v>5.8608800000000002E-4</v>
      </c>
      <c r="C95" s="7">
        <f t="shared" ref="C95:X95" si="26">AVERAGE(C90:C94)</f>
        <v>0.124838</v>
      </c>
      <c r="D95" s="7">
        <f t="shared" si="26"/>
        <v>2.1074000000000005E-7</v>
      </c>
      <c r="E95" s="7">
        <f t="shared" si="26"/>
        <v>2.1301599999999999E-8</v>
      </c>
      <c r="F95" s="7">
        <f t="shared" si="26"/>
        <v>10.10852</v>
      </c>
      <c r="G95" s="7">
        <f t="shared" si="26"/>
        <v>-185.8</v>
      </c>
      <c r="H95" s="7">
        <f t="shared" si="26"/>
        <v>13.663399999999999</v>
      </c>
      <c r="I95" s="7">
        <f t="shared" si="26"/>
        <v>7.3544200000000002</v>
      </c>
      <c r="J95" s="7">
        <f t="shared" si="26"/>
        <v>1.0737E-7</v>
      </c>
      <c r="K95" s="7">
        <f t="shared" si="26"/>
        <v>4.9533199999999995E-8</v>
      </c>
      <c r="L95" s="7">
        <f t="shared" si="26"/>
        <v>46.135399999999997</v>
      </c>
      <c r="M95" s="7">
        <f t="shared" si="26"/>
        <v>0.92789999999999995</v>
      </c>
      <c r="N95" s="7">
        <f t="shared" si="26"/>
        <v>4.2369399999999995E-2</v>
      </c>
      <c r="O95" s="7">
        <f t="shared" si="26"/>
        <v>4.5661600000000009</v>
      </c>
      <c r="P95" s="7">
        <f t="shared" si="26"/>
        <v>14808.8</v>
      </c>
      <c r="Q95" s="7">
        <f t="shared" si="26"/>
        <v>21.722999999999999</v>
      </c>
      <c r="R95" s="7">
        <f t="shared" si="26"/>
        <v>0.14669199999999999</v>
      </c>
      <c r="S95" s="7">
        <f t="shared" si="26"/>
        <v>1.2634400000000001E-12</v>
      </c>
      <c r="T95" s="7">
        <f t="shared" si="26"/>
        <v>3.4378200000000003E-14</v>
      </c>
      <c r="U95" s="7">
        <f t="shared" si="26"/>
        <v>2.7210200000000002</v>
      </c>
      <c r="V95" s="7">
        <f t="shared" si="26"/>
        <v>0.96842200000000001</v>
      </c>
      <c r="W95" s="7">
        <f t="shared" si="26"/>
        <v>1.5468000000000001E-3</v>
      </c>
      <c r="X95" s="7">
        <f t="shared" si="26"/>
        <v>0.159722</v>
      </c>
      <c r="Z95" s="2" t="s">
        <v>43</v>
      </c>
      <c r="AA95" s="14">
        <f>AVERAGE(AA90:AA94)</f>
        <v>1.2634400000000001E-12</v>
      </c>
      <c r="AB95" s="28"/>
    </row>
    <row r="98" spans="1:29" x14ac:dyDescent="0.25">
      <c r="A98" s="9" t="s">
        <v>86</v>
      </c>
      <c r="B98" s="1" t="s">
        <v>7</v>
      </c>
      <c r="C98" s="1" t="s">
        <v>8</v>
      </c>
      <c r="D98" s="1" t="s">
        <v>27</v>
      </c>
      <c r="E98" s="1" t="s">
        <v>28</v>
      </c>
      <c r="F98" t="s">
        <v>29</v>
      </c>
      <c r="G98" t="s">
        <v>9</v>
      </c>
      <c r="H98" t="s">
        <v>10</v>
      </c>
      <c r="I98" t="s">
        <v>11</v>
      </c>
      <c r="J98" s="1" t="s">
        <v>30</v>
      </c>
      <c r="K98" s="1" t="s">
        <v>31</v>
      </c>
      <c r="L98" t="s">
        <v>32</v>
      </c>
      <c r="M98" t="s">
        <v>33</v>
      </c>
      <c r="N98" t="s">
        <v>34</v>
      </c>
      <c r="O98" t="s">
        <v>35</v>
      </c>
      <c r="P98" t="s">
        <v>12</v>
      </c>
      <c r="Q98" t="s">
        <v>13</v>
      </c>
      <c r="R98" t="s">
        <v>14</v>
      </c>
      <c r="S98" s="7" t="s">
        <v>26</v>
      </c>
      <c r="T98" s="1" t="s">
        <v>21</v>
      </c>
      <c r="U98" t="s">
        <v>22</v>
      </c>
      <c r="V98" t="s">
        <v>23</v>
      </c>
      <c r="W98" t="s">
        <v>24</v>
      </c>
      <c r="X98" t="s">
        <v>25</v>
      </c>
      <c r="Z98" s="22" t="s">
        <v>36</v>
      </c>
      <c r="AA98" s="16" t="s">
        <v>37</v>
      </c>
      <c r="AB98" s="12" t="s">
        <v>41</v>
      </c>
      <c r="AC98" s="16" t="s">
        <v>55</v>
      </c>
    </row>
    <row r="99" spans="1:29" x14ac:dyDescent="0.25">
      <c r="A99" s="2" t="s">
        <v>132</v>
      </c>
      <c r="B99" s="1">
        <v>5.9219000000000003E-4</v>
      </c>
      <c r="C99" s="1">
        <v>0.12614</v>
      </c>
      <c r="D99" s="1">
        <v>2.0870999999999999E-7</v>
      </c>
      <c r="E99" s="1">
        <v>2.1404999999999999E-8</v>
      </c>
      <c r="F99">
        <v>10.256</v>
      </c>
      <c r="G99">
        <v>-184.4</v>
      </c>
      <c r="H99">
        <v>13.722</v>
      </c>
      <c r="I99">
        <v>7.4413999999999998</v>
      </c>
      <c r="J99" s="1">
        <v>1.022E-7</v>
      </c>
      <c r="K99" s="1">
        <v>4.7161000000000001E-8</v>
      </c>
      <c r="L99">
        <v>46.146000000000001</v>
      </c>
      <c r="M99">
        <v>0.93211999999999995</v>
      </c>
      <c r="N99">
        <v>4.2372E-2</v>
      </c>
      <c r="O99">
        <v>4.5457999999999998</v>
      </c>
      <c r="P99">
        <v>14803</v>
      </c>
      <c r="Q99">
        <v>21.792999999999999</v>
      </c>
      <c r="R99">
        <v>0.14721999999999999</v>
      </c>
      <c r="S99" s="7">
        <v>1.2591E-12</v>
      </c>
      <c r="T99" s="1">
        <v>3.4418E-14</v>
      </c>
      <c r="U99">
        <v>2.7334999999999998</v>
      </c>
      <c r="V99">
        <v>0.96862000000000004</v>
      </c>
      <c r="W99">
        <v>1.5539E-3</v>
      </c>
      <c r="X99">
        <v>0.16042000000000001</v>
      </c>
      <c r="Y99" s="1"/>
      <c r="AA99" s="14">
        <f>S99</f>
        <v>1.2591E-12</v>
      </c>
      <c r="AB99" s="28">
        <f>((AA99/AA$104)-1)*100</f>
        <v>-0.57643714466203422</v>
      </c>
      <c r="AC99" s="14">
        <f>STDEV(AA100:AA103)</f>
        <v>2.910183270288399E-15</v>
      </c>
    </row>
    <row r="100" spans="1:29" x14ac:dyDescent="0.25">
      <c r="A100" s="2" t="s">
        <v>133</v>
      </c>
      <c r="B100" s="1">
        <v>5.8363999999999996E-4</v>
      </c>
      <c r="C100" s="1">
        <v>0.12432</v>
      </c>
      <c r="D100" s="1">
        <v>2.1187E-7</v>
      </c>
      <c r="E100" s="1">
        <v>2.1255999999999999E-8</v>
      </c>
      <c r="F100">
        <v>10.032999999999999</v>
      </c>
      <c r="G100">
        <v>-186.3</v>
      </c>
      <c r="H100">
        <v>13.629</v>
      </c>
      <c r="I100">
        <v>7.3155999999999999</v>
      </c>
      <c r="J100" s="1">
        <v>1.0872E-7</v>
      </c>
      <c r="K100" s="1">
        <v>5.0107E-8</v>
      </c>
      <c r="L100">
        <v>46.088000000000001</v>
      </c>
      <c r="M100">
        <v>0.92659999999999998</v>
      </c>
      <c r="N100">
        <v>4.2328999999999999E-2</v>
      </c>
      <c r="O100">
        <v>4.5682</v>
      </c>
      <c r="P100">
        <v>14831</v>
      </c>
      <c r="Q100">
        <v>21.704000000000001</v>
      </c>
      <c r="R100">
        <v>0.14634</v>
      </c>
      <c r="S100" s="7">
        <v>1.2660000000000001E-12</v>
      </c>
      <c r="T100" s="1">
        <v>3.4370999999999999E-14</v>
      </c>
      <c r="U100">
        <v>2.7149000000000001</v>
      </c>
      <c r="V100">
        <v>0.96831999999999996</v>
      </c>
      <c r="W100">
        <v>1.5432E-3</v>
      </c>
      <c r="X100">
        <v>0.15937000000000001</v>
      </c>
      <c r="Y100" s="1"/>
      <c r="AA100" s="14">
        <f t="shared" ref="AA100:AA103" si="27">S100</f>
        <v>1.2660000000000001E-12</v>
      </c>
      <c r="AB100" s="28">
        <f t="shared" ref="AB100:AB103" si="28">((AA100/AA$95)-1)*100</f>
        <v>0.20262141455074101</v>
      </c>
      <c r="AC100" s="14">
        <f>STDEV(AA101:AA103,AA99)</f>
        <v>5.5323292261638639E-15</v>
      </c>
    </row>
    <row r="101" spans="1:29" x14ac:dyDescent="0.25">
      <c r="A101" s="2" t="s">
        <v>134</v>
      </c>
      <c r="B101" s="1">
        <v>5.8281000000000001E-4</v>
      </c>
      <c r="C101" s="1">
        <v>0.12414</v>
      </c>
      <c r="D101" s="1">
        <v>2.1145999999999999E-7</v>
      </c>
      <c r="E101" s="1">
        <v>2.1241000000000001E-8</v>
      </c>
      <c r="F101">
        <v>10.045</v>
      </c>
      <c r="G101">
        <v>-186.1</v>
      </c>
      <c r="H101">
        <v>13.615</v>
      </c>
      <c r="I101">
        <v>7.3159999999999998</v>
      </c>
      <c r="J101" s="1">
        <v>1.0782999999999999E-7</v>
      </c>
      <c r="K101" s="1">
        <v>4.9562999999999999E-8</v>
      </c>
      <c r="L101">
        <v>45.963999999999999</v>
      </c>
      <c r="M101">
        <v>0.92708000000000002</v>
      </c>
      <c r="N101">
        <v>4.2214000000000002E-2</v>
      </c>
      <c r="O101">
        <v>4.5533999999999999</v>
      </c>
      <c r="P101">
        <v>14843</v>
      </c>
      <c r="Q101">
        <v>21.693999999999999</v>
      </c>
      <c r="R101">
        <v>0.14616000000000001</v>
      </c>
      <c r="S101" s="7">
        <v>1.2661E-12</v>
      </c>
      <c r="T101" s="1">
        <v>3.4348E-14</v>
      </c>
      <c r="U101">
        <v>2.7128999999999999</v>
      </c>
      <c r="V101">
        <v>0.96833000000000002</v>
      </c>
      <c r="W101">
        <v>1.542E-3</v>
      </c>
      <c r="X101">
        <v>0.15923999999999999</v>
      </c>
      <c r="Y101" s="1"/>
      <c r="AA101" s="14">
        <f t="shared" si="27"/>
        <v>1.2661E-12</v>
      </c>
      <c r="AB101" s="28">
        <f t="shared" si="28"/>
        <v>0.21053631355663072</v>
      </c>
      <c r="AC101" s="14">
        <f>STDEV(AA102:AA103,AA99:AA100)</f>
        <v>5.5349646189775703E-15</v>
      </c>
    </row>
    <row r="102" spans="1:29" x14ac:dyDescent="0.25">
      <c r="A102" s="2" t="s">
        <v>135</v>
      </c>
      <c r="B102" s="1">
        <v>5.7907E-4</v>
      </c>
      <c r="C102" s="1">
        <v>0.12334000000000001</v>
      </c>
      <c r="D102" s="1">
        <v>2.1295000000000001E-7</v>
      </c>
      <c r="E102" s="1">
        <v>2.1181E-8</v>
      </c>
      <c r="F102">
        <v>9.9465000000000003</v>
      </c>
      <c r="G102">
        <v>-187.5</v>
      </c>
      <c r="H102">
        <v>13.587</v>
      </c>
      <c r="I102">
        <v>7.2464000000000004</v>
      </c>
      <c r="J102" s="1">
        <v>1.1031E-7</v>
      </c>
      <c r="K102" s="1">
        <v>5.0658000000000003E-8</v>
      </c>
      <c r="L102">
        <v>45.923000000000002</v>
      </c>
      <c r="M102">
        <v>0.92520000000000002</v>
      </c>
      <c r="N102">
        <v>4.2178E-2</v>
      </c>
      <c r="O102">
        <v>4.5587999999999997</v>
      </c>
      <c r="P102">
        <v>14833</v>
      </c>
      <c r="Q102">
        <v>21.645</v>
      </c>
      <c r="R102">
        <v>0.14591999999999999</v>
      </c>
      <c r="S102" s="7">
        <v>1.2722E-12</v>
      </c>
      <c r="T102" s="1">
        <v>3.4429000000000002E-14</v>
      </c>
      <c r="U102">
        <v>2.7063000000000001</v>
      </c>
      <c r="V102">
        <v>0.96806999999999999</v>
      </c>
      <c r="W102">
        <v>1.5383E-3</v>
      </c>
      <c r="X102">
        <v>0.15890000000000001</v>
      </c>
      <c r="AA102" s="14">
        <f t="shared" si="27"/>
        <v>1.2722E-12</v>
      </c>
      <c r="AB102" s="28">
        <f t="shared" si="28"/>
        <v>0.69334515291583632</v>
      </c>
      <c r="AC102" s="14">
        <f>STDEV(AA103,AA99:AA101)</f>
        <v>4.0812579760004223E-15</v>
      </c>
    </row>
    <row r="103" spans="1:29" x14ac:dyDescent="0.25">
      <c r="A103" s="2" t="s">
        <v>136</v>
      </c>
      <c r="B103" s="1">
        <v>5.7861999999999996E-4</v>
      </c>
      <c r="C103" s="1">
        <v>0.12325</v>
      </c>
      <c r="D103" s="1">
        <v>2.1289E-7</v>
      </c>
      <c r="E103" s="1">
        <v>2.1171999999999999E-8</v>
      </c>
      <c r="F103">
        <v>9.9450000000000003</v>
      </c>
      <c r="G103">
        <v>-187.3</v>
      </c>
      <c r="H103">
        <v>13.577</v>
      </c>
      <c r="I103">
        <v>7.2488000000000001</v>
      </c>
      <c r="J103" s="1">
        <v>1.1152999999999999E-7</v>
      </c>
      <c r="K103" s="1">
        <v>5.1240000000000001E-8</v>
      </c>
      <c r="L103">
        <v>45.942999999999998</v>
      </c>
      <c r="M103">
        <v>0.92420999999999998</v>
      </c>
      <c r="N103">
        <v>4.2196999999999998E-2</v>
      </c>
      <c r="O103">
        <v>4.5656999999999996</v>
      </c>
      <c r="P103">
        <v>14839</v>
      </c>
      <c r="Q103">
        <v>21.64</v>
      </c>
      <c r="R103">
        <v>0.14582999999999999</v>
      </c>
      <c r="S103" s="7">
        <v>1.2686000000000001E-12</v>
      </c>
      <c r="T103" s="1">
        <v>3.4308999999999998E-14</v>
      </c>
      <c r="U103">
        <v>2.7044999999999999</v>
      </c>
      <c r="V103">
        <v>0.96821000000000002</v>
      </c>
      <c r="W103">
        <v>1.5372999999999999E-3</v>
      </c>
      <c r="X103">
        <v>0.15878</v>
      </c>
      <c r="AA103" s="14">
        <f t="shared" si="27"/>
        <v>1.2686000000000001E-12</v>
      </c>
      <c r="AB103" s="28">
        <f t="shared" si="28"/>
        <v>0.40840878870385122</v>
      </c>
      <c r="AC103" s="14">
        <f>STDEV(AA99:AA102)</f>
        <v>5.3531921940713799E-15</v>
      </c>
    </row>
    <row r="104" spans="1:29" x14ac:dyDescent="0.25">
      <c r="A104" s="2" t="str">
        <f>A103</f>
        <v>D:\Google Drive\Research\data\2020-TB\contorl test-no bacteria\control-c1-06262020\1-10-5.TXT</v>
      </c>
      <c r="B104" s="7">
        <f>AVERAGE(B99:B103)</f>
        <v>5.8326600000000004E-4</v>
      </c>
      <c r="C104" s="7">
        <f t="shared" ref="C104:X104" si="29">AVERAGE(C99:C103)</f>
        <v>0.124238</v>
      </c>
      <c r="D104" s="7">
        <f t="shared" si="29"/>
        <v>2.1157599999999999E-7</v>
      </c>
      <c r="E104" s="7">
        <f t="shared" si="29"/>
        <v>2.1251E-8</v>
      </c>
      <c r="F104" s="7">
        <f t="shared" si="29"/>
        <v>10.045100000000001</v>
      </c>
      <c r="G104" s="7">
        <f t="shared" si="29"/>
        <v>-186.32000000000002</v>
      </c>
      <c r="H104" s="7">
        <f t="shared" si="29"/>
        <v>13.625999999999999</v>
      </c>
      <c r="I104" s="7">
        <f t="shared" si="29"/>
        <v>7.3136400000000013</v>
      </c>
      <c r="J104" s="7">
        <f t="shared" si="29"/>
        <v>1.0811799999999998E-7</v>
      </c>
      <c r="K104" s="7">
        <f t="shared" si="29"/>
        <v>4.9745800000000003E-8</v>
      </c>
      <c r="L104" s="7">
        <f t="shared" si="29"/>
        <v>46.012800000000006</v>
      </c>
      <c r="M104" s="7">
        <f t="shared" si="29"/>
        <v>0.92704200000000014</v>
      </c>
      <c r="N104" s="7">
        <f t="shared" si="29"/>
        <v>4.2257999999999997E-2</v>
      </c>
      <c r="O104" s="7">
        <f t="shared" si="29"/>
        <v>4.5583799999999997</v>
      </c>
      <c r="P104" s="7">
        <f t="shared" si="29"/>
        <v>14829.8</v>
      </c>
      <c r="Q104" s="7">
        <f t="shared" si="29"/>
        <v>21.6952</v>
      </c>
      <c r="R104" s="7">
        <f t="shared" si="29"/>
        <v>0.14629399999999998</v>
      </c>
      <c r="S104" s="7">
        <f t="shared" si="29"/>
        <v>1.2663999999999999E-12</v>
      </c>
      <c r="T104" s="7">
        <f t="shared" si="29"/>
        <v>3.4375000000000005E-14</v>
      </c>
      <c r="U104" s="7">
        <f t="shared" si="29"/>
        <v>2.7144199999999996</v>
      </c>
      <c r="V104" s="7">
        <f t="shared" si="29"/>
        <v>0.96831</v>
      </c>
      <c r="W104" s="7">
        <f t="shared" si="29"/>
        <v>1.54294E-3</v>
      </c>
      <c r="X104" s="7">
        <f t="shared" si="29"/>
        <v>0.15934200000000001</v>
      </c>
      <c r="Z104" s="2" t="s">
        <v>43</v>
      </c>
      <c r="AA104" s="14">
        <f>AVERAGE(AA99:AA103)</f>
        <v>1.2663999999999999E-12</v>
      </c>
      <c r="AB104" s="28"/>
    </row>
    <row r="107" spans="1:29" x14ac:dyDescent="0.25">
      <c r="A107" s="9" t="s">
        <v>86</v>
      </c>
      <c r="B107" s="1" t="s">
        <v>7</v>
      </c>
      <c r="C107" s="1" t="s">
        <v>8</v>
      </c>
      <c r="D107" s="1" t="s">
        <v>27</v>
      </c>
      <c r="E107" s="1" t="s">
        <v>28</v>
      </c>
      <c r="F107" t="s">
        <v>29</v>
      </c>
      <c r="G107" t="s">
        <v>9</v>
      </c>
      <c r="H107" t="s">
        <v>10</v>
      </c>
      <c r="I107" t="s">
        <v>11</v>
      </c>
      <c r="J107" s="1" t="s">
        <v>30</v>
      </c>
      <c r="K107" s="1" t="s">
        <v>31</v>
      </c>
      <c r="L107" t="s">
        <v>32</v>
      </c>
      <c r="M107" t="s">
        <v>33</v>
      </c>
      <c r="N107" t="s">
        <v>34</v>
      </c>
      <c r="O107" t="s">
        <v>35</v>
      </c>
      <c r="P107" t="s">
        <v>12</v>
      </c>
      <c r="Q107" t="s">
        <v>13</v>
      </c>
      <c r="R107" t="s">
        <v>14</v>
      </c>
      <c r="S107" s="7" t="s">
        <v>26</v>
      </c>
      <c r="T107" s="1" t="s">
        <v>21</v>
      </c>
      <c r="U107" t="s">
        <v>22</v>
      </c>
      <c r="V107" t="s">
        <v>23</v>
      </c>
      <c r="W107" t="s">
        <v>24</v>
      </c>
      <c r="X107" t="s">
        <v>25</v>
      </c>
      <c r="Z107" s="22" t="s">
        <v>36</v>
      </c>
      <c r="AA107" s="16" t="s">
        <v>37</v>
      </c>
      <c r="AB107" s="12" t="s">
        <v>41</v>
      </c>
      <c r="AC107" s="16" t="s">
        <v>55</v>
      </c>
    </row>
    <row r="108" spans="1:29" x14ac:dyDescent="0.25">
      <c r="A108" s="2" t="s">
        <v>137</v>
      </c>
      <c r="B108" s="1">
        <v>5.8803000000000002E-4</v>
      </c>
      <c r="C108" s="1">
        <v>0.12525</v>
      </c>
      <c r="D108" s="1">
        <v>2.0919999999999999E-7</v>
      </c>
      <c r="E108" s="1">
        <v>2.1316E-8</v>
      </c>
      <c r="F108">
        <v>10.189</v>
      </c>
      <c r="G108">
        <v>-184</v>
      </c>
      <c r="H108">
        <v>13.675000000000001</v>
      </c>
      <c r="I108">
        <v>7.4321000000000002</v>
      </c>
      <c r="J108" s="1">
        <v>1.0368E-7</v>
      </c>
      <c r="K108" s="1">
        <v>4.7804999999999997E-8</v>
      </c>
      <c r="L108">
        <v>46.107999999999997</v>
      </c>
      <c r="M108">
        <v>0.93130000000000002</v>
      </c>
      <c r="N108">
        <v>4.2338000000000001E-2</v>
      </c>
      <c r="O108">
        <v>4.5461</v>
      </c>
      <c r="P108">
        <v>14769</v>
      </c>
      <c r="Q108">
        <v>21.690999999999999</v>
      </c>
      <c r="R108">
        <v>0.14687</v>
      </c>
      <c r="S108" s="7">
        <v>1.2589E-12</v>
      </c>
      <c r="T108" s="1">
        <v>3.4304000000000002E-14</v>
      </c>
      <c r="U108">
        <v>2.7248999999999999</v>
      </c>
      <c r="V108">
        <v>0.96863999999999995</v>
      </c>
      <c r="W108">
        <v>1.5491000000000001E-3</v>
      </c>
      <c r="X108">
        <v>0.15992999999999999</v>
      </c>
      <c r="Y108" s="1"/>
      <c r="AA108" s="14">
        <f>S108</f>
        <v>1.2589E-12</v>
      </c>
      <c r="AB108" s="28">
        <f>((AA108/AA$113)-1)*100</f>
        <v>-0.67850098619329779</v>
      </c>
      <c r="AC108" s="14">
        <f>STDEV(AA109:AA112)</f>
        <v>4.3852023898561417E-15</v>
      </c>
    </row>
    <row r="109" spans="1:29" x14ac:dyDescent="0.25">
      <c r="A109" s="2" t="s">
        <v>138</v>
      </c>
      <c r="B109" s="1">
        <v>5.7810999999999995E-4</v>
      </c>
      <c r="C109" s="1">
        <v>0.12314</v>
      </c>
      <c r="D109" s="1">
        <v>2.0916E-7</v>
      </c>
      <c r="E109" s="1">
        <v>2.1156999999999999E-8</v>
      </c>
      <c r="F109">
        <v>10.115</v>
      </c>
      <c r="G109">
        <v>-184.4</v>
      </c>
      <c r="H109">
        <v>13.564</v>
      </c>
      <c r="I109">
        <v>7.3556999999999997</v>
      </c>
      <c r="J109" s="1">
        <v>1.092E-7</v>
      </c>
      <c r="K109" s="1">
        <v>4.9976999999999998E-8</v>
      </c>
      <c r="L109">
        <v>45.765999999999998</v>
      </c>
      <c r="M109">
        <v>0.92605999999999999</v>
      </c>
      <c r="N109">
        <v>4.2035000000000003E-2</v>
      </c>
      <c r="O109">
        <v>4.5391000000000004</v>
      </c>
      <c r="P109">
        <v>14814</v>
      </c>
      <c r="Q109">
        <v>21.591999999999999</v>
      </c>
      <c r="R109">
        <v>0.14574999999999999</v>
      </c>
      <c r="S109" s="7">
        <v>1.2630999999999999E-12</v>
      </c>
      <c r="T109" s="1">
        <v>3.4151000000000001E-14</v>
      </c>
      <c r="U109">
        <v>2.7037</v>
      </c>
      <c r="V109">
        <v>0.96847000000000005</v>
      </c>
      <c r="W109">
        <v>1.5368000000000001E-3</v>
      </c>
      <c r="X109">
        <v>0.15867999999999999</v>
      </c>
      <c r="Y109" s="1"/>
      <c r="AA109" s="14">
        <f t="shared" ref="AA109:AA112" si="30">S109</f>
        <v>1.2630999999999999E-12</v>
      </c>
      <c r="AB109" s="28">
        <f t="shared" ref="AB109:AB112" si="31">((AA109/AA$113)-1)*100</f>
        <v>-0.3471400394477353</v>
      </c>
      <c r="AC109" s="14">
        <f>STDEV(AA110:AA112,AA108)</f>
        <v>6.4791974811699893E-15</v>
      </c>
    </row>
    <row r="110" spans="1:29" x14ac:dyDescent="0.25">
      <c r="A110" s="2" t="s">
        <v>139</v>
      </c>
      <c r="B110" s="1">
        <v>5.8250999999999995E-4</v>
      </c>
      <c r="C110" s="1">
        <v>0.12407</v>
      </c>
      <c r="D110" s="1">
        <v>2.1262000000000001E-7</v>
      </c>
      <c r="E110" s="1">
        <v>2.1249999999999998E-8</v>
      </c>
      <c r="F110">
        <v>9.9944000000000006</v>
      </c>
      <c r="G110">
        <v>-188.2</v>
      </c>
      <c r="H110">
        <v>13.632999999999999</v>
      </c>
      <c r="I110">
        <v>7.2439</v>
      </c>
      <c r="J110" s="1">
        <v>1.0831E-7</v>
      </c>
      <c r="K110" s="1">
        <v>4.9870000000000003E-8</v>
      </c>
      <c r="L110">
        <v>46.043999999999997</v>
      </c>
      <c r="M110">
        <v>0.92693999999999999</v>
      </c>
      <c r="N110">
        <v>4.2286999999999998E-2</v>
      </c>
      <c r="O110">
        <v>4.5620000000000003</v>
      </c>
      <c r="P110">
        <v>14834</v>
      </c>
      <c r="Q110">
        <v>21.699000000000002</v>
      </c>
      <c r="R110">
        <v>0.14627999999999999</v>
      </c>
      <c r="S110" s="7">
        <v>1.2715E-12</v>
      </c>
      <c r="T110" s="1">
        <v>3.4501999999999998E-14</v>
      </c>
      <c r="U110">
        <v>2.7134999999999998</v>
      </c>
      <c r="V110">
        <v>0.96806999999999999</v>
      </c>
      <c r="W110">
        <v>1.5425E-3</v>
      </c>
      <c r="X110">
        <v>0.15934000000000001</v>
      </c>
      <c r="Y110" s="1"/>
      <c r="AA110" s="14">
        <f t="shared" si="30"/>
        <v>1.2715E-12</v>
      </c>
      <c r="AB110" s="28">
        <f t="shared" si="31"/>
        <v>0.31558185404338968</v>
      </c>
      <c r="AC110" s="14">
        <f>STDEV(AA111:AA112,AA108:AA109)</f>
        <v>6.5863495200300094E-15</v>
      </c>
    </row>
    <row r="111" spans="1:29" x14ac:dyDescent="0.25">
      <c r="A111" s="2" t="s">
        <v>140</v>
      </c>
      <c r="B111" s="1">
        <v>5.8093999999999995E-4</v>
      </c>
      <c r="C111" s="1">
        <v>0.12374</v>
      </c>
      <c r="D111" s="1">
        <v>2.1324E-7</v>
      </c>
      <c r="E111" s="1">
        <v>2.1219E-8</v>
      </c>
      <c r="F111">
        <v>9.9507999999999992</v>
      </c>
      <c r="G111">
        <v>-187.8</v>
      </c>
      <c r="H111">
        <v>13.61</v>
      </c>
      <c r="I111">
        <v>7.2470999999999997</v>
      </c>
      <c r="J111" s="1">
        <v>1.0879999999999999E-7</v>
      </c>
      <c r="K111" s="1">
        <v>5.0022999999999997E-8</v>
      </c>
      <c r="L111">
        <v>45.976999999999997</v>
      </c>
      <c r="M111">
        <v>0.92645</v>
      </c>
      <c r="N111">
        <v>4.2226E-2</v>
      </c>
      <c r="O111">
        <v>4.5578000000000003</v>
      </c>
      <c r="P111">
        <v>14838</v>
      </c>
      <c r="Q111">
        <v>21.675000000000001</v>
      </c>
      <c r="R111">
        <v>0.14607999999999999</v>
      </c>
      <c r="S111" s="7">
        <v>1.2716E-12</v>
      </c>
      <c r="T111" s="1">
        <v>3.4456E-14</v>
      </c>
      <c r="U111">
        <v>2.7097000000000002</v>
      </c>
      <c r="V111">
        <v>0.96808000000000005</v>
      </c>
      <c r="W111">
        <v>1.5403000000000001E-3</v>
      </c>
      <c r="X111">
        <v>0.15911</v>
      </c>
      <c r="AA111" s="14">
        <f t="shared" si="30"/>
        <v>1.2716E-12</v>
      </c>
      <c r="AB111" s="28">
        <f t="shared" si="31"/>
        <v>0.32347140039448163</v>
      </c>
      <c r="AC111" s="14">
        <f>STDEV(AA112,AA108:AA110)</f>
        <v>6.5606783185886839E-15</v>
      </c>
    </row>
    <row r="112" spans="1:29" x14ac:dyDescent="0.25">
      <c r="A112" s="2" t="s">
        <v>141</v>
      </c>
      <c r="B112" s="1">
        <v>5.7782000000000005E-4</v>
      </c>
      <c r="C112" s="1">
        <v>0.12307999999999999</v>
      </c>
      <c r="D112" s="1">
        <v>2.1345E-7</v>
      </c>
      <c r="E112" s="1">
        <v>2.1158E-8</v>
      </c>
      <c r="F112">
        <v>9.9123999999999999</v>
      </c>
      <c r="G112">
        <v>-187.7</v>
      </c>
      <c r="H112">
        <v>13.567</v>
      </c>
      <c r="I112">
        <v>7.2279999999999998</v>
      </c>
      <c r="J112" s="1">
        <v>1.0909000000000001E-7</v>
      </c>
      <c r="K112" s="1">
        <v>5.0012999999999999E-8</v>
      </c>
      <c r="L112">
        <v>45.845999999999997</v>
      </c>
      <c r="M112">
        <v>0.92605999999999999</v>
      </c>
      <c r="N112">
        <v>4.2108E-2</v>
      </c>
      <c r="O112">
        <v>4.5469999999999997</v>
      </c>
      <c r="P112">
        <v>14852</v>
      </c>
      <c r="Q112">
        <v>21.628</v>
      </c>
      <c r="R112">
        <v>0.14562</v>
      </c>
      <c r="S112" s="7">
        <v>1.2723999999999999E-12</v>
      </c>
      <c r="T112" s="1">
        <v>3.4380000000000001E-14</v>
      </c>
      <c r="U112">
        <v>2.702</v>
      </c>
      <c r="V112">
        <v>0.96806000000000003</v>
      </c>
      <c r="W112">
        <v>1.5359E-3</v>
      </c>
      <c r="X112">
        <v>0.15866</v>
      </c>
      <c r="AA112" s="14">
        <f t="shared" si="30"/>
        <v>1.2723999999999999E-12</v>
      </c>
      <c r="AB112" s="28">
        <f t="shared" si="31"/>
        <v>0.38658777120315069</v>
      </c>
      <c r="AC112" s="14">
        <f>STDEV(AA108:AA111)</f>
        <v>6.3279143483457341E-15</v>
      </c>
    </row>
    <row r="113" spans="1:29" x14ac:dyDescent="0.25">
      <c r="A113" s="2" t="str">
        <f>A112</f>
        <v>D:\Google Drive\Research\data\2020-TB\contorl test-no bacteria\control-c1-06262020\1-11-5.TXT</v>
      </c>
      <c r="B113" s="7">
        <f>AVERAGE(B108:B112)</f>
        <v>5.8148200000000003E-4</v>
      </c>
      <c r="C113" s="7">
        <f t="shared" ref="C113:X113" si="32">AVERAGE(C108:C112)</f>
        <v>0.12385600000000001</v>
      </c>
      <c r="D113" s="7">
        <f t="shared" si="32"/>
        <v>2.1153400000000002E-7</v>
      </c>
      <c r="E113" s="7">
        <f t="shared" si="32"/>
        <v>2.1219999999999997E-8</v>
      </c>
      <c r="F113" s="7">
        <f t="shared" si="32"/>
        <v>10.03232</v>
      </c>
      <c r="G113" s="7">
        <f t="shared" si="32"/>
        <v>-186.42</v>
      </c>
      <c r="H113" s="7">
        <f t="shared" si="32"/>
        <v>13.609800000000002</v>
      </c>
      <c r="I113" s="7">
        <f t="shared" si="32"/>
        <v>7.3013599999999999</v>
      </c>
      <c r="J113" s="7">
        <f t="shared" si="32"/>
        <v>1.0781599999999999E-7</v>
      </c>
      <c r="K113" s="7">
        <f t="shared" si="32"/>
        <v>4.9537600000000001E-8</v>
      </c>
      <c r="L113" s="7">
        <f t="shared" si="32"/>
        <v>45.9482</v>
      </c>
      <c r="M113" s="7">
        <f t="shared" si="32"/>
        <v>0.92736199999999991</v>
      </c>
      <c r="N113" s="7">
        <f t="shared" si="32"/>
        <v>4.2198799999999995E-2</v>
      </c>
      <c r="O113" s="7">
        <f t="shared" si="32"/>
        <v>4.5504000000000007</v>
      </c>
      <c r="P113" s="7">
        <f t="shared" si="32"/>
        <v>14821.4</v>
      </c>
      <c r="Q113" s="7">
        <f t="shared" si="32"/>
        <v>21.657</v>
      </c>
      <c r="R113" s="7">
        <f t="shared" si="32"/>
        <v>0.14611999999999997</v>
      </c>
      <c r="S113" s="7">
        <f t="shared" si="32"/>
        <v>1.2675E-12</v>
      </c>
      <c r="T113" s="7">
        <f t="shared" si="32"/>
        <v>3.4358600000000004E-14</v>
      </c>
      <c r="U113" s="7">
        <f t="shared" si="32"/>
        <v>2.7107599999999996</v>
      </c>
      <c r="V113" s="7">
        <f t="shared" si="32"/>
        <v>0.96826400000000012</v>
      </c>
      <c r="W113" s="7">
        <f t="shared" si="32"/>
        <v>1.5409199999999999E-3</v>
      </c>
      <c r="X113" s="7">
        <f t="shared" si="32"/>
        <v>0.15914400000000001</v>
      </c>
      <c r="Z113" s="2" t="s">
        <v>43</v>
      </c>
      <c r="AA113" s="14">
        <f>AVERAGE(AA108:AA112)</f>
        <v>1.2675E-12</v>
      </c>
      <c r="AB113" s="28"/>
    </row>
    <row r="116" spans="1:29" x14ac:dyDescent="0.25">
      <c r="A116" s="9" t="s">
        <v>86</v>
      </c>
      <c r="B116" s="1" t="s">
        <v>7</v>
      </c>
      <c r="C116" s="1" t="s">
        <v>8</v>
      </c>
      <c r="D116" s="1" t="s">
        <v>27</v>
      </c>
      <c r="E116" s="1" t="s">
        <v>28</v>
      </c>
      <c r="F116" t="s">
        <v>29</v>
      </c>
      <c r="G116" t="s">
        <v>9</v>
      </c>
      <c r="H116" t="s">
        <v>10</v>
      </c>
      <c r="I116" t="s">
        <v>11</v>
      </c>
      <c r="J116" s="1" t="s">
        <v>30</v>
      </c>
      <c r="K116" s="1" t="s">
        <v>31</v>
      </c>
      <c r="L116" t="s">
        <v>32</v>
      </c>
      <c r="M116" t="s">
        <v>33</v>
      </c>
      <c r="N116" t="s">
        <v>34</v>
      </c>
      <c r="O116" t="s">
        <v>35</v>
      </c>
      <c r="P116" t="s">
        <v>12</v>
      </c>
      <c r="Q116" t="s">
        <v>13</v>
      </c>
      <c r="R116" t="s">
        <v>14</v>
      </c>
      <c r="S116" s="7" t="s">
        <v>26</v>
      </c>
      <c r="T116" s="1" t="s">
        <v>21</v>
      </c>
      <c r="U116" t="s">
        <v>22</v>
      </c>
      <c r="V116" t="s">
        <v>23</v>
      </c>
      <c r="W116" t="s">
        <v>24</v>
      </c>
      <c r="X116" t="s">
        <v>25</v>
      </c>
      <c r="Z116" s="22" t="s">
        <v>36</v>
      </c>
      <c r="AA116" s="16" t="s">
        <v>37</v>
      </c>
      <c r="AB116" s="12" t="s">
        <v>41</v>
      </c>
      <c r="AC116" s="16" t="s">
        <v>55</v>
      </c>
    </row>
    <row r="117" spans="1:29" x14ac:dyDescent="0.25">
      <c r="A117" s="2" t="s">
        <v>142</v>
      </c>
      <c r="B117" s="1">
        <v>5.8547000000000004E-4</v>
      </c>
      <c r="C117" s="1">
        <v>0.12471</v>
      </c>
      <c r="D117" s="1">
        <v>2.1101000000000001E-7</v>
      </c>
      <c r="E117" s="1">
        <v>2.1279999999999999E-8</v>
      </c>
      <c r="F117">
        <v>10.085000000000001</v>
      </c>
      <c r="G117">
        <v>-185.9</v>
      </c>
      <c r="H117">
        <v>13.64</v>
      </c>
      <c r="I117">
        <v>7.3372999999999999</v>
      </c>
      <c r="J117" s="1">
        <v>1.0684999999999999E-7</v>
      </c>
      <c r="K117" s="1">
        <v>4.9325E-8</v>
      </c>
      <c r="L117">
        <v>46.162999999999997</v>
      </c>
      <c r="M117">
        <v>0.92827000000000004</v>
      </c>
      <c r="N117">
        <v>4.2394000000000001E-2</v>
      </c>
      <c r="O117">
        <v>4.5670000000000002</v>
      </c>
      <c r="P117">
        <v>14832</v>
      </c>
      <c r="Q117">
        <v>21.716000000000001</v>
      </c>
      <c r="R117">
        <v>0.14641000000000001</v>
      </c>
      <c r="S117" s="7">
        <v>1.2643999999999999E-12</v>
      </c>
      <c r="T117" s="1">
        <v>3.4361000000000001E-14</v>
      </c>
      <c r="U117">
        <v>2.7176</v>
      </c>
      <c r="V117">
        <v>0.96840000000000004</v>
      </c>
      <c r="W117">
        <v>1.5447E-3</v>
      </c>
      <c r="X117">
        <v>0.15951000000000001</v>
      </c>
      <c r="Y117" s="1"/>
      <c r="AA117" s="14">
        <f>S117</f>
        <v>1.2643999999999999E-12</v>
      </c>
      <c r="AB117" s="28">
        <f>((AA117/AA$122)-1)*100</f>
        <v>6.0143711816640355E-2</v>
      </c>
      <c r="AC117" s="14">
        <f>STDEV(AA118:AA121)</f>
        <v>1.9080269040730695E-14</v>
      </c>
    </row>
    <row r="118" spans="1:29" x14ac:dyDescent="0.25">
      <c r="A118" s="2" t="s">
        <v>143</v>
      </c>
      <c r="B118" s="1">
        <v>5.7525000000000002E-4</v>
      </c>
      <c r="C118" s="1">
        <v>0.12253</v>
      </c>
      <c r="D118" s="1">
        <v>2.0562000000000001E-7</v>
      </c>
      <c r="E118" s="1">
        <v>2.1051000000000001E-8</v>
      </c>
      <c r="F118">
        <v>10.238</v>
      </c>
      <c r="G118">
        <v>-178.8</v>
      </c>
      <c r="H118">
        <v>13.452999999999999</v>
      </c>
      <c r="I118">
        <v>7.524</v>
      </c>
      <c r="J118" s="1">
        <v>1.1082E-7</v>
      </c>
      <c r="K118" s="1">
        <v>5.0664000000000003E-8</v>
      </c>
      <c r="L118">
        <v>45.716999999999999</v>
      </c>
      <c r="M118">
        <v>0.92462</v>
      </c>
      <c r="N118">
        <v>4.1991000000000001E-2</v>
      </c>
      <c r="O118">
        <v>4.5414000000000003</v>
      </c>
      <c r="P118">
        <v>14852</v>
      </c>
      <c r="Q118">
        <v>21.491</v>
      </c>
      <c r="R118">
        <v>0.1447</v>
      </c>
      <c r="S118" s="7">
        <v>1.2351000000000001E-12</v>
      </c>
      <c r="T118" s="1">
        <v>3.3209000000000001E-14</v>
      </c>
      <c r="U118">
        <v>2.6888000000000001</v>
      </c>
      <c r="V118">
        <v>0.96969000000000005</v>
      </c>
      <c r="W118">
        <v>1.5277999999999999E-3</v>
      </c>
      <c r="X118">
        <v>0.15756000000000001</v>
      </c>
      <c r="Y118" s="1"/>
      <c r="AA118" s="14">
        <f t="shared" ref="AA118:AA121" si="33">S118</f>
        <v>1.2351000000000001E-12</v>
      </c>
      <c r="AB118" s="28">
        <f t="shared" ref="AB118:AB121" si="34">((AA118/AA$122)-1)*100</f>
        <v>-2.2585546516412869</v>
      </c>
      <c r="AC118" s="14">
        <f>STDEV(AA119:AA121,AA117)</f>
        <v>4.9909084009493846E-15</v>
      </c>
    </row>
    <row r="119" spans="1:29" x14ac:dyDescent="0.25">
      <c r="A119" s="2" t="s">
        <v>144</v>
      </c>
      <c r="B119" s="1">
        <v>5.8111000000000002E-4</v>
      </c>
      <c r="C119" s="1">
        <v>0.12378</v>
      </c>
      <c r="D119" s="1">
        <v>2.1185000000000001E-7</v>
      </c>
      <c r="E119" s="1">
        <v>2.1209000000000002E-8</v>
      </c>
      <c r="F119">
        <v>10.010999999999999</v>
      </c>
      <c r="G119">
        <v>-186.8</v>
      </c>
      <c r="H119">
        <v>13.589</v>
      </c>
      <c r="I119">
        <v>7.2746000000000004</v>
      </c>
      <c r="J119" s="1">
        <v>1.0911E-7</v>
      </c>
      <c r="K119" s="1">
        <v>5.0285000000000003E-8</v>
      </c>
      <c r="L119">
        <v>46.087000000000003</v>
      </c>
      <c r="M119">
        <v>0.92615000000000003</v>
      </c>
      <c r="N119">
        <v>4.2327999999999998E-2</v>
      </c>
      <c r="O119">
        <v>4.5702999999999996</v>
      </c>
      <c r="P119">
        <v>14871</v>
      </c>
      <c r="Q119">
        <v>21.686</v>
      </c>
      <c r="R119">
        <v>0.14582999999999999</v>
      </c>
      <c r="S119" s="7">
        <v>1.2696E-12</v>
      </c>
      <c r="T119" s="1">
        <v>3.4372999999999999E-14</v>
      </c>
      <c r="U119">
        <v>2.7073999999999998</v>
      </c>
      <c r="V119">
        <v>0.96818000000000004</v>
      </c>
      <c r="W119">
        <v>1.5388000000000001E-3</v>
      </c>
      <c r="X119">
        <v>0.15894</v>
      </c>
      <c r="Y119" s="1"/>
      <c r="AA119" s="14">
        <f t="shared" si="33"/>
        <v>1.2696E-12</v>
      </c>
      <c r="AB119" s="28">
        <f t="shared" si="34"/>
        <v>0.47165331898324503</v>
      </c>
      <c r="AC119" s="14">
        <f>STDEV(AA120:AA121,AA117:AA118)</f>
        <v>1.8694829944844816E-14</v>
      </c>
    </row>
    <row r="120" spans="1:29" x14ac:dyDescent="0.25">
      <c r="A120" s="2" t="s">
        <v>145</v>
      </c>
      <c r="B120" s="1">
        <v>5.7638999999999998E-4</v>
      </c>
      <c r="C120" s="1">
        <v>0.12277</v>
      </c>
      <c r="D120" s="1">
        <v>2.1150000000000001E-7</v>
      </c>
      <c r="E120" s="1">
        <v>2.1133000000000001E-8</v>
      </c>
      <c r="F120">
        <v>9.9920000000000009</v>
      </c>
      <c r="G120">
        <v>-187</v>
      </c>
      <c r="H120">
        <v>13.545</v>
      </c>
      <c r="I120">
        <v>7.2432999999999996</v>
      </c>
      <c r="J120" s="1">
        <v>1.1096999999999999E-7</v>
      </c>
      <c r="K120" s="1">
        <v>5.0915999999999997E-8</v>
      </c>
      <c r="L120">
        <v>45.883000000000003</v>
      </c>
      <c r="M120">
        <v>0.92452000000000001</v>
      </c>
      <c r="N120">
        <v>4.2144000000000001E-2</v>
      </c>
      <c r="O120">
        <v>4.5585000000000004</v>
      </c>
      <c r="P120">
        <v>14865</v>
      </c>
      <c r="Q120">
        <v>21.619</v>
      </c>
      <c r="R120">
        <v>0.14544000000000001</v>
      </c>
      <c r="S120" s="7">
        <v>1.2731000000000001E-12</v>
      </c>
      <c r="T120" s="1">
        <v>3.4353999999999999E-14</v>
      </c>
      <c r="U120">
        <v>2.6985000000000001</v>
      </c>
      <c r="V120">
        <v>0.96804999999999997</v>
      </c>
      <c r="W120">
        <v>1.5338000000000001E-3</v>
      </c>
      <c r="X120">
        <v>0.15844</v>
      </c>
      <c r="AA120" s="14">
        <f t="shared" si="33"/>
        <v>1.2731000000000001E-12</v>
      </c>
      <c r="AB120" s="28">
        <f t="shared" si="34"/>
        <v>0.74863093919155244</v>
      </c>
      <c r="AC120" s="14">
        <f>STDEV(AA121,AA117:AA119)</f>
        <v>1.8083394777161323E-14</v>
      </c>
    </row>
    <row r="121" spans="1:29" x14ac:dyDescent="0.25">
      <c r="A121" s="2" t="s">
        <v>146</v>
      </c>
      <c r="B121" s="1">
        <v>5.8261000000000001E-4</v>
      </c>
      <c r="C121" s="1">
        <v>0.1241</v>
      </c>
      <c r="D121" s="1">
        <v>2.1323000000000001E-7</v>
      </c>
      <c r="E121" s="1">
        <v>2.1254E-8</v>
      </c>
      <c r="F121">
        <v>9.9675999999999991</v>
      </c>
      <c r="G121">
        <v>-188.4</v>
      </c>
      <c r="H121">
        <v>13.632999999999999</v>
      </c>
      <c r="I121">
        <v>7.2362000000000002</v>
      </c>
      <c r="J121" s="1">
        <v>1.0803E-7</v>
      </c>
      <c r="K121" s="1">
        <v>4.9747000000000002E-8</v>
      </c>
      <c r="L121">
        <v>46.048999999999999</v>
      </c>
      <c r="M121">
        <v>0.92703000000000002</v>
      </c>
      <c r="N121">
        <v>4.2291000000000002E-2</v>
      </c>
      <c r="O121">
        <v>4.5620000000000003</v>
      </c>
      <c r="P121">
        <v>14849</v>
      </c>
      <c r="Q121">
        <v>21.719000000000001</v>
      </c>
      <c r="R121">
        <v>0.14627000000000001</v>
      </c>
      <c r="S121" s="7">
        <v>1.276E-12</v>
      </c>
      <c r="T121" s="1">
        <v>3.4626999999999997E-14</v>
      </c>
      <c r="U121">
        <v>2.7136999999999998</v>
      </c>
      <c r="V121">
        <v>0.96789999999999998</v>
      </c>
      <c r="W121">
        <v>1.5426000000000001E-3</v>
      </c>
      <c r="X121">
        <v>0.15937999999999999</v>
      </c>
      <c r="AA121" s="14">
        <f t="shared" si="33"/>
        <v>1.276E-12</v>
      </c>
      <c r="AB121" s="28">
        <f t="shared" si="34"/>
        <v>0.97812668164982686</v>
      </c>
      <c r="AC121" s="14">
        <f>STDEV(AA117:AA120)</f>
        <v>1.7339069563656893E-14</v>
      </c>
    </row>
    <row r="122" spans="1:29" x14ac:dyDescent="0.25">
      <c r="A122" s="2" t="str">
        <f>A121</f>
        <v>D:\Google Drive\Research\data\2020-TB\contorl test-no bacteria\control-c1-06262020\1-12-5.TXT</v>
      </c>
      <c r="B122" s="7">
        <f>AVERAGE(B117:B121)</f>
        <v>5.8016600000000002E-4</v>
      </c>
      <c r="C122" s="7">
        <f t="shared" ref="C122:X122" si="35">AVERAGE(C117:C121)</f>
        <v>0.12357800000000001</v>
      </c>
      <c r="D122" s="7">
        <f t="shared" si="35"/>
        <v>2.1064200000000004E-7</v>
      </c>
      <c r="E122" s="7">
        <f t="shared" si="35"/>
        <v>2.1185400000000003E-8</v>
      </c>
      <c r="F122" s="7">
        <f t="shared" si="35"/>
        <v>10.058719999999999</v>
      </c>
      <c r="G122" s="7">
        <f t="shared" si="35"/>
        <v>-185.38</v>
      </c>
      <c r="H122" s="7">
        <f t="shared" si="35"/>
        <v>13.571999999999999</v>
      </c>
      <c r="I122" s="7">
        <f t="shared" si="35"/>
        <v>7.3230799999999991</v>
      </c>
      <c r="J122" s="7">
        <f t="shared" si="35"/>
        <v>1.09156E-7</v>
      </c>
      <c r="K122" s="7">
        <f t="shared" si="35"/>
        <v>5.0187400000000006E-8</v>
      </c>
      <c r="L122" s="7">
        <f t="shared" si="35"/>
        <v>45.979799999999997</v>
      </c>
      <c r="M122" s="7">
        <f t="shared" si="35"/>
        <v>0.92611800000000011</v>
      </c>
      <c r="N122" s="7">
        <f t="shared" si="35"/>
        <v>4.2229599999999992E-2</v>
      </c>
      <c r="O122" s="7">
        <f t="shared" si="35"/>
        <v>4.5598400000000003</v>
      </c>
      <c r="P122" s="7">
        <f t="shared" si="35"/>
        <v>14853.8</v>
      </c>
      <c r="Q122" s="7">
        <f t="shared" si="35"/>
        <v>21.6462</v>
      </c>
      <c r="R122" s="7">
        <f t="shared" si="35"/>
        <v>0.14573</v>
      </c>
      <c r="S122" s="7">
        <f t="shared" si="35"/>
        <v>1.2636400000000001E-12</v>
      </c>
      <c r="T122" s="7">
        <f t="shared" si="35"/>
        <v>3.4184800000000006E-14</v>
      </c>
      <c r="U122" s="7">
        <f t="shared" si="35"/>
        <v>2.7052</v>
      </c>
      <c r="V122" s="7">
        <f t="shared" si="35"/>
        <v>0.96844400000000008</v>
      </c>
      <c r="W122" s="7">
        <f t="shared" si="35"/>
        <v>1.53754E-3</v>
      </c>
      <c r="X122" s="7">
        <f t="shared" si="35"/>
        <v>0.15876600000000002</v>
      </c>
      <c r="Z122" s="2" t="s">
        <v>43</v>
      </c>
      <c r="AA122" s="14">
        <f>AVERAGE(AA117:AA121)</f>
        <v>1.2636400000000001E-12</v>
      </c>
      <c r="AB122" s="28"/>
    </row>
    <row r="125" spans="1:29" x14ac:dyDescent="0.25">
      <c r="A125" s="9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t="s">
        <v>29</v>
      </c>
      <c r="G125" t="s">
        <v>9</v>
      </c>
      <c r="H125" t="s">
        <v>10</v>
      </c>
      <c r="I125" t="s">
        <v>11</v>
      </c>
      <c r="J125" s="1" t="s">
        <v>30</v>
      </c>
      <c r="K125" s="1" t="s">
        <v>31</v>
      </c>
      <c r="L125" t="s">
        <v>32</v>
      </c>
      <c r="M125" t="s">
        <v>33</v>
      </c>
      <c r="N125" t="s">
        <v>34</v>
      </c>
      <c r="O125" t="s">
        <v>35</v>
      </c>
      <c r="P125" t="s">
        <v>12</v>
      </c>
      <c r="Q125" t="s">
        <v>13</v>
      </c>
      <c r="R125" t="s">
        <v>14</v>
      </c>
      <c r="S125" s="7" t="s">
        <v>26</v>
      </c>
      <c r="T125" s="1" t="s">
        <v>21</v>
      </c>
      <c r="U125" t="s">
        <v>22</v>
      </c>
      <c r="V125" t="s">
        <v>23</v>
      </c>
      <c r="W125" t="s">
        <v>24</v>
      </c>
      <c r="X125" t="s">
        <v>25</v>
      </c>
      <c r="Z125" s="22" t="s">
        <v>36</v>
      </c>
      <c r="AA125" s="16" t="s">
        <v>37</v>
      </c>
      <c r="AB125" s="12" t="s">
        <v>41</v>
      </c>
      <c r="AC125" s="16" t="s">
        <v>55</v>
      </c>
    </row>
    <row r="126" spans="1:29" x14ac:dyDescent="0.25">
      <c r="A126" s="2"/>
      <c r="Y126" s="1"/>
      <c r="AA126" s="14">
        <f>S126</f>
        <v>0</v>
      </c>
      <c r="AB126" s="28" t="e">
        <f>((AA126/AA$131)-1)*100</f>
        <v>#DIV/0!</v>
      </c>
      <c r="AC126" s="14">
        <f>STDEV(AA127:AA130)</f>
        <v>0</v>
      </c>
    </row>
    <row r="127" spans="1:29" x14ac:dyDescent="0.25">
      <c r="A127" s="2"/>
      <c r="Y127" s="1"/>
      <c r="AA127" s="14">
        <f t="shared" ref="AA127:AA130" si="36">S127</f>
        <v>0</v>
      </c>
      <c r="AB127" s="28" t="e">
        <f t="shared" ref="AB127:AB130" si="37">((AA127/AA$131)-1)*100</f>
        <v>#DIV/0!</v>
      </c>
      <c r="AC127" s="14">
        <f>STDEV(AA128:AA130,AA126)</f>
        <v>0</v>
      </c>
    </row>
    <row r="128" spans="1:29" x14ac:dyDescent="0.25">
      <c r="A128" s="2"/>
      <c r="Y128" s="1"/>
      <c r="AA128" s="14">
        <f t="shared" si="36"/>
        <v>0</v>
      </c>
      <c r="AB128" s="28" t="e">
        <f t="shared" si="37"/>
        <v>#DIV/0!</v>
      </c>
      <c r="AC128" s="14">
        <f>STDEV(AA129:AA130,AA126:AA127)</f>
        <v>0</v>
      </c>
    </row>
    <row r="129" spans="1:29" x14ac:dyDescent="0.25">
      <c r="A129" s="2"/>
      <c r="AA129" s="14">
        <f t="shared" si="36"/>
        <v>0</v>
      </c>
      <c r="AB129" s="28" t="e">
        <f t="shared" si="37"/>
        <v>#DIV/0!</v>
      </c>
      <c r="AC129" s="14">
        <f>STDEV(AA130,AA126:AA128)</f>
        <v>0</v>
      </c>
    </row>
    <row r="130" spans="1:29" x14ac:dyDescent="0.25">
      <c r="A130" s="2"/>
      <c r="AA130" s="14">
        <f t="shared" si="36"/>
        <v>0</v>
      </c>
      <c r="AB130" s="28" t="e">
        <f t="shared" si="37"/>
        <v>#DIV/0!</v>
      </c>
      <c r="AC130" s="14">
        <f>STDEV(AA126:AA129)</f>
        <v>0</v>
      </c>
    </row>
    <row r="131" spans="1:29" x14ac:dyDescent="0.25">
      <c r="A131" s="2">
        <f>A130</f>
        <v>0</v>
      </c>
      <c r="B131" s="7" t="e">
        <f>AVERAGE(B126:B130)</f>
        <v>#DIV/0!</v>
      </c>
      <c r="C131" s="7" t="e">
        <f t="shared" ref="C131:X131" si="38">AVERAGE(C126:C130)</f>
        <v>#DIV/0!</v>
      </c>
      <c r="D131" s="7" t="e">
        <f t="shared" si="38"/>
        <v>#DIV/0!</v>
      </c>
      <c r="E131" s="7" t="e">
        <f t="shared" si="38"/>
        <v>#DIV/0!</v>
      </c>
      <c r="F131" s="7" t="e">
        <f t="shared" si="38"/>
        <v>#DIV/0!</v>
      </c>
      <c r="G131" s="7" t="e">
        <f t="shared" si="38"/>
        <v>#DIV/0!</v>
      </c>
      <c r="H131" s="7" t="e">
        <f t="shared" si="38"/>
        <v>#DIV/0!</v>
      </c>
      <c r="I131" s="7" t="e">
        <f t="shared" si="38"/>
        <v>#DIV/0!</v>
      </c>
      <c r="J131" s="7" t="e">
        <f t="shared" si="38"/>
        <v>#DIV/0!</v>
      </c>
      <c r="K131" s="7" t="e">
        <f t="shared" si="38"/>
        <v>#DIV/0!</v>
      </c>
      <c r="L131" s="7" t="e">
        <f t="shared" si="38"/>
        <v>#DIV/0!</v>
      </c>
      <c r="M131" s="7" t="e">
        <f t="shared" si="38"/>
        <v>#DIV/0!</v>
      </c>
      <c r="N131" s="7" t="e">
        <f t="shared" si="38"/>
        <v>#DIV/0!</v>
      </c>
      <c r="O131" s="7" t="e">
        <f t="shared" si="38"/>
        <v>#DIV/0!</v>
      </c>
      <c r="P131" s="7" t="e">
        <f t="shared" si="38"/>
        <v>#DIV/0!</v>
      </c>
      <c r="Q131" s="7" t="e">
        <f t="shared" si="38"/>
        <v>#DIV/0!</v>
      </c>
      <c r="R131" s="7" t="e">
        <f t="shared" si="38"/>
        <v>#DIV/0!</v>
      </c>
      <c r="S131" s="7" t="e">
        <f t="shared" si="38"/>
        <v>#DIV/0!</v>
      </c>
      <c r="T131" s="7" t="e">
        <f t="shared" si="38"/>
        <v>#DIV/0!</v>
      </c>
      <c r="U131" s="7" t="e">
        <f t="shared" si="38"/>
        <v>#DIV/0!</v>
      </c>
      <c r="V131" s="7" t="e">
        <f t="shared" si="38"/>
        <v>#DIV/0!</v>
      </c>
      <c r="W131" s="7" t="e">
        <f t="shared" si="38"/>
        <v>#DIV/0!</v>
      </c>
      <c r="X131" s="7" t="e">
        <f t="shared" si="38"/>
        <v>#DIV/0!</v>
      </c>
      <c r="Z131" s="2" t="s">
        <v>43</v>
      </c>
      <c r="AA131" s="14">
        <f>AVERAGE(AA126:AA130)</f>
        <v>0</v>
      </c>
      <c r="AB131" s="28"/>
    </row>
    <row r="134" spans="1:29" x14ac:dyDescent="0.25">
      <c r="A134" s="9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t="s">
        <v>29</v>
      </c>
      <c r="G134" t="s">
        <v>9</v>
      </c>
      <c r="H134" t="s">
        <v>10</v>
      </c>
      <c r="I134" t="s">
        <v>11</v>
      </c>
      <c r="J134" s="1" t="s">
        <v>30</v>
      </c>
      <c r="K134" s="1" t="s">
        <v>31</v>
      </c>
      <c r="L134" t="s">
        <v>32</v>
      </c>
      <c r="M134" t="s">
        <v>33</v>
      </c>
      <c r="N134" t="s">
        <v>34</v>
      </c>
      <c r="O134" t="s">
        <v>35</v>
      </c>
      <c r="P134" t="s">
        <v>12</v>
      </c>
      <c r="Q134" t="s">
        <v>13</v>
      </c>
      <c r="R134" t="s">
        <v>14</v>
      </c>
      <c r="S134" s="7" t="s">
        <v>26</v>
      </c>
      <c r="T134" s="1" t="s">
        <v>21</v>
      </c>
      <c r="U134" t="s">
        <v>22</v>
      </c>
      <c r="V134" t="s">
        <v>23</v>
      </c>
      <c r="W134" t="s">
        <v>24</v>
      </c>
      <c r="X134" t="s">
        <v>25</v>
      </c>
      <c r="Z134" s="22" t="s">
        <v>36</v>
      </c>
      <c r="AA134" s="16" t="s">
        <v>37</v>
      </c>
      <c r="AB134" s="12" t="s">
        <v>41</v>
      </c>
      <c r="AC134" s="16" t="s">
        <v>55</v>
      </c>
    </row>
    <row r="135" spans="1:29" x14ac:dyDescent="0.25">
      <c r="A135" s="2"/>
      <c r="Y135" s="1"/>
      <c r="AA135" s="14">
        <f>S135</f>
        <v>0</v>
      </c>
      <c r="AB135" s="28" t="e">
        <f>((AA135/AA$140)-1)*100</f>
        <v>#DIV/0!</v>
      </c>
      <c r="AC135" s="14">
        <f>STDEV(AA136:AA139)</f>
        <v>0</v>
      </c>
    </row>
    <row r="136" spans="1:29" x14ac:dyDescent="0.25">
      <c r="A136" s="2"/>
      <c r="Y136" s="1"/>
      <c r="AA136" s="14">
        <f t="shared" ref="AA136:AA139" si="39">S136</f>
        <v>0</v>
      </c>
      <c r="AB136" s="28" t="e">
        <f t="shared" ref="AB136:AB139" si="40">((AA136/AA$140)-1)*100</f>
        <v>#DIV/0!</v>
      </c>
      <c r="AC136" s="14">
        <f>STDEV(AA137:AA139,AA135)</f>
        <v>0</v>
      </c>
    </row>
    <row r="137" spans="1:29" x14ac:dyDescent="0.25">
      <c r="A137" s="2"/>
      <c r="Y137" s="1"/>
      <c r="AA137" s="14">
        <f t="shared" si="39"/>
        <v>0</v>
      </c>
      <c r="AB137" s="28" t="e">
        <f t="shared" si="40"/>
        <v>#DIV/0!</v>
      </c>
      <c r="AC137" s="14">
        <f>STDEV(AA138:AA139,AA135:AA136)</f>
        <v>0</v>
      </c>
    </row>
    <row r="138" spans="1:29" x14ac:dyDescent="0.25">
      <c r="A138" s="2"/>
      <c r="AA138" s="14">
        <f t="shared" si="39"/>
        <v>0</v>
      </c>
      <c r="AB138" s="28" t="e">
        <f t="shared" si="40"/>
        <v>#DIV/0!</v>
      </c>
      <c r="AC138" s="14">
        <f>STDEV(AA139,AA135:AA137)</f>
        <v>0</v>
      </c>
    </row>
    <row r="139" spans="1:29" x14ac:dyDescent="0.25">
      <c r="A139" s="2"/>
      <c r="AA139" s="14">
        <f t="shared" si="39"/>
        <v>0</v>
      </c>
      <c r="AB139" s="28" t="e">
        <f t="shared" si="40"/>
        <v>#DIV/0!</v>
      </c>
      <c r="AC139" s="14">
        <f>STDEV(AA135:AA138)</f>
        <v>0</v>
      </c>
    </row>
    <row r="140" spans="1:29" x14ac:dyDescent="0.25">
      <c r="A140" s="2">
        <f>A139</f>
        <v>0</v>
      </c>
      <c r="B140" s="7" t="e">
        <f>AVERAGE(B135:B139)</f>
        <v>#DIV/0!</v>
      </c>
      <c r="C140" s="7" t="e">
        <f t="shared" ref="C140:X140" si="41">AVERAGE(C135:C139)</f>
        <v>#DIV/0!</v>
      </c>
      <c r="D140" s="7" t="e">
        <f t="shared" si="41"/>
        <v>#DIV/0!</v>
      </c>
      <c r="E140" s="7" t="e">
        <f t="shared" si="41"/>
        <v>#DIV/0!</v>
      </c>
      <c r="F140" s="7" t="e">
        <f t="shared" si="41"/>
        <v>#DIV/0!</v>
      </c>
      <c r="G140" s="7" t="e">
        <f t="shared" si="41"/>
        <v>#DIV/0!</v>
      </c>
      <c r="H140" s="7" t="e">
        <f t="shared" si="41"/>
        <v>#DIV/0!</v>
      </c>
      <c r="I140" s="7" t="e">
        <f t="shared" si="41"/>
        <v>#DIV/0!</v>
      </c>
      <c r="J140" s="7" t="e">
        <f t="shared" si="41"/>
        <v>#DIV/0!</v>
      </c>
      <c r="K140" s="7" t="e">
        <f t="shared" si="41"/>
        <v>#DIV/0!</v>
      </c>
      <c r="L140" s="7" t="e">
        <f t="shared" si="41"/>
        <v>#DIV/0!</v>
      </c>
      <c r="M140" s="7" t="e">
        <f t="shared" si="41"/>
        <v>#DIV/0!</v>
      </c>
      <c r="N140" s="7" t="e">
        <f t="shared" si="41"/>
        <v>#DIV/0!</v>
      </c>
      <c r="O140" s="7" t="e">
        <f t="shared" si="41"/>
        <v>#DIV/0!</v>
      </c>
      <c r="P140" s="7" t="e">
        <f t="shared" si="41"/>
        <v>#DIV/0!</v>
      </c>
      <c r="Q140" s="7" t="e">
        <f t="shared" si="41"/>
        <v>#DIV/0!</v>
      </c>
      <c r="R140" s="7" t="e">
        <f t="shared" si="41"/>
        <v>#DIV/0!</v>
      </c>
      <c r="S140" s="7" t="e">
        <f t="shared" si="41"/>
        <v>#DIV/0!</v>
      </c>
      <c r="T140" s="7" t="e">
        <f t="shared" si="41"/>
        <v>#DIV/0!</v>
      </c>
      <c r="U140" s="7" t="e">
        <f t="shared" si="41"/>
        <v>#DIV/0!</v>
      </c>
      <c r="V140" s="7" t="e">
        <f t="shared" si="41"/>
        <v>#DIV/0!</v>
      </c>
      <c r="W140" s="7" t="e">
        <f t="shared" si="41"/>
        <v>#DIV/0!</v>
      </c>
      <c r="X140" s="7" t="e">
        <f t="shared" si="41"/>
        <v>#DIV/0!</v>
      </c>
      <c r="Z140" s="2" t="s">
        <v>43</v>
      </c>
      <c r="AA140" s="14">
        <f>AVERAGE(AA135:AA139)</f>
        <v>0</v>
      </c>
      <c r="AB140" s="28"/>
    </row>
    <row r="143" spans="1:29" x14ac:dyDescent="0.25">
      <c r="A143" s="9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t="s">
        <v>29</v>
      </c>
      <c r="G143" t="s">
        <v>9</v>
      </c>
      <c r="H143" t="s">
        <v>10</v>
      </c>
      <c r="I143" t="s">
        <v>11</v>
      </c>
      <c r="J143" s="1" t="s">
        <v>30</v>
      </c>
      <c r="K143" s="1" t="s">
        <v>31</v>
      </c>
      <c r="L143" t="s">
        <v>32</v>
      </c>
      <c r="M143" t="s">
        <v>33</v>
      </c>
      <c r="N143" t="s">
        <v>34</v>
      </c>
      <c r="O143" t="s">
        <v>35</v>
      </c>
      <c r="P143" t="s">
        <v>12</v>
      </c>
      <c r="Q143" t="s">
        <v>13</v>
      </c>
      <c r="R143" t="s">
        <v>14</v>
      </c>
      <c r="S143" s="7" t="s">
        <v>26</v>
      </c>
      <c r="T143" s="1" t="s">
        <v>21</v>
      </c>
      <c r="U143" t="s">
        <v>22</v>
      </c>
      <c r="V143" t="s">
        <v>23</v>
      </c>
      <c r="W143" t="s">
        <v>24</v>
      </c>
      <c r="X143" t="s">
        <v>25</v>
      </c>
      <c r="Z143" s="22" t="s">
        <v>36</v>
      </c>
      <c r="AA143" s="16" t="s">
        <v>37</v>
      </c>
      <c r="AB143" s="12" t="s">
        <v>41</v>
      </c>
      <c r="AC143" s="16" t="s">
        <v>55</v>
      </c>
    </row>
    <row r="144" spans="1:29" x14ac:dyDescent="0.25">
      <c r="A144" s="2"/>
      <c r="Y144" s="1"/>
      <c r="AA144" s="14">
        <f>S144</f>
        <v>0</v>
      </c>
      <c r="AB144" s="28" t="e">
        <f>((AA144/AA$149)-1)*100</f>
        <v>#DIV/0!</v>
      </c>
      <c r="AC144" s="14">
        <f>STDEV(AA145:AA148)</f>
        <v>0</v>
      </c>
    </row>
    <row r="145" spans="1:29" x14ac:dyDescent="0.25">
      <c r="A145" s="2"/>
      <c r="Y145" s="1"/>
      <c r="AA145" s="14">
        <f t="shared" ref="AA145:AA148" si="42">S145</f>
        <v>0</v>
      </c>
      <c r="AB145" s="28" t="e">
        <f t="shared" ref="AB145:AB148" si="43">((AA145/AA$149)-1)*100</f>
        <v>#DIV/0!</v>
      </c>
      <c r="AC145" s="14">
        <f>STDEV(AA146:AA148,AA144)</f>
        <v>0</v>
      </c>
    </row>
    <row r="146" spans="1:29" x14ac:dyDescent="0.25">
      <c r="A146" s="2"/>
      <c r="Y146" s="1"/>
      <c r="AA146" s="14">
        <f t="shared" si="42"/>
        <v>0</v>
      </c>
      <c r="AB146" s="28" t="e">
        <f t="shared" si="43"/>
        <v>#DIV/0!</v>
      </c>
      <c r="AC146" s="14">
        <f>STDEV(AA147:AA148,AA144:AA145)</f>
        <v>0</v>
      </c>
    </row>
    <row r="147" spans="1:29" x14ac:dyDescent="0.25">
      <c r="A147" s="2"/>
      <c r="AA147" s="14">
        <f t="shared" si="42"/>
        <v>0</v>
      </c>
      <c r="AB147" s="28" t="e">
        <f t="shared" si="43"/>
        <v>#DIV/0!</v>
      </c>
      <c r="AC147" s="14">
        <f>STDEV(AA148,AA144:AA146)</f>
        <v>0</v>
      </c>
    </row>
    <row r="148" spans="1:29" x14ac:dyDescent="0.25">
      <c r="A148" s="2"/>
      <c r="AA148" s="14">
        <f t="shared" si="42"/>
        <v>0</v>
      </c>
      <c r="AB148" s="28" t="e">
        <f t="shared" si="43"/>
        <v>#DIV/0!</v>
      </c>
      <c r="AC148" s="14">
        <f>STDEV(AA144:AA147)</f>
        <v>0</v>
      </c>
    </row>
    <row r="149" spans="1:29" x14ac:dyDescent="0.25">
      <c r="A149" s="2">
        <f>A148</f>
        <v>0</v>
      </c>
      <c r="B149" s="7" t="e">
        <f>AVERAGE(B144:B148)</f>
        <v>#DIV/0!</v>
      </c>
      <c r="C149" s="7" t="e">
        <f t="shared" ref="C149:X149" si="44">AVERAGE(C144:C148)</f>
        <v>#DIV/0!</v>
      </c>
      <c r="D149" s="7" t="e">
        <f t="shared" si="44"/>
        <v>#DIV/0!</v>
      </c>
      <c r="E149" s="7" t="e">
        <f t="shared" si="44"/>
        <v>#DIV/0!</v>
      </c>
      <c r="F149" s="7" t="e">
        <f t="shared" si="44"/>
        <v>#DIV/0!</v>
      </c>
      <c r="G149" s="7" t="e">
        <f t="shared" si="44"/>
        <v>#DIV/0!</v>
      </c>
      <c r="H149" s="7" t="e">
        <f t="shared" si="44"/>
        <v>#DIV/0!</v>
      </c>
      <c r="I149" s="7" t="e">
        <f t="shared" si="44"/>
        <v>#DIV/0!</v>
      </c>
      <c r="J149" s="7" t="e">
        <f t="shared" si="44"/>
        <v>#DIV/0!</v>
      </c>
      <c r="K149" s="7" t="e">
        <f t="shared" si="44"/>
        <v>#DIV/0!</v>
      </c>
      <c r="L149" s="7" t="e">
        <f t="shared" si="44"/>
        <v>#DIV/0!</v>
      </c>
      <c r="M149" s="7" t="e">
        <f t="shared" si="44"/>
        <v>#DIV/0!</v>
      </c>
      <c r="N149" s="7" t="e">
        <f t="shared" si="44"/>
        <v>#DIV/0!</v>
      </c>
      <c r="O149" s="7" t="e">
        <f t="shared" si="44"/>
        <v>#DIV/0!</v>
      </c>
      <c r="P149" s="7" t="e">
        <f t="shared" si="44"/>
        <v>#DIV/0!</v>
      </c>
      <c r="Q149" s="7" t="e">
        <f t="shared" si="44"/>
        <v>#DIV/0!</v>
      </c>
      <c r="R149" s="7" t="e">
        <f t="shared" si="44"/>
        <v>#DIV/0!</v>
      </c>
      <c r="S149" s="7" t="e">
        <f t="shared" si="44"/>
        <v>#DIV/0!</v>
      </c>
      <c r="T149" s="7" t="e">
        <f t="shared" si="44"/>
        <v>#DIV/0!</v>
      </c>
      <c r="U149" s="7" t="e">
        <f t="shared" si="44"/>
        <v>#DIV/0!</v>
      </c>
      <c r="V149" s="7" t="e">
        <f t="shared" si="44"/>
        <v>#DIV/0!</v>
      </c>
      <c r="W149" s="7" t="e">
        <f t="shared" si="44"/>
        <v>#DIV/0!</v>
      </c>
      <c r="X149" s="7" t="e">
        <f t="shared" si="44"/>
        <v>#DIV/0!</v>
      </c>
      <c r="Z149" s="2" t="s">
        <v>43</v>
      </c>
      <c r="AA149" s="14">
        <f>AVERAGE(AA144:AA148)</f>
        <v>0</v>
      </c>
      <c r="AB149" s="2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49"/>
  <sheetViews>
    <sheetView topLeftCell="A112" zoomScaleNormal="100" workbookViewId="0">
      <selection activeCell="A116" sqref="A116:X121"/>
    </sheetView>
  </sheetViews>
  <sheetFormatPr defaultRowHeight="15" x14ac:dyDescent="0.25"/>
  <cols>
    <col min="1" max="1" width="65.85546875" customWidth="1"/>
    <col min="2" max="2" width="22.85546875" style="1" customWidth="1"/>
    <col min="3" max="3" width="10" style="1" customWidth="1"/>
    <col min="4" max="4" width="10.85546875" style="1" customWidth="1"/>
    <col min="5" max="5" width="10.28515625" style="1" customWidth="1"/>
    <col min="6" max="6" width="9.28515625" bestFit="1" customWidth="1"/>
    <col min="7" max="7" width="10.140625" customWidth="1"/>
    <col min="8" max="8" width="12.28515625" customWidth="1"/>
    <col min="9" max="9" width="10.85546875" customWidth="1"/>
    <col min="10" max="10" width="11" style="1" customWidth="1"/>
    <col min="11" max="11" width="15.85546875" style="1" customWidth="1"/>
    <col min="12" max="12" width="14.140625" customWidth="1"/>
    <col min="13" max="13" width="11.5703125" customWidth="1"/>
    <col min="14" max="14" width="15.5703125" customWidth="1"/>
    <col min="15" max="15" width="15.7109375" customWidth="1"/>
    <col min="16" max="16" width="12.28515625" customWidth="1"/>
    <col min="17" max="17" width="13.28515625" customWidth="1"/>
    <col min="18" max="18" width="11.5703125" customWidth="1"/>
    <col min="19" max="19" width="13.7109375" style="7" customWidth="1"/>
    <col min="20" max="20" width="14.140625" style="1" customWidth="1"/>
    <col min="21" max="21" width="14.85546875" customWidth="1"/>
    <col min="22" max="22" width="14.42578125" customWidth="1"/>
    <col min="23" max="23" width="14.28515625" customWidth="1"/>
    <col min="24" max="24" width="15" customWidth="1"/>
    <col min="26" max="26" width="23.42578125" customWidth="1"/>
    <col min="27" max="27" width="24.7109375" style="13" customWidth="1"/>
    <col min="28" max="28" width="12" style="13" customWidth="1"/>
    <col min="29" max="29" width="20.140625" style="14" customWidth="1"/>
  </cols>
  <sheetData>
    <row r="1" spans="1:11" x14ac:dyDescent="0.25">
      <c r="A1" t="s">
        <v>2</v>
      </c>
    </row>
    <row r="2" spans="1:11" x14ac:dyDescent="0.25">
      <c r="A2" t="s">
        <v>3</v>
      </c>
    </row>
    <row r="3" spans="1:11" x14ac:dyDescent="0.25">
      <c r="A3" t="s">
        <v>15</v>
      </c>
      <c r="B3" s="7"/>
    </row>
    <row r="4" spans="1:11" x14ac:dyDescent="0.25">
      <c r="A4" t="s">
        <v>16</v>
      </c>
      <c r="B4" s="7"/>
    </row>
    <row r="5" spans="1:11" x14ac:dyDescent="0.25">
      <c r="A5" t="s">
        <v>4</v>
      </c>
    </row>
    <row r="6" spans="1:11" x14ac:dyDescent="0.25">
      <c r="A6" s="5"/>
    </row>
    <row r="7" spans="1:11" x14ac:dyDescent="0.25">
      <c r="A7" s="2"/>
    </row>
    <row r="8" spans="1:11" x14ac:dyDescent="0.25">
      <c r="A8" s="2"/>
    </row>
    <row r="9" spans="1:11" x14ac:dyDescent="0.25">
      <c r="A9" s="2"/>
    </row>
    <row r="10" spans="1:11" x14ac:dyDescent="0.25">
      <c r="A10" s="5"/>
    </row>
    <row r="12" spans="1:11" x14ac:dyDescent="0.25">
      <c r="A12" s="11" t="s">
        <v>39</v>
      </c>
    </row>
    <row r="13" spans="1:11" x14ac:dyDescent="0.25">
      <c r="A13" s="6" t="s">
        <v>17</v>
      </c>
      <c r="B13" s="7" t="s">
        <v>19</v>
      </c>
      <c r="C13" s="7"/>
      <c r="D13" s="7"/>
      <c r="E13" s="7"/>
      <c r="F13" s="8"/>
      <c r="G13" s="8"/>
      <c r="H13" s="8"/>
      <c r="I13" s="8"/>
      <c r="J13" s="7"/>
      <c r="K13" s="7"/>
    </row>
    <row r="14" spans="1:11" x14ac:dyDescent="0.25">
      <c r="B14" s="7"/>
      <c r="C14" s="7"/>
      <c r="D14" s="7"/>
      <c r="E14" s="7"/>
      <c r="F14" s="8"/>
      <c r="G14" s="8"/>
      <c r="H14" s="8"/>
      <c r="I14" s="8"/>
      <c r="J14" s="7"/>
      <c r="K14" s="7"/>
    </row>
    <row r="15" spans="1:11" x14ac:dyDescent="0.25">
      <c r="A15" s="2" t="s">
        <v>38</v>
      </c>
      <c r="B15" s="7" t="s">
        <v>40</v>
      </c>
      <c r="C15" s="7"/>
      <c r="D15" s="7"/>
      <c r="E15" s="7"/>
      <c r="F15" s="8"/>
      <c r="G15" s="8"/>
      <c r="H15" s="8"/>
      <c r="I15" s="8"/>
      <c r="J15" s="7"/>
      <c r="K15" s="7"/>
    </row>
    <row r="16" spans="1:11" x14ac:dyDescent="0.25">
      <c r="A16" s="4" t="s">
        <v>18</v>
      </c>
      <c r="B16" s="10"/>
      <c r="C16" s="10"/>
      <c r="D16" s="10"/>
      <c r="E16" s="10"/>
    </row>
    <row r="17" spans="1:29" x14ac:dyDescent="0.25">
      <c r="A17" s="9" t="s">
        <v>86</v>
      </c>
      <c r="B17" s="1" t="s">
        <v>7</v>
      </c>
      <c r="C17" s="1" t="s">
        <v>8</v>
      </c>
      <c r="D17" s="1" t="s">
        <v>27</v>
      </c>
      <c r="E17" s="1" t="s">
        <v>28</v>
      </c>
      <c r="F17" t="s">
        <v>29</v>
      </c>
      <c r="G17" t="s">
        <v>9</v>
      </c>
      <c r="H17" t="s">
        <v>10</v>
      </c>
      <c r="I17" t="s">
        <v>11</v>
      </c>
      <c r="J17" s="1" t="s">
        <v>30</v>
      </c>
      <c r="K17" s="1" t="s">
        <v>31</v>
      </c>
      <c r="L17" t="s">
        <v>32</v>
      </c>
      <c r="M17" t="s">
        <v>33</v>
      </c>
      <c r="N17" t="s">
        <v>34</v>
      </c>
      <c r="O17" t="s">
        <v>35</v>
      </c>
      <c r="P17" t="s">
        <v>12</v>
      </c>
      <c r="Q17" t="s">
        <v>13</v>
      </c>
      <c r="R17" t="s">
        <v>14</v>
      </c>
      <c r="S17" s="7" t="s">
        <v>26</v>
      </c>
      <c r="T17" s="1" t="s">
        <v>21</v>
      </c>
      <c r="U17" t="s">
        <v>22</v>
      </c>
      <c r="V17" t="s">
        <v>23</v>
      </c>
      <c r="W17" t="s">
        <v>24</v>
      </c>
      <c r="X17" t="s">
        <v>25</v>
      </c>
      <c r="Z17" s="22" t="s">
        <v>36</v>
      </c>
      <c r="AA17" s="12" t="s">
        <v>37</v>
      </c>
      <c r="AB17" s="12" t="s">
        <v>41</v>
      </c>
      <c r="AC17" s="16" t="s">
        <v>55</v>
      </c>
    </row>
    <row r="18" spans="1:29" x14ac:dyDescent="0.25">
      <c r="A18" s="2" t="s">
        <v>147</v>
      </c>
      <c r="B18" s="1">
        <v>4.6505E-4</v>
      </c>
      <c r="C18" s="1">
        <v>9.9055000000000004E-2</v>
      </c>
      <c r="D18" s="1">
        <v>2.9027000000000002E-7</v>
      </c>
      <c r="E18" s="1">
        <v>1.976E-8</v>
      </c>
      <c r="F18">
        <v>6.8075000000000001</v>
      </c>
      <c r="G18">
        <v>-174.6</v>
      </c>
      <c r="H18">
        <v>12.332000000000001</v>
      </c>
      <c r="I18">
        <v>7.0629999999999997</v>
      </c>
      <c r="J18" s="1">
        <v>1.3514999999999999E-7</v>
      </c>
      <c r="K18" s="1">
        <v>3.0215000000000003E-8</v>
      </c>
      <c r="L18">
        <v>22.356999999999999</v>
      </c>
      <c r="M18">
        <v>0.83037000000000005</v>
      </c>
      <c r="N18">
        <v>2.0618999999999998E-2</v>
      </c>
      <c r="O18">
        <v>2.4830999999999999</v>
      </c>
      <c r="P18">
        <v>15511</v>
      </c>
      <c r="Q18">
        <v>22.263999999999999</v>
      </c>
      <c r="R18">
        <v>0.14354</v>
      </c>
      <c r="S18" s="7">
        <v>1.3775999999999999E-12</v>
      </c>
      <c r="T18" s="1">
        <v>3.6642999999999998E-14</v>
      </c>
      <c r="U18">
        <v>2.6598999999999999</v>
      </c>
      <c r="V18">
        <v>0.96711000000000003</v>
      </c>
      <c r="W18">
        <v>1.5058999999999999E-3</v>
      </c>
      <c r="X18">
        <v>0.15570999999999999</v>
      </c>
      <c r="Y18" s="1"/>
      <c r="AA18" s="14">
        <f>S18</f>
        <v>1.3775999999999999E-12</v>
      </c>
      <c r="AB18" s="28">
        <f>((AA18/AA$23)-1)*100</f>
        <v>-0.33280277817970827</v>
      </c>
      <c r="AC18" s="14">
        <f>STDEV(AA19:AA22)</f>
        <v>2.4772296354328301E-15</v>
      </c>
    </row>
    <row r="19" spans="1:29" x14ac:dyDescent="0.25">
      <c r="A19" s="2" t="s">
        <v>148</v>
      </c>
      <c r="B19" s="1">
        <v>4.705E-4</v>
      </c>
      <c r="C19" s="1">
        <v>0.10022</v>
      </c>
      <c r="D19" s="1">
        <v>2.9149000000000002E-7</v>
      </c>
      <c r="E19" s="1">
        <v>1.9854E-8</v>
      </c>
      <c r="F19">
        <v>6.8112000000000004</v>
      </c>
      <c r="G19">
        <v>-175.3</v>
      </c>
      <c r="H19">
        <v>12.391</v>
      </c>
      <c r="I19">
        <v>7.0685000000000002</v>
      </c>
      <c r="J19" s="1">
        <v>1.332E-7</v>
      </c>
      <c r="K19" s="1">
        <v>3.0092000000000002E-8</v>
      </c>
      <c r="L19">
        <v>22.591999999999999</v>
      </c>
      <c r="M19">
        <v>0.83226</v>
      </c>
      <c r="N19">
        <v>2.0833999999999998E-2</v>
      </c>
      <c r="O19">
        <v>2.5032999999999999</v>
      </c>
      <c r="P19">
        <v>15516</v>
      </c>
      <c r="Q19">
        <v>22.356999999999999</v>
      </c>
      <c r="R19">
        <v>0.14409</v>
      </c>
      <c r="S19" s="7">
        <v>1.3799E-12</v>
      </c>
      <c r="T19" s="1">
        <v>3.6869999999999998E-14</v>
      </c>
      <c r="U19">
        <v>2.6718999999999999</v>
      </c>
      <c r="V19">
        <v>0.96701000000000004</v>
      </c>
      <c r="W19">
        <v>1.5126E-3</v>
      </c>
      <c r="X19">
        <v>0.15642</v>
      </c>
      <c r="Y19" s="1"/>
      <c r="AA19" s="14">
        <f t="shared" ref="AA19:AA22" si="0">S19</f>
        <v>1.3799E-12</v>
      </c>
      <c r="AB19" s="28">
        <f t="shared" ref="AB19:AB22" si="1">((AA19/AA$23)-1)*100</f>
        <v>-0.16640138908985413</v>
      </c>
      <c r="AC19" s="14">
        <f>STDEV(AA20:AA22,AA18)</f>
        <v>3.5705975223577109E-15</v>
      </c>
    </row>
    <row r="20" spans="1:29" x14ac:dyDescent="0.25">
      <c r="A20" s="2" t="s">
        <v>149</v>
      </c>
      <c r="B20" s="1">
        <v>4.6467999999999998E-4</v>
      </c>
      <c r="C20" s="1">
        <v>9.8976999999999996E-2</v>
      </c>
      <c r="D20" s="1">
        <v>2.9247999999999998E-7</v>
      </c>
      <c r="E20" s="1">
        <v>1.9729000000000001E-8</v>
      </c>
      <c r="F20">
        <v>6.7454000000000001</v>
      </c>
      <c r="G20">
        <v>-176.7</v>
      </c>
      <c r="H20">
        <v>12.321999999999999</v>
      </c>
      <c r="I20">
        <v>6.9733999999999998</v>
      </c>
      <c r="J20" s="1">
        <v>1.3342000000000001E-7</v>
      </c>
      <c r="K20" s="1">
        <v>3.0026E-8</v>
      </c>
      <c r="L20">
        <v>22.504999999999999</v>
      </c>
      <c r="M20">
        <v>0.83250000000000002</v>
      </c>
      <c r="N20">
        <v>2.0753000000000001E-2</v>
      </c>
      <c r="O20">
        <v>2.4929000000000001</v>
      </c>
      <c r="P20">
        <v>15498</v>
      </c>
      <c r="Q20">
        <v>22.201000000000001</v>
      </c>
      <c r="R20">
        <v>0.14324999999999999</v>
      </c>
      <c r="S20" s="7">
        <v>1.3839E-12</v>
      </c>
      <c r="T20" s="1">
        <v>3.6750999999999998E-14</v>
      </c>
      <c r="U20">
        <v>2.6556000000000002</v>
      </c>
      <c r="V20">
        <v>0.96684999999999999</v>
      </c>
      <c r="W20">
        <v>1.5035000000000001E-3</v>
      </c>
      <c r="X20">
        <v>0.1555</v>
      </c>
      <c r="Y20" s="1"/>
      <c r="AA20" s="14">
        <f t="shared" si="0"/>
        <v>1.3839E-12</v>
      </c>
      <c r="AB20" s="28">
        <f t="shared" si="1"/>
        <v>0.12299233106642937</v>
      </c>
      <c r="AC20" s="14">
        <f>STDEV(AA21:AA22,AA18:AA19)</f>
        <v>3.7079868752015535E-15</v>
      </c>
    </row>
    <row r="21" spans="1:29" x14ac:dyDescent="0.25">
      <c r="A21" s="2" t="s">
        <v>150</v>
      </c>
      <c r="B21" s="1">
        <v>4.6348E-4</v>
      </c>
      <c r="C21" s="1">
        <v>9.8721000000000003E-2</v>
      </c>
      <c r="D21" s="1">
        <v>2.9275999999999998E-7</v>
      </c>
      <c r="E21" s="1">
        <v>1.9708E-8</v>
      </c>
      <c r="F21">
        <v>6.7317999999999998</v>
      </c>
      <c r="G21">
        <v>-176.7</v>
      </c>
      <c r="H21">
        <v>12.311</v>
      </c>
      <c r="I21">
        <v>6.9672000000000001</v>
      </c>
      <c r="J21" s="1">
        <v>1.3432E-7</v>
      </c>
      <c r="K21" s="1">
        <v>3.0161000000000001E-8</v>
      </c>
      <c r="L21">
        <v>22.454999999999998</v>
      </c>
      <c r="M21">
        <v>0.83176000000000005</v>
      </c>
      <c r="N21">
        <v>2.0709000000000002E-2</v>
      </c>
      <c r="O21">
        <v>2.4897999999999998</v>
      </c>
      <c r="P21">
        <v>15497</v>
      </c>
      <c r="Q21">
        <v>22.186</v>
      </c>
      <c r="R21">
        <v>0.14316000000000001</v>
      </c>
      <c r="S21" s="7">
        <v>1.3838E-12</v>
      </c>
      <c r="T21" s="1">
        <v>3.6714999999999998E-14</v>
      </c>
      <c r="U21">
        <v>2.6532</v>
      </c>
      <c r="V21">
        <v>0.96684999999999999</v>
      </c>
      <c r="W21">
        <v>1.5022E-3</v>
      </c>
      <c r="X21">
        <v>0.15537000000000001</v>
      </c>
      <c r="AA21" s="14">
        <f t="shared" si="0"/>
        <v>1.3838E-12</v>
      </c>
      <c r="AB21" s="28">
        <f t="shared" si="1"/>
        <v>0.11575748806251784</v>
      </c>
      <c r="AC21" s="14">
        <f>STDEV(AA22,AA18:AA20)</f>
        <v>3.7264818081760363E-15</v>
      </c>
    </row>
    <row r="22" spans="1:29" x14ac:dyDescent="0.25">
      <c r="A22" s="2" t="s">
        <v>151</v>
      </c>
      <c r="B22" s="1">
        <v>4.6359999999999999E-4</v>
      </c>
      <c r="C22" s="1">
        <v>9.8746E-2</v>
      </c>
      <c r="D22" s="1">
        <v>2.9443000000000002E-7</v>
      </c>
      <c r="E22" s="1">
        <v>1.9712000000000001E-8</v>
      </c>
      <c r="F22">
        <v>6.6950000000000003</v>
      </c>
      <c r="G22">
        <v>-177.4</v>
      </c>
      <c r="H22">
        <v>12.318</v>
      </c>
      <c r="I22">
        <v>6.9436</v>
      </c>
      <c r="J22" s="1">
        <v>1.3413E-7</v>
      </c>
      <c r="K22" s="1">
        <v>3.0108000000000001E-8</v>
      </c>
      <c r="L22">
        <v>22.446999999999999</v>
      </c>
      <c r="M22">
        <v>0.83192999999999995</v>
      </c>
      <c r="N22">
        <v>2.07E-2</v>
      </c>
      <c r="O22">
        <v>2.4882</v>
      </c>
      <c r="P22">
        <v>15484</v>
      </c>
      <c r="Q22">
        <v>22.18</v>
      </c>
      <c r="R22">
        <v>0.14324000000000001</v>
      </c>
      <c r="S22" s="7">
        <v>1.3858E-12</v>
      </c>
      <c r="T22" s="1">
        <v>3.6786000000000001E-14</v>
      </c>
      <c r="U22">
        <v>2.6545000000000001</v>
      </c>
      <c r="V22">
        <v>0.96677000000000002</v>
      </c>
      <c r="W22">
        <v>1.503E-3</v>
      </c>
      <c r="X22">
        <v>0.15547</v>
      </c>
      <c r="AA22" s="14">
        <f t="shared" si="0"/>
        <v>1.3858E-12</v>
      </c>
      <c r="AB22" s="28">
        <f t="shared" si="1"/>
        <v>0.2604543481406596</v>
      </c>
      <c r="AC22" s="14">
        <f>STDEV(AA18:AA21)</f>
        <v>3.0908467016876744E-15</v>
      </c>
    </row>
    <row r="23" spans="1:29" x14ac:dyDescent="0.25">
      <c r="A23" s="2" t="s">
        <v>44</v>
      </c>
      <c r="B23" s="7">
        <f>AVERAGE(B18:B22)</f>
        <v>4.6546199999999998E-4</v>
      </c>
      <c r="C23" s="7">
        <f t="shared" ref="C23:X23" si="2">AVERAGE(C18:C22)</f>
        <v>9.9143800000000004E-2</v>
      </c>
      <c r="D23" s="7">
        <f t="shared" si="2"/>
        <v>2.9228600000000003E-7</v>
      </c>
      <c r="E23" s="7">
        <f t="shared" si="2"/>
        <v>1.9752600000000003E-8</v>
      </c>
      <c r="F23" s="7">
        <f t="shared" si="2"/>
        <v>6.7581800000000003</v>
      </c>
      <c r="G23" s="7">
        <f t="shared" si="2"/>
        <v>-176.14</v>
      </c>
      <c r="H23" s="7">
        <f t="shared" si="2"/>
        <v>12.3348</v>
      </c>
      <c r="I23" s="7">
        <f t="shared" si="2"/>
        <v>7.0031399999999993</v>
      </c>
      <c r="J23" s="7">
        <f t="shared" si="2"/>
        <v>1.3404400000000001E-7</v>
      </c>
      <c r="K23" s="7">
        <f t="shared" si="2"/>
        <v>3.0120400000000003E-8</v>
      </c>
      <c r="L23" s="7">
        <f t="shared" si="2"/>
        <v>22.4712</v>
      </c>
      <c r="M23" s="7">
        <f t="shared" si="2"/>
        <v>0.83176400000000006</v>
      </c>
      <c r="N23" s="7">
        <f t="shared" si="2"/>
        <v>2.0722999999999998E-2</v>
      </c>
      <c r="O23" s="7">
        <f t="shared" si="2"/>
        <v>2.49146</v>
      </c>
      <c r="P23" s="7">
        <f t="shared" si="2"/>
        <v>15501.2</v>
      </c>
      <c r="Q23" s="7">
        <f t="shared" si="2"/>
        <v>22.237600000000004</v>
      </c>
      <c r="R23" s="7">
        <f t="shared" si="2"/>
        <v>0.143456</v>
      </c>
      <c r="S23" s="7">
        <f t="shared" si="2"/>
        <v>1.3821999999999999E-12</v>
      </c>
      <c r="T23" s="7">
        <f t="shared" si="2"/>
        <v>3.6752999999999997E-14</v>
      </c>
      <c r="U23" s="7">
        <f t="shared" si="2"/>
        <v>2.6590199999999999</v>
      </c>
      <c r="V23" s="7">
        <f t="shared" si="2"/>
        <v>0.96691800000000006</v>
      </c>
      <c r="W23" s="7">
        <f t="shared" si="2"/>
        <v>1.50544E-3</v>
      </c>
      <c r="X23" s="7">
        <f t="shared" si="2"/>
        <v>0.155694</v>
      </c>
      <c r="Z23" s="2" t="s">
        <v>43</v>
      </c>
      <c r="AA23" s="14">
        <f>AVERAGE(AA18:AA22)</f>
        <v>1.3821999999999999E-12</v>
      </c>
      <c r="AB23" s="28"/>
    </row>
    <row r="24" spans="1:29" x14ac:dyDescent="0.25">
      <c r="A24" s="2"/>
      <c r="AB24" s="28"/>
      <c r="AC24" s="15"/>
    </row>
    <row r="25" spans="1:29" x14ac:dyDescent="0.25">
      <c r="A25" s="2"/>
      <c r="AA25" s="14"/>
      <c r="AB25" s="28"/>
      <c r="AC25" s="15"/>
    </row>
    <row r="26" spans="1:29" x14ac:dyDescent="0.25">
      <c r="A26" s="9" t="s">
        <v>86</v>
      </c>
      <c r="B26" s="1" t="s">
        <v>7</v>
      </c>
      <c r="C26" s="1" t="s">
        <v>8</v>
      </c>
      <c r="D26" s="1" t="s">
        <v>27</v>
      </c>
      <c r="E26" s="1" t="s">
        <v>28</v>
      </c>
      <c r="F26" t="s">
        <v>29</v>
      </c>
      <c r="G26" t="s">
        <v>9</v>
      </c>
      <c r="H26" t="s">
        <v>10</v>
      </c>
      <c r="I26" t="s">
        <v>11</v>
      </c>
      <c r="J26" s="1" t="s">
        <v>30</v>
      </c>
      <c r="K26" s="1" t="s">
        <v>31</v>
      </c>
      <c r="L26" t="s">
        <v>32</v>
      </c>
      <c r="M26" t="s">
        <v>33</v>
      </c>
      <c r="N26" t="s">
        <v>34</v>
      </c>
      <c r="O26" t="s">
        <v>35</v>
      </c>
      <c r="P26" t="s">
        <v>12</v>
      </c>
      <c r="Q26" t="s">
        <v>13</v>
      </c>
      <c r="R26" t="s">
        <v>14</v>
      </c>
      <c r="S26" s="7" t="s">
        <v>26</v>
      </c>
      <c r="T26" s="1" t="s">
        <v>21</v>
      </c>
      <c r="U26" t="s">
        <v>22</v>
      </c>
      <c r="V26" t="s">
        <v>23</v>
      </c>
      <c r="W26" t="s">
        <v>24</v>
      </c>
      <c r="X26" t="s">
        <v>25</v>
      </c>
      <c r="Z26" s="22" t="s">
        <v>36</v>
      </c>
      <c r="AA26" s="12" t="s">
        <v>37</v>
      </c>
      <c r="AB26" s="12" t="s">
        <v>41</v>
      </c>
      <c r="AC26" s="16" t="s">
        <v>55</v>
      </c>
    </row>
    <row r="27" spans="1:29" x14ac:dyDescent="0.25">
      <c r="A27" s="2" t="s">
        <v>152</v>
      </c>
      <c r="B27" s="1">
        <v>4.6831999999999999E-4</v>
      </c>
      <c r="C27" s="1">
        <v>9.9752999999999994E-2</v>
      </c>
      <c r="D27" s="1">
        <v>2.9177000000000002E-7</v>
      </c>
      <c r="E27" s="1">
        <v>1.9790999999999998E-8</v>
      </c>
      <c r="F27">
        <v>6.7831000000000001</v>
      </c>
      <c r="G27">
        <v>-175.4</v>
      </c>
      <c r="H27">
        <v>12.361000000000001</v>
      </c>
      <c r="I27">
        <v>7.0472999999999999</v>
      </c>
      <c r="J27" s="1">
        <v>1.3439E-7</v>
      </c>
      <c r="K27" s="1">
        <v>3.0524000000000003E-8</v>
      </c>
      <c r="L27">
        <v>22.713000000000001</v>
      </c>
      <c r="M27">
        <v>0.83248</v>
      </c>
      <c r="N27">
        <v>2.0945999999999999E-2</v>
      </c>
      <c r="O27">
        <v>2.5160999999999998</v>
      </c>
      <c r="P27">
        <v>15489</v>
      </c>
      <c r="Q27">
        <v>22.259</v>
      </c>
      <c r="R27">
        <v>0.14371</v>
      </c>
      <c r="S27" s="7">
        <v>1.3811E-12</v>
      </c>
      <c r="T27" s="1">
        <v>3.6793000000000003E-14</v>
      </c>
      <c r="U27">
        <v>2.6640000000000001</v>
      </c>
      <c r="V27">
        <v>0.96694999999999998</v>
      </c>
      <c r="W27">
        <v>1.5083E-3</v>
      </c>
      <c r="X27">
        <v>0.15598999999999999</v>
      </c>
      <c r="Y27" s="1"/>
      <c r="AA27" s="14">
        <f>S27</f>
        <v>1.3811E-12</v>
      </c>
      <c r="AB27" s="28">
        <f>((AA27/AA$32)-1)*100</f>
        <v>-0.15037811420062219</v>
      </c>
      <c r="AC27" s="14">
        <f>STDEV(AA28:AA31)</f>
        <v>5.6047598818623665E-15</v>
      </c>
    </row>
    <row r="28" spans="1:29" x14ac:dyDescent="0.25">
      <c r="A28" s="2" t="s">
        <v>153</v>
      </c>
      <c r="B28" s="1">
        <v>4.6930000000000002E-4</v>
      </c>
      <c r="C28" s="1">
        <v>9.9961999999999995E-2</v>
      </c>
      <c r="D28" s="1">
        <v>2.9079000000000003E-7</v>
      </c>
      <c r="E28" s="1">
        <v>1.9799999999999999E-8</v>
      </c>
      <c r="F28">
        <v>6.8090000000000002</v>
      </c>
      <c r="G28">
        <v>-174.9</v>
      </c>
      <c r="H28">
        <v>12.356999999999999</v>
      </c>
      <c r="I28">
        <v>7.0651999999999999</v>
      </c>
      <c r="J28" s="1">
        <v>1.3545000000000001E-7</v>
      </c>
      <c r="K28" s="1">
        <v>3.0873000000000001E-8</v>
      </c>
      <c r="L28">
        <v>22.792999999999999</v>
      </c>
      <c r="M28">
        <v>0.83179000000000003</v>
      </c>
      <c r="N28">
        <v>2.1021000000000001E-2</v>
      </c>
      <c r="O28">
        <v>2.5272000000000001</v>
      </c>
      <c r="P28">
        <v>15520</v>
      </c>
      <c r="Q28">
        <v>22.3</v>
      </c>
      <c r="R28">
        <v>0.14369000000000001</v>
      </c>
      <c r="S28" s="7">
        <v>1.3791000000000001E-12</v>
      </c>
      <c r="T28" s="1">
        <v>3.6742000000000003E-14</v>
      </c>
      <c r="U28">
        <v>2.6642000000000001</v>
      </c>
      <c r="V28">
        <v>0.96704000000000001</v>
      </c>
      <c r="W28">
        <v>1.5083E-3</v>
      </c>
      <c r="X28">
        <v>0.15597</v>
      </c>
      <c r="Y28" s="1"/>
      <c r="AA28" s="14">
        <f t="shared" ref="AA28:AA31" si="3">S28</f>
        <v>1.3791000000000001E-12</v>
      </c>
      <c r="AB28" s="28">
        <f t="shared" ref="AB28:AB31" si="4">((AA28/AA$32)-1)*100</f>
        <v>-0.29497245477813072</v>
      </c>
      <c r="AC28" s="14">
        <f>STDEV(AA29:AA31,AA27)</f>
        <v>5.1264022471905707E-15</v>
      </c>
    </row>
    <row r="29" spans="1:29" x14ac:dyDescent="0.25">
      <c r="A29" s="2" t="s">
        <v>154</v>
      </c>
      <c r="B29" s="1">
        <v>4.6792999999999997E-4</v>
      </c>
      <c r="C29" s="1">
        <v>9.9669999999999995E-2</v>
      </c>
      <c r="D29" s="1">
        <v>2.9343E-7</v>
      </c>
      <c r="E29" s="1">
        <v>1.9766E-8</v>
      </c>
      <c r="F29">
        <v>6.7362000000000002</v>
      </c>
      <c r="G29">
        <v>-177.8</v>
      </c>
      <c r="H29">
        <v>12.332000000000001</v>
      </c>
      <c r="I29">
        <v>6.9359000000000002</v>
      </c>
      <c r="J29" s="1">
        <v>1.3633999999999999E-7</v>
      </c>
      <c r="K29" s="1">
        <v>3.1206000000000002E-8</v>
      </c>
      <c r="L29">
        <v>22.888000000000002</v>
      </c>
      <c r="M29">
        <v>0.83131999999999995</v>
      </c>
      <c r="N29">
        <v>2.1108999999999999E-2</v>
      </c>
      <c r="O29">
        <v>2.5392000000000001</v>
      </c>
      <c r="P29">
        <v>15579</v>
      </c>
      <c r="Q29">
        <v>22.324000000000002</v>
      </c>
      <c r="R29">
        <v>0.14330000000000001</v>
      </c>
      <c r="S29" s="7">
        <v>1.3895000000000001E-12</v>
      </c>
      <c r="T29" s="1">
        <v>3.6918999999999999E-14</v>
      </c>
      <c r="U29">
        <v>2.657</v>
      </c>
      <c r="V29">
        <v>0.96662999999999999</v>
      </c>
      <c r="W29">
        <v>1.5041E-3</v>
      </c>
      <c r="X29">
        <v>0.15559999999999999</v>
      </c>
      <c r="Y29" s="1"/>
      <c r="AA29" s="14">
        <f t="shared" si="3"/>
        <v>1.3895000000000001E-12</v>
      </c>
      <c r="AB29" s="28">
        <f t="shared" si="4"/>
        <v>0.45691811622492473</v>
      </c>
      <c r="AC29" s="14">
        <f>STDEV(AA30:AA31,AA27:AA28)</f>
        <v>4.0710359042059144E-15</v>
      </c>
    </row>
    <row r="30" spans="1:29" x14ac:dyDescent="0.25">
      <c r="A30" s="2" t="s">
        <v>155</v>
      </c>
      <c r="B30" s="1">
        <v>4.6833999999999998E-4</v>
      </c>
      <c r="C30" s="1">
        <v>9.9756999999999998E-2</v>
      </c>
      <c r="D30" s="1">
        <v>2.9051999999999998E-7</v>
      </c>
      <c r="E30" s="1">
        <v>1.9773999999999999E-8</v>
      </c>
      <c r="F30">
        <v>6.8064</v>
      </c>
      <c r="G30">
        <v>-175.1</v>
      </c>
      <c r="H30">
        <v>12.329000000000001</v>
      </c>
      <c r="I30">
        <v>7.0411000000000001</v>
      </c>
      <c r="J30" s="1">
        <v>1.3610999999999999E-7</v>
      </c>
      <c r="K30" s="1">
        <v>3.1120999999999998E-8</v>
      </c>
      <c r="L30">
        <v>22.864999999999998</v>
      </c>
      <c r="M30">
        <v>0.83140999999999998</v>
      </c>
      <c r="N30">
        <v>2.1087000000000002E-2</v>
      </c>
      <c r="O30">
        <v>2.5363000000000002</v>
      </c>
      <c r="P30">
        <v>15571</v>
      </c>
      <c r="Q30">
        <v>22.311</v>
      </c>
      <c r="R30">
        <v>0.14329</v>
      </c>
      <c r="S30" s="7">
        <v>1.3787E-12</v>
      </c>
      <c r="T30" s="1">
        <v>3.6640000000000002E-14</v>
      </c>
      <c r="U30">
        <v>2.6576</v>
      </c>
      <c r="V30">
        <v>0.96704000000000001</v>
      </c>
      <c r="W30">
        <v>1.5043999999999999E-3</v>
      </c>
      <c r="X30">
        <v>0.15557000000000001</v>
      </c>
      <c r="AA30" s="14">
        <f t="shared" si="3"/>
        <v>1.3787E-12</v>
      </c>
      <c r="AB30" s="28">
        <f t="shared" si="4"/>
        <v>-0.32389132289363243</v>
      </c>
      <c r="AC30" s="14">
        <f>STDEV(AA31,AA27:AA29)</f>
        <v>4.9853117588906685E-15</v>
      </c>
    </row>
    <row r="31" spans="1:29" x14ac:dyDescent="0.25">
      <c r="A31" s="2" t="s">
        <v>156</v>
      </c>
      <c r="B31" s="1">
        <v>4.6903E-4</v>
      </c>
      <c r="C31" s="1">
        <v>9.9904000000000007E-2</v>
      </c>
      <c r="D31" s="1">
        <v>2.9359999999999998E-7</v>
      </c>
      <c r="E31" s="1">
        <v>1.9791999999999999E-8</v>
      </c>
      <c r="F31">
        <v>6.7411000000000003</v>
      </c>
      <c r="G31">
        <v>-178</v>
      </c>
      <c r="H31">
        <v>12.349</v>
      </c>
      <c r="I31">
        <v>6.9375999999999998</v>
      </c>
      <c r="J31" s="1">
        <v>1.3559000000000001E-7</v>
      </c>
      <c r="K31" s="1">
        <v>3.1032000000000003E-8</v>
      </c>
      <c r="L31">
        <v>22.887</v>
      </c>
      <c r="M31">
        <v>0.83174999999999999</v>
      </c>
      <c r="N31">
        <v>2.1107000000000001E-2</v>
      </c>
      <c r="O31">
        <v>2.5377000000000001</v>
      </c>
      <c r="P31">
        <v>15575</v>
      </c>
      <c r="Q31">
        <v>22.341999999999999</v>
      </c>
      <c r="R31">
        <v>0.14344999999999999</v>
      </c>
      <c r="S31" s="7">
        <v>1.3875000000000001E-12</v>
      </c>
      <c r="T31" s="1">
        <v>3.6907999999999998E-14</v>
      </c>
      <c r="U31">
        <v>2.66</v>
      </c>
      <c r="V31">
        <v>0.96669000000000005</v>
      </c>
      <c r="W31">
        <v>1.5058999999999999E-3</v>
      </c>
      <c r="X31">
        <v>0.15578</v>
      </c>
      <c r="AA31" s="14">
        <f t="shared" si="3"/>
        <v>1.3875000000000001E-12</v>
      </c>
      <c r="AB31" s="28">
        <f t="shared" si="4"/>
        <v>0.3123237756474051</v>
      </c>
      <c r="AC31" s="14">
        <f>STDEV(AA27:AA30)</f>
        <v>5.0438080851674323E-15</v>
      </c>
    </row>
    <row r="32" spans="1:29" x14ac:dyDescent="0.25">
      <c r="A32" s="2" t="str">
        <f>A31</f>
        <v>D:\Google Drive\Research\data\2020-TB\contorl test-no bacteria\control-c2-06262020\2-2-5.TXT</v>
      </c>
      <c r="B32" s="7">
        <f>AVERAGE(B27:B31)</f>
        <v>4.6858400000000003E-4</v>
      </c>
      <c r="C32" s="7">
        <f t="shared" ref="C32:X32" si="5">AVERAGE(C27:C31)</f>
        <v>9.9809199999999987E-2</v>
      </c>
      <c r="D32" s="7">
        <f t="shared" si="5"/>
        <v>2.9202199999999999E-7</v>
      </c>
      <c r="E32" s="7">
        <f t="shared" si="5"/>
        <v>1.97846E-8</v>
      </c>
      <c r="F32" s="7">
        <f t="shared" si="5"/>
        <v>6.7751599999999996</v>
      </c>
      <c r="G32" s="7">
        <f t="shared" si="5"/>
        <v>-176.24</v>
      </c>
      <c r="H32" s="7">
        <f t="shared" si="5"/>
        <v>12.345599999999999</v>
      </c>
      <c r="I32" s="7">
        <f t="shared" si="5"/>
        <v>7.0054200000000009</v>
      </c>
      <c r="J32" s="7">
        <f t="shared" si="5"/>
        <v>1.35576E-7</v>
      </c>
      <c r="K32" s="7">
        <f t="shared" si="5"/>
        <v>3.0951200000000001E-8</v>
      </c>
      <c r="L32" s="7">
        <f t="shared" si="5"/>
        <v>22.8292</v>
      </c>
      <c r="M32" s="7">
        <f t="shared" si="5"/>
        <v>0.83174999999999988</v>
      </c>
      <c r="N32" s="7">
        <f t="shared" si="5"/>
        <v>2.1054000000000003E-2</v>
      </c>
      <c r="O32" s="7">
        <f t="shared" si="5"/>
        <v>2.5313000000000003</v>
      </c>
      <c r="P32" s="7">
        <f t="shared" si="5"/>
        <v>15546.8</v>
      </c>
      <c r="Q32" s="7">
        <f t="shared" si="5"/>
        <v>22.307199999999998</v>
      </c>
      <c r="R32" s="7">
        <f t="shared" si="5"/>
        <v>0.143488</v>
      </c>
      <c r="S32" s="7">
        <f t="shared" si="5"/>
        <v>1.3831800000000002E-12</v>
      </c>
      <c r="T32" s="7">
        <f t="shared" si="5"/>
        <v>3.6800399999999996E-14</v>
      </c>
      <c r="U32" s="7">
        <f t="shared" si="5"/>
        <v>2.6605600000000003</v>
      </c>
      <c r="V32" s="7">
        <f t="shared" si="5"/>
        <v>0.9668699999999999</v>
      </c>
      <c r="W32" s="7">
        <f t="shared" si="5"/>
        <v>1.5062000000000001E-3</v>
      </c>
      <c r="X32" s="7">
        <f t="shared" si="5"/>
        <v>0.155782</v>
      </c>
      <c r="Z32" s="2" t="s">
        <v>43</v>
      </c>
      <c r="AA32" s="14">
        <f>AVERAGE(AA27:AA31)</f>
        <v>1.3831800000000002E-12</v>
      </c>
      <c r="AB32" s="28"/>
    </row>
    <row r="33" spans="1:39" x14ac:dyDescent="0.25">
      <c r="A33" s="2"/>
      <c r="AB33" s="28"/>
      <c r="AC33" s="15"/>
    </row>
    <row r="34" spans="1:39" x14ac:dyDescent="0.25">
      <c r="A34" s="2"/>
      <c r="AA34" s="14"/>
      <c r="AB34" s="28"/>
      <c r="AC34" s="15"/>
    </row>
    <row r="35" spans="1:39" x14ac:dyDescent="0.25">
      <c r="A35" s="9" t="s">
        <v>86</v>
      </c>
      <c r="B35" s="1" t="s">
        <v>7</v>
      </c>
      <c r="C35" s="1" t="s">
        <v>8</v>
      </c>
      <c r="D35" s="1" t="s">
        <v>27</v>
      </c>
      <c r="E35" s="1" t="s">
        <v>28</v>
      </c>
      <c r="F35" t="s">
        <v>29</v>
      </c>
      <c r="G35" t="s">
        <v>9</v>
      </c>
      <c r="H35" t="s">
        <v>10</v>
      </c>
      <c r="I35" t="s">
        <v>11</v>
      </c>
      <c r="J35" s="1" t="s">
        <v>30</v>
      </c>
      <c r="K35" s="1" t="s">
        <v>31</v>
      </c>
      <c r="L35" t="s">
        <v>32</v>
      </c>
      <c r="M35" t="s">
        <v>33</v>
      </c>
      <c r="N35" t="s">
        <v>34</v>
      </c>
      <c r="O35" t="s">
        <v>35</v>
      </c>
      <c r="P35" t="s">
        <v>12</v>
      </c>
      <c r="Q35" t="s">
        <v>13</v>
      </c>
      <c r="R35" t="s">
        <v>14</v>
      </c>
      <c r="S35" s="7" t="s">
        <v>26</v>
      </c>
      <c r="T35" s="1" t="s">
        <v>21</v>
      </c>
      <c r="U35" t="s">
        <v>22</v>
      </c>
      <c r="V35" t="s">
        <v>23</v>
      </c>
      <c r="W35" t="s">
        <v>24</v>
      </c>
      <c r="X35" t="s">
        <v>25</v>
      </c>
      <c r="Z35" s="22" t="s">
        <v>36</v>
      </c>
      <c r="AA35" s="12" t="s">
        <v>37</v>
      </c>
      <c r="AB35" s="12" t="s">
        <v>41</v>
      </c>
      <c r="AC35" s="16" t="s">
        <v>55</v>
      </c>
    </row>
    <row r="36" spans="1:39" x14ac:dyDescent="0.25">
      <c r="A36" s="2" t="s">
        <v>157</v>
      </c>
      <c r="B36" s="1">
        <v>4.7071E-4</v>
      </c>
      <c r="C36" s="1">
        <v>0.10026</v>
      </c>
      <c r="D36" s="1">
        <v>2.9163000000000002E-7</v>
      </c>
      <c r="E36" s="1">
        <v>1.9819E-8</v>
      </c>
      <c r="F36">
        <v>6.7958999999999996</v>
      </c>
      <c r="G36">
        <v>-175.9</v>
      </c>
      <c r="H36">
        <v>12.377000000000001</v>
      </c>
      <c r="I36">
        <v>7.0364000000000004</v>
      </c>
      <c r="J36" s="1">
        <v>1.3650000000000001E-7</v>
      </c>
      <c r="K36" s="1">
        <v>3.1317000000000002E-8</v>
      </c>
      <c r="L36">
        <v>22.943000000000001</v>
      </c>
      <c r="M36">
        <v>0.83172000000000001</v>
      </c>
      <c r="N36">
        <v>2.1159000000000001E-2</v>
      </c>
      <c r="O36">
        <v>2.544</v>
      </c>
      <c r="P36">
        <v>15505</v>
      </c>
      <c r="Q36">
        <v>22.315000000000001</v>
      </c>
      <c r="R36">
        <v>0.14391999999999999</v>
      </c>
      <c r="S36" s="7">
        <v>1.3839E-12</v>
      </c>
      <c r="T36" s="1">
        <v>3.6916000000000003E-14</v>
      </c>
      <c r="U36">
        <v>2.6675</v>
      </c>
      <c r="V36">
        <v>0.96684999999999999</v>
      </c>
      <c r="W36">
        <v>1.5103E-3</v>
      </c>
      <c r="X36">
        <v>0.15620999999999999</v>
      </c>
      <c r="Y36" s="1"/>
      <c r="AA36" s="14">
        <f>S36</f>
        <v>1.3839E-12</v>
      </c>
      <c r="AB36" s="28">
        <f>((AA36/AA$41)-1)*100</f>
        <v>8.2443808036103405E-2</v>
      </c>
      <c r="AC36" s="14">
        <f>STDEV(AA37:AA40)</f>
        <v>4.2129759869558844E-15</v>
      </c>
    </row>
    <row r="37" spans="1:39" x14ac:dyDescent="0.25">
      <c r="A37" s="2" t="s">
        <v>158</v>
      </c>
      <c r="B37" s="1">
        <v>4.6603999999999998E-4</v>
      </c>
      <c r="C37" s="1">
        <v>9.9267999999999995E-2</v>
      </c>
      <c r="D37" s="1">
        <v>2.9308999999999999E-7</v>
      </c>
      <c r="E37" s="1">
        <v>1.9714E-8</v>
      </c>
      <c r="F37">
        <v>6.7263000000000002</v>
      </c>
      <c r="G37">
        <v>-176.3</v>
      </c>
      <c r="H37">
        <v>12.308999999999999</v>
      </c>
      <c r="I37">
        <v>6.9817999999999998</v>
      </c>
      <c r="J37" s="1">
        <v>1.3729000000000001E-7</v>
      </c>
      <c r="K37" s="1">
        <v>3.1381000000000002E-8</v>
      </c>
      <c r="L37">
        <v>22.856999999999999</v>
      </c>
      <c r="M37">
        <v>0.83120000000000005</v>
      </c>
      <c r="N37">
        <v>2.1080000000000002E-2</v>
      </c>
      <c r="O37">
        <v>2.5360999999999998</v>
      </c>
      <c r="P37">
        <v>15519</v>
      </c>
      <c r="Q37">
        <v>22.215</v>
      </c>
      <c r="R37">
        <v>0.14315</v>
      </c>
      <c r="S37" s="7">
        <v>1.3839E-12</v>
      </c>
      <c r="T37" s="1">
        <v>3.6718999999999997E-14</v>
      </c>
      <c r="U37">
        <v>2.6533000000000002</v>
      </c>
      <c r="V37">
        <v>0.96684999999999999</v>
      </c>
      <c r="W37">
        <v>1.5020999999999999E-3</v>
      </c>
      <c r="X37">
        <v>0.15536</v>
      </c>
      <c r="Y37" s="1"/>
      <c r="AA37" s="14">
        <f t="shared" ref="AA37:AA40" si="6">S37</f>
        <v>1.3839E-12</v>
      </c>
      <c r="AB37" s="28">
        <f t="shared" ref="AB37:AB40" si="7">((AA37/AA$41)-1)*100</f>
        <v>8.2443808036103405E-2</v>
      </c>
      <c r="AC37" s="14">
        <f>STDEV(AA38:AA40,AA36)</f>
        <v>4.2129759869558844E-15</v>
      </c>
    </row>
    <row r="38" spans="1:39" x14ac:dyDescent="0.25">
      <c r="A38" s="2" t="s">
        <v>159</v>
      </c>
      <c r="B38" s="1">
        <v>4.6312000000000002E-4</v>
      </c>
      <c r="C38" s="1">
        <v>9.8644999999999997E-2</v>
      </c>
      <c r="D38" s="1">
        <v>2.9261999999999998E-7</v>
      </c>
      <c r="E38" s="1">
        <v>1.9665000000000001E-8</v>
      </c>
      <c r="F38">
        <v>6.7202999999999999</v>
      </c>
      <c r="G38">
        <v>-176.5</v>
      </c>
      <c r="H38">
        <v>12.28</v>
      </c>
      <c r="I38">
        <v>6.9574999999999996</v>
      </c>
      <c r="J38" s="1">
        <v>1.3749E-7</v>
      </c>
      <c r="K38" s="1">
        <v>3.1298E-8</v>
      </c>
      <c r="L38">
        <v>22.763999999999999</v>
      </c>
      <c r="M38">
        <v>0.83092999999999995</v>
      </c>
      <c r="N38">
        <v>2.0993999999999999E-2</v>
      </c>
      <c r="O38">
        <v>2.5266000000000002</v>
      </c>
      <c r="P38">
        <v>15521</v>
      </c>
      <c r="Q38">
        <v>22.161999999999999</v>
      </c>
      <c r="R38">
        <v>0.14279</v>
      </c>
      <c r="S38" s="7">
        <v>1.3851E-12</v>
      </c>
      <c r="T38" s="1">
        <v>3.6648999999999997E-14</v>
      </c>
      <c r="U38">
        <v>2.6459000000000001</v>
      </c>
      <c r="V38">
        <v>0.96679000000000004</v>
      </c>
      <c r="W38">
        <v>1.498E-3</v>
      </c>
      <c r="X38">
        <v>0.15495</v>
      </c>
      <c r="Y38" s="1"/>
      <c r="AA38" s="14">
        <f t="shared" si="6"/>
        <v>1.3851E-12</v>
      </c>
      <c r="AB38" s="28">
        <f t="shared" si="7"/>
        <v>0.16922676386357249</v>
      </c>
      <c r="AC38" s="14">
        <f>STDEV(AA39:AA40,AA36:AA37)</f>
        <v>4.0011456692635951E-15</v>
      </c>
    </row>
    <row r="39" spans="1:39" x14ac:dyDescent="0.25">
      <c r="A39" s="2" t="s">
        <v>160</v>
      </c>
      <c r="B39" s="1">
        <v>4.6092000000000003E-4</v>
      </c>
      <c r="C39" s="1">
        <v>9.8177E-2</v>
      </c>
      <c r="D39" s="1">
        <v>2.9004999999999998E-7</v>
      </c>
      <c r="E39" s="1">
        <v>1.9610000000000002E-8</v>
      </c>
      <c r="F39">
        <v>6.7609000000000004</v>
      </c>
      <c r="G39">
        <v>-174.1</v>
      </c>
      <c r="H39">
        <v>12.242000000000001</v>
      </c>
      <c r="I39">
        <v>7.0316000000000001</v>
      </c>
      <c r="J39" s="1">
        <v>1.3885999999999999E-7</v>
      </c>
      <c r="K39" s="1">
        <v>3.1509000000000001E-8</v>
      </c>
      <c r="L39">
        <v>22.690999999999999</v>
      </c>
      <c r="M39">
        <v>0.83008999999999999</v>
      </c>
      <c r="N39">
        <v>2.0927999999999999E-2</v>
      </c>
      <c r="O39">
        <v>2.5211999999999999</v>
      </c>
      <c r="P39">
        <v>15496</v>
      </c>
      <c r="Q39">
        <v>22.082000000000001</v>
      </c>
      <c r="R39">
        <v>0.14249999999999999</v>
      </c>
      <c r="S39" s="7">
        <v>1.3761999999999999E-12</v>
      </c>
      <c r="T39" s="1">
        <v>3.6334000000000001E-14</v>
      </c>
      <c r="U39">
        <v>2.6402000000000001</v>
      </c>
      <c r="V39">
        <v>0.96714999999999995</v>
      </c>
      <c r="W39">
        <v>1.4947000000000001E-3</v>
      </c>
      <c r="X39">
        <v>0.15454999999999999</v>
      </c>
      <c r="AA39" s="14">
        <f t="shared" si="6"/>
        <v>1.3761999999999999E-12</v>
      </c>
      <c r="AB39" s="28">
        <f t="shared" si="7"/>
        <v>-0.4744134918568732</v>
      </c>
      <c r="AC39" s="14">
        <f>STDEV(AA40,AA36:AA38)</f>
        <v>6.000000000000064E-16</v>
      </c>
    </row>
    <row r="40" spans="1:39" x14ac:dyDescent="0.25">
      <c r="A40" s="2" t="s">
        <v>161</v>
      </c>
      <c r="B40" s="1">
        <v>4.7393000000000001E-4</v>
      </c>
      <c r="C40" s="1">
        <v>0.10095</v>
      </c>
      <c r="D40" s="1">
        <v>2.9335000000000002E-7</v>
      </c>
      <c r="E40" s="1">
        <v>1.9883E-8</v>
      </c>
      <c r="F40">
        <v>6.7778999999999998</v>
      </c>
      <c r="G40">
        <v>-176.2</v>
      </c>
      <c r="H40">
        <v>12.420999999999999</v>
      </c>
      <c r="I40">
        <v>7.0494000000000003</v>
      </c>
      <c r="J40" s="1">
        <v>1.3463999999999999E-7</v>
      </c>
      <c r="K40" s="1">
        <v>3.0962000000000003E-8</v>
      </c>
      <c r="L40">
        <v>22.995999999999999</v>
      </c>
      <c r="M40">
        <v>0.83304</v>
      </c>
      <c r="N40">
        <v>2.1207E-2</v>
      </c>
      <c r="O40">
        <v>2.5457000000000001</v>
      </c>
      <c r="P40">
        <v>15488</v>
      </c>
      <c r="Q40">
        <v>22.361999999999998</v>
      </c>
      <c r="R40">
        <v>0.14438000000000001</v>
      </c>
      <c r="S40" s="7">
        <v>1.3846999999999999E-12</v>
      </c>
      <c r="T40" s="1">
        <v>3.7068E-14</v>
      </c>
      <c r="U40">
        <v>2.677</v>
      </c>
      <c r="V40">
        <v>0.96682000000000001</v>
      </c>
      <c r="W40">
        <v>1.5156E-3</v>
      </c>
      <c r="X40">
        <v>0.15676000000000001</v>
      </c>
      <c r="AA40" s="14">
        <f t="shared" si="6"/>
        <v>1.3846999999999999E-12</v>
      </c>
      <c r="AB40" s="28">
        <f t="shared" si="7"/>
        <v>0.1402991119210828</v>
      </c>
      <c r="AC40" s="14">
        <f>STDEV(AA36:AA39)</f>
        <v>4.0893153461185038E-15</v>
      </c>
    </row>
    <row r="41" spans="1:39" x14ac:dyDescent="0.25">
      <c r="A41" s="2" t="str">
        <f>A40</f>
        <v>D:\Google Drive\Research\data\2020-TB\contorl test-no bacteria\control-c2-06262020\2-3-5.TXT</v>
      </c>
      <c r="B41" s="7">
        <f>AVERAGE(B36:B40)</f>
        <v>4.6694400000000006E-4</v>
      </c>
      <c r="C41" s="7">
        <f t="shared" ref="C41:X41" si="8">AVERAGE(C36:C40)</f>
        <v>9.9459999999999993E-2</v>
      </c>
      <c r="D41" s="7">
        <f t="shared" si="8"/>
        <v>2.9214800000000003E-7</v>
      </c>
      <c r="E41" s="7">
        <f t="shared" si="8"/>
        <v>1.9738199999999999E-8</v>
      </c>
      <c r="F41" s="7">
        <f t="shared" si="8"/>
        <v>6.7562600000000002</v>
      </c>
      <c r="G41" s="7">
        <f t="shared" si="8"/>
        <v>-175.8</v>
      </c>
      <c r="H41" s="7">
        <f t="shared" si="8"/>
        <v>12.325799999999999</v>
      </c>
      <c r="I41" s="7">
        <f t="shared" si="8"/>
        <v>7.0113399999999997</v>
      </c>
      <c r="J41" s="7">
        <f t="shared" si="8"/>
        <v>1.36956E-7</v>
      </c>
      <c r="K41" s="7">
        <f t="shared" si="8"/>
        <v>3.1293399999999996E-8</v>
      </c>
      <c r="L41" s="7">
        <f t="shared" si="8"/>
        <v>22.850199999999997</v>
      </c>
      <c r="M41" s="7">
        <f t="shared" si="8"/>
        <v>0.83139600000000013</v>
      </c>
      <c r="N41" s="7">
        <f t="shared" si="8"/>
        <v>2.1073600000000001E-2</v>
      </c>
      <c r="O41" s="7">
        <f t="shared" si="8"/>
        <v>2.5347200000000001</v>
      </c>
      <c r="P41" s="7">
        <f t="shared" si="8"/>
        <v>15505.8</v>
      </c>
      <c r="Q41" s="7">
        <f t="shared" si="8"/>
        <v>22.2272</v>
      </c>
      <c r="R41" s="7">
        <f t="shared" si="8"/>
        <v>0.14334799999999998</v>
      </c>
      <c r="S41" s="7">
        <f t="shared" si="8"/>
        <v>1.3827600000000001E-12</v>
      </c>
      <c r="T41" s="7">
        <f t="shared" si="8"/>
        <v>3.6737199999999996E-14</v>
      </c>
      <c r="U41" s="7">
        <f t="shared" si="8"/>
        <v>2.6567799999999999</v>
      </c>
      <c r="V41" s="7">
        <f t="shared" si="8"/>
        <v>0.96689199999999997</v>
      </c>
      <c r="W41" s="7">
        <f t="shared" si="8"/>
        <v>1.5041399999999999E-3</v>
      </c>
      <c r="X41" s="7">
        <f t="shared" si="8"/>
        <v>0.15556600000000001</v>
      </c>
      <c r="Z41" s="2" t="s">
        <v>43</v>
      </c>
      <c r="AA41" s="14">
        <f>AVERAGE(AA36:AA40)</f>
        <v>1.3827600000000001E-12</v>
      </c>
      <c r="AB41" s="28"/>
    </row>
    <row r="42" spans="1:39" s="3" customFormat="1" x14ac:dyDescent="0.25">
      <c r="A42" s="2"/>
      <c r="B42" s="1"/>
      <c r="C42" s="1"/>
      <c r="D42" s="1"/>
      <c r="E42" s="1"/>
      <c r="F42"/>
      <c r="G42"/>
      <c r="H42"/>
      <c r="I42"/>
      <c r="J42" s="1"/>
      <c r="K42" s="1"/>
      <c r="L42"/>
      <c r="M42"/>
      <c r="N42"/>
      <c r="O42"/>
      <c r="P42"/>
      <c r="Q42"/>
      <c r="R42"/>
      <c r="S42" s="7"/>
      <c r="T42" s="1"/>
      <c r="U42"/>
      <c r="V42"/>
      <c r="W42"/>
      <c r="X42"/>
      <c r="Y42"/>
      <c r="AA42" s="29"/>
      <c r="AB42" s="28"/>
      <c r="AC42" s="15"/>
    </row>
    <row r="43" spans="1:39" s="3" customFormat="1" x14ac:dyDescent="0.25">
      <c r="A43" s="2"/>
      <c r="B43" s="1"/>
      <c r="C43" s="1"/>
      <c r="D43" s="1"/>
      <c r="E43" s="1"/>
      <c r="F43"/>
      <c r="G43"/>
      <c r="H43"/>
      <c r="I43"/>
      <c r="J43" s="1"/>
      <c r="K43" s="1"/>
      <c r="L43"/>
      <c r="M43"/>
      <c r="N43"/>
      <c r="O43"/>
      <c r="P43"/>
      <c r="Q43"/>
      <c r="R43"/>
      <c r="S43" s="7"/>
      <c r="T43" s="1"/>
      <c r="U43"/>
      <c r="V43"/>
      <c r="W43"/>
      <c r="X43"/>
      <c r="Y43"/>
      <c r="Z43"/>
      <c r="AA43" s="14"/>
      <c r="AB43" s="28"/>
      <c r="AC43" s="15"/>
    </row>
    <row r="44" spans="1:39" s="3" customFormat="1" x14ac:dyDescent="0.25">
      <c r="A44" s="9" t="s">
        <v>86</v>
      </c>
      <c r="B44" s="1" t="s">
        <v>7</v>
      </c>
      <c r="C44" s="1" t="s">
        <v>8</v>
      </c>
      <c r="D44" s="1" t="s">
        <v>27</v>
      </c>
      <c r="E44" s="1" t="s">
        <v>28</v>
      </c>
      <c r="F44" t="s">
        <v>29</v>
      </c>
      <c r="G44" t="s">
        <v>9</v>
      </c>
      <c r="H44" t="s">
        <v>10</v>
      </c>
      <c r="I44" t="s">
        <v>11</v>
      </c>
      <c r="J44" s="1" t="s">
        <v>30</v>
      </c>
      <c r="K44" s="1" t="s">
        <v>31</v>
      </c>
      <c r="L44" t="s">
        <v>32</v>
      </c>
      <c r="M44" t="s">
        <v>33</v>
      </c>
      <c r="N44" t="s">
        <v>34</v>
      </c>
      <c r="O44" t="s">
        <v>35</v>
      </c>
      <c r="P44" t="s">
        <v>12</v>
      </c>
      <c r="Q44" t="s">
        <v>13</v>
      </c>
      <c r="R44" t="s">
        <v>14</v>
      </c>
      <c r="S44" s="7" t="s">
        <v>26</v>
      </c>
      <c r="T44" s="1" t="s">
        <v>21</v>
      </c>
      <c r="U44" t="s">
        <v>22</v>
      </c>
      <c r="V44" t="s">
        <v>23</v>
      </c>
      <c r="W44" t="s">
        <v>24</v>
      </c>
      <c r="X44" t="s">
        <v>25</v>
      </c>
      <c r="Y44"/>
      <c r="Z44" s="22" t="s">
        <v>36</v>
      </c>
      <c r="AA44" s="12" t="s">
        <v>37</v>
      </c>
      <c r="AB44" s="12" t="s">
        <v>41</v>
      </c>
      <c r="AC44" s="16" t="s">
        <v>55</v>
      </c>
    </row>
    <row r="45" spans="1:39" s="3" customFormat="1" x14ac:dyDescent="0.25">
      <c r="A45" s="2" t="s">
        <v>162</v>
      </c>
      <c r="B45" s="1">
        <v>4.6696999999999998E-4</v>
      </c>
      <c r="C45" s="1">
        <v>9.9465999999999999E-2</v>
      </c>
      <c r="D45" s="1">
        <v>2.9049E-7</v>
      </c>
      <c r="E45" s="1">
        <v>1.9741999999999999E-8</v>
      </c>
      <c r="F45">
        <v>6.7961</v>
      </c>
      <c r="G45">
        <v>-175.2</v>
      </c>
      <c r="H45">
        <v>12.333</v>
      </c>
      <c r="I45">
        <v>7.0393999999999997</v>
      </c>
      <c r="J45" s="1">
        <v>1.3629000000000001E-7</v>
      </c>
      <c r="K45" s="1">
        <v>3.1130000000000001E-8</v>
      </c>
      <c r="L45">
        <v>22.841000000000001</v>
      </c>
      <c r="M45">
        <v>0.83191000000000004</v>
      </c>
      <c r="N45">
        <v>2.1063999999999999E-2</v>
      </c>
      <c r="O45">
        <v>2.532</v>
      </c>
      <c r="P45">
        <v>15490</v>
      </c>
      <c r="Q45">
        <v>22.213999999999999</v>
      </c>
      <c r="R45">
        <v>0.14341000000000001</v>
      </c>
      <c r="S45" s="7">
        <v>1.3834999999999999E-12</v>
      </c>
      <c r="T45" s="1">
        <v>3.6771999999999997E-14</v>
      </c>
      <c r="U45">
        <v>2.6579000000000002</v>
      </c>
      <c r="V45">
        <v>0.96687000000000001</v>
      </c>
      <c r="W45">
        <v>1.5049E-3</v>
      </c>
      <c r="X45">
        <v>0.15565000000000001</v>
      </c>
      <c r="Y45" s="1"/>
      <c r="Z45"/>
      <c r="AA45" s="14">
        <f>S45</f>
        <v>1.3834999999999999E-12</v>
      </c>
      <c r="AB45" s="28">
        <f>((AA45/AA$50)-1)*100</f>
        <v>-0.22932471803157606</v>
      </c>
      <c r="AC45" s="14">
        <f>STDEV(AA46:AA49)</f>
        <v>5.2283681329200181E-15</v>
      </c>
      <c r="AD45"/>
      <c r="AE45"/>
      <c r="AF45"/>
      <c r="AG45"/>
      <c r="AH45"/>
      <c r="AI45"/>
      <c r="AJ45"/>
      <c r="AK45"/>
      <c r="AL45"/>
      <c r="AM45"/>
    </row>
    <row r="46" spans="1:39" s="3" customFormat="1" x14ac:dyDescent="0.25">
      <c r="A46" s="2" t="s">
        <v>163</v>
      </c>
      <c r="B46" s="1">
        <v>4.6375000000000002E-4</v>
      </c>
      <c r="C46" s="1">
        <v>9.8779000000000006E-2</v>
      </c>
      <c r="D46" s="1">
        <v>2.9173999999999999E-7</v>
      </c>
      <c r="E46" s="1">
        <v>1.9653999999999999E-8</v>
      </c>
      <c r="F46">
        <v>6.7367999999999997</v>
      </c>
      <c r="G46">
        <v>-176.3</v>
      </c>
      <c r="H46">
        <v>12.266999999999999</v>
      </c>
      <c r="I46">
        <v>6.9580000000000002</v>
      </c>
      <c r="J46" s="1">
        <v>1.3609E-7</v>
      </c>
      <c r="K46" s="1">
        <v>3.1119000000000002E-8</v>
      </c>
      <c r="L46">
        <v>22.866</v>
      </c>
      <c r="M46">
        <v>0.83228000000000002</v>
      </c>
      <c r="N46">
        <v>2.1087999999999999E-2</v>
      </c>
      <c r="O46">
        <v>2.5337999999999998</v>
      </c>
      <c r="P46">
        <v>15532</v>
      </c>
      <c r="Q46">
        <v>22.143999999999998</v>
      </c>
      <c r="R46">
        <v>0.14257</v>
      </c>
      <c r="S46" s="7">
        <v>1.3831E-12</v>
      </c>
      <c r="T46" s="1">
        <v>3.6568000000000003E-14</v>
      </c>
      <c r="U46">
        <v>2.6438999999999999</v>
      </c>
      <c r="V46">
        <v>0.96687999999999996</v>
      </c>
      <c r="W46">
        <v>1.4968E-3</v>
      </c>
      <c r="X46">
        <v>0.15481</v>
      </c>
      <c r="Y46" s="1"/>
      <c r="Z46"/>
      <c r="AA46" s="14">
        <f t="shared" ref="AA46:AA49" si="9">S46</f>
        <v>1.3831E-12</v>
      </c>
      <c r="AB46" s="28">
        <f t="shared" ref="AB46:AB49" si="10">((AA46/AA$50)-1)*100</f>
        <v>-0.2581705945135182</v>
      </c>
      <c r="AC46" s="14">
        <f>STDEV(AA47:AA49,AA45)</f>
        <v>5.1194889067823177E-15</v>
      </c>
      <c r="AD46"/>
      <c r="AE46"/>
      <c r="AF46"/>
      <c r="AG46"/>
      <c r="AH46"/>
      <c r="AI46"/>
      <c r="AJ46"/>
      <c r="AK46"/>
      <c r="AL46"/>
      <c r="AM46"/>
    </row>
    <row r="47" spans="1:39" x14ac:dyDescent="0.25">
      <c r="A47" s="2" t="s">
        <v>164</v>
      </c>
      <c r="B47" s="1">
        <v>4.6338E-4</v>
      </c>
      <c r="C47" s="1">
        <v>9.8698999999999995E-2</v>
      </c>
      <c r="D47" s="1">
        <v>2.9340000000000002E-7</v>
      </c>
      <c r="E47" s="1">
        <v>1.9658E-8</v>
      </c>
      <c r="F47">
        <v>6.7000999999999999</v>
      </c>
      <c r="G47">
        <v>-177.7</v>
      </c>
      <c r="H47">
        <v>12.276</v>
      </c>
      <c r="I47">
        <v>6.9082999999999997</v>
      </c>
      <c r="J47" s="1">
        <v>1.3861E-7</v>
      </c>
      <c r="K47" s="1">
        <v>3.1737000000000002E-8</v>
      </c>
      <c r="L47">
        <v>22.896999999999998</v>
      </c>
      <c r="M47">
        <v>0.83064000000000004</v>
      </c>
      <c r="N47">
        <v>2.1118000000000001E-2</v>
      </c>
      <c r="O47">
        <v>2.5424000000000002</v>
      </c>
      <c r="P47">
        <v>15539</v>
      </c>
      <c r="Q47">
        <v>22.175999999999998</v>
      </c>
      <c r="R47">
        <v>0.14271</v>
      </c>
      <c r="S47" s="7">
        <v>1.3902000000000001E-12</v>
      </c>
      <c r="T47" s="1">
        <v>3.6763999999999999E-14</v>
      </c>
      <c r="U47">
        <v>2.6444999999999999</v>
      </c>
      <c r="V47">
        <v>0.96658999999999995</v>
      </c>
      <c r="W47">
        <v>1.4972E-3</v>
      </c>
      <c r="X47">
        <v>0.15490000000000001</v>
      </c>
      <c r="Y47" s="1"/>
      <c r="AA47" s="14">
        <f t="shared" si="9"/>
        <v>1.3902000000000001E-12</v>
      </c>
      <c r="AB47" s="28">
        <f t="shared" si="10"/>
        <v>0.25384371304122411</v>
      </c>
      <c r="AC47" s="14">
        <f>STDEV(AA48:AA49,AA45:AA46)</f>
        <v>5.1367953693589008E-15</v>
      </c>
    </row>
    <row r="48" spans="1:39" x14ac:dyDescent="0.25">
      <c r="A48" s="2" t="s">
        <v>165</v>
      </c>
      <c r="B48" s="1">
        <v>4.6707999999999998E-4</v>
      </c>
      <c r="C48" s="1">
        <v>9.9487000000000006E-2</v>
      </c>
      <c r="D48" s="1">
        <v>2.9264000000000001E-7</v>
      </c>
      <c r="E48" s="1">
        <v>1.9728E-8</v>
      </c>
      <c r="F48">
        <v>6.7413999999999996</v>
      </c>
      <c r="G48">
        <v>-175.7</v>
      </c>
      <c r="H48">
        <v>12.317</v>
      </c>
      <c r="I48">
        <v>7.0102000000000002</v>
      </c>
      <c r="J48" s="1">
        <v>1.3876999999999999E-7</v>
      </c>
      <c r="K48" s="1">
        <v>3.1860000000000002E-8</v>
      </c>
      <c r="L48">
        <v>22.959</v>
      </c>
      <c r="M48">
        <v>0.83050000000000002</v>
      </c>
      <c r="N48">
        <v>2.1174999999999999E-2</v>
      </c>
      <c r="O48">
        <v>2.5497000000000001</v>
      </c>
      <c r="P48">
        <v>15524</v>
      </c>
      <c r="Q48">
        <v>22.242000000000001</v>
      </c>
      <c r="R48">
        <v>0.14327000000000001</v>
      </c>
      <c r="S48" s="7">
        <v>1.3831E-12</v>
      </c>
      <c r="T48" s="1">
        <v>3.6723000000000003E-14</v>
      </c>
      <c r="U48">
        <v>2.6551</v>
      </c>
      <c r="V48">
        <v>0.96687999999999996</v>
      </c>
      <c r="W48">
        <v>1.5031000000000001E-3</v>
      </c>
      <c r="X48">
        <v>0.15545999999999999</v>
      </c>
      <c r="AA48" s="14">
        <f t="shared" si="9"/>
        <v>1.3831E-12</v>
      </c>
      <c r="AB48" s="28">
        <f t="shared" si="10"/>
        <v>-0.2581705945135182</v>
      </c>
      <c r="AC48" s="14">
        <f>STDEV(AA49,AA45:AA47)</f>
        <v>5.1194889067823185E-15</v>
      </c>
    </row>
    <row r="49" spans="1:29" x14ac:dyDescent="0.25">
      <c r="A49" s="2" t="s">
        <v>166</v>
      </c>
      <c r="B49" s="1">
        <v>4.6422999999999999E-4</v>
      </c>
      <c r="C49" s="1">
        <v>9.8881999999999998E-2</v>
      </c>
      <c r="D49" s="1">
        <v>2.9497E-7</v>
      </c>
      <c r="E49" s="1">
        <v>1.9697000000000001E-8</v>
      </c>
      <c r="F49">
        <v>6.6776</v>
      </c>
      <c r="G49">
        <v>-179.1</v>
      </c>
      <c r="H49">
        <v>12.318</v>
      </c>
      <c r="I49">
        <v>6.8776999999999999</v>
      </c>
      <c r="J49" s="1">
        <v>1.3845E-7</v>
      </c>
      <c r="K49" s="1">
        <v>3.1655000000000001E-8</v>
      </c>
      <c r="L49">
        <v>22.864000000000001</v>
      </c>
      <c r="M49">
        <v>0.83076000000000005</v>
      </c>
      <c r="N49">
        <v>2.1087999999999999E-2</v>
      </c>
      <c r="O49">
        <v>2.5384000000000002</v>
      </c>
      <c r="P49">
        <v>15502</v>
      </c>
      <c r="Q49">
        <v>22.189</v>
      </c>
      <c r="R49">
        <v>0.14313999999999999</v>
      </c>
      <c r="S49" s="7">
        <v>1.3935000000000001E-12</v>
      </c>
      <c r="T49" s="1">
        <v>3.6937999999999999E-14</v>
      </c>
      <c r="U49">
        <v>2.6507000000000001</v>
      </c>
      <c r="V49">
        <v>0.96643000000000001</v>
      </c>
      <c r="W49">
        <v>1.5009000000000001E-3</v>
      </c>
      <c r="X49">
        <v>0.15529999999999999</v>
      </c>
      <c r="AA49" s="14">
        <f t="shared" si="9"/>
        <v>1.3935000000000001E-12</v>
      </c>
      <c r="AB49" s="28">
        <f t="shared" si="10"/>
        <v>0.49182219401735505</v>
      </c>
      <c r="AC49" s="14">
        <f>STDEV(AA45:AA48)</f>
        <v>3.4884332681974765E-15</v>
      </c>
    </row>
    <row r="50" spans="1:29" x14ac:dyDescent="0.25">
      <c r="A50" s="2" t="str">
        <f>A49</f>
        <v>D:\Google Drive\Research\data\2020-TB\contorl test-no bacteria\control-c2-06262020\2-4-5.TXT</v>
      </c>
      <c r="B50" s="7">
        <f>AVERAGE(B45:B49)</f>
        <v>4.6508200000000002E-4</v>
      </c>
      <c r="C50" s="7">
        <f t="shared" ref="C50:X50" si="11">AVERAGE(C45:C49)</f>
        <v>9.9062600000000001E-2</v>
      </c>
      <c r="D50" s="7">
        <f t="shared" si="11"/>
        <v>2.9264799999999996E-7</v>
      </c>
      <c r="E50" s="7">
        <f t="shared" si="11"/>
        <v>1.9695799999999999E-8</v>
      </c>
      <c r="F50" s="7">
        <f t="shared" si="11"/>
        <v>6.7304000000000004</v>
      </c>
      <c r="G50" s="7">
        <f t="shared" si="11"/>
        <v>-176.8</v>
      </c>
      <c r="H50" s="7">
        <f t="shared" si="11"/>
        <v>12.302200000000001</v>
      </c>
      <c r="I50" s="7">
        <f t="shared" si="11"/>
        <v>6.9587199999999996</v>
      </c>
      <c r="J50" s="7">
        <f t="shared" si="11"/>
        <v>1.3764200000000001E-7</v>
      </c>
      <c r="K50" s="7">
        <f t="shared" si="11"/>
        <v>3.1500200000000002E-8</v>
      </c>
      <c r="L50" s="7">
        <f t="shared" si="11"/>
        <v>22.885400000000001</v>
      </c>
      <c r="M50" s="7">
        <f t="shared" si="11"/>
        <v>0.83121800000000001</v>
      </c>
      <c r="N50" s="7">
        <f t="shared" si="11"/>
        <v>2.1106599999999996E-2</v>
      </c>
      <c r="O50" s="7">
        <f t="shared" si="11"/>
        <v>2.5392600000000001</v>
      </c>
      <c r="P50" s="7">
        <f t="shared" si="11"/>
        <v>15517.4</v>
      </c>
      <c r="Q50" s="7">
        <f t="shared" si="11"/>
        <v>22.193000000000001</v>
      </c>
      <c r="R50" s="7">
        <f t="shared" si="11"/>
        <v>0.14302000000000001</v>
      </c>
      <c r="S50" s="7">
        <f t="shared" si="11"/>
        <v>1.3866800000000001E-12</v>
      </c>
      <c r="T50" s="7">
        <f t="shared" si="11"/>
        <v>3.6752999999999997E-14</v>
      </c>
      <c r="U50" s="7">
        <f t="shared" si="11"/>
        <v>2.65042</v>
      </c>
      <c r="V50" s="7">
        <f t="shared" si="11"/>
        <v>0.96672999999999987</v>
      </c>
      <c r="W50" s="7">
        <f t="shared" si="11"/>
        <v>1.5005800000000001E-3</v>
      </c>
      <c r="X50" s="7">
        <f t="shared" si="11"/>
        <v>0.15522399999999997</v>
      </c>
      <c r="Z50" s="2" t="s">
        <v>43</v>
      </c>
      <c r="AA50" s="14">
        <f>AVERAGE(AA45:AA49)</f>
        <v>1.3866800000000001E-12</v>
      </c>
      <c r="AB50" s="28"/>
    </row>
    <row r="51" spans="1:29" x14ac:dyDescent="0.25">
      <c r="A51" s="2"/>
      <c r="AB51" s="28"/>
      <c r="AC51" s="15"/>
    </row>
    <row r="52" spans="1:29" x14ac:dyDescent="0.25">
      <c r="A52" s="2"/>
      <c r="AA52" s="14"/>
      <c r="AB52" s="28"/>
      <c r="AC52" s="15"/>
    </row>
    <row r="53" spans="1:29" x14ac:dyDescent="0.25">
      <c r="A53" s="9" t="s">
        <v>86</v>
      </c>
      <c r="B53" s="1" t="s">
        <v>7</v>
      </c>
      <c r="C53" s="1" t="s">
        <v>8</v>
      </c>
      <c r="D53" s="1" t="s">
        <v>27</v>
      </c>
      <c r="E53" s="1" t="s">
        <v>28</v>
      </c>
      <c r="F53" t="s">
        <v>29</v>
      </c>
      <c r="G53" t="s">
        <v>9</v>
      </c>
      <c r="H53" t="s">
        <v>10</v>
      </c>
      <c r="I53" t="s">
        <v>11</v>
      </c>
      <c r="J53" s="1" t="s">
        <v>30</v>
      </c>
      <c r="K53" s="1" t="s">
        <v>31</v>
      </c>
      <c r="L53" t="s">
        <v>32</v>
      </c>
      <c r="M53" t="s">
        <v>33</v>
      </c>
      <c r="N53" t="s">
        <v>34</v>
      </c>
      <c r="O53" t="s">
        <v>35</v>
      </c>
      <c r="P53" t="s">
        <v>12</v>
      </c>
      <c r="Q53" t="s">
        <v>13</v>
      </c>
      <c r="R53" t="s">
        <v>14</v>
      </c>
      <c r="S53" s="7" t="s">
        <v>26</v>
      </c>
      <c r="T53" s="1" t="s">
        <v>21</v>
      </c>
      <c r="U53" t="s">
        <v>22</v>
      </c>
      <c r="V53" t="s">
        <v>23</v>
      </c>
      <c r="W53" t="s">
        <v>24</v>
      </c>
      <c r="X53" t="s">
        <v>25</v>
      </c>
      <c r="Z53" s="22" t="s">
        <v>36</v>
      </c>
      <c r="AA53" s="12" t="s">
        <v>37</v>
      </c>
      <c r="AB53" s="12" t="s">
        <v>41</v>
      </c>
      <c r="AC53" s="16" t="s">
        <v>55</v>
      </c>
    </row>
    <row r="54" spans="1:29" x14ac:dyDescent="0.25">
      <c r="A54" s="2" t="s">
        <v>167</v>
      </c>
      <c r="B54" s="1">
        <v>4.6492000000000001E-4</v>
      </c>
      <c r="C54" s="1">
        <v>9.9029000000000006E-2</v>
      </c>
      <c r="D54" s="1">
        <v>2.9251000000000002E-7</v>
      </c>
      <c r="E54" s="1">
        <v>1.9699E-8</v>
      </c>
      <c r="F54">
        <v>6.7344999999999997</v>
      </c>
      <c r="G54">
        <v>-177</v>
      </c>
      <c r="H54">
        <v>12.313000000000001</v>
      </c>
      <c r="I54">
        <v>6.9565000000000001</v>
      </c>
      <c r="J54" s="1">
        <v>1.3825000000000001E-7</v>
      </c>
      <c r="K54" s="1">
        <v>3.1578E-8</v>
      </c>
      <c r="L54">
        <v>22.841000000000001</v>
      </c>
      <c r="M54">
        <v>0.83082</v>
      </c>
      <c r="N54">
        <v>2.1066999999999999E-2</v>
      </c>
      <c r="O54">
        <v>2.5356999999999998</v>
      </c>
      <c r="P54">
        <v>15485</v>
      </c>
      <c r="Q54">
        <v>22.18</v>
      </c>
      <c r="R54">
        <v>0.14324000000000001</v>
      </c>
      <c r="S54" s="7">
        <v>1.3896000000000001E-12</v>
      </c>
      <c r="T54" s="1">
        <v>3.6865000000000002E-14</v>
      </c>
      <c r="U54">
        <v>2.6528999999999998</v>
      </c>
      <c r="V54">
        <v>0.96662999999999999</v>
      </c>
      <c r="W54">
        <v>1.5020999999999999E-3</v>
      </c>
      <c r="X54">
        <v>0.15540000000000001</v>
      </c>
      <c r="Y54" s="1"/>
      <c r="AA54" s="14">
        <f>S54</f>
        <v>1.3896000000000001E-12</v>
      </c>
      <c r="AB54" s="28">
        <f>((AA54/AA$59)-1)*100</f>
        <v>0.26408069613403917</v>
      </c>
      <c r="AC54" s="14">
        <f>STDEV(AA55:AA58)</f>
        <v>3.3875999370251965E-15</v>
      </c>
    </row>
    <row r="55" spans="1:29" x14ac:dyDescent="0.25">
      <c r="A55" s="2" t="s">
        <v>168</v>
      </c>
      <c r="B55" s="1">
        <v>4.6816000000000002E-4</v>
      </c>
      <c r="C55" s="1">
        <v>9.9718000000000001E-2</v>
      </c>
      <c r="D55" s="1">
        <v>2.9106000000000001E-7</v>
      </c>
      <c r="E55" s="1">
        <v>1.9753999999999999E-8</v>
      </c>
      <c r="F55">
        <v>6.7869000000000002</v>
      </c>
      <c r="G55">
        <v>-175.8</v>
      </c>
      <c r="H55">
        <v>12.327</v>
      </c>
      <c r="I55">
        <v>7.0118999999999998</v>
      </c>
      <c r="J55" s="1">
        <v>1.3773E-7</v>
      </c>
      <c r="K55" s="1">
        <v>3.1668000000000003E-8</v>
      </c>
      <c r="L55">
        <v>22.992999999999999</v>
      </c>
      <c r="M55">
        <v>0.83113000000000004</v>
      </c>
      <c r="N55">
        <v>2.1205000000000002E-2</v>
      </c>
      <c r="O55">
        <v>2.5512999999999999</v>
      </c>
      <c r="P55">
        <v>15542</v>
      </c>
      <c r="Q55">
        <v>22.274999999999999</v>
      </c>
      <c r="R55">
        <v>0.14332</v>
      </c>
      <c r="S55" s="7">
        <v>1.3833999999999999E-12</v>
      </c>
      <c r="T55" s="1">
        <v>3.6756E-14</v>
      </c>
      <c r="U55">
        <v>2.6568999999999998</v>
      </c>
      <c r="V55">
        <v>0.96687000000000001</v>
      </c>
      <c r="W55">
        <v>1.5041E-3</v>
      </c>
      <c r="X55">
        <v>0.15556</v>
      </c>
      <c r="Y55" s="1"/>
      <c r="AA55" s="14">
        <f t="shared" ref="AA55:AA58" si="12">S55</f>
        <v>1.3833999999999999E-12</v>
      </c>
      <c r="AB55" s="28">
        <f t="shared" ref="AB55:AB58" si="13">((AA55/AA$59)-1)*100</f>
        <v>-0.18326911698920423</v>
      </c>
      <c r="AC55" s="14">
        <f>STDEV(AA56:AA58,AA54)</f>
        <v>3.7906683667483572E-15</v>
      </c>
    </row>
    <row r="56" spans="1:29" x14ac:dyDescent="0.25">
      <c r="A56" s="2" t="s">
        <v>169</v>
      </c>
      <c r="B56" s="1">
        <v>4.7090000000000001E-4</v>
      </c>
      <c r="C56" s="1">
        <v>0.1003</v>
      </c>
      <c r="D56" s="1">
        <v>2.9148000000000001E-7</v>
      </c>
      <c r="E56" s="1">
        <v>1.9802000000000001E-8</v>
      </c>
      <c r="F56">
        <v>6.7935999999999996</v>
      </c>
      <c r="G56">
        <v>-176.5</v>
      </c>
      <c r="H56">
        <v>12.355</v>
      </c>
      <c r="I56">
        <v>7</v>
      </c>
      <c r="J56" s="1">
        <v>1.3486E-7</v>
      </c>
      <c r="K56" s="1">
        <v>3.1094E-8</v>
      </c>
      <c r="L56">
        <v>23.056999999999999</v>
      </c>
      <c r="M56">
        <v>0.83306000000000002</v>
      </c>
      <c r="N56">
        <v>2.1263000000000001E-2</v>
      </c>
      <c r="O56">
        <v>2.5524</v>
      </c>
      <c r="P56">
        <v>15556</v>
      </c>
      <c r="Q56">
        <v>22.321999999999999</v>
      </c>
      <c r="R56">
        <v>0.14349000000000001</v>
      </c>
      <c r="S56" s="7">
        <v>1.3834999999999999E-12</v>
      </c>
      <c r="T56" s="1">
        <v>3.6831000000000002E-14</v>
      </c>
      <c r="U56">
        <v>2.6621999999999999</v>
      </c>
      <c r="V56">
        <v>0.96686000000000005</v>
      </c>
      <c r="W56">
        <v>1.5070999999999999E-3</v>
      </c>
      <c r="X56">
        <v>0.15587999999999999</v>
      </c>
      <c r="Y56" s="1"/>
      <c r="AA56" s="14">
        <f t="shared" si="12"/>
        <v>1.3834999999999999E-12</v>
      </c>
      <c r="AB56" s="28">
        <f t="shared" si="13"/>
        <v>-0.17605379742269278</v>
      </c>
      <c r="AC56" s="14">
        <f>STDEV(AA57:AA58,AA54:AA55)</f>
        <v>3.817940107789356E-15</v>
      </c>
    </row>
    <row r="57" spans="1:29" x14ac:dyDescent="0.25">
      <c r="A57" s="2" t="s">
        <v>170</v>
      </c>
      <c r="B57" s="1">
        <v>4.6983000000000002E-4</v>
      </c>
      <c r="C57" s="1">
        <v>0.10007000000000001</v>
      </c>
      <c r="D57" s="1">
        <v>2.9274000000000001E-7</v>
      </c>
      <c r="E57" s="1">
        <v>1.9788000000000002E-8</v>
      </c>
      <c r="F57">
        <v>6.7595999999999998</v>
      </c>
      <c r="G57">
        <v>-177.6</v>
      </c>
      <c r="H57">
        <v>12.355</v>
      </c>
      <c r="I57">
        <v>6.9565999999999999</v>
      </c>
      <c r="J57" s="1">
        <v>1.3568000000000001E-7</v>
      </c>
      <c r="K57" s="1">
        <v>3.1277999999999997E-8</v>
      </c>
      <c r="L57">
        <v>23.053000000000001</v>
      </c>
      <c r="M57">
        <v>0.83262000000000003</v>
      </c>
      <c r="N57">
        <v>2.1259E-2</v>
      </c>
      <c r="O57">
        <v>2.5533000000000001</v>
      </c>
      <c r="P57">
        <v>15547</v>
      </c>
      <c r="Q57">
        <v>22.306999999999999</v>
      </c>
      <c r="R57">
        <v>0.14348</v>
      </c>
      <c r="S57" s="7">
        <v>1.3900999999999999E-12</v>
      </c>
      <c r="T57" s="1">
        <v>3.6988999999999999E-14</v>
      </c>
      <c r="U57">
        <v>2.6608999999999998</v>
      </c>
      <c r="V57">
        <v>0.96660000000000001</v>
      </c>
      <c r="W57">
        <v>1.5064E-3</v>
      </c>
      <c r="X57">
        <v>0.15584999999999999</v>
      </c>
      <c r="AA57" s="14">
        <f t="shared" si="12"/>
        <v>1.3900999999999999E-12</v>
      </c>
      <c r="AB57" s="28">
        <f t="shared" si="13"/>
        <v>0.30015729396652979</v>
      </c>
      <c r="AC57" s="14">
        <f>STDEV(AA58,AA54:AA56)</f>
        <v>3.1379398762033259E-15</v>
      </c>
    </row>
    <row r="58" spans="1:29" x14ac:dyDescent="0.25">
      <c r="A58" s="2" t="s">
        <v>171</v>
      </c>
      <c r="B58" s="1">
        <v>4.6787E-4</v>
      </c>
      <c r="C58" s="1">
        <v>9.9656999999999996E-2</v>
      </c>
      <c r="D58" s="1">
        <v>2.8958999999999999E-7</v>
      </c>
      <c r="E58" s="1">
        <v>1.9737E-8</v>
      </c>
      <c r="F58">
        <v>6.8155000000000001</v>
      </c>
      <c r="G58">
        <v>-175.5</v>
      </c>
      <c r="H58">
        <v>12.321999999999999</v>
      </c>
      <c r="I58">
        <v>7.0210999999999997</v>
      </c>
      <c r="J58" s="1">
        <v>1.3563999999999999E-7</v>
      </c>
      <c r="K58" s="1">
        <v>3.1187E-8</v>
      </c>
      <c r="L58">
        <v>22.992000000000001</v>
      </c>
      <c r="M58">
        <v>0.83284000000000002</v>
      </c>
      <c r="N58">
        <v>2.1203E-2</v>
      </c>
      <c r="O58">
        <v>2.5459000000000001</v>
      </c>
      <c r="P58">
        <v>15514</v>
      </c>
      <c r="Q58">
        <v>22.216999999999999</v>
      </c>
      <c r="R58">
        <v>0.14321</v>
      </c>
      <c r="S58" s="7">
        <v>1.3831E-12</v>
      </c>
      <c r="T58" s="1">
        <v>3.6731999999999998E-14</v>
      </c>
      <c r="U58">
        <v>2.6558000000000002</v>
      </c>
      <c r="V58">
        <v>0.96689000000000003</v>
      </c>
      <c r="W58">
        <v>1.5035999999999999E-3</v>
      </c>
      <c r="X58">
        <v>0.15551000000000001</v>
      </c>
      <c r="AA58" s="14">
        <f t="shared" si="12"/>
        <v>1.3831E-12</v>
      </c>
      <c r="AB58" s="28">
        <f t="shared" si="13"/>
        <v>-0.20491507568870526</v>
      </c>
      <c r="AC58" s="14">
        <f>STDEV(AA54:AA57)</f>
        <v>3.700900791248918E-15</v>
      </c>
    </row>
    <row r="59" spans="1:29" x14ac:dyDescent="0.25">
      <c r="A59" s="2" t="str">
        <f>A58</f>
        <v>D:\Google Drive\Research\data\2020-TB\contorl test-no bacteria\control-c2-06262020\2-5-5.TXT</v>
      </c>
      <c r="B59" s="7">
        <f>AVERAGE(B54:B58)</f>
        <v>4.6833600000000002E-4</v>
      </c>
      <c r="C59" s="7">
        <f t="shared" ref="C59:X59" si="14">AVERAGE(C54:C58)</f>
        <v>9.9754800000000005E-2</v>
      </c>
      <c r="D59" s="7">
        <f t="shared" si="14"/>
        <v>2.9147600000000001E-7</v>
      </c>
      <c r="E59" s="7">
        <f t="shared" si="14"/>
        <v>1.9756000000000002E-8</v>
      </c>
      <c r="F59" s="7">
        <f t="shared" si="14"/>
        <v>6.7780199999999997</v>
      </c>
      <c r="G59" s="7">
        <f t="shared" si="14"/>
        <v>-176.48</v>
      </c>
      <c r="H59" s="7">
        <f t="shared" si="14"/>
        <v>12.334400000000002</v>
      </c>
      <c r="I59" s="7">
        <f t="shared" si="14"/>
        <v>6.9892199999999987</v>
      </c>
      <c r="J59" s="7">
        <f t="shared" si="14"/>
        <v>1.3643199999999999E-7</v>
      </c>
      <c r="K59" s="7">
        <f t="shared" si="14"/>
        <v>3.1360999999999999E-8</v>
      </c>
      <c r="L59" s="7">
        <f t="shared" si="14"/>
        <v>22.987200000000001</v>
      </c>
      <c r="M59" s="7">
        <f t="shared" si="14"/>
        <v>0.832094</v>
      </c>
      <c r="N59" s="7">
        <f t="shared" si="14"/>
        <v>2.11994E-2</v>
      </c>
      <c r="O59" s="7">
        <f t="shared" si="14"/>
        <v>2.54772</v>
      </c>
      <c r="P59" s="7">
        <f t="shared" si="14"/>
        <v>15528.8</v>
      </c>
      <c r="Q59" s="7">
        <f t="shared" si="14"/>
        <v>22.260200000000001</v>
      </c>
      <c r="R59" s="7">
        <f t="shared" si="14"/>
        <v>0.14334800000000003</v>
      </c>
      <c r="S59" s="7">
        <f t="shared" si="14"/>
        <v>1.38594E-12</v>
      </c>
      <c r="T59" s="7">
        <f t="shared" si="14"/>
        <v>3.6834599999999998E-14</v>
      </c>
      <c r="U59" s="7">
        <f t="shared" si="14"/>
        <v>2.6577399999999995</v>
      </c>
      <c r="V59" s="7">
        <f t="shared" si="14"/>
        <v>0.96677000000000002</v>
      </c>
      <c r="W59" s="7">
        <f t="shared" si="14"/>
        <v>1.5046599999999999E-3</v>
      </c>
      <c r="X59" s="7">
        <f t="shared" si="14"/>
        <v>0.15564</v>
      </c>
      <c r="Z59" s="2" t="s">
        <v>43</v>
      </c>
      <c r="AA59" s="14">
        <f>AVERAGE(AA54:AA58)</f>
        <v>1.38594E-12</v>
      </c>
      <c r="AB59" s="28"/>
    </row>
    <row r="60" spans="1:29" x14ac:dyDescent="0.25">
      <c r="A60" s="2"/>
      <c r="AB60" s="28"/>
      <c r="AC60" s="15"/>
    </row>
    <row r="61" spans="1:29" x14ac:dyDescent="0.25">
      <c r="A61" s="2"/>
      <c r="AA61" s="14"/>
      <c r="AB61" s="28"/>
      <c r="AC61" s="15"/>
    </row>
    <row r="62" spans="1:29" x14ac:dyDescent="0.25">
      <c r="A62" s="9" t="s">
        <v>86</v>
      </c>
      <c r="B62" s="1" t="s">
        <v>7</v>
      </c>
      <c r="C62" s="1" t="s">
        <v>8</v>
      </c>
      <c r="D62" s="1" t="s">
        <v>27</v>
      </c>
      <c r="E62" s="1" t="s">
        <v>28</v>
      </c>
      <c r="F62" t="s">
        <v>29</v>
      </c>
      <c r="G62" t="s">
        <v>9</v>
      </c>
      <c r="H62" t="s">
        <v>10</v>
      </c>
      <c r="I62" t="s">
        <v>11</v>
      </c>
      <c r="J62" s="1" t="s">
        <v>30</v>
      </c>
      <c r="K62" s="1" t="s">
        <v>31</v>
      </c>
      <c r="L62" t="s">
        <v>32</v>
      </c>
      <c r="M62" t="s">
        <v>33</v>
      </c>
      <c r="N62" t="s">
        <v>34</v>
      </c>
      <c r="O62" t="s">
        <v>35</v>
      </c>
      <c r="P62" t="s">
        <v>12</v>
      </c>
      <c r="Q62" t="s">
        <v>13</v>
      </c>
      <c r="R62" t="s">
        <v>14</v>
      </c>
      <c r="S62" s="7" t="s">
        <v>26</v>
      </c>
      <c r="T62" s="1" t="s">
        <v>21</v>
      </c>
      <c r="U62" t="s">
        <v>22</v>
      </c>
      <c r="V62" t="s">
        <v>23</v>
      </c>
      <c r="W62" t="s">
        <v>24</v>
      </c>
      <c r="X62" t="s">
        <v>25</v>
      </c>
      <c r="Z62" s="22" t="s">
        <v>36</v>
      </c>
      <c r="AA62" s="12" t="s">
        <v>37</v>
      </c>
      <c r="AB62" s="12" t="s">
        <v>41</v>
      </c>
      <c r="AC62" s="16" t="s">
        <v>55</v>
      </c>
    </row>
    <row r="63" spans="1:29" x14ac:dyDescent="0.25">
      <c r="A63" s="2" t="s">
        <v>172</v>
      </c>
      <c r="B63" s="1">
        <v>4.6696999999999998E-4</v>
      </c>
      <c r="C63" s="1">
        <v>9.9464999999999998E-2</v>
      </c>
      <c r="D63" s="1">
        <v>2.9149000000000002E-7</v>
      </c>
      <c r="E63" s="1">
        <v>1.9753000000000002E-8</v>
      </c>
      <c r="F63">
        <v>6.7766000000000002</v>
      </c>
      <c r="G63">
        <v>-175.3</v>
      </c>
      <c r="H63">
        <v>12.372999999999999</v>
      </c>
      <c r="I63">
        <v>7.0582000000000003</v>
      </c>
      <c r="J63" s="1">
        <v>1.3836E-7</v>
      </c>
      <c r="K63" s="1">
        <v>3.1516000000000002E-8</v>
      </c>
      <c r="L63">
        <v>22.777999999999999</v>
      </c>
      <c r="M63">
        <v>0.83118999999999998</v>
      </c>
      <c r="N63">
        <v>2.1006E-2</v>
      </c>
      <c r="O63">
        <v>2.5272000000000001</v>
      </c>
      <c r="P63">
        <v>15355</v>
      </c>
      <c r="Q63">
        <v>22.123999999999999</v>
      </c>
      <c r="R63">
        <v>0.14408000000000001</v>
      </c>
      <c r="S63" s="7">
        <v>1.3823000000000001E-12</v>
      </c>
      <c r="T63" s="1">
        <v>3.6856000000000001E-14</v>
      </c>
      <c r="U63">
        <v>2.6663000000000001</v>
      </c>
      <c r="V63">
        <v>0.96691000000000005</v>
      </c>
      <c r="W63">
        <v>1.5099E-3</v>
      </c>
      <c r="X63">
        <v>0.15615999999999999</v>
      </c>
      <c r="Y63" s="1"/>
      <c r="AA63" s="14">
        <f>S63</f>
        <v>1.3823000000000001E-12</v>
      </c>
      <c r="AB63" s="28">
        <f>((AA63/AA$68)-1)*100</f>
        <v>-0.49955371282137673</v>
      </c>
      <c r="AC63" s="14">
        <f>STDEV(AA64:AA67)</f>
        <v>5.2563453717071048E-15</v>
      </c>
    </row>
    <row r="64" spans="1:29" x14ac:dyDescent="0.25">
      <c r="A64" s="2" t="s">
        <v>173</v>
      </c>
      <c r="B64" s="1">
        <v>4.7042999999999998E-4</v>
      </c>
      <c r="C64" s="1">
        <v>0.1002</v>
      </c>
      <c r="D64" s="1">
        <v>2.9611000000000002E-7</v>
      </c>
      <c r="E64" s="1">
        <v>1.9826000000000002E-8</v>
      </c>
      <c r="F64">
        <v>6.6955</v>
      </c>
      <c r="G64">
        <v>-179.6</v>
      </c>
      <c r="H64">
        <v>12.416</v>
      </c>
      <c r="I64">
        <v>6.9131</v>
      </c>
      <c r="J64" s="1">
        <v>1.3664000000000001E-7</v>
      </c>
      <c r="K64" s="1">
        <v>3.1388000000000003E-8</v>
      </c>
      <c r="L64">
        <v>22.971</v>
      </c>
      <c r="M64">
        <v>0.83231999999999995</v>
      </c>
      <c r="N64">
        <v>2.1184999999999999E-2</v>
      </c>
      <c r="O64">
        <v>2.5453000000000001</v>
      </c>
      <c r="P64">
        <v>15432</v>
      </c>
      <c r="Q64">
        <v>22.27</v>
      </c>
      <c r="R64">
        <v>0.14430999999999999</v>
      </c>
      <c r="S64" s="7">
        <v>1.3984E-12</v>
      </c>
      <c r="T64" s="1">
        <v>3.7363999999999997E-14</v>
      </c>
      <c r="U64">
        <v>2.6718999999999999</v>
      </c>
      <c r="V64">
        <v>0.96626000000000001</v>
      </c>
      <c r="W64">
        <v>1.5131000000000001E-3</v>
      </c>
      <c r="X64">
        <v>0.15659000000000001</v>
      </c>
      <c r="Y64" s="1"/>
      <c r="AA64" s="14">
        <f t="shared" ref="AA64:AA67" si="15">S64</f>
        <v>1.3984E-12</v>
      </c>
      <c r="AB64" s="28">
        <f t="shared" ref="AB64:AB67" si="16">((AA64/AA$68)-1)*100</f>
        <v>0.65935331548185871</v>
      </c>
      <c r="AC64" s="14">
        <f>STDEV(AA65:AA67,AA63)</f>
        <v>3.5688466857889108E-15</v>
      </c>
    </row>
    <row r="65" spans="1:29" x14ac:dyDescent="0.25">
      <c r="A65" s="2" t="s">
        <v>174</v>
      </c>
      <c r="B65" s="1">
        <v>4.7069000000000001E-4</v>
      </c>
      <c r="C65" s="1">
        <v>0.10026</v>
      </c>
      <c r="D65" s="1">
        <v>2.9364999999999999E-7</v>
      </c>
      <c r="E65" s="1">
        <v>1.9826999999999999E-8</v>
      </c>
      <c r="F65">
        <v>6.7519</v>
      </c>
      <c r="G65">
        <v>-177.5</v>
      </c>
      <c r="H65">
        <v>12.412000000000001</v>
      </c>
      <c r="I65">
        <v>6.9927000000000001</v>
      </c>
      <c r="J65" s="1">
        <v>1.3687999999999999E-7</v>
      </c>
      <c r="K65" s="1">
        <v>3.1415E-8</v>
      </c>
      <c r="L65">
        <v>22.951000000000001</v>
      </c>
      <c r="M65">
        <v>0.83213000000000004</v>
      </c>
      <c r="N65">
        <v>2.1166000000000001E-2</v>
      </c>
      <c r="O65">
        <v>2.5436000000000001</v>
      </c>
      <c r="P65">
        <v>15419</v>
      </c>
      <c r="Q65">
        <v>22.254999999999999</v>
      </c>
      <c r="R65">
        <v>0.14433000000000001</v>
      </c>
      <c r="S65" s="7">
        <v>1.391E-12</v>
      </c>
      <c r="T65" s="1">
        <v>3.7179999999999999E-14</v>
      </c>
      <c r="U65">
        <v>2.6728999999999998</v>
      </c>
      <c r="V65">
        <v>0.96655999999999997</v>
      </c>
      <c r="W65">
        <v>1.5135000000000001E-3</v>
      </c>
      <c r="X65">
        <v>0.15659000000000001</v>
      </c>
      <c r="Y65" s="1"/>
      <c r="AA65" s="14">
        <f t="shared" si="15"/>
        <v>1.391E-12</v>
      </c>
      <c r="AB65" s="28">
        <f t="shared" si="16"/>
        <v>0.12668797328037051</v>
      </c>
      <c r="AC65" s="14">
        <f>STDEV(AA66:AA67,AA63:AA64)</f>
        <v>6.8122438789774885E-15</v>
      </c>
    </row>
    <row r="66" spans="1:29" x14ac:dyDescent="0.25">
      <c r="A66" s="2" t="s">
        <v>175</v>
      </c>
      <c r="B66" s="1">
        <v>4.6066E-4</v>
      </c>
      <c r="C66" s="1">
        <v>9.8121E-2</v>
      </c>
      <c r="D66" s="1">
        <v>2.9195999999999998E-7</v>
      </c>
      <c r="E66" s="1">
        <v>1.9617E-8</v>
      </c>
      <c r="F66">
        <v>6.7191000000000001</v>
      </c>
      <c r="G66">
        <v>-176.8</v>
      </c>
      <c r="H66">
        <v>12.281000000000001</v>
      </c>
      <c r="I66">
        <v>6.9462999999999999</v>
      </c>
      <c r="J66" s="1">
        <v>1.3659000000000001E-7</v>
      </c>
      <c r="K66" s="1">
        <v>3.0956999999999997E-8</v>
      </c>
      <c r="L66">
        <v>22.664000000000001</v>
      </c>
      <c r="M66">
        <v>0.83223999999999998</v>
      </c>
      <c r="N66">
        <v>2.0900999999999999E-2</v>
      </c>
      <c r="O66">
        <v>2.5114000000000001</v>
      </c>
      <c r="P66">
        <v>15405</v>
      </c>
      <c r="Q66">
        <v>22.004000000000001</v>
      </c>
      <c r="R66">
        <v>0.14283999999999999</v>
      </c>
      <c r="S66" s="7">
        <v>1.3873E-12</v>
      </c>
      <c r="T66" s="1">
        <v>3.6691999999999999E-14</v>
      </c>
      <c r="U66">
        <v>2.6448</v>
      </c>
      <c r="V66">
        <v>0.96670999999999996</v>
      </c>
      <c r="W66">
        <v>1.4977E-3</v>
      </c>
      <c r="X66">
        <v>0.15493000000000001</v>
      </c>
      <c r="AA66" s="14">
        <f t="shared" si="15"/>
        <v>1.3873E-12</v>
      </c>
      <c r="AB66" s="28">
        <f t="shared" si="16"/>
        <v>-0.13964469782038469</v>
      </c>
      <c r="AC66" s="14">
        <f>STDEV(AA67,AA63:AA65)</f>
        <v>6.7918456009148358E-15</v>
      </c>
    </row>
    <row r="67" spans="1:29" x14ac:dyDescent="0.25">
      <c r="A67" s="2" t="s">
        <v>176</v>
      </c>
      <c r="B67" s="1">
        <v>4.6693E-4</v>
      </c>
      <c r="C67" s="1">
        <v>9.9456000000000003E-2</v>
      </c>
      <c r="D67" s="1">
        <v>2.9251999999999998E-7</v>
      </c>
      <c r="E67" s="1">
        <v>1.9755000000000001E-8</v>
      </c>
      <c r="F67">
        <v>6.7534000000000001</v>
      </c>
      <c r="G67">
        <v>-177.3</v>
      </c>
      <c r="H67">
        <v>12.371</v>
      </c>
      <c r="I67">
        <v>6.9774000000000003</v>
      </c>
      <c r="J67" s="1">
        <v>1.3701000000000001E-7</v>
      </c>
      <c r="K67" s="1">
        <v>3.1220999999999999E-8</v>
      </c>
      <c r="L67">
        <v>22.786999999999999</v>
      </c>
      <c r="M67">
        <v>0.83184999999999998</v>
      </c>
      <c r="N67">
        <v>2.1014000000000001E-2</v>
      </c>
      <c r="O67">
        <v>2.5261999999999998</v>
      </c>
      <c r="P67">
        <v>15397</v>
      </c>
      <c r="Q67">
        <v>22.157</v>
      </c>
      <c r="R67">
        <v>0.1439</v>
      </c>
      <c r="S67" s="7">
        <v>1.3872E-12</v>
      </c>
      <c r="T67" s="1">
        <v>3.6954999999999999E-14</v>
      </c>
      <c r="U67">
        <v>2.6640000000000001</v>
      </c>
      <c r="V67">
        <v>0.9667</v>
      </c>
      <c r="W67">
        <v>1.5085999999999999E-3</v>
      </c>
      <c r="X67">
        <v>0.15606</v>
      </c>
      <c r="AA67" s="14">
        <f t="shared" si="15"/>
        <v>1.3872E-12</v>
      </c>
      <c r="AB67" s="28">
        <f t="shared" si="16"/>
        <v>-0.1468428781204012</v>
      </c>
      <c r="AC67" s="14">
        <f>STDEV(AA63:AA66)</f>
        <v>6.779626341719204E-15</v>
      </c>
    </row>
    <row r="68" spans="1:29" x14ac:dyDescent="0.25">
      <c r="A68" s="2" t="str">
        <f>A67</f>
        <v>D:\Google Drive\Research\data\2020-TB\contorl test-no bacteria\control-c2-06262020\2-6-5.TXT</v>
      </c>
      <c r="B68" s="7">
        <f>AVERAGE(B63:B67)</f>
        <v>4.6713599999999994E-4</v>
      </c>
      <c r="C68" s="7">
        <f t="shared" ref="C68:X68" si="17">AVERAGE(C63:C67)</f>
        <v>9.9500400000000003E-2</v>
      </c>
      <c r="D68" s="7">
        <f t="shared" si="17"/>
        <v>2.9314599999999994E-7</v>
      </c>
      <c r="E68" s="7">
        <f t="shared" si="17"/>
        <v>1.9755599999999997E-8</v>
      </c>
      <c r="F68" s="7">
        <f t="shared" si="17"/>
        <v>6.7393000000000001</v>
      </c>
      <c r="G68" s="7">
        <f t="shared" si="17"/>
        <v>-177.3</v>
      </c>
      <c r="H68" s="7">
        <f t="shared" si="17"/>
        <v>12.3706</v>
      </c>
      <c r="I68" s="7">
        <f t="shared" si="17"/>
        <v>6.9775400000000003</v>
      </c>
      <c r="J68" s="7">
        <f t="shared" si="17"/>
        <v>1.37096E-7</v>
      </c>
      <c r="K68" s="7">
        <f t="shared" si="17"/>
        <v>3.1299400000000003E-8</v>
      </c>
      <c r="L68" s="7">
        <f t="shared" si="17"/>
        <v>22.830199999999998</v>
      </c>
      <c r="M68" s="7">
        <f t="shared" si="17"/>
        <v>0.83194599999999996</v>
      </c>
      <c r="N68" s="7">
        <f t="shared" si="17"/>
        <v>2.1054400000000001E-2</v>
      </c>
      <c r="O68" s="7">
        <f t="shared" si="17"/>
        <v>2.5307399999999998</v>
      </c>
      <c r="P68" s="7">
        <f t="shared" si="17"/>
        <v>15401.6</v>
      </c>
      <c r="Q68" s="7">
        <f t="shared" si="17"/>
        <v>22.161999999999999</v>
      </c>
      <c r="R68" s="7">
        <f t="shared" si="17"/>
        <v>0.14389200000000002</v>
      </c>
      <c r="S68" s="7">
        <f t="shared" si="17"/>
        <v>1.3892399999999998E-12</v>
      </c>
      <c r="T68" s="7">
        <f t="shared" si="17"/>
        <v>3.7009399999999999E-14</v>
      </c>
      <c r="U68" s="7">
        <f t="shared" si="17"/>
        <v>2.66398</v>
      </c>
      <c r="V68" s="7">
        <f t="shared" si="17"/>
        <v>0.96662800000000004</v>
      </c>
      <c r="W68" s="7">
        <f t="shared" si="17"/>
        <v>1.5085600000000002E-3</v>
      </c>
      <c r="X68" s="7">
        <f t="shared" si="17"/>
        <v>0.15606599999999998</v>
      </c>
      <c r="Z68" s="2" t="s">
        <v>43</v>
      </c>
      <c r="AA68" s="14">
        <f>AVERAGE(AA63:AA67)</f>
        <v>1.3892399999999998E-12</v>
      </c>
      <c r="AB68" s="28"/>
    </row>
    <row r="69" spans="1:29" x14ac:dyDescent="0.25">
      <c r="A69" s="2"/>
      <c r="AB69" s="28"/>
      <c r="AC69" s="15"/>
    </row>
    <row r="70" spans="1:29" x14ac:dyDescent="0.25">
      <c r="B70"/>
      <c r="C70"/>
      <c r="D70"/>
      <c r="E70"/>
    </row>
    <row r="71" spans="1:29" x14ac:dyDescent="0.25">
      <c r="A71" s="9" t="s">
        <v>86</v>
      </c>
      <c r="B71" s="1" t="s">
        <v>7</v>
      </c>
      <c r="C71" s="1" t="s">
        <v>8</v>
      </c>
      <c r="D71" s="1" t="s">
        <v>27</v>
      </c>
      <c r="E71" s="1" t="s">
        <v>28</v>
      </c>
      <c r="F71" t="s">
        <v>29</v>
      </c>
      <c r="G71" t="s">
        <v>9</v>
      </c>
      <c r="H71" t="s">
        <v>10</v>
      </c>
      <c r="I71" t="s">
        <v>11</v>
      </c>
      <c r="J71" s="1" t="s">
        <v>30</v>
      </c>
      <c r="K71" s="1" t="s">
        <v>31</v>
      </c>
      <c r="L71" t="s">
        <v>32</v>
      </c>
      <c r="M71" t="s">
        <v>33</v>
      </c>
      <c r="N71" t="s">
        <v>34</v>
      </c>
      <c r="O71" t="s">
        <v>35</v>
      </c>
      <c r="P71" t="s">
        <v>12</v>
      </c>
      <c r="Q71" t="s">
        <v>13</v>
      </c>
      <c r="R71" t="s">
        <v>14</v>
      </c>
      <c r="S71" s="7" t="s">
        <v>26</v>
      </c>
      <c r="T71" s="1" t="s">
        <v>21</v>
      </c>
      <c r="U71" t="s">
        <v>22</v>
      </c>
      <c r="V71" t="s">
        <v>23</v>
      </c>
      <c r="W71" t="s">
        <v>24</v>
      </c>
      <c r="X71" t="s">
        <v>25</v>
      </c>
      <c r="Z71" s="22" t="s">
        <v>36</v>
      </c>
      <c r="AA71" s="12" t="s">
        <v>37</v>
      </c>
      <c r="AB71" s="12" t="s">
        <v>41</v>
      </c>
      <c r="AC71" s="16" t="s">
        <v>55</v>
      </c>
    </row>
    <row r="72" spans="1:29" x14ac:dyDescent="0.25">
      <c r="A72" s="2" t="s">
        <v>177</v>
      </c>
      <c r="B72" s="1">
        <v>4.6364000000000003E-4</v>
      </c>
      <c r="C72" s="1">
        <v>9.8754999999999996E-2</v>
      </c>
      <c r="D72" s="1">
        <v>2.9280999999999999E-7</v>
      </c>
      <c r="E72" s="1">
        <v>1.9671000000000001E-8</v>
      </c>
      <c r="F72">
        <v>6.718</v>
      </c>
      <c r="G72">
        <v>-177.3</v>
      </c>
      <c r="H72">
        <v>12.327999999999999</v>
      </c>
      <c r="I72">
        <v>6.9531999999999998</v>
      </c>
      <c r="J72" s="1">
        <v>1.3831E-7</v>
      </c>
      <c r="K72" s="1">
        <v>3.1518999999999999E-8</v>
      </c>
      <c r="L72">
        <v>22.789000000000001</v>
      </c>
      <c r="M72">
        <v>0.83169000000000004</v>
      </c>
      <c r="N72">
        <v>2.1016E-2</v>
      </c>
      <c r="O72">
        <v>2.5268999999999999</v>
      </c>
      <c r="P72">
        <v>15353</v>
      </c>
      <c r="Q72">
        <v>22.033000000000001</v>
      </c>
      <c r="R72">
        <v>0.14351</v>
      </c>
      <c r="S72" s="7">
        <v>1.3889000000000001E-12</v>
      </c>
      <c r="T72" s="1">
        <v>3.6881E-14</v>
      </c>
      <c r="U72">
        <v>2.6554000000000002</v>
      </c>
      <c r="V72">
        <v>0.96665000000000001</v>
      </c>
      <c r="W72">
        <v>1.5038E-3</v>
      </c>
      <c r="X72">
        <v>0.15557000000000001</v>
      </c>
      <c r="Y72" s="1"/>
      <c r="AA72" s="14">
        <f>S72</f>
        <v>1.3889000000000001E-12</v>
      </c>
      <c r="AB72" s="28">
        <f>((AA72/AA$77)-1)*100</f>
        <v>0.10955902492468805</v>
      </c>
      <c r="AC72" s="14">
        <f>STDEV(AA73:AA76)</f>
        <v>2.7215191835933721E-15</v>
      </c>
    </row>
    <row r="73" spans="1:29" x14ac:dyDescent="0.25">
      <c r="A73" s="2" t="s">
        <v>178</v>
      </c>
      <c r="B73" s="1">
        <v>4.6825000000000002E-4</v>
      </c>
      <c r="C73" s="1">
        <v>9.9737000000000006E-2</v>
      </c>
      <c r="D73" s="1">
        <v>2.9192999999999999E-7</v>
      </c>
      <c r="E73" s="1">
        <v>1.9755000000000001E-8</v>
      </c>
      <c r="F73">
        <v>6.7670000000000003</v>
      </c>
      <c r="G73">
        <v>-175.5</v>
      </c>
      <c r="H73">
        <v>12.375</v>
      </c>
      <c r="I73">
        <v>7.0513000000000003</v>
      </c>
      <c r="J73" s="1">
        <v>1.3458E-7</v>
      </c>
      <c r="K73" s="1">
        <v>3.0802E-8</v>
      </c>
      <c r="L73">
        <v>22.888000000000002</v>
      </c>
      <c r="M73">
        <v>0.83423999999999998</v>
      </c>
      <c r="N73">
        <v>2.1104000000000001E-2</v>
      </c>
      <c r="O73">
        <v>2.5297000000000001</v>
      </c>
      <c r="P73">
        <v>15356</v>
      </c>
      <c r="Q73">
        <v>22.1</v>
      </c>
      <c r="R73">
        <v>0.14391999999999999</v>
      </c>
      <c r="S73" s="7">
        <v>1.3833999999999999E-12</v>
      </c>
      <c r="T73" s="1">
        <v>3.6881E-14</v>
      </c>
      <c r="U73">
        <v>2.6659999999999999</v>
      </c>
      <c r="V73">
        <v>0.96686000000000005</v>
      </c>
      <c r="W73">
        <v>1.5097000000000001E-3</v>
      </c>
      <c r="X73">
        <v>0.15614</v>
      </c>
      <c r="Y73" s="1"/>
      <c r="AA73" s="14">
        <f t="shared" ref="AA73:AA76" si="18">S73</f>
        <v>1.3833999999999999E-12</v>
      </c>
      <c r="AB73" s="28">
        <f t="shared" ref="AB73:AB76" si="19">((AA73/AA$77)-1)*100</f>
        <v>-0.28687165736855924</v>
      </c>
      <c r="AC73" s="14">
        <f>STDEV(AA74:AA76,AA72)</f>
        <v>1.3301002468486204E-15</v>
      </c>
    </row>
    <row r="74" spans="1:29" x14ac:dyDescent="0.25">
      <c r="A74" s="2" t="s">
        <v>179</v>
      </c>
      <c r="B74" s="1">
        <v>4.618E-4</v>
      </c>
      <c r="C74" s="1">
        <v>9.8363000000000006E-2</v>
      </c>
      <c r="D74" s="1">
        <v>2.9228999999999998E-7</v>
      </c>
      <c r="E74" s="1">
        <v>1.9624000000000001E-8</v>
      </c>
      <c r="F74">
        <v>6.7138999999999998</v>
      </c>
      <c r="G74">
        <v>-176.7</v>
      </c>
      <c r="H74">
        <v>12.291</v>
      </c>
      <c r="I74">
        <v>6.9558999999999997</v>
      </c>
      <c r="J74" s="1">
        <v>1.3763E-7</v>
      </c>
      <c r="K74" s="1">
        <v>3.1353999999999997E-8</v>
      </c>
      <c r="L74">
        <v>22.780999999999999</v>
      </c>
      <c r="M74">
        <v>0.83211999999999997</v>
      </c>
      <c r="N74">
        <v>2.1009E-2</v>
      </c>
      <c r="O74">
        <v>2.5247999999999999</v>
      </c>
      <c r="P74">
        <v>15383</v>
      </c>
      <c r="Q74">
        <v>21.998000000000001</v>
      </c>
      <c r="R74">
        <v>0.14299999999999999</v>
      </c>
      <c r="S74" s="7">
        <v>1.3867999999999999E-12</v>
      </c>
      <c r="T74" s="1">
        <v>3.6712999999999998E-14</v>
      </c>
      <c r="U74">
        <v>2.6473</v>
      </c>
      <c r="V74">
        <v>0.96672999999999998</v>
      </c>
      <c r="W74">
        <v>1.4992E-3</v>
      </c>
      <c r="X74">
        <v>0.15508</v>
      </c>
      <c r="Y74" s="1"/>
      <c r="AA74" s="14">
        <f t="shared" si="18"/>
        <v>1.3867999999999999E-12</v>
      </c>
      <c r="AB74" s="28">
        <f t="shared" si="19"/>
        <v>-4.1805417405471612E-2</v>
      </c>
      <c r="AC74" s="14">
        <f>STDEV(AA75:AA76,AA72:AA73)</f>
        <v>2.868652413009779E-15</v>
      </c>
    </row>
    <row r="75" spans="1:29" x14ac:dyDescent="0.25">
      <c r="A75" s="2" t="s">
        <v>180</v>
      </c>
      <c r="B75" s="1">
        <v>4.5867999999999999E-4</v>
      </c>
      <c r="C75" s="1">
        <v>9.7698999999999994E-2</v>
      </c>
      <c r="D75" s="1">
        <v>2.9164999999999999E-7</v>
      </c>
      <c r="E75" s="1">
        <v>1.9556E-8</v>
      </c>
      <c r="F75">
        <v>6.7053000000000003</v>
      </c>
      <c r="G75">
        <v>-176.4</v>
      </c>
      <c r="H75">
        <v>12.253</v>
      </c>
      <c r="I75">
        <v>6.9461000000000004</v>
      </c>
      <c r="J75" s="1">
        <v>1.3777E-7</v>
      </c>
      <c r="K75" s="1">
        <v>3.1295000000000003E-8</v>
      </c>
      <c r="L75">
        <v>22.715</v>
      </c>
      <c r="M75">
        <v>0.83226</v>
      </c>
      <c r="N75">
        <v>2.0948000000000001E-2</v>
      </c>
      <c r="O75">
        <v>2.5169999999999999</v>
      </c>
      <c r="P75">
        <v>15359</v>
      </c>
      <c r="Q75">
        <v>21.902000000000001</v>
      </c>
      <c r="R75">
        <v>0.1426</v>
      </c>
      <c r="S75" s="7">
        <v>1.3879E-12</v>
      </c>
      <c r="T75" s="1">
        <v>3.6631999999999997E-14</v>
      </c>
      <c r="U75">
        <v>2.6394000000000002</v>
      </c>
      <c r="V75">
        <v>0.9667</v>
      </c>
      <c r="W75">
        <v>1.4947999999999999E-3</v>
      </c>
      <c r="X75">
        <v>0.15462999999999999</v>
      </c>
      <c r="AA75" s="14">
        <f t="shared" si="18"/>
        <v>1.3879E-12</v>
      </c>
      <c r="AB75" s="28">
        <f t="shared" si="19"/>
        <v>3.7480719053184508E-2</v>
      </c>
      <c r="AC75" s="14">
        <f>STDEV(AA76,AA72:AA74)</f>
        <v>2.873441606622076E-15</v>
      </c>
    </row>
    <row r="76" spans="1:29" x14ac:dyDescent="0.25">
      <c r="A76" s="2" t="s">
        <v>181</v>
      </c>
      <c r="B76" s="1">
        <v>4.6832999999999998E-4</v>
      </c>
      <c r="C76" s="1">
        <v>9.9753999999999995E-2</v>
      </c>
      <c r="D76" s="1">
        <v>2.9136999999999999E-7</v>
      </c>
      <c r="E76" s="1">
        <v>1.9773000000000001E-8</v>
      </c>
      <c r="F76">
        <v>6.7862</v>
      </c>
      <c r="G76">
        <v>-176.2</v>
      </c>
      <c r="H76">
        <v>12.398999999999999</v>
      </c>
      <c r="I76">
        <v>7.0369000000000002</v>
      </c>
      <c r="J76" s="1">
        <v>1.3881000000000001E-7</v>
      </c>
      <c r="K76" s="1">
        <v>3.18E-8</v>
      </c>
      <c r="L76">
        <v>22.908999999999999</v>
      </c>
      <c r="M76">
        <v>0.83155999999999997</v>
      </c>
      <c r="N76">
        <v>2.1128000000000001E-2</v>
      </c>
      <c r="O76">
        <v>2.5407999999999999</v>
      </c>
      <c r="P76">
        <v>15325</v>
      </c>
      <c r="Q76">
        <v>22.126999999999999</v>
      </c>
      <c r="R76">
        <v>0.14438000000000001</v>
      </c>
      <c r="S76" s="7">
        <v>1.3899E-12</v>
      </c>
      <c r="T76" s="1">
        <v>3.7119000000000001E-14</v>
      </c>
      <c r="U76">
        <v>2.6705999999999999</v>
      </c>
      <c r="V76">
        <v>0.96662999999999999</v>
      </c>
      <c r="W76">
        <v>1.5126E-3</v>
      </c>
      <c r="X76">
        <v>0.15648000000000001</v>
      </c>
      <c r="AA76" s="14">
        <f t="shared" si="18"/>
        <v>1.3899E-12</v>
      </c>
      <c r="AB76" s="28">
        <f t="shared" si="19"/>
        <v>0.1816373307961916</v>
      </c>
      <c r="AC76" s="14">
        <f>STDEV(AA72:AA75)</f>
        <v>2.3923489154664587E-15</v>
      </c>
    </row>
    <row r="77" spans="1:29" x14ac:dyDescent="0.25">
      <c r="A77" s="2" t="str">
        <f>A76</f>
        <v>D:\Google Drive\Research\data\2020-TB\contorl test-no bacteria\control-c2-06262020\2-7-5.TXT</v>
      </c>
      <c r="B77" s="7">
        <f>AVERAGE(B72:B76)</f>
        <v>4.6414000000000004E-4</v>
      </c>
      <c r="C77" s="7">
        <f t="shared" ref="C77:X77" si="20">AVERAGE(C72:C76)</f>
        <v>9.8861599999999994E-2</v>
      </c>
      <c r="D77" s="7">
        <f t="shared" si="20"/>
        <v>2.9200999999999993E-7</v>
      </c>
      <c r="E77" s="7">
        <f t="shared" si="20"/>
        <v>1.9675800000000003E-8</v>
      </c>
      <c r="F77" s="7">
        <f t="shared" si="20"/>
        <v>6.7380799999999992</v>
      </c>
      <c r="G77" s="7">
        <f t="shared" si="20"/>
        <v>-176.42</v>
      </c>
      <c r="H77" s="7">
        <f t="shared" si="20"/>
        <v>12.3292</v>
      </c>
      <c r="I77" s="7">
        <f t="shared" si="20"/>
        <v>6.9886800000000004</v>
      </c>
      <c r="J77" s="7">
        <f t="shared" si="20"/>
        <v>1.3742000000000002E-7</v>
      </c>
      <c r="K77" s="7">
        <f t="shared" si="20"/>
        <v>3.1353999999999997E-8</v>
      </c>
      <c r="L77" s="7">
        <f t="shared" si="20"/>
        <v>22.816399999999998</v>
      </c>
      <c r="M77" s="7">
        <f t="shared" si="20"/>
        <v>0.83237399999999995</v>
      </c>
      <c r="N77" s="7">
        <f t="shared" si="20"/>
        <v>2.1041000000000004E-2</v>
      </c>
      <c r="O77" s="7">
        <f t="shared" si="20"/>
        <v>2.5278399999999999</v>
      </c>
      <c r="P77" s="7">
        <f t="shared" si="20"/>
        <v>15355.2</v>
      </c>
      <c r="Q77" s="7">
        <f t="shared" si="20"/>
        <v>22.032</v>
      </c>
      <c r="R77" s="7">
        <f t="shared" si="20"/>
        <v>0.14348199999999997</v>
      </c>
      <c r="S77" s="7">
        <f t="shared" si="20"/>
        <v>1.3873799999999999E-12</v>
      </c>
      <c r="T77" s="7">
        <f t="shared" si="20"/>
        <v>3.6845200000000002E-14</v>
      </c>
      <c r="U77" s="7">
        <f t="shared" si="20"/>
        <v>2.6557400000000002</v>
      </c>
      <c r="V77" s="7">
        <f t="shared" si="20"/>
        <v>0.96671399999999996</v>
      </c>
      <c r="W77" s="7">
        <f t="shared" si="20"/>
        <v>1.50402E-3</v>
      </c>
      <c r="X77" s="7">
        <f t="shared" si="20"/>
        <v>0.15558</v>
      </c>
      <c r="Z77" s="2" t="s">
        <v>43</v>
      </c>
      <c r="AA77" s="14">
        <f>AVERAGE(AA72:AA76)</f>
        <v>1.3873799999999999E-12</v>
      </c>
      <c r="AB77" s="28"/>
    </row>
    <row r="78" spans="1:29" x14ac:dyDescent="0.25">
      <c r="A78" s="2"/>
      <c r="AB78" s="28"/>
      <c r="AC78" s="15"/>
    </row>
    <row r="79" spans="1:29" x14ac:dyDescent="0.25">
      <c r="A79" s="2"/>
      <c r="AA79" s="14"/>
      <c r="AB79" s="28"/>
      <c r="AC79" s="15"/>
    </row>
    <row r="80" spans="1:29" x14ac:dyDescent="0.25">
      <c r="A80" s="9" t="s">
        <v>86</v>
      </c>
      <c r="B80" s="1" t="s">
        <v>7</v>
      </c>
      <c r="C80" s="1" t="s">
        <v>8</v>
      </c>
      <c r="D80" s="1" t="s">
        <v>27</v>
      </c>
      <c r="E80" s="1" t="s">
        <v>28</v>
      </c>
      <c r="F80" t="s">
        <v>29</v>
      </c>
      <c r="G80" t="s">
        <v>9</v>
      </c>
      <c r="H80" t="s">
        <v>10</v>
      </c>
      <c r="I80" t="s">
        <v>11</v>
      </c>
      <c r="J80" s="1" t="s">
        <v>30</v>
      </c>
      <c r="K80" s="1" t="s">
        <v>31</v>
      </c>
      <c r="L80" t="s">
        <v>32</v>
      </c>
      <c r="M80" t="s">
        <v>33</v>
      </c>
      <c r="N80" t="s">
        <v>34</v>
      </c>
      <c r="O80" t="s">
        <v>35</v>
      </c>
      <c r="P80" t="s">
        <v>12</v>
      </c>
      <c r="Q80" t="s">
        <v>13</v>
      </c>
      <c r="R80" t="s">
        <v>14</v>
      </c>
      <c r="S80" s="7" t="s">
        <v>26</v>
      </c>
      <c r="T80" s="1" t="s">
        <v>21</v>
      </c>
      <c r="U80" t="s">
        <v>22</v>
      </c>
      <c r="V80" t="s">
        <v>23</v>
      </c>
      <c r="W80" t="s">
        <v>24</v>
      </c>
      <c r="X80" t="s">
        <v>25</v>
      </c>
      <c r="Z80" s="22" t="s">
        <v>36</v>
      </c>
      <c r="AA80" s="12" t="s">
        <v>37</v>
      </c>
      <c r="AB80" s="12" t="s">
        <v>41</v>
      </c>
      <c r="AC80" s="16" t="s">
        <v>55</v>
      </c>
    </row>
    <row r="81" spans="1:29" x14ac:dyDescent="0.25">
      <c r="A81" s="2" t="s">
        <v>182</v>
      </c>
      <c r="B81" s="1">
        <v>4.6294000000000001E-4</v>
      </c>
      <c r="C81" s="1">
        <v>9.8605999999999999E-2</v>
      </c>
      <c r="D81" s="1">
        <v>2.9261000000000002E-7</v>
      </c>
      <c r="E81" s="1">
        <v>1.9687E-8</v>
      </c>
      <c r="F81">
        <v>6.7281000000000004</v>
      </c>
      <c r="G81">
        <v>-176.3</v>
      </c>
      <c r="H81">
        <v>12.397</v>
      </c>
      <c r="I81">
        <v>7.0317999999999996</v>
      </c>
      <c r="J81" s="1">
        <v>1.3582999999999999E-7</v>
      </c>
      <c r="K81" s="1">
        <v>3.0636999999999998E-8</v>
      </c>
      <c r="L81">
        <v>22.555</v>
      </c>
      <c r="M81">
        <v>0.83401000000000003</v>
      </c>
      <c r="N81">
        <v>2.0798000000000001E-2</v>
      </c>
      <c r="O81">
        <v>2.4937</v>
      </c>
      <c r="P81">
        <v>15134</v>
      </c>
      <c r="Q81">
        <v>21.858000000000001</v>
      </c>
      <c r="R81">
        <v>0.14443</v>
      </c>
      <c r="S81" s="7">
        <v>1.3906999999999999E-12</v>
      </c>
      <c r="T81" s="1">
        <v>3.7100999999999998E-14</v>
      </c>
      <c r="U81">
        <v>2.6678000000000002</v>
      </c>
      <c r="V81">
        <v>0.96657999999999999</v>
      </c>
      <c r="W81">
        <v>1.5116000000000001E-3</v>
      </c>
      <c r="X81">
        <v>0.15639</v>
      </c>
      <c r="Y81" s="1"/>
      <c r="AA81" s="14">
        <f>S81</f>
        <v>1.3906999999999999E-12</v>
      </c>
      <c r="AB81" s="28">
        <f>((AA81/AA$86)-1)*100</f>
        <v>0.64117408672497156</v>
      </c>
      <c r="AC81" s="14">
        <f>STDEV(AA82:AA85)</f>
        <v>4.4146536292971456E-15</v>
      </c>
    </row>
    <row r="82" spans="1:29" x14ac:dyDescent="0.25">
      <c r="A82" s="2" t="s">
        <v>183</v>
      </c>
      <c r="B82" s="1">
        <v>4.5989000000000002E-4</v>
      </c>
      <c r="C82" s="1">
        <v>9.7957000000000002E-2</v>
      </c>
      <c r="D82" s="1">
        <v>2.9055999999999998E-7</v>
      </c>
      <c r="E82" s="1">
        <v>1.9615000000000001E-8</v>
      </c>
      <c r="F82">
        <v>6.7507999999999999</v>
      </c>
      <c r="G82">
        <v>-174.9</v>
      </c>
      <c r="H82">
        <v>12.346</v>
      </c>
      <c r="I82">
        <v>7.0589000000000004</v>
      </c>
      <c r="J82" s="1">
        <v>1.3722999999999999E-7</v>
      </c>
      <c r="K82" s="1">
        <v>3.0880000000000003E-8</v>
      </c>
      <c r="L82">
        <v>22.501999999999999</v>
      </c>
      <c r="M82">
        <v>0.83316999999999997</v>
      </c>
      <c r="N82">
        <v>2.0749E-2</v>
      </c>
      <c r="O82">
        <v>2.4904000000000002</v>
      </c>
      <c r="P82">
        <v>15131</v>
      </c>
      <c r="Q82">
        <v>21.779</v>
      </c>
      <c r="R82">
        <v>0.14394000000000001</v>
      </c>
      <c r="S82" s="7">
        <v>1.3845E-12</v>
      </c>
      <c r="T82" s="1">
        <v>3.6803000000000001E-14</v>
      </c>
      <c r="U82">
        <v>2.6581999999999999</v>
      </c>
      <c r="V82">
        <v>0.96682000000000001</v>
      </c>
      <c r="W82">
        <v>1.5061E-3</v>
      </c>
      <c r="X82">
        <v>0.15578</v>
      </c>
      <c r="Y82" s="1"/>
      <c r="AA82" s="14">
        <f t="shared" ref="AA82:AA85" si="21">S82</f>
        <v>1.3845E-12</v>
      </c>
      <c r="AB82" s="28">
        <f t="shared" ref="AB82:AB85" si="22">((AA82/AA$86)-1)*100</f>
        <v>0.19249696057432875</v>
      </c>
      <c r="AC82" s="14">
        <f>STDEV(AA83:AA85,AA81)</f>
        <v>7.0177750510162243E-15</v>
      </c>
    </row>
    <row r="83" spans="1:29" x14ac:dyDescent="0.25">
      <c r="A83" s="2" t="s">
        <v>184</v>
      </c>
      <c r="B83" s="1">
        <v>4.5691999999999998E-4</v>
      </c>
      <c r="C83" s="1">
        <v>9.7323000000000007E-2</v>
      </c>
      <c r="D83" s="1">
        <v>2.8965E-7</v>
      </c>
      <c r="E83" s="1">
        <v>1.9553E-8</v>
      </c>
      <c r="F83">
        <v>6.7506000000000004</v>
      </c>
      <c r="G83">
        <v>-173.6</v>
      </c>
      <c r="H83">
        <v>12.295999999999999</v>
      </c>
      <c r="I83">
        <v>7.0829000000000004</v>
      </c>
      <c r="J83" s="1">
        <v>1.3696999999999999E-7</v>
      </c>
      <c r="K83" s="1">
        <v>3.0701999999999999E-8</v>
      </c>
      <c r="L83">
        <v>22.414999999999999</v>
      </c>
      <c r="M83">
        <v>0.83320000000000005</v>
      </c>
      <c r="N83">
        <v>2.0669E-2</v>
      </c>
      <c r="O83">
        <v>2.4807000000000001</v>
      </c>
      <c r="P83">
        <v>15149</v>
      </c>
      <c r="Q83">
        <v>21.707000000000001</v>
      </c>
      <c r="R83">
        <v>0.14329</v>
      </c>
      <c r="S83" s="7">
        <v>1.3738000000000001E-12</v>
      </c>
      <c r="T83" s="1">
        <v>3.6373000000000003E-14</v>
      </c>
      <c r="U83">
        <v>2.6476000000000002</v>
      </c>
      <c r="V83">
        <v>0.96719999999999995</v>
      </c>
      <c r="W83">
        <v>1.5E-3</v>
      </c>
      <c r="X83">
        <v>0.15509000000000001</v>
      </c>
      <c r="Y83" s="1"/>
      <c r="AA83" s="14">
        <f t="shared" si="21"/>
        <v>1.3738000000000001E-12</v>
      </c>
      <c r="AB83" s="28">
        <f t="shared" si="22"/>
        <v>-0.58183291842757168</v>
      </c>
      <c r="AC83" s="14">
        <f>STDEV(AA84:AA85,AA81:AA82)</f>
        <v>5.0262643517161659E-15</v>
      </c>
    </row>
    <row r="84" spans="1:29" x14ac:dyDescent="0.25">
      <c r="A84" s="2" t="s">
        <v>185</v>
      </c>
      <c r="B84" s="1">
        <v>4.5910999999999999E-4</v>
      </c>
      <c r="C84" s="1">
        <v>9.7790000000000002E-2</v>
      </c>
      <c r="D84" s="1">
        <v>2.8779000000000001E-7</v>
      </c>
      <c r="E84" s="1">
        <v>1.9601000000000001E-8</v>
      </c>
      <c r="F84">
        <v>6.8109000000000002</v>
      </c>
      <c r="G84">
        <v>-173.3</v>
      </c>
      <c r="H84">
        <v>12.335000000000001</v>
      </c>
      <c r="I84">
        <v>7.1177000000000001</v>
      </c>
      <c r="J84" s="1">
        <v>1.3829E-7</v>
      </c>
      <c r="K84" s="1">
        <v>3.1085999999999998E-8</v>
      </c>
      <c r="L84">
        <v>22.478999999999999</v>
      </c>
      <c r="M84">
        <v>0.83242000000000005</v>
      </c>
      <c r="N84">
        <v>2.0728E-2</v>
      </c>
      <c r="O84">
        <v>2.4901</v>
      </c>
      <c r="P84">
        <v>15129</v>
      </c>
      <c r="Q84">
        <v>21.763000000000002</v>
      </c>
      <c r="R84">
        <v>0.14385000000000001</v>
      </c>
      <c r="S84" s="7">
        <v>1.3797000000000001E-12</v>
      </c>
      <c r="T84" s="1">
        <v>3.665E-14</v>
      </c>
      <c r="U84">
        <v>2.6564000000000001</v>
      </c>
      <c r="V84">
        <v>0.96701000000000004</v>
      </c>
      <c r="W84">
        <v>1.505E-3</v>
      </c>
      <c r="X84">
        <v>0.15562999999999999</v>
      </c>
      <c r="AA84" s="14">
        <f t="shared" si="21"/>
        <v>1.3797000000000001E-12</v>
      </c>
      <c r="AB84" s="28">
        <f t="shared" si="22"/>
        <v>-0.15486597580035566</v>
      </c>
      <c r="AC84" s="14">
        <f>STDEV(AA85,AA81:AA83)</f>
        <v>7.091485504932365E-15</v>
      </c>
    </row>
    <row r="85" spans="1:29" x14ac:dyDescent="0.25">
      <c r="A85" s="2" t="s">
        <v>186</v>
      </c>
      <c r="B85" s="1">
        <v>4.5888E-4</v>
      </c>
      <c r="C85" s="1">
        <v>9.7740999999999995E-2</v>
      </c>
      <c r="D85" s="1">
        <v>2.9037000000000003E-7</v>
      </c>
      <c r="E85" s="1">
        <v>1.9595000000000001E-8</v>
      </c>
      <c r="F85">
        <v>6.7483000000000004</v>
      </c>
      <c r="G85">
        <v>-173.7</v>
      </c>
      <c r="H85">
        <v>12.342000000000001</v>
      </c>
      <c r="I85">
        <v>7.1054000000000004</v>
      </c>
      <c r="J85" s="1">
        <v>1.3663E-7</v>
      </c>
      <c r="K85" s="1">
        <v>3.0630999999999998E-8</v>
      </c>
      <c r="L85">
        <v>22.419</v>
      </c>
      <c r="M85">
        <v>0.83367000000000002</v>
      </c>
      <c r="N85">
        <v>2.0671999999999999E-2</v>
      </c>
      <c r="O85">
        <v>2.4796</v>
      </c>
      <c r="P85">
        <v>15083</v>
      </c>
      <c r="Q85">
        <v>21.710999999999999</v>
      </c>
      <c r="R85">
        <v>0.14394000000000001</v>
      </c>
      <c r="S85" s="7">
        <v>1.3805E-12</v>
      </c>
      <c r="T85" s="1">
        <v>3.6689999999999999E-14</v>
      </c>
      <c r="U85">
        <v>2.6577000000000002</v>
      </c>
      <c r="V85">
        <v>0.96697999999999995</v>
      </c>
      <c r="W85">
        <v>1.506E-3</v>
      </c>
      <c r="X85">
        <v>0.15573999999999999</v>
      </c>
      <c r="AA85" s="14">
        <f t="shared" si="21"/>
        <v>1.3805E-12</v>
      </c>
      <c r="AB85" s="28">
        <f t="shared" si="22"/>
        <v>-9.6972153071239742E-2</v>
      </c>
      <c r="AC85" s="14">
        <f>STDEV(AA81:AA84)</f>
        <v>7.1728074466463807E-15</v>
      </c>
    </row>
    <row r="86" spans="1:29" x14ac:dyDescent="0.25">
      <c r="A86" s="2" t="str">
        <f>A85</f>
        <v>D:\Google Drive\Research\data\2020-TB\contorl test-no bacteria\control-c2-06262020\2-8-5.TXT</v>
      </c>
      <c r="B86" s="7">
        <f>AVERAGE(B81:B85)</f>
        <v>4.59548E-4</v>
      </c>
      <c r="C86" s="7">
        <f t="shared" ref="C86:X86" si="23">AVERAGE(C81:C85)</f>
        <v>9.7883399999999995E-2</v>
      </c>
      <c r="D86" s="7">
        <f t="shared" si="23"/>
        <v>2.9019599999999999E-7</v>
      </c>
      <c r="E86" s="7">
        <f t="shared" si="23"/>
        <v>1.9610200000000002E-8</v>
      </c>
      <c r="F86" s="7">
        <f t="shared" si="23"/>
        <v>6.757740000000001</v>
      </c>
      <c r="G86" s="7">
        <f t="shared" si="23"/>
        <v>-174.36000000000004</v>
      </c>
      <c r="H86" s="7">
        <f t="shared" si="23"/>
        <v>12.3432</v>
      </c>
      <c r="I86" s="7">
        <f t="shared" si="23"/>
        <v>7.0793400000000002</v>
      </c>
      <c r="J86" s="7">
        <f t="shared" si="23"/>
        <v>1.3699000000000001E-7</v>
      </c>
      <c r="K86" s="7">
        <f t="shared" si="23"/>
        <v>3.0787200000000001E-8</v>
      </c>
      <c r="L86" s="7">
        <f t="shared" si="23"/>
        <v>22.474</v>
      </c>
      <c r="M86" s="7">
        <f t="shared" si="23"/>
        <v>0.83329400000000009</v>
      </c>
      <c r="N86" s="7">
        <f t="shared" si="23"/>
        <v>2.0723200000000001E-2</v>
      </c>
      <c r="O86" s="7">
        <f t="shared" si="23"/>
        <v>2.4868999999999999</v>
      </c>
      <c r="P86" s="7">
        <f t="shared" si="23"/>
        <v>15125.2</v>
      </c>
      <c r="Q86" s="7">
        <f t="shared" si="23"/>
        <v>21.7636</v>
      </c>
      <c r="R86" s="7">
        <f t="shared" si="23"/>
        <v>0.14389000000000002</v>
      </c>
      <c r="S86" s="7">
        <f t="shared" si="23"/>
        <v>1.3818399999999997E-12</v>
      </c>
      <c r="T86" s="7">
        <f t="shared" si="23"/>
        <v>3.67234E-14</v>
      </c>
      <c r="U86" s="7">
        <f t="shared" si="23"/>
        <v>2.65754</v>
      </c>
      <c r="V86" s="7">
        <f t="shared" si="23"/>
        <v>0.96691800000000006</v>
      </c>
      <c r="W86" s="7">
        <f t="shared" si="23"/>
        <v>1.5057399999999998E-3</v>
      </c>
      <c r="X86" s="7">
        <f t="shared" si="23"/>
        <v>0.15572599999999998</v>
      </c>
      <c r="Z86" s="2" t="s">
        <v>43</v>
      </c>
      <c r="AA86" s="14">
        <f>AVERAGE(AA81:AA85)</f>
        <v>1.3818399999999997E-12</v>
      </c>
      <c r="AB86" s="28"/>
    </row>
    <row r="88" spans="1:29" x14ac:dyDescent="0.25">
      <c r="A88" s="2"/>
    </row>
    <row r="89" spans="1:29" x14ac:dyDescent="0.25">
      <c r="A89" s="9" t="s">
        <v>86</v>
      </c>
      <c r="B89" s="1" t="s">
        <v>7</v>
      </c>
      <c r="C89" s="1" t="s">
        <v>8</v>
      </c>
      <c r="D89" s="1" t="s">
        <v>27</v>
      </c>
      <c r="E89" s="1" t="s">
        <v>28</v>
      </c>
      <c r="F89" t="s">
        <v>29</v>
      </c>
      <c r="G89" t="s">
        <v>9</v>
      </c>
      <c r="H89" t="s">
        <v>10</v>
      </c>
      <c r="I89" t="s">
        <v>11</v>
      </c>
      <c r="J89" s="1" t="s">
        <v>30</v>
      </c>
      <c r="K89" s="1" t="s">
        <v>31</v>
      </c>
      <c r="L89" t="s">
        <v>32</v>
      </c>
      <c r="M89" t="s">
        <v>33</v>
      </c>
      <c r="N89" t="s">
        <v>34</v>
      </c>
      <c r="O89" t="s">
        <v>35</v>
      </c>
      <c r="P89" t="s">
        <v>12</v>
      </c>
      <c r="Q89" t="s">
        <v>13</v>
      </c>
      <c r="R89" t="s">
        <v>14</v>
      </c>
      <c r="S89" s="7" t="s">
        <v>26</v>
      </c>
      <c r="T89" s="1" t="s">
        <v>21</v>
      </c>
      <c r="U89" t="s">
        <v>22</v>
      </c>
      <c r="V89" t="s">
        <v>23</v>
      </c>
      <c r="W89" t="s">
        <v>24</v>
      </c>
      <c r="X89" t="s">
        <v>25</v>
      </c>
      <c r="Z89" s="22" t="s">
        <v>36</v>
      </c>
      <c r="AA89" s="12" t="s">
        <v>37</v>
      </c>
      <c r="AB89" s="12" t="s">
        <v>41</v>
      </c>
      <c r="AC89" s="16" t="s">
        <v>55</v>
      </c>
    </row>
    <row r="90" spans="1:29" x14ac:dyDescent="0.25">
      <c r="A90" s="2" t="s">
        <v>187</v>
      </c>
      <c r="B90" s="1">
        <v>4.6000000000000001E-4</v>
      </c>
      <c r="C90" s="1">
        <v>9.7980999999999999E-2</v>
      </c>
      <c r="D90" s="1">
        <v>2.8910000000000001E-7</v>
      </c>
      <c r="E90" s="1">
        <v>1.9592000000000001E-8</v>
      </c>
      <c r="F90">
        <v>6.7769000000000004</v>
      </c>
      <c r="G90">
        <v>-174.3</v>
      </c>
      <c r="H90">
        <v>12.319000000000001</v>
      </c>
      <c r="I90">
        <v>7.0677000000000003</v>
      </c>
      <c r="J90" s="1">
        <v>1.399E-7</v>
      </c>
      <c r="K90" s="1">
        <v>3.1725000000000001E-8</v>
      </c>
      <c r="L90">
        <v>22.677</v>
      </c>
      <c r="M90">
        <v>0.83179999999999998</v>
      </c>
      <c r="N90">
        <v>2.0913000000000001E-2</v>
      </c>
      <c r="O90">
        <v>2.5142000000000002</v>
      </c>
      <c r="P90">
        <v>15179</v>
      </c>
      <c r="Q90">
        <v>21.809000000000001</v>
      </c>
      <c r="R90">
        <v>0.14368</v>
      </c>
      <c r="S90" s="7">
        <v>1.3863000000000001E-12</v>
      </c>
      <c r="T90" s="1">
        <v>3.6792E-14</v>
      </c>
      <c r="U90">
        <v>2.6539999999999999</v>
      </c>
      <c r="V90">
        <v>0.96677999999999997</v>
      </c>
      <c r="W90">
        <v>1.5035000000000001E-3</v>
      </c>
      <c r="X90">
        <v>0.15551999999999999</v>
      </c>
      <c r="Y90" s="1"/>
      <c r="AA90" s="14">
        <f>S90</f>
        <v>1.3863000000000001E-12</v>
      </c>
      <c r="AB90" s="28">
        <f>((AA90/AA$95)-1)*100</f>
        <v>-5.9115289232347656E-2</v>
      </c>
      <c r="AC90" s="14">
        <f>STDEV(AA91:AA94)</f>
        <v>3.9237524556644696E-15</v>
      </c>
    </row>
    <row r="91" spans="1:29" x14ac:dyDescent="0.25">
      <c r="A91" s="2" t="s">
        <v>188</v>
      </c>
      <c r="B91" s="1">
        <v>4.6662E-4</v>
      </c>
      <c r="C91" s="1">
        <v>9.9389000000000005E-2</v>
      </c>
      <c r="D91" s="1">
        <v>2.9172000000000002E-7</v>
      </c>
      <c r="E91" s="1">
        <v>1.9715999999999999E-8</v>
      </c>
      <c r="F91">
        <v>6.7584999999999997</v>
      </c>
      <c r="G91">
        <v>-175.2</v>
      </c>
      <c r="H91">
        <v>12.391</v>
      </c>
      <c r="I91">
        <v>7.0724999999999998</v>
      </c>
      <c r="J91" s="1">
        <v>1.3829999999999999E-7</v>
      </c>
      <c r="K91" s="1">
        <v>3.1691999999999997E-8</v>
      </c>
      <c r="L91">
        <v>22.914999999999999</v>
      </c>
      <c r="M91">
        <v>0.83314999999999995</v>
      </c>
      <c r="N91">
        <v>2.1132000000000001E-2</v>
      </c>
      <c r="O91">
        <v>2.5364</v>
      </c>
      <c r="P91">
        <v>15200</v>
      </c>
      <c r="Q91">
        <v>21.946000000000002</v>
      </c>
      <c r="R91">
        <v>0.14438000000000001</v>
      </c>
      <c r="S91" s="7">
        <v>1.3845E-12</v>
      </c>
      <c r="T91" s="1">
        <v>3.6949E-14</v>
      </c>
      <c r="U91">
        <v>2.6688000000000001</v>
      </c>
      <c r="V91">
        <v>0.96682999999999997</v>
      </c>
      <c r="W91">
        <v>1.5119E-3</v>
      </c>
      <c r="X91">
        <v>0.15637999999999999</v>
      </c>
      <c r="Y91" s="1"/>
      <c r="AA91" s="14">
        <f t="shared" ref="AA91:AA94" si="24">S91</f>
        <v>1.3845E-12</v>
      </c>
      <c r="AB91" s="28">
        <f t="shared" ref="AB91:AB94" si="25">((AA91/AA$95)-1)*100</f>
        <v>-0.18888055827901429</v>
      </c>
      <c r="AC91" s="14">
        <f>STDEV(AA92:AA94,AA90)</f>
        <v>3.5799208557359085E-15</v>
      </c>
    </row>
    <row r="92" spans="1:29" x14ac:dyDescent="0.25">
      <c r="A92" s="2" t="s">
        <v>189</v>
      </c>
      <c r="B92" s="1">
        <v>4.6325000000000001E-4</v>
      </c>
      <c r="C92" s="1">
        <v>9.8671999999999996E-2</v>
      </c>
      <c r="D92" s="1">
        <v>2.9251000000000002E-7</v>
      </c>
      <c r="E92" s="1">
        <v>1.9667E-8</v>
      </c>
      <c r="F92">
        <v>6.7234999999999996</v>
      </c>
      <c r="G92">
        <v>-177</v>
      </c>
      <c r="H92">
        <v>12.362</v>
      </c>
      <c r="I92">
        <v>6.9842000000000004</v>
      </c>
      <c r="J92" s="1">
        <v>1.4098999999999999E-7</v>
      </c>
      <c r="K92" s="1">
        <v>3.2162E-8</v>
      </c>
      <c r="L92">
        <v>22.812000000000001</v>
      </c>
      <c r="M92">
        <v>0.83091999999999999</v>
      </c>
      <c r="N92">
        <v>2.1038000000000001E-2</v>
      </c>
      <c r="O92">
        <v>2.5318999999999998</v>
      </c>
      <c r="P92">
        <v>15230</v>
      </c>
      <c r="Q92">
        <v>21.942</v>
      </c>
      <c r="R92">
        <v>0.14407</v>
      </c>
      <c r="S92" s="7">
        <v>1.3918E-12</v>
      </c>
      <c r="T92" s="1">
        <v>3.7041000000000002E-14</v>
      </c>
      <c r="U92">
        <v>2.6614</v>
      </c>
      <c r="V92">
        <v>0.96653999999999995</v>
      </c>
      <c r="W92">
        <v>1.5076E-3</v>
      </c>
      <c r="X92">
        <v>0.15598000000000001</v>
      </c>
      <c r="Y92" s="1"/>
      <c r="AA92" s="14">
        <f t="shared" si="24"/>
        <v>1.3918E-12</v>
      </c>
      <c r="AB92" s="28">
        <f t="shared" si="25"/>
        <v>0.3373896995213288</v>
      </c>
      <c r="AC92" s="14">
        <f>STDEV(AA93:AA94,AA90:AA91)</f>
        <v>2.5592967784138841E-15</v>
      </c>
    </row>
    <row r="93" spans="1:29" x14ac:dyDescent="0.25">
      <c r="A93" s="2" t="s">
        <v>190</v>
      </c>
      <c r="B93" s="1">
        <v>4.6270000000000003E-4</v>
      </c>
      <c r="C93" s="1">
        <v>9.8556000000000005E-2</v>
      </c>
      <c r="D93" s="1">
        <v>2.9158000000000002E-7</v>
      </c>
      <c r="E93" s="1">
        <v>1.9655E-8</v>
      </c>
      <c r="F93">
        <v>6.7408999999999999</v>
      </c>
      <c r="G93">
        <v>-176.7</v>
      </c>
      <c r="H93">
        <v>12.356</v>
      </c>
      <c r="I93">
        <v>6.9926000000000004</v>
      </c>
      <c r="J93" s="1">
        <v>1.3708999999999999E-7</v>
      </c>
      <c r="K93" s="1">
        <v>3.1175E-8</v>
      </c>
      <c r="L93">
        <v>22.741</v>
      </c>
      <c r="M93">
        <v>0.83348999999999995</v>
      </c>
      <c r="N93">
        <v>2.0969999999999999E-2</v>
      </c>
      <c r="O93">
        <v>2.5158999999999998</v>
      </c>
      <c r="P93">
        <v>15213</v>
      </c>
      <c r="Q93">
        <v>21.885000000000002</v>
      </c>
      <c r="R93">
        <v>0.14385999999999999</v>
      </c>
      <c r="S93" s="7">
        <v>1.3893999999999999E-12</v>
      </c>
      <c r="T93" s="1">
        <v>3.6949E-14</v>
      </c>
      <c r="U93">
        <v>2.6593</v>
      </c>
      <c r="V93">
        <v>0.96662000000000003</v>
      </c>
      <c r="W93">
        <v>1.5065E-3</v>
      </c>
      <c r="X93">
        <v>0.15584999999999999</v>
      </c>
      <c r="AA93" s="14">
        <f t="shared" si="24"/>
        <v>1.3893999999999999E-12</v>
      </c>
      <c r="AB93" s="28">
        <f t="shared" si="25"/>
        <v>0.16436934079244736</v>
      </c>
      <c r="AC93" s="14">
        <f>STDEV(AA94,AA90:AA92)</f>
        <v>3.6755951898977897E-15</v>
      </c>
    </row>
    <row r="94" spans="1:29" x14ac:dyDescent="0.25">
      <c r="A94" s="2" t="s">
        <v>191</v>
      </c>
      <c r="B94" s="1">
        <v>4.7553999999999999E-4</v>
      </c>
      <c r="C94" s="1">
        <v>0.10129000000000001</v>
      </c>
      <c r="D94" s="1">
        <v>2.9161E-7</v>
      </c>
      <c r="E94" s="1">
        <v>1.9916999999999999E-8</v>
      </c>
      <c r="F94">
        <v>6.83</v>
      </c>
      <c r="G94">
        <v>-175</v>
      </c>
      <c r="H94">
        <v>12.532</v>
      </c>
      <c r="I94">
        <v>7.1611000000000002</v>
      </c>
      <c r="J94" s="1">
        <v>1.3265000000000001E-7</v>
      </c>
      <c r="K94" s="1">
        <v>3.0406000000000001E-8</v>
      </c>
      <c r="L94">
        <v>22.922000000000001</v>
      </c>
      <c r="M94">
        <v>0.83660000000000001</v>
      </c>
      <c r="N94">
        <v>2.1132999999999999E-2</v>
      </c>
      <c r="O94">
        <v>2.5261</v>
      </c>
      <c r="P94">
        <v>15137</v>
      </c>
      <c r="Q94">
        <v>22.088000000000001</v>
      </c>
      <c r="R94">
        <v>0.14591999999999999</v>
      </c>
      <c r="S94" s="7">
        <v>1.3836000000000001E-12</v>
      </c>
      <c r="T94" s="1">
        <v>3.7338000000000002E-14</v>
      </c>
      <c r="U94">
        <v>2.6985999999999999</v>
      </c>
      <c r="V94">
        <v>0.96686000000000005</v>
      </c>
      <c r="W94">
        <v>1.5288999999999999E-3</v>
      </c>
      <c r="X94">
        <v>0.15812999999999999</v>
      </c>
      <c r="AA94" s="14">
        <f t="shared" si="24"/>
        <v>1.3836000000000001E-12</v>
      </c>
      <c r="AB94" s="28">
        <f t="shared" si="25"/>
        <v>-0.2537631928023365</v>
      </c>
      <c r="AC94" s="14">
        <f>STDEV(AA90:AA93)</f>
        <v>3.2424270744818819E-15</v>
      </c>
    </row>
    <row r="95" spans="1:29" x14ac:dyDescent="0.25">
      <c r="A95" s="2" t="str">
        <f>A94</f>
        <v>D:\Google Drive\Research\data\2020-TB\contorl test-no bacteria\control-c2-06262020\2-9-5.TXT</v>
      </c>
      <c r="B95" s="7">
        <f>AVERAGE(B90:B94)</f>
        <v>4.6562200000000001E-4</v>
      </c>
      <c r="C95" s="7">
        <f t="shared" ref="C95:X95" si="26">AVERAGE(C90:C94)</f>
        <v>9.9177600000000005E-2</v>
      </c>
      <c r="D95" s="7">
        <f t="shared" si="26"/>
        <v>2.9130400000000003E-7</v>
      </c>
      <c r="E95" s="7">
        <f t="shared" si="26"/>
        <v>1.9709399999999996E-8</v>
      </c>
      <c r="F95" s="7">
        <f t="shared" si="26"/>
        <v>6.7659599999999998</v>
      </c>
      <c r="G95" s="7">
        <f t="shared" si="26"/>
        <v>-175.64000000000001</v>
      </c>
      <c r="H95" s="7">
        <f t="shared" si="26"/>
        <v>12.392000000000001</v>
      </c>
      <c r="I95" s="7">
        <f t="shared" si="26"/>
        <v>7.0556200000000002</v>
      </c>
      <c r="J95" s="7">
        <f t="shared" si="26"/>
        <v>1.3778599999999999E-7</v>
      </c>
      <c r="K95" s="7">
        <f t="shared" si="26"/>
        <v>3.1432E-8</v>
      </c>
      <c r="L95" s="7">
        <f t="shared" si="26"/>
        <v>22.813399999999998</v>
      </c>
      <c r="M95" s="7">
        <f t="shared" si="26"/>
        <v>0.83319200000000004</v>
      </c>
      <c r="N95" s="7">
        <f t="shared" si="26"/>
        <v>2.1037199999999999E-2</v>
      </c>
      <c r="O95" s="7">
        <f t="shared" si="26"/>
        <v>2.5248999999999997</v>
      </c>
      <c r="P95" s="7">
        <f t="shared" si="26"/>
        <v>15191.8</v>
      </c>
      <c r="Q95" s="7">
        <f t="shared" si="26"/>
        <v>21.934000000000005</v>
      </c>
      <c r="R95" s="7">
        <f t="shared" si="26"/>
        <v>0.14438200000000001</v>
      </c>
      <c r="S95" s="7">
        <f t="shared" si="26"/>
        <v>1.3871199999999998E-12</v>
      </c>
      <c r="T95" s="7">
        <f t="shared" si="26"/>
        <v>3.7013799999999996E-14</v>
      </c>
      <c r="U95" s="7">
        <f t="shared" si="26"/>
        <v>2.6684199999999998</v>
      </c>
      <c r="V95" s="7">
        <f t="shared" si="26"/>
        <v>0.96672599999999986</v>
      </c>
      <c r="W95" s="7">
        <f t="shared" si="26"/>
        <v>1.5116800000000001E-3</v>
      </c>
      <c r="X95" s="7">
        <f t="shared" si="26"/>
        <v>0.15637199999999998</v>
      </c>
      <c r="Z95" s="2" t="s">
        <v>43</v>
      </c>
      <c r="AA95" s="14">
        <f>AVERAGE(AA90:AA94)</f>
        <v>1.3871199999999998E-12</v>
      </c>
      <c r="AB95" s="28"/>
    </row>
    <row r="98" spans="1:29" x14ac:dyDescent="0.25">
      <c r="A98" s="9" t="s">
        <v>86</v>
      </c>
      <c r="B98" s="1" t="s">
        <v>7</v>
      </c>
      <c r="C98" s="1" t="s">
        <v>8</v>
      </c>
      <c r="D98" s="1" t="s">
        <v>27</v>
      </c>
      <c r="E98" s="1" t="s">
        <v>28</v>
      </c>
      <c r="F98" t="s">
        <v>29</v>
      </c>
      <c r="G98" t="s">
        <v>9</v>
      </c>
      <c r="H98" t="s">
        <v>10</v>
      </c>
      <c r="I98" t="s">
        <v>11</v>
      </c>
      <c r="J98" s="1" t="s">
        <v>30</v>
      </c>
      <c r="K98" s="1" t="s">
        <v>31</v>
      </c>
      <c r="L98" t="s">
        <v>32</v>
      </c>
      <c r="M98" t="s">
        <v>33</v>
      </c>
      <c r="N98" t="s">
        <v>34</v>
      </c>
      <c r="O98" t="s">
        <v>35</v>
      </c>
      <c r="P98" t="s">
        <v>12</v>
      </c>
      <c r="Q98" t="s">
        <v>13</v>
      </c>
      <c r="R98" t="s">
        <v>14</v>
      </c>
      <c r="S98" s="7" t="s">
        <v>26</v>
      </c>
      <c r="T98" s="1" t="s">
        <v>21</v>
      </c>
      <c r="U98" t="s">
        <v>22</v>
      </c>
      <c r="V98" t="s">
        <v>23</v>
      </c>
      <c r="W98" t="s">
        <v>24</v>
      </c>
      <c r="X98" t="s">
        <v>25</v>
      </c>
      <c r="Z98" s="22" t="s">
        <v>36</v>
      </c>
      <c r="AA98" s="12" t="s">
        <v>37</v>
      </c>
      <c r="AB98" s="12" t="s">
        <v>41</v>
      </c>
      <c r="AC98" s="16" t="s">
        <v>55</v>
      </c>
    </row>
    <row r="99" spans="1:29" x14ac:dyDescent="0.25">
      <c r="A99" s="2" t="s">
        <v>192</v>
      </c>
      <c r="B99" s="1">
        <v>4.7073999999999998E-4</v>
      </c>
      <c r="C99" s="1">
        <v>0.10027</v>
      </c>
      <c r="D99" s="1">
        <v>2.9014999999999999E-7</v>
      </c>
      <c r="E99" s="1">
        <v>1.9823999999999999E-8</v>
      </c>
      <c r="F99">
        <v>6.8323</v>
      </c>
      <c r="G99">
        <v>-174.2</v>
      </c>
      <c r="H99">
        <v>12.459</v>
      </c>
      <c r="I99">
        <v>7.1520999999999999</v>
      </c>
      <c r="J99" s="1">
        <v>1.3654E-7</v>
      </c>
      <c r="K99" s="1">
        <v>3.1206000000000002E-8</v>
      </c>
      <c r="L99">
        <v>22.855</v>
      </c>
      <c r="M99">
        <v>0.83364000000000005</v>
      </c>
      <c r="N99">
        <v>2.1073999999999999E-2</v>
      </c>
      <c r="O99">
        <v>2.5278999999999998</v>
      </c>
      <c r="P99">
        <v>15190</v>
      </c>
      <c r="Q99">
        <v>22.053000000000001</v>
      </c>
      <c r="R99">
        <v>0.14518</v>
      </c>
      <c r="S99" s="7">
        <v>1.3839E-12</v>
      </c>
      <c r="T99" s="1">
        <v>3.7143999999999999E-14</v>
      </c>
      <c r="U99">
        <v>2.6840000000000002</v>
      </c>
      <c r="V99">
        <v>0.96686000000000005</v>
      </c>
      <c r="W99">
        <v>1.5204999999999999E-3</v>
      </c>
      <c r="X99">
        <v>0.15726000000000001</v>
      </c>
      <c r="Y99" s="1"/>
      <c r="AA99" s="14">
        <f>S99</f>
        <v>1.3839E-12</v>
      </c>
      <c r="AB99" s="28">
        <f>((AA99/AA$104)-1)*100</f>
        <v>-0.33847040184359356</v>
      </c>
      <c r="AC99" s="14">
        <f>STDEV(AA100:AA103)</f>
        <v>2.002290355234821E-15</v>
      </c>
    </row>
    <row r="100" spans="1:29" x14ac:dyDescent="0.25">
      <c r="A100" s="2" t="s">
        <v>193</v>
      </c>
      <c r="B100" s="1">
        <v>4.6487999999999998E-4</v>
      </c>
      <c r="C100" s="1">
        <v>9.9019999999999997E-2</v>
      </c>
      <c r="D100" s="1">
        <v>2.9293000000000002E-7</v>
      </c>
      <c r="E100" s="1">
        <v>1.9705E-8</v>
      </c>
      <c r="F100">
        <v>6.7268999999999997</v>
      </c>
      <c r="G100">
        <v>-176.3</v>
      </c>
      <c r="H100">
        <v>12.374000000000001</v>
      </c>
      <c r="I100">
        <v>7.0186999999999999</v>
      </c>
      <c r="J100" s="1">
        <v>1.3815999999999999E-7</v>
      </c>
      <c r="K100" s="1">
        <v>3.1487000000000003E-8</v>
      </c>
      <c r="L100">
        <v>22.79</v>
      </c>
      <c r="M100">
        <v>0.83235999999999999</v>
      </c>
      <c r="N100">
        <v>2.1016E-2</v>
      </c>
      <c r="O100">
        <v>2.5249000000000001</v>
      </c>
      <c r="P100">
        <v>15258</v>
      </c>
      <c r="Q100">
        <v>21.988</v>
      </c>
      <c r="R100">
        <v>0.14410999999999999</v>
      </c>
      <c r="S100" s="7">
        <v>1.3889000000000001E-12</v>
      </c>
      <c r="T100" s="1">
        <v>3.7003999999999999E-14</v>
      </c>
      <c r="U100">
        <v>2.6642999999999999</v>
      </c>
      <c r="V100">
        <v>0.96664000000000005</v>
      </c>
      <c r="W100">
        <v>1.5091E-3</v>
      </c>
      <c r="X100">
        <v>0.15612000000000001</v>
      </c>
      <c r="Y100" s="1"/>
      <c r="AA100" s="14">
        <f t="shared" ref="AA100:AA103" si="27">S100</f>
        <v>1.3889000000000001E-12</v>
      </c>
      <c r="AB100" s="28">
        <f t="shared" ref="AB100:AB103" si="28">((AA100/AA$95)-1)*100</f>
        <v>0.12832343272393132</v>
      </c>
      <c r="AC100" s="14">
        <f>STDEV(AA101:AA103,AA99)</f>
        <v>3.6298530732431964E-15</v>
      </c>
    </row>
    <row r="101" spans="1:29" x14ac:dyDescent="0.25">
      <c r="A101" s="2" t="s">
        <v>194</v>
      </c>
      <c r="B101" s="1">
        <v>4.6556000000000001E-4</v>
      </c>
      <c r="C101" s="1">
        <v>9.9164000000000002E-2</v>
      </c>
      <c r="D101" s="1">
        <v>2.9415999999999998E-7</v>
      </c>
      <c r="E101" s="1">
        <v>1.9715000000000002E-8</v>
      </c>
      <c r="F101">
        <v>6.7020999999999997</v>
      </c>
      <c r="G101">
        <v>-177.2</v>
      </c>
      <c r="H101">
        <v>12.385</v>
      </c>
      <c r="I101">
        <v>6.9893000000000001</v>
      </c>
      <c r="J101" s="1">
        <v>1.3941E-7</v>
      </c>
      <c r="K101" s="1">
        <v>3.1831000000000002E-8</v>
      </c>
      <c r="L101">
        <v>22.832999999999998</v>
      </c>
      <c r="M101">
        <v>0.83162999999999998</v>
      </c>
      <c r="N101">
        <v>2.1058E-2</v>
      </c>
      <c r="O101">
        <v>2.5320999999999998</v>
      </c>
      <c r="P101">
        <v>15256</v>
      </c>
      <c r="Q101">
        <v>22.013000000000002</v>
      </c>
      <c r="R101">
        <v>0.14429</v>
      </c>
      <c r="S101" s="7">
        <v>1.3926999999999999E-12</v>
      </c>
      <c r="T101" s="1">
        <v>3.7138E-14</v>
      </c>
      <c r="U101">
        <v>2.6665999999999999</v>
      </c>
      <c r="V101">
        <v>0.96650999999999998</v>
      </c>
      <c r="W101">
        <v>1.5106E-3</v>
      </c>
      <c r="X101">
        <v>0.15629000000000001</v>
      </c>
      <c r="Y101" s="1"/>
      <c r="AA101" s="14">
        <f t="shared" si="27"/>
        <v>1.3926999999999999E-12</v>
      </c>
      <c r="AB101" s="28">
        <f t="shared" si="28"/>
        <v>0.40227233404463991</v>
      </c>
      <c r="AC101" s="14">
        <f>STDEV(AA102:AA103,AA99:AA100)</f>
        <v>2.4918199506920088E-15</v>
      </c>
    </row>
    <row r="102" spans="1:29" x14ac:dyDescent="0.25">
      <c r="A102" s="2" t="s">
        <v>195</v>
      </c>
      <c r="B102" s="1">
        <v>4.6275999999999999E-4</v>
      </c>
      <c r="C102" s="1">
        <v>9.8569000000000004E-2</v>
      </c>
      <c r="D102" s="1">
        <v>2.9243999999999999E-7</v>
      </c>
      <c r="E102" s="1">
        <v>1.9662000000000001E-8</v>
      </c>
      <c r="F102">
        <v>6.7233999999999998</v>
      </c>
      <c r="G102">
        <v>-176.4</v>
      </c>
      <c r="H102">
        <v>12.36</v>
      </c>
      <c r="I102">
        <v>7.0068000000000001</v>
      </c>
      <c r="J102" s="1">
        <v>1.3904000000000001E-7</v>
      </c>
      <c r="K102" s="1">
        <v>3.1545999999999997E-8</v>
      </c>
      <c r="L102">
        <v>22.687999999999999</v>
      </c>
      <c r="M102">
        <v>0.83189999999999997</v>
      </c>
      <c r="N102">
        <v>2.0923000000000001E-2</v>
      </c>
      <c r="O102">
        <v>2.5150999999999999</v>
      </c>
      <c r="P102">
        <v>15207</v>
      </c>
      <c r="Q102">
        <v>21.907</v>
      </c>
      <c r="R102">
        <v>0.14405999999999999</v>
      </c>
      <c r="S102" s="7">
        <v>1.3882000000000001E-12</v>
      </c>
      <c r="T102" s="1">
        <v>3.6949E-14</v>
      </c>
      <c r="U102">
        <v>2.6616</v>
      </c>
      <c r="V102">
        <v>0.96667999999999998</v>
      </c>
      <c r="W102">
        <v>1.5079E-3</v>
      </c>
      <c r="X102">
        <v>0.15598999999999999</v>
      </c>
      <c r="AA102" s="14">
        <f t="shared" si="27"/>
        <v>1.3882000000000001E-12</v>
      </c>
      <c r="AB102" s="28">
        <f t="shared" si="28"/>
        <v>7.7859161428017742E-2</v>
      </c>
      <c r="AC102" s="14">
        <f>STDEV(AA103,AA99:AA101)</f>
        <v>3.6258332375698763E-15</v>
      </c>
    </row>
    <row r="103" spans="1:29" x14ac:dyDescent="0.25">
      <c r="A103" s="2" t="s">
        <v>196</v>
      </c>
      <c r="B103" s="1">
        <v>4.6089999999999998E-4</v>
      </c>
      <c r="C103" s="1">
        <v>9.8170999999999994E-2</v>
      </c>
      <c r="D103" s="1">
        <v>2.9158000000000002E-7</v>
      </c>
      <c r="E103" s="1">
        <v>1.9630999999999999E-8</v>
      </c>
      <c r="F103">
        <v>6.7325999999999997</v>
      </c>
      <c r="G103">
        <v>-176</v>
      </c>
      <c r="H103">
        <v>12.343999999999999</v>
      </c>
      <c r="I103">
        <v>7.0136000000000003</v>
      </c>
      <c r="J103" s="1">
        <v>1.3972000000000001E-7</v>
      </c>
      <c r="K103" s="1">
        <v>3.1594999999999999E-8</v>
      </c>
      <c r="L103">
        <v>22.613</v>
      </c>
      <c r="M103">
        <v>0.83131999999999995</v>
      </c>
      <c r="N103">
        <v>2.0854000000000001E-2</v>
      </c>
      <c r="O103">
        <v>2.5085000000000002</v>
      </c>
      <c r="P103">
        <v>15200</v>
      </c>
      <c r="Q103">
        <v>21.875</v>
      </c>
      <c r="R103">
        <v>0.14391000000000001</v>
      </c>
      <c r="S103" s="7">
        <v>1.3892999999999999E-12</v>
      </c>
      <c r="T103" s="1">
        <v>3.6926999999999998E-14</v>
      </c>
      <c r="U103">
        <v>2.6579999999999999</v>
      </c>
      <c r="V103">
        <v>0.96665000000000001</v>
      </c>
      <c r="W103">
        <v>1.5058000000000001E-3</v>
      </c>
      <c r="X103">
        <v>0.15578</v>
      </c>
      <c r="AA103" s="14">
        <f t="shared" si="27"/>
        <v>1.3892999999999999E-12</v>
      </c>
      <c r="AB103" s="28">
        <f t="shared" si="28"/>
        <v>0.15716015917872639</v>
      </c>
      <c r="AC103" s="14">
        <f>STDEV(AA99:AA102)</f>
        <v>3.6068222394049939E-15</v>
      </c>
    </row>
    <row r="104" spans="1:29" x14ac:dyDescent="0.25">
      <c r="A104" s="2" t="str">
        <f>A103</f>
        <v>D:\Google Drive\Research\data\2020-TB\contorl test-no bacteria\control-c2-06262020\2-10-5.TXT</v>
      </c>
      <c r="B104" s="7">
        <f>AVERAGE(B99:B103)</f>
        <v>4.6496799999999996E-4</v>
      </c>
      <c r="C104" s="7">
        <f t="shared" ref="C104:X104" si="29">AVERAGE(C99:C103)</f>
        <v>9.903880000000001E-2</v>
      </c>
      <c r="D104" s="7">
        <f t="shared" si="29"/>
        <v>2.9225199999999999E-7</v>
      </c>
      <c r="E104" s="7">
        <f t="shared" si="29"/>
        <v>1.9707400000000001E-8</v>
      </c>
      <c r="F104" s="7">
        <f t="shared" si="29"/>
        <v>6.7434599999999989</v>
      </c>
      <c r="G104" s="7">
        <f t="shared" si="29"/>
        <v>-176.02</v>
      </c>
      <c r="H104" s="7">
        <f t="shared" si="29"/>
        <v>12.384399999999999</v>
      </c>
      <c r="I104" s="7">
        <f t="shared" si="29"/>
        <v>7.0360999999999994</v>
      </c>
      <c r="J104" s="7">
        <f t="shared" si="29"/>
        <v>1.3857400000000001E-7</v>
      </c>
      <c r="K104" s="7">
        <f t="shared" si="29"/>
        <v>3.1533000000000008E-8</v>
      </c>
      <c r="L104" s="7">
        <f t="shared" si="29"/>
        <v>22.755800000000001</v>
      </c>
      <c r="M104" s="7">
        <f t="shared" si="29"/>
        <v>0.83216999999999997</v>
      </c>
      <c r="N104" s="7">
        <f t="shared" si="29"/>
        <v>2.0985E-2</v>
      </c>
      <c r="O104" s="7">
        <f t="shared" si="29"/>
        <v>2.5217000000000001</v>
      </c>
      <c r="P104" s="7">
        <f t="shared" si="29"/>
        <v>15222.2</v>
      </c>
      <c r="Q104" s="7">
        <f t="shared" si="29"/>
        <v>21.967199999999998</v>
      </c>
      <c r="R104" s="7">
        <f t="shared" si="29"/>
        <v>0.14430999999999999</v>
      </c>
      <c r="S104" s="7">
        <f t="shared" si="29"/>
        <v>1.3886000000000002E-12</v>
      </c>
      <c r="T104" s="7">
        <f t="shared" si="29"/>
        <v>3.7032399999999998E-14</v>
      </c>
      <c r="U104" s="7">
        <f t="shared" si="29"/>
        <v>2.6669</v>
      </c>
      <c r="V104" s="7">
        <f t="shared" si="29"/>
        <v>0.96666799999999997</v>
      </c>
      <c r="W104" s="7">
        <f t="shared" si="29"/>
        <v>1.5107799999999998E-3</v>
      </c>
      <c r="X104" s="7">
        <f t="shared" si="29"/>
        <v>0.15628800000000001</v>
      </c>
      <c r="Z104" s="2" t="s">
        <v>43</v>
      </c>
      <c r="AA104" s="14">
        <f>AVERAGE(AA99:AA103)</f>
        <v>1.3886000000000002E-12</v>
      </c>
      <c r="AB104" s="28"/>
    </row>
    <row r="107" spans="1:29" x14ac:dyDescent="0.25">
      <c r="A107" s="9" t="s">
        <v>86</v>
      </c>
      <c r="B107" s="1" t="s">
        <v>7</v>
      </c>
      <c r="C107" s="1" t="s">
        <v>8</v>
      </c>
      <c r="D107" s="1" t="s">
        <v>27</v>
      </c>
      <c r="E107" s="1" t="s">
        <v>28</v>
      </c>
      <c r="F107" t="s">
        <v>29</v>
      </c>
      <c r="G107" t="s">
        <v>9</v>
      </c>
      <c r="H107" t="s">
        <v>10</v>
      </c>
      <c r="I107" t="s">
        <v>11</v>
      </c>
      <c r="J107" s="1" t="s">
        <v>30</v>
      </c>
      <c r="K107" s="1" t="s">
        <v>31</v>
      </c>
      <c r="L107" t="s">
        <v>32</v>
      </c>
      <c r="M107" t="s">
        <v>33</v>
      </c>
      <c r="N107" t="s">
        <v>34</v>
      </c>
      <c r="O107" t="s">
        <v>35</v>
      </c>
      <c r="P107" t="s">
        <v>12</v>
      </c>
      <c r="Q107" t="s">
        <v>13</v>
      </c>
      <c r="R107" t="s">
        <v>14</v>
      </c>
      <c r="S107" s="7" t="s">
        <v>26</v>
      </c>
      <c r="T107" s="1" t="s">
        <v>21</v>
      </c>
      <c r="U107" t="s">
        <v>22</v>
      </c>
      <c r="V107" t="s">
        <v>23</v>
      </c>
      <c r="W107" t="s">
        <v>24</v>
      </c>
      <c r="X107" t="s">
        <v>25</v>
      </c>
      <c r="Z107" s="22" t="s">
        <v>36</v>
      </c>
      <c r="AA107" s="12" t="s">
        <v>37</v>
      </c>
      <c r="AB107" s="12" t="s">
        <v>41</v>
      </c>
      <c r="AC107" s="16" t="s">
        <v>55</v>
      </c>
    </row>
    <row r="108" spans="1:29" x14ac:dyDescent="0.25">
      <c r="A108" s="2" t="s">
        <v>197</v>
      </c>
      <c r="B108" s="1">
        <v>4.5741E-4</v>
      </c>
      <c r="C108" s="1">
        <v>9.7428000000000001E-2</v>
      </c>
      <c r="D108" s="1">
        <v>2.9037999999999998E-7</v>
      </c>
      <c r="E108" s="1">
        <v>1.9553E-8</v>
      </c>
      <c r="F108">
        <v>6.7336</v>
      </c>
      <c r="G108">
        <v>-174.3</v>
      </c>
      <c r="H108">
        <v>12.288</v>
      </c>
      <c r="I108">
        <v>7.0499000000000001</v>
      </c>
      <c r="J108" s="1">
        <v>1.4013E-7</v>
      </c>
      <c r="K108" s="1">
        <v>3.1533000000000002E-8</v>
      </c>
      <c r="L108">
        <v>22.503</v>
      </c>
      <c r="M108">
        <v>0.83096999999999999</v>
      </c>
      <c r="N108">
        <v>2.0753000000000001E-2</v>
      </c>
      <c r="O108">
        <v>2.4973999999999998</v>
      </c>
      <c r="P108">
        <v>15200</v>
      </c>
      <c r="Q108">
        <v>21.780999999999999</v>
      </c>
      <c r="R108">
        <v>0.14330000000000001</v>
      </c>
      <c r="S108" s="7">
        <v>1.3784000000000001E-12</v>
      </c>
      <c r="T108" s="1">
        <v>3.6487000000000001E-14</v>
      </c>
      <c r="U108">
        <v>2.6471</v>
      </c>
      <c r="V108">
        <v>0.96704999999999997</v>
      </c>
      <c r="W108">
        <v>1.4995E-3</v>
      </c>
      <c r="X108">
        <v>0.15506</v>
      </c>
      <c r="Y108" s="1"/>
      <c r="AA108" s="14">
        <f>S108</f>
        <v>1.3784000000000001E-12</v>
      </c>
      <c r="AB108" s="28">
        <f>((AA108/AA$113)-1)*100</f>
        <v>-0.3859106479541019</v>
      </c>
      <c r="AC108" s="14">
        <f>STDEV(AA109:AA112)</f>
        <v>5.1771130951525078E-15</v>
      </c>
    </row>
    <row r="109" spans="1:29" x14ac:dyDescent="0.25">
      <c r="A109" s="2" t="s">
        <v>198</v>
      </c>
      <c r="B109" s="1">
        <v>4.6186000000000003E-4</v>
      </c>
      <c r="C109" s="1">
        <v>9.8377000000000006E-2</v>
      </c>
      <c r="D109" s="1">
        <v>2.9037999999999998E-7</v>
      </c>
      <c r="E109" s="1">
        <v>1.9627999999999999E-8</v>
      </c>
      <c r="F109">
        <v>6.7594000000000003</v>
      </c>
      <c r="G109">
        <v>-174.1</v>
      </c>
      <c r="H109">
        <v>12.32</v>
      </c>
      <c r="I109">
        <v>7.0763999999999996</v>
      </c>
      <c r="J109" s="1">
        <v>1.3720000000000001E-7</v>
      </c>
      <c r="K109" s="1">
        <v>3.1126999999999998E-8</v>
      </c>
      <c r="L109">
        <v>22.687000000000001</v>
      </c>
      <c r="M109">
        <v>0.83303000000000005</v>
      </c>
      <c r="N109">
        <v>2.0920999999999999E-2</v>
      </c>
      <c r="O109">
        <v>2.5114000000000001</v>
      </c>
      <c r="P109">
        <v>15244</v>
      </c>
      <c r="Q109">
        <v>21.878</v>
      </c>
      <c r="R109">
        <v>0.14352000000000001</v>
      </c>
      <c r="S109" s="7">
        <v>1.3786E-12</v>
      </c>
      <c r="T109" s="1">
        <v>3.6595000000000001E-14</v>
      </c>
      <c r="U109">
        <v>2.6545000000000001</v>
      </c>
      <c r="V109">
        <v>0.96704999999999997</v>
      </c>
      <c r="W109">
        <v>1.5035000000000001E-3</v>
      </c>
      <c r="X109">
        <v>0.15547</v>
      </c>
      <c r="Y109" s="1"/>
      <c r="AA109" s="14">
        <f t="shared" ref="AA109:AA112" si="30">S109</f>
        <v>1.3786E-12</v>
      </c>
      <c r="AB109" s="28">
        <f t="shared" ref="AB109:AB112" si="31">((AA109/AA$113)-1)*100</f>
        <v>-0.37145706563372904</v>
      </c>
      <c r="AC109" s="14">
        <f>STDEV(AA110:AA112,AA108)</f>
        <v>5.2607825780327243E-15</v>
      </c>
    </row>
    <row r="110" spans="1:29" x14ac:dyDescent="0.25">
      <c r="A110" s="2" t="s">
        <v>199</v>
      </c>
      <c r="B110" s="1">
        <v>4.5919E-4</v>
      </c>
      <c r="C110" s="1">
        <v>9.7808000000000006E-2</v>
      </c>
      <c r="D110" s="1">
        <v>2.9082000000000001E-7</v>
      </c>
      <c r="E110" s="1">
        <v>1.9575000000000002E-8</v>
      </c>
      <c r="F110">
        <v>6.7309999999999999</v>
      </c>
      <c r="G110">
        <v>-174.9</v>
      </c>
      <c r="H110">
        <v>12.295</v>
      </c>
      <c r="I110">
        <v>7.0297000000000001</v>
      </c>
      <c r="J110" s="1">
        <v>1.4105000000000001E-7</v>
      </c>
      <c r="K110" s="1">
        <v>3.2018000000000003E-8</v>
      </c>
      <c r="L110">
        <v>22.7</v>
      </c>
      <c r="M110">
        <v>0.83070999999999995</v>
      </c>
      <c r="N110">
        <v>2.0934999999999999E-2</v>
      </c>
      <c r="O110">
        <v>2.5200999999999998</v>
      </c>
      <c r="P110">
        <v>15244</v>
      </c>
      <c r="Q110">
        <v>21.852</v>
      </c>
      <c r="R110">
        <v>0.14335000000000001</v>
      </c>
      <c r="S110" s="7">
        <v>1.3873E-12</v>
      </c>
      <c r="T110" s="1">
        <v>3.6746000000000002E-14</v>
      </c>
      <c r="U110">
        <v>2.6486999999999998</v>
      </c>
      <c r="V110">
        <v>0.96672999999999998</v>
      </c>
      <c r="W110">
        <v>1.5004E-3</v>
      </c>
      <c r="X110">
        <v>0.1552</v>
      </c>
      <c r="Y110" s="1"/>
      <c r="AA110" s="14">
        <f t="shared" si="30"/>
        <v>1.3873E-12</v>
      </c>
      <c r="AB110" s="28">
        <f t="shared" si="31"/>
        <v>0.2572737653027124</v>
      </c>
      <c r="AC110" s="14">
        <f>STDEV(AA111:AA112,AA108:AA109)</f>
        <v>5.7795616904167348E-15</v>
      </c>
    </row>
    <row r="111" spans="1:29" x14ac:dyDescent="0.25">
      <c r="A111" s="2" t="s">
        <v>200</v>
      </c>
      <c r="B111" s="1">
        <v>4.6767999999999999E-4</v>
      </c>
      <c r="C111" s="1">
        <v>9.9615999999999996E-2</v>
      </c>
      <c r="D111" s="1">
        <v>2.9289999999999998E-7</v>
      </c>
      <c r="E111" s="1">
        <v>1.9753999999999999E-8</v>
      </c>
      <c r="F111">
        <v>6.7443</v>
      </c>
      <c r="G111">
        <v>-176.1</v>
      </c>
      <c r="H111">
        <v>12.419</v>
      </c>
      <c r="I111">
        <v>7.0522</v>
      </c>
      <c r="J111" s="1">
        <v>1.3925000000000001E-7</v>
      </c>
      <c r="K111" s="1">
        <v>3.1872999999999997E-8</v>
      </c>
      <c r="L111">
        <v>22.888999999999999</v>
      </c>
      <c r="M111">
        <v>0.83213999999999999</v>
      </c>
      <c r="N111">
        <v>2.1107999999999998E-2</v>
      </c>
      <c r="O111">
        <v>2.5366</v>
      </c>
      <c r="P111">
        <v>15207</v>
      </c>
      <c r="Q111">
        <v>22.012</v>
      </c>
      <c r="R111">
        <v>0.14474999999999999</v>
      </c>
      <c r="S111" s="7">
        <v>1.3906999999999999E-12</v>
      </c>
      <c r="T111" s="1">
        <v>3.7195E-14</v>
      </c>
      <c r="U111">
        <v>2.6745999999999999</v>
      </c>
      <c r="V111">
        <v>0.96658999999999995</v>
      </c>
      <c r="W111">
        <v>1.5150999999999999E-3</v>
      </c>
      <c r="X111">
        <v>0.15675</v>
      </c>
      <c r="AA111" s="14">
        <f t="shared" si="30"/>
        <v>1.3906999999999999E-12</v>
      </c>
      <c r="AB111" s="28">
        <f t="shared" si="31"/>
        <v>0.50298466474913983</v>
      </c>
      <c r="AC111" s="14">
        <f>STDEV(AA112,AA108:AA110)</f>
        <v>4.3011626335212836E-15</v>
      </c>
    </row>
    <row r="112" spans="1:29" x14ac:dyDescent="0.25">
      <c r="A112" s="2" t="s">
        <v>201</v>
      </c>
      <c r="B112" s="1">
        <v>4.7396999999999999E-4</v>
      </c>
      <c r="C112" s="1">
        <v>0.10095999999999999</v>
      </c>
      <c r="D112" s="1">
        <v>2.8939000000000003E-7</v>
      </c>
      <c r="E112" s="1">
        <v>1.9884000000000001E-8</v>
      </c>
      <c r="F112">
        <v>6.8710000000000004</v>
      </c>
      <c r="G112">
        <v>-174.1</v>
      </c>
      <c r="H112">
        <v>12.507999999999999</v>
      </c>
      <c r="I112">
        <v>7.1844000000000001</v>
      </c>
      <c r="J112" s="1">
        <v>1.3343E-7</v>
      </c>
      <c r="K112" s="1">
        <v>3.0555999999999999E-8</v>
      </c>
      <c r="L112">
        <v>22.9</v>
      </c>
      <c r="M112">
        <v>0.83606000000000003</v>
      </c>
      <c r="N112">
        <v>2.1114000000000001E-2</v>
      </c>
      <c r="O112">
        <v>2.5253999999999999</v>
      </c>
      <c r="P112">
        <v>15142</v>
      </c>
      <c r="Q112">
        <v>22.059000000000001</v>
      </c>
      <c r="R112">
        <v>0.14568</v>
      </c>
      <c r="S112" s="7">
        <v>1.3837000000000001E-12</v>
      </c>
      <c r="T112" s="1">
        <v>3.7278E-14</v>
      </c>
      <c r="U112">
        <v>2.6941000000000002</v>
      </c>
      <c r="V112">
        <v>0.96687999999999996</v>
      </c>
      <c r="W112">
        <v>1.5263E-3</v>
      </c>
      <c r="X112">
        <v>0.15786</v>
      </c>
      <c r="AA112" s="14">
        <f t="shared" si="30"/>
        <v>1.3837000000000001E-12</v>
      </c>
      <c r="AB112" s="28">
        <f t="shared" si="31"/>
        <v>-2.8907164640767924E-3</v>
      </c>
      <c r="AC112" s="14">
        <f>STDEV(AA108:AA111)</f>
        <v>6.2195926983471053E-15</v>
      </c>
    </row>
    <row r="113" spans="1:29" x14ac:dyDescent="0.25">
      <c r="A113" s="2" t="str">
        <f>A112</f>
        <v>D:\Google Drive\Research\data\2020-TB\contorl test-no bacteria\control-c2-06262020\2-11-5.TXT</v>
      </c>
      <c r="B113" s="7">
        <f>AVERAGE(B108:B112)</f>
        <v>4.6402200000000002E-4</v>
      </c>
      <c r="C113" s="7">
        <f t="shared" ref="C113:X113" si="32">AVERAGE(C108:C112)</f>
        <v>9.8837800000000003E-2</v>
      </c>
      <c r="D113" s="7">
        <f t="shared" si="32"/>
        <v>2.9077400000000001E-7</v>
      </c>
      <c r="E113" s="7">
        <f t="shared" si="32"/>
        <v>1.96788E-8</v>
      </c>
      <c r="F113" s="7">
        <f t="shared" si="32"/>
        <v>6.7678600000000007</v>
      </c>
      <c r="G113" s="7">
        <f t="shared" si="32"/>
        <v>-174.7</v>
      </c>
      <c r="H113" s="7">
        <f t="shared" si="32"/>
        <v>12.366</v>
      </c>
      <c r="I113" s="7">
        <f t="shared" si="32"/>
        <v>7.0785200000000001</v>
      </c>
      <c r="J113" s="7">
        <f t="shared" si="32"/>
        <v>1.3821199999999999E-7</v>
      </c>
      <c r="K113" s="7">
        <f t="shared" si="32"/>
        <v>3.1421400000000002E-8</v>
      </c>
      <c r="L113" s="7">
        <f t="shared" si="32"/>
        <v>22.735800000000001</v>
      </c>
      <c r="M113" s="7">
        <f t="shared" si="32"/>
        <v>0.83258200000000004</v>
      </c>
      <c r="N113" s="7">
        <f t="shared" si="32"/>
        <v>2.0966200000000001E-2</v>
      </c>
      <c r="O113" s="7">
        <f t="shared" si="32"/>
        <v>2.5181800000000001</v>
      </c>
      <c r="P113" s="7">
        <f t="shared" si="32"/>
        <v>15207.4</v>
      </c>
      <c r="Q113" s="7">
        <f t="shared" si="32"/>
        <v>21.916399999999999</v>
      </c>
      <c r="R113" s="7">
        <f t="shared" si="32"/>
        <v>0.14412000000000003</v>
      </c>
      <c r="S113" s="7">
        <f t="shared" si="32"/>
        <v>1.3837400000000001E-12</v>
      </c>
      <c r="T113" s="7">
        <f t="shared" si="32"/>
        <v>3.6860200000000002E-14</v>
      </c>
      <c r="U113" s="7">
        <f t="shared" si="32"/>
        <v>2.6638000000000002</v>
      </c>
      <c r="V113" s="7">
        <f t="shared" si="32"/>
        <v>0.96685999999999994</v>
      </c>
      <c r="W113" s="7">
        <f t="shared" si="32"/>
        <v>1.5089600000000002E-3</v>
      </c>
      <c r="X113" s="7">
        <f t="shared" si="32"/>
        <v>0.15606799999999998</v>
      </c>
      <c r="Z113" s="2" t="s">
        <v>43</v>
      </c>
      <c r="AA113" s="14">
        <f>AVERAGE(AA108:AA112)</f>
        <v>1.3837400000000001E-12</v>
      </c>
      <c r="AB113" s="28"/>
    </row>
    <row r="116" spans="1:29" x14ac:dyDescent="0.25">
      <c r="A116" s="9" t="s">
        <v>86</v>
      </c>
      <c r="B116" s="1" t="s">
        <v>7</v>
      </c>
      <c r="C116" s="1" t="s">
        <v>8</v>
      </c>
      <c r="D116" s="1" t="s">
        <v>27</v>
      </c>
      <c r="E116" s="1" t="s">
        <v>28</v>
      </c>
      <c r="F116" t="s">
        <v>29</v>
      </c>
      <c r="G116" t="s">
        <v>9</v>
      </c>
      <c r="H116" t="s">
        <v>10</v>
      </c>
      <c r="I116" t="s">
        <v>11</v>
      </c>
      <c r="J116" s="1" t="s">
        <v>30</v>
      </c>
      <c r="K116" s="1" t="s">
        <v>31</v>
      </c>
      <c r="L116" t="s">
        <v>32</v>
      </c>
      <c r="M116" t="s">
        <v>33</v>
      </c>
      <c r="N116" t="s">
        <v>34</v>
      </c>
      <c r="O116" t="s">
        <v>35</v>
      </c>
      <c r="P116" t="s">
        <v>12</v>
      </c>
      <c r="Q116" t="s">
        <v>13</v>
      </c>
      <c r="R116" t="s">
        <v>14</v>
      </c>
      <c r="S116" s="7" t="s">
        <v>26</v>
      </c>
      <c r="T116" s="1" t="s">
        <v>21</v>
      </c>
      <c r="U116" t="s">
        <v>22</v>
      </c>
      <c r="V116" t="s">
        <v>23</v>
      </c>
      <c r="W116" t="s">
        <v>24</v>
      </c>
      <c r="X116" t="s">
        <v>25</v>
      </c>
      <c r="Z116" s="22" t="s">
        <v>36</v>
      </c>
      <c r="AA116" s="12" t="s">
        <v>37</v>
      </c>
      <c r="AB116" s="12" t="s">
        <v>41</v>
      </c>
      <c r="AC116" s="16" t="s">
        <v>55</v>
      </c>
    </row>
    <row r="117" spans="1:29" x14ac:dyDescent="0.25">
      <c r="A117" s="2" t="s">
        <v>202</v>
      </c>
      <c r="B117" s="1">
        <v>4.7153000000000001E-4</v>
      </c>
      <c r="C117" s="1">
        <v>0.10044</v>
      </c>
      <c r="D117" s="1">
        <v>2.9374999999999999E-7</v>
      </c>
      <c r="E117" s="1">
        <v>1.9840000000000001E-8</v>
      </c>
      <c r="F117">
        <v>6.7539999999999996</v>
      </c>
      <c r="G117">
        <v>-175.3</v>
      </c>
      <c r="H117">
        <v>12.48</v>
      </c>
      <c r="I117">
        <v>7.1192000000000002</v>
      </c>
      <c r="J117" s="1">
        <v>1.3719E-7</v>
      </c>
      <c r="K117" s="1">
        <v>3.1359999999999998E-8</v>
      </c>
      <c r="L117">
        <v>22.859000000000002</v>
      </c>
      <c r="M117">
        <v>0.83338000000000001</v>
      </c>
      <c r="N117">
        <v>2.1078E-2</v>
      </c>
      <c r="O117">
        <v>2.5291999999999999</v>
      </c>
      <c r="P117">
        <v>15157</v>
      </c>
      <c r="Q117">
        <v>22.05</v>
      </c>
      <c r="R117">
        <v>0.14548</v>
      </c>
      <c r="S117" s="7">
        <v>1.3838E-12</v>
      </c>
      <c r="T117" s="1">
        <v>3.7196999999999999E-14</v>
      </c>
      <c r="U117">
        <v>2.6880000000000002</v>
      </c>
      <c r="V117">
        <v>0.96684999999999999</v>
      </c>
      <c r="W117">
        <v>1.5229E-3</v>
      </c>
      <c r="X117">
        <v>0.15751000000000001</v>
      </c>
      <c r="Y117" s="1"/>
      <c r="AA117" s="14">
        <f>S117</f>
        <v>1.3838E-12</v>
      </c>
      <c r="AB117" s="28">
        <f>((AA117/AA$122)-1)*100</f>
        <v>-0.43171679378327665</v>
      </c>
      <c r="AC117" s="14">
        <f>STDEV(AA118:AA121)</f>
        <v>5.939696961966988E-15</v>
      </c>
    </row>
    <row r="118" spans="1:29" x14ac:dyDescent="0.25">
      <c r="A118" s="2" t="s">
        <v>203</v>
      </c>
      <c r="B118" s="1">
        <v>4.7768000000000002E-4</v>
      </c>
      <c r="C118" s="1">
        <v>0.10174999999999999</v>
      </c>
      <c r="D118" s="1">
        <v>2.945E-7</v>
      </c>
      <c r="E118" s="1">
        <v>1.9995000000000001E-8</v>
      </c>
      <c r="F118">
        <v>6.7895000000000003</v>
      </c>
      <c r="G118">
        <v>-177.5</v>
      </c>
      <c r="H118">
        <v>12.612</v>
      </c>
      <c r="I118">
        <v>7.1054000000000004</v>
      </c>
      <c r="J118" s="1">
        <v>1.3612999999999999E-7</v>
      </c>
      <c r="K118" s="1">
        <v>3.1273999999999999E-8</v>
      </c>
      <c r="L118">
        <v>22.974</v>
      </c>
      <c r="M118">
        <v>0.83443000000000001</v>
      </c>
      <c r="N118">
        <v>2.1183E-2</v>
      </c>
      <c r="O118">
        <v>2.5386000000000002</v>
      </c>
      <c r="P118">
        <v>15088</v>
      </c>
      <c r="Q118">
        <v>22.17</v>
      </c>
      <c r="R118">
        <v>0.14693999999999999</v>
      </c>
      <c r="S118" s="7">
        <v>1.3992999999999999E-12</v>
      </c>
      <c r="T118" s="1">
        <v>3.7955999999999998E-14</v>
      </c>
      <c r="U118">
        <v>2.7124999999999999</v>
      </c>
      <c r="V118">
        <v>0.96623999999999999</v>
      </c>
      <c r="W118">
        <v>1.5371E-3</v>
      </c>
      <c r="X118">
        <v>0.15908</v>
      </c>
      <c r="Y118" s="1"/>
      <c r="AA118" s="14">
        <f t="shared" ref="AA118:AA121" si="33">S118</f>
        <v>1.3992999999999999E-12</v>
      </c>
      <c r="AB118" s="28">
        <f t="shared" ref="AB118:AB121" si="34">((AA118/AA$122)-1)*100</f>
        <v>0.68355159015685008</v>
      </c>
      <c r="AC118" s="14">
        <f>STDEV(AA119:AA121,AA117)</f>
        <v>3.5603136565944959E-15</v>
      </c>
    </row>
    <row r="119" spans="1:29" x14ac:dyDescent="0.25">
      <c r="A119" s="2" t="s">
        <v>204</v>
      </c>
      <c r="B119" s="1">
        <v>4.7059000000000001E-4</v>
      </c>
      <c r="C119" s="1">
        <v>0.10023</v>
      </c>
      <c r="D119" s="1">
        <v>2.9209000000000002E-7</v>
      </c>
      <c r="E119" s="1">
        <v>1.9846000000000001E-8</v>
      </c>
      <c r="F119">
        <v>6.7945000000000002</v>
      </c>
      <c r="G119">
        <v>-175.7</v>
      </c>
      <c r="H119">
        <v>12.507</v>
      </c>
      <c r="I119">
        <v>7.1184000000000003</v>
      </c>
      <c r="J119" s="1">
        <v>1.3869999999999999E-7</v>
      </c>
      <c r="K119" s="1">
        <v>3.1608000000000001E-8</v>
      </c>
      <c r="L119">
        <v>22.789000000000001</v>
      </c>
      <c r="M119">
        <v>0.83245999999999998</v>
      </c>
      <c r="N119">
        <v>2.1014999999999999E-2</v>
      </c>
      <c r="O119">
        <v>2.5244</v>
      </c>
      <c r="P119">
        <v>15103</v>
      </c>
      <c r="Q119">
        <v>22.03</v>
      </c>
      <c r="R119">
        <v>0.14587</v>
      </c>
      <c r="S119" s="7">
        <v>1.3919E-12</v>
      </c>
      <c r="T119" s="1">
        <v>3.7472000000000003E-14</v>
      </c>
      <c r="U119">
        <v>2.6920999999999999</v>
      </c>
      <c r="V119">
        <v>0.96653999999999995</v>
      </c>
      <c r="W119">
        <v>1.5254000000000001E-3</v>
      </c>
      <c r="X119">
        <v>0.15781999999999999</v>
      </c>
      <c r="Y119" s="1"/>
      <c r="AA119" s="14">
        <f t="shared" si="33"/>
        <v>1.3919E-12</v>
      </c>
      <c r="AB119" s="28">
        <f t="shared" si="34"/>
        <v>0.15110087782415071</v>
      </c>
      <c r="AC119" s="14">
        <f>STDEV(AA120:AA121,AA117:AA118)</f>
        <v>6.9600646548720749E-15</v>
      </c>
    </row>
    <row r="120" spans="1:29" x14ac:dyDescent="0.25">
      <c r="A120" s="2" t="s">
        <v>205</v>
      </c>
      <c r="B120" s="1">
        <v>4.6094000000000002E-4</v>
      </c>
      <c r="C120" s="1">
        <v>9.8180000000000003E-2</v>
      </c>
      <c r="D120" s="1">
        <v>2.9215999999999999E-7</v>
      </c>
      <c r="E120" s="1">
        <v>1.9612000000000001E-8</v>
      </c>
      <c r="F120">
        <v>6.7127999999999997</v>
      </c>
      <c r="G120">
        <v>-175.4</v>
      </c>
      <c r="H120">
        <v>12.362</v>
      </c>
      <c r="I120">
        <v>7.0479000000000003</v>
      </c>
      <c r="J120" s="1">
        <v>1.3790000000000001E-7</v>
      </c>
      <c r="K120" s="1">
        <v>3.1261999999999999E-8</v>
      </c>
      <c r="L120">
        <v>22.67</v>
      </c>
      <c r="M120">
        <v>0.83384999999999998</v>
      </c>
      <c r="N120">
        <v>2.0903000000000001E-2</v>
      </c>
      <c r="O120">
        <v>2.5068000000000001</v>
      </c>
      <c r="P120">
        <v>15074</v>
      </c>
      <c r="Q120">
        <v>21.731000000000002</v>
      </c>
      <c r="R120">
        <v>0.14416000000000001</v>
      </c>
      <c r="S120" s="7">
        <v>1.3885E-12</v>
      </c>
      <c r="T120" s="1">
        <v>3.6951E-14</v>
      </c>
      <c r="U120">
        <v>2.6612</v>
      </c>
      <c r="V120">
        <v>0.96667999999999998</v>
      </c>
      <c r="W120">
        <v>1.508E-3</v>
      </c>
      <c r="X120">
        <v>0.156</v>
      </c>
      <c r="AA120" s="14">
        <f t="shared" si="33"/>
        <v>1.3885E-12</v>
      </c>
      <c r="AB120" s="28">
        <f t="shared" si="34"/>
        <v>-9.353863865304568E-2</v>
      </c>
      <c r="AC120" s="14">
        <f>STDEV(AA121,AA117:AA119)</f>
        <v>7.0410108175838581E-15</v>
      </c>
    </row>
    <row r="121" spans="1:29" x14ac:dyDescent="0.25">
      <c r="A121" s="2" t="s">
        <v>206</v>
      </c>
      <c r="B121" s="1">
        <v>4.5762999999999999E-4</v>
      </c>
      <c r="C121" s="1">
        <v>9.7475000000000006E-2</v>
      </c>
      <c r="D121" s="1">
        <v>2.9134000000000001E-7</v>
      </c>
      <c r="E121" s="1">
        <v>1.9560000000000001E-8</v>
      </c>
      <c r="F121">
        <v>6.7138</v>
      </c>
      <c r="G121">
        <v>-175.2</v>
      </c>
      <c r="H121">
        <v>12.33</v>
      </c>
      <c r="I121">
        <v>7.0377000000000001</v>
      </c>
      <c r="J121" s="1">
        <v>1.3818000000000001E-7</v>
      </c>
      <c r="K121" s="1">
        <v>3.1065000000000001E-8</v>
      </c>
      <c r="L121">
        <v>22.481999999999999</v>
      </c>
      <c r="M121">
        <v>0.83314999999999995</v>
      </c>
      <c r="N121">
        <v>2.0729999999999998E-2</v>
      </c>
      <c r="O121">
        <v>2.4881000000000002</v>
      </c>
      <c r="P121">
        <v>15070</v>
      </c>
      <c r="Q121">
        <v>21.672999999999998</v>
      </c>
      <c r="R121">
        <v>0.14382</v>
      </c>
      <c r="S121" s="7">
        <v>1.3854999999999999E-12</v>
      </c>
      <c r="T121" s="1">
        <v>3.6775E-14</v>
      </c>
      <c r="U121">
        <v>2.6543000000000001</v>
      </c>
      <c r="V121">
        <v>0.96677999999999997</v>
      </c>
      <c r="W121">
        <v>1.5039999999999999E-3</v>
      </c>
      <c r="X121">
        <v>0.15557000000000001</v>
      </c>
      <c r="AA121" s="14">
        <f t="shared" si="33"/>
        <v>1.3854999999999999E-12</v>
      </c>
      <c r="AB121" s="28">
        <f t="shared" si="34"/>
        <v>-0.30939703554468956</v>
      </c>
      <c r="AC121" s="14">
        <f>STDEV(AA117:AA120)</f>
        <v>6.5250159642205238E-15</v>
      </c>
    </row>
    <row r="122" spans="1:29" x14ac:dyDescent="0.25">
      <c r="A122" s="2" t="str">
        <f>A121</f>
        <v>D:\Google Drive\Research\data\2020-TB\contorl test-no bacteria\control-c2-06262020\2-12-5.TXT</v>
      </c>
      <c r="B122" s="7">
        <f>AVERAGE(B117:B121)</f>
        <v>4.6767400000000006E-4</v>
      </c>
      <c r="C122" s="7">
        <f t="shared" ref="C122:X122" si="35">AVERAGE(C117:C121)</f>
        <v>9.9614999999999981E-2</v>
      </c>
      <c r="D122" s="7">
        <f t="shared" si="35"/>
        <v>2.9276800000000004E-7</v>
      </c>
      <c r="E122" s="7">
        <f t="shared" si="35"/>
        <v>1.97706E-8</v>
      </c>
      <c r="F122" s="7">
        <f t="shared" si="35"/>
        <v>6.7529200000000005</v>
      </c>
      <c r="G122" s="7">
        <f t="shared" si="35"/>
        <v>-175.82</v>
      </c>
      <c r="H122" s="7">
        <f t="shared" si="35"/>
        <v>12.4582</v>
      </c>
      <c r="I122" s="7">
        <f t="shared" si="35"/>
        <v>7.0857200000000002</v>
      </c>
      <c r="J122" s="7">
        <f t="shared" si="35"/>
        <v>1.3762000000000001E-7</v>
      </c>
      <c r="K122" s="7">
        <f t="shared" si="35"/>
        <v>3.1313800000000001E-8</v>
      </c>
      <c r="L122" s="7">
        <f t="shared" si="35"/>
        <v>22.754799999999999</v>
      </c>
      <c r="M122" s="7">
        <f t="shared" si="35"/>
        <v>0.83345400000000003</v>
      </c>
      <c r="N122" s="7">
        <f t="shared" si="35"/>
        <v>2.0981800000000002E-2</v>
      </c>
      <c r="O122" s="7">
        <f t="shared" si="35"/>
        <v>2.51742</v>
      </c>
      <c r="P122" s="7">
        <f t="shared" si="35"/>
        <v>15098.4</v>
      </c>
      <c r="Q122" s="7">
        <f t="shared" si="35"/>
        <v>21.930799999999998</v>
      </c>
      <c r="R122" s="7">
        <f t="shared" si="35"/>
        <v>0.14525399999999999</v>
      </c>
      <c r="S122" s="7">
        <f t="shared" si="35"/>
        <v>1.3898E-12</v>
      </c>
      <c r="T122" s="7">
        <f t="shared" si="35"/>
        <v>3.7270200000000004E-14</v>
      </c>
      <c r="U122" s="7">
        <f t="shared" si="35"/>
        <v>2.6816200000000001</v>
      </c>
      <c r="V122" s="7">
        <f t="shared" si="35"/>
        <v>0.96661800000000009</v>
      </c>
      <c r="W122" s="7">
        <f t="shared" si="35"/>
        <v>1.5194799999999999E-3</v>
      </c>
      <c r="X122" s="7">
        <f t="shared" si="35"/>
        <v>0.157196</v>
      </c>
      <c r="Z122" s="2" t="s">
        <v>43</v>
      </c>
      <c r="AA122" s="14">
        <f>AVERAGE(AA117:AA121)</f>
        <v>1.3898E-12</v>
      </c>
      <c r="AB122" s="28"/>
    </row>
    <row r="125" spans="1:29" x14ac:dyDescent="0.25">
      <c r="A125" s="9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t="s">
        <v>29</v>
      </c>
      <c r="G125" t="s">
        <v>9</v>
      </c>
      <c r="H125" t="s">
        <v>10</v>
      </c>
      <c r="I125" t="s">
        <v>11</v>
      </c>
      <c r="J125" s="1" t="s">
        <v>30</v>
      </c>
      <c r="K125" s="1" t="s">
        <v>31</v>
      </c>
      <c r="L125" t="s">
        <v>32</v>
      </c>
      <c r="M125" t="s">
        <v>33</v>
      </c>
      <c r="N125" t="s">
        <v>34</v>
      </c>
      <c r="O125" t="s">
        <v>35</v>
      </c>
      <c r="P125" t="s">
        <v>12</v>
      </c>
      <c r="Q125" t="s">
        <v>13</v>
      </c>
      <c r="R125" t="s">
        <v>14</v>
      </c>
      <c r="S125" s="7" t="s">
        <v>26</v>
      </c>
      <c r="T125" s="1" t="s">
        <v>21</v>
      </c>
      <c r="U125" t="s">
        <v>22</v>
      </c>
      <c r="V125" t="s">
        <v>23</v>
      </c>
      <c r="W125" t="s">
        <v>24</v>
      </c>
      <c r="X125" t="s">
        <v>25</v>
      </c>
      <c r="Z125" s="22" t="s">
        <v>36</v>
      </c>
      <c r="AA125" s="12" t="s">
        <v>37</v>
      </c>
      <c r="AB125" s="12" t="s">
        <v>41</v>
      </c>
      <c r="AC125" s="16" t="s">
        <v>55</v>
      </c>
    </row>
    <row r="126" spans="1:29" x14ac:dyDescent="0.25">
      <c r="A126" s="2"/>
      <c r="Y126" s="1"/>
      <c r="AA126" s="14">
        <f>S126</f>
        <v>0</v>
      </c>
      <c r="AB126" s="28" t="e">
        <f>((AA126/AA$131)-1)*100</f>
        <v>#DIV/0!</v>
      </c>
      <c r="AC126" s="14">
        <f>STDEV(AA127:AA130)</f>
        <v>0</v>
      </c>
    </row>
    <row r="127" spans="1:29" x14ac:dyDescent="0.25">
      <c r="A127" s="2"/>
      <c r="Y127" s="1"/>
      <c r="AA127" s="14">
        <f t="shared" ref="AA127:AA130" si="36">S127</f>
        <v>0</v>
      </c>
      <c r="AB127" s="28" t="e">
        <f t="shared" ref="AB127:AB130" si="37">((AA127/AA$131)-1)*100</f>
        <v>#DIV/0!</v>
      </c>
      <c r="AC127" s="14">
        <f>STDEV(AA128:AA130,AA126)</f>
        <v>0</v>
      </c>
    </row>
    <row r="128" spans="1:29" x14ac:dyDescent="0.25">
      <c r="A128" s="2"/>
      <c r="Y128" s="1"/>
      <c r="AA128" s="14">
        <f t="shared" si="36"/>
        <v>0</v>
      </c>
      <c r="AB128" s="28" t="e">
        <f t="shared" si="37"/>
        <v>#DIV/0!</v>
      </c>
      <c r="AC128" s="14">
        <f>STDEV(AA129:AA130,AA126:AA127)</f>
        <v>0</v>
      </c>
    </row>
    <row r="129" spans="1:29" x14ac:dyDescent="0.25">
      <c r="A129" s="2"/>
      <c r="AA129" s="14">
        <f t="shared" si="36"/>
        <v>0</v>
      </c>
      <c r="AB129" s="28" t="e">
        <f t="shared" si="37"/>
        <v>#DIV/0!</v>
      </c>
      <c r="AC129" s="14">
        <f>STDEV(AA130,AA126:AA128)</f>
        <v>0</v>
      </c>
    </row>
    <row r="130" spans="1:29" x14ac:dyDescent="0.25">
      <c r="A130" s="2"/>
      <c r="AA130" s="14">
        <f t="shared" si="36"/>
        <v>0</v>
      </c>
      <c r="AB130" s="28" t="e">
        <f t="shared" si="37"/>
        <v>#DIV/0!</v>
      </c>
      <c r="AC130" s="14">
        <f>STDEV(AA126:AA129)</f>
        <v>0</v>
      </c>
    </row>
    <row r="131" spans="1:29" x14ac:dyDescent="0.25">
      <c r="A131" s="2">
        <f>A130</f>
        <v>0</v>
      </c>
      <c r="B131" s="7" t="e">
        <f>AVERAGE(B126:B130)</f>
        <v>#DIV/0!</v>
      </c>
      <c r="C131" s="7" t="e">
        <f t="shared" ref="C131:X131" si="38">AVERAGE(C126:C130)</f>
        <v>#DIV/0!</v>
      </c>
      <c r="D131" s="7" t="e">
        <f t="shared" si="38"/>
        <v>#DIV/0!</v>
      </c>
      <c r="E131" s="7" t="e">
        <f t="shared" si="38"/>
        <v>#DIV/0!</v>
      </c>
      <c r="F131" s="7" t="e">
        <f t="shared" si="38"/>
        <v>#DIV/0!</v>
      </c>
      <c r="G131" s="7" t="e">
        <f t="shared" si="38"/>
        <v>#DIV/0!</v>
      </c>
      <c r="H131" s="7" t="e">
        <f t="shared" si="38"/>
        <v>#DIV/0!</v>
      </c>
      <c r="I131" s="7" t="e">
        <f t="shared" si="38"/>
        <v>#DIV/0!</v>
      </c>
      <c r="J131" s="7" t="e">
        <f t="shared" si="38"/>
        <v>#DIV/0!</v>
      </c>
      <c r="K131" s="7" t="e">
        <f t="shared" si="38"/>
        <v>#DIV/0!</v>
      </c>
      <c r="L131" s="7" t="e">
        <f t="shared" si="38"/>
        <v>#DIV/0!</v>
      </c>
      <c r="M131" s="7" t="e">
        <f t="shared" si="38"/>
        <v>#DIV/0!</v>
      </c>
      <c r="N131" s="7" t="e">
        <f t="shared" si="38"/>
        <v>#DIV/0!</v>
      </c>
      <c r="O131" s="7" t="e">
        <f t="shared" si="38"/>
        <v>#DIV/0!</v>
      </c>
      <c r="P131" s="7" t="e">
        <f t="shared" si="38"/>
        <v>#DIV/0!</v>
      </c>
      <c r="Q131" s="7" t="e">
        <f t="shared" si="38"/>
        <v>#DIV/0!</v>
      </c>
      <c r="R131" s="7" t="e">
        <f t="shared" si="38"/>
        <v>#DIV/0!</v>
      </c>
      <c r="S131" s="7" t="e">
        <f t="shared" si="38"/>
        <v>#DIV/0!</v>
      </c>
      <c r="T131" s="7" t="e">
        <f t="shared" si="38"/>
        <v>#DIV/0!</v>
      </c>
      <c r="U131" s="7" t="e">
        <f t="shared" si="38"/>
        <v>#DIV/0!</v>
      </c>
      <c r="V131" s="7" t="e">
        <f t="shared" si="38"/>
        <v>#DIV/0!</v>
      </c>
      <c r="W131" s="7" t="e">
        <f t="shared" si="38"/>
        <v>#DIV/0!</v>
      </c>
      <c r="X131" s="7" t="e">
        <f t="shared" si="38"/>
        <v>#DIV/0!</v>
      </c>
      <c r="Z131" s="2" t="s">
        <v>43</v>
      </c>
      <c r="AA131" s="14">
        <f>AVERAGE(AA126:AA130)</f>
        <v>0</v>
      </c>
      <c r="AB131" s="28"/>
    </row>
    <row r="134" spans="1:29" x14ac:dyDescent="0.25">
      <c r="A134" s="9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t="s">
        <v>29</v>
      </c>
      <c r="G134" t="s">
        <v>9</v>
      </c>
      <c r="H134" t="s">
        <v>10</v>
      </c>
      <c r="I134" t="s">
        <v>11</v>
      </c>
      <c r="J134" s="1" t="s">
        <v>30</v>
      </c>
      <c r="K134" s="1" t="s">
        <v>31</v>
      </c>
      <c r="L134" t="s">
        <v>32</v>
      </c>
      <c r="M134" t="s">
        <v>33</v>
      </c>
      <c r="N134" t="s">
        <v>34</v>
      </c>
      <c r="O134" t="s">
        <v>35</v>
      </c>
      <c r="P134" t="s">
        <v>12</v>
      </c>
      <c r="Q134" t="s">
        <v>13</v>
      </c>
      <c r="R134" t="s">
        <v>14</v>
      </c>
      <c r="S134" s="7" t="s">
        <v>26</v>
      </c>
      <c r="T134" s="1" t="s">
        <v>21</v>
      </c>
      <c r="U134" t="s">
        <v>22</v>
      </c>
      <c r="V134" t="s">
        <v>23</v>
      </c>
      <c r="W134" t="s">
        <v>24</v>
      </c>
      <c r="X134" t="s">
        <v>25</v>
      </c>
      <c r="Z134" s="22" t="s">
        <v>36</v>
      </c>
      <c r="AA134" s="12" t="s">
        <v>37</v>
      </c>
      <c r="AB134" s="12" t="s">
        <v>41</v>
      </c>
      <c r="AC134" s="16" t="s">
        <v>55</v>
      </c>
    </row>
    <row r="135" spans="1:29" x14ac:dyDescent="0.25">
      <c r="A135" s="2"/>
      <c r="Y135" s="1"/>
      <c r="AA135" s="14">
        <f>S135</f>
        <v>0</v>
      </c>
      <c r="AB135" s="28" t="e">
        <f>((AA135/AA$140)-1)*100</f>
        <v>#DIV/0!</v>
      </c>
      <c r="AC135" s="14">
        <f>STDEV(AA136:AA139)</f>
        <v>0</v>
      </c>
    </row>
    <row r="136" spans="1:29" x14ac:dyDescent="0.25">
      <c r="A136" s="2"/>
      <c r="Y136" s="1"/>
      <c r="AA136" s="14">
        <f t="shared" ref="AA136:AA139" si="39">S136</f>
        <v>0</v>
      </c>
      <c r="AB136" s="28" t="e">
        <f t="shared" ref="AB136:AB139" si="40">((AA136/AA$140)-1)*100</f>
        <v>#DIV/0!</v>
      </c>
      <c r="AC136" s="14">
        <f>STDEV(AA137:AA139,AA135)</f>
        <v>0</v>
      </c>
    </row>
    <row r="137" spans="1:29" x14ac:dyDescent="0.25">
      <c r="A137" s="2"/>
      <c r="Y137" s="1"/>
      <c r="AA137" s="14">
        <f t="shared" si="39"/>
        <v>0</v>
      </c>
      <c r="AB137" s="28" t="e">
        <f t="shared" si="40"/>
        <v>#DIV/0!</v>
      </c>
      <c r="AC137" s="14">
        <f>STDEV(AA138:AA139,AA135:AA136)</f>
        <v>0</v>
      </c>
    </row>
    <row r="138" spans="1:29" x14ac:dyDescent="0.25">
      <c r="A138" s="2"/>
      <c r="AA138" s="14">
        <f t="shared" si="39"/>
        <v>0</v>
      </c>
      <c r="AB138" s="28" t="e">
        <f t="shared" si="40"/>
        <v>#DIV/0!</v>
      </c>
      <c r="AC138" s="14">
        <f>STDEV(AA139,AA135:AA137)</f>
        <v>0</v>
      </c>
    </row>
    <row r="139" spans="1:29" x14ac:dyDescent="0.25">
      <c r="A139" s="2"/>
      <c r="AA139" s="14">
        <f t="shared" si="39"/>
        <v>0</v>
      </c>
      <c r="AB139" s="28" t="e">
        <f t="shared" si="40"/>
        <v>#DIV/0!</v>
      </c>
      <c r="AC139" s="14">
        <f>STDEV(AA135:AA138)</f>
        <v>0</v>
      </c>
    </row>
    <row r="140" spans="1:29" x14ac:dyDescent="0.25">
      <c r="A140" s="2">
        <f>A139</f>
        <v>0</v>
      </c>
      <c r="B140" s="7" t="e">
        <f>AVERAGE(B135:B139)</f>
        <v>#DIV/0!</v>
      </c>
      <c r="C140" s="7" t="e">
        <f t="shared" ref="C140:X140" si="41">AVERAGE(C135:C139)</f>
        <v>#DIV/0!</v>
      </c>
      <c r="D140" s="7" t="e">
        <f t="shared" si="41"/>
        <v>#DIV/0!</v>
      </c>
      <c r="E140" s="7" t="e">
        <f t="shared" si="41"/>
        <v>#DIV/0!</v>
      </c>
      <c r="F140" s="7" t="e">
        <f t="shared" si="41"/>
        <v>#DIV/0!</v>
      </c>
      <c r="G140" s="7" t="e">
        <f t="shared" si="41"/>
        <v>#DIV/0!</v>
      </c>
      <c r="H140" s="7" t="e">
        <f t="shared" si="41"/>
        <v>#DIV/0!</v>
      </c>
      <c r="I140" s="7" t="e">
        <f t="shared" si="41"/>
        <v>#DIV/0!</v>
      </c>
      <c r="J140" s="7" t="e">
        <f t="shared" si="41"/>
        <v>#DIV/0!</v>
      </c>
      <c r="K140" s="7" t="e">
        <f t="shared" si="41"/>
        <v>#DIV/0!</v>
      </c>
      <c r="L140" s="7" t="e">
        <f t="shared" si="41"/>
        <v>#DIV/0!</v>
      </c>
      <c r="M140" s="7" t="e">
        <f t="shared" si="41"/>
        <v>#DIV/0!</v>
      </c>
      <c r="N140" s="7" t="e">
        <f t="shared" si="41"/>
        <v>#DIV/0!</v>
      </c>
      <c r="O140" s="7" t="e">
        <f t="shared" si="41"/>
        <v>#DIV/0!</v>
      </c>
      <c r="P140" s="7" t="e">
        <f t="shared" si="41"/>
        <v>#DIV/0!</v>
      </c>
      <c r="Q140" s="7" t="e">
        <f t="shared" si="41"/>
        <v>#DIV/0!</v>
      </c>
      <c r="R140" s="7" t="e">
        <f t="shared" si="41"/>
        <v>#DIV/0!</v>
      </c>
      <c r="S140" s="7" t="e">
        <f t="shared" si="41"/>
        <v>#DIV/0!</v>
      </c>
      <c r="T140" s="7" t="e">
        <f t="shared" si="41"/>
        <v>#DIV/0!</v>
      </c>
      <c r="U140" s="7" t="e">
        <f t="shared" si="41"/>
        <v>#DIV/0!</v>
      </c>
      <c r="V140" s="7" t="e">
        <f t="shared" si="41"/>
        <v>#DIV/0!</v>
      </c>
      <c r="W140" s="7" t="e">
        <f t="shared" si="41"/>
        <v>#DIV/0!</v>
      </c>
      <c r="X140" s="7" t="e">
        <f t="shared" si="41"/>
        <v>#DIV/0!</v>
      </c>
      <c r="Z140" s="2" t="s">
        <v>43</v>
      </c>
      <c r="AA140" s="14">
        <f>AVERAGE(AA135:AA139)</f>
        <v>0</v>
      </c>
      <c r="AB140" s="28"/>
    </row>
    <row r="143" spans="1:29" x14ac:dyDescent="0.25">
      <c r="A143" s="9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t="s">
        <v>29</v>
      </c>
      <c r="G143" t="s">
        <v>9</v>
      </c>
      <c r="H143" t="s">
        <v>10</v>
      </c>
      <c r="I143" t="s">
        <v>11</v>
      </c>
      <c r="J143" s="1" t="s">
        <v>30</v>
      </c>
      <c r="K143" s="1" t="s">
        <v>31</v>
      </c>
      <c r="L143" t="s">
        <v>32</v>
      </c>
      <c r="M143" t="s">
        <v>33</v>
      </c>
      <c r="N143" t="s">
        <v>34</v>
      </c>
      <c r="O143" t="s">
        <v>35</v>
      </c>
      <c r="P143" t="s">
        <v>12</v>
      </c>
      <c r="Q143" t="s">
        <v>13</v>
      </c>
      <c r="R143" t="s">
        <v>14</v>
      </c>
      <c r="S143" s="7" t="s">
        <v>26</v>
      </c>
      <c r="T143" s="1" t="s">
        <v>21</v>
      </c>
      <c r="U143" t="s">
        <v>22</v>
      </c>
      <c r="V143" t="s">
        <v>23</v>
      </c>
      <c r="W143" t="s">
        <v>24</v>
      </c>
      <c r="X143" t="s">
        <v>25</v>
      </c>
      <c r="Z143" s="22" t="s">
        <v>36</v>
      </c>
      <c r="AA143" s="12" t="s">
        <v>37</v>
      </c>
      <c r="AB143" s="12" t="s">
        <v>41</v>
      </c>
      <c r="AC143" s="16" t="s">
        <v>55</v>
      </c>
    </row>
    <row r="144" spans="1:29" x14ac:dyDescent="0.25">
      <c r="A144" s="2"/>
      <c r="Y144" s="1"/>
      <c r="AA144" s="14">
        <f>S144</f>
        <v>0</v>
      </c>
      <c r="AB144" s="28" t="e">
        <f>((AA144/AA$149)-1)*100</f>
        <v>#DIV/0!</v>
      </c>
      <c r="AC144" s="14">
        <f>STDEV(AA145:AA148)</f>
        <v>0</v>
      </c>
    </row>
    <row r="145" spans="1:29" x14ac:dyDescent="0.25">
      <c r="A145" s="2"/>
      <c r="Y145" s="1"/>
      <c r="AA145" s="14">
        <f t="shared" ref="AA145:AA148" si="42">S145</f>
        <v>0</v>
      </c>
      <c r="AB145" s="28" t="e">
        <f t="shared" ref="AB145:AB148" si="43">((AA145/AA$149)-1)*100</f>
        <v>#DIV/0!</v>
      </c>
      <c r="AC145" s="14">
        <f>STDEV(AA146:AA148,AA144)</f>
        <v>0</v>
      </c>
    </row>
    <row r="146" spans="1:29" x14ac:dyDescent="0.25">
      <c r="A146" s="2"/>
      <c r="Y146" s="1"/>
      <c r="AA146" s="14">
        <f t="shared" si="42"/>
        <v>0</v>
      </c>
      <c r="AB146" s="28" t="e">
        <f t="shared" si="43"/>
        <v>#DIV/0!</v>
      </c>
      <c r="AC146" s="14">
        <f>STDEV(AA147:AA148,AA144:AA145)</f>
        <v>0</v>
      </c>
    </row>
    <row r="147" spans="1:29" x14ac:dyDescent="0.25">
      <c r="A147" s="2"/>
      <c r="AA147" s="14">
        <f t="shared" si="42"/>
        <v>0</v>
      </c>
      <c r="AB147" s="28" t="e">
        <f t="shared" si="43"/>
        <v>#DIV/0!</v>
      </c>
      <c r="AC147" s="14">
        <f>STDEV(AA148,AA144:AA146)</f>
        <v>0</v>
      </c>
    </row>
    <row r="148" spans="1:29" x14ac:dyDescent="0.25">
      <c r="A148" s="2"/>
      <c r="AA148" s="14">
        <f t="shared" si="42"/>
        <v>0</v>
      </c>
      <c r="AB148" s="28" t="e">
        <f t="shared" si="43"/>
        <v>#DIV/0!</v>
      </c>
      <c r="AC148" s="14">
        <f>STDEV(AA144:AA147)</f>
        <v>0</v>
      </c>
    </row>
    <row r="149" spans="1:29" x14ac:dyDescent="0.25">
      <c r="A149" s="2">
        <f>A148</f>
        <v>0</v>
      </c>
      <c r="B149" s="7" t="e">
        <f>AVERAGE(B144:B148)</f>
        <v>#DIV/0!</v>
      </c>
      <c r="C149" s="7" t="e">
        <f t="shared" ref="C149:X149" si="44">AVERAGE(C144:C148)</f>
        <v>#DIV/0!</v>
      </c>
      <c r="D149" s="7" t="e">
        <f t="shared" si="44"/>
        <v>#DIV/0!</v>
      </c>
      <c r="E149" s="7" t="e">
        <f t="shared" si="44"/>
        <v>#DIV/0!</v>
      </c>
      <c r="F149" s="7" t="e">
        <f t="shared" si="44"/>
        <v>#DIV/0!</v>
      </c>
      <c r="G149" s="7" t="e">
        <f t="shared" si="44"/>
        <v>#DIV/0!</v>
      </c>
      <c r="H149" s="7" t="e">
        <f t="shared" si="44"/>
        <v>#DIV/0!</v>
      </c>
      <c r="I149" s="7" t="e">
        <f t="shared" si="44"/>
        <v>#DIV/0!</v>
      </c>
      <c r="J149" s="7" t="e">
        <f t="shared" si="44"/>
        <v>#DIV/0!</v>
      </c>
      <c r="K149" s="7" t="e">
        <f t="shared" si="44"/>
        <v>#DIV/0!</v>
      </c>
      <c r="L149" s="7" t="e">
        <f t="shared" si="44"/>
        <v>#DIV/0!</v>
      </c>
      <c r="M149" s="7" t="e">
        <f t="shared" si="44"/>
        <v>#DIV/0!</v>
      </c>
      <c r="N149" s="7" t="e">
        <f t="shared" si="44"/>
        <v>#DIV/0!</v>
      </c>
      <c r="O149" s="7" t="e">
        <f t="shared" si="44"/>
        <v>#DIV/0!</v>
      </c>
      <c r="P149" s="7" t="e">
        <f t="shared" si="44"/>
        <v>#DIV/0!</v>
      </c>
      <c r="Q149" s="7" t="e">
        <f t="shared" si="44"/>
        <v>#DIV/0!</v>
      </c>
      <c r="R149" s="7" t="e">
        <f t="shared" si="44"/>
        <v>#DIV/0!</v>
      </c>
      <c r="S149" s="7" t="e">
        <f t="shared" si="44"/>
        <v>#DIV/0!</v>
      </c>
      <c r="T149" s="7" t="e">
        <f t="shared" si="44"/>
        <v>#DIV/0!</v>
      </c>
      <c r="U149" s="7" t="e">
        <f t="shared" si="44"/>
        <v>#DIV/0!</v>
      </c>
      <c r="V149" s="7" t="e">
        <f t="shared" si="44"/>
        <v>#DIV/0!</v>
      </c>
      <c r="W149" s="7" t="e">
        <f t="shared" si="44"/>
        <v>#DIV/0!</v>
      </c>
      <c r="X149" s="7" t="e">
        <f t="shared" si="44"/>
        <v>#DIV/0!</v>
      </c>
      <c r="Z149" s="2" t="s">
        <v>43</v>
      </c>
      <c r="AA149" s="14">
        <f>AVERAGE(AA144:AA148)</f>
        <v>0</v>
      </c>
      <c r="AB149" s="2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49"/>
  <sheetViews>
    <sheetView topLeftCell="A112" zoomScaleNormal="100" workbookViewId="0">
      <selection activeCell="A116" sqref="A116:X121"/>
    </sheetView>
  </sheetViews>
  <sheetFormatPr defaultRowHeight="15" x14ac:dyDescent="0.25"/>
  <cols>
    <col min="1" max="1" width="65.85546875" customWidth="1"/>
    <col min="2" max="2" width="22.85546875" style="1" customWidth="1"/>
    <col min="3" max="3" width="10" style="1" customWidth="1"/>
    <col min="4" max="4" width="10.85546875" style="1" customWidth="1"/>
    <col min="5" max="5" width="10.28515625" style="1" customWidth="1"/>
    <col min="6" max="6" width="9.28515625" bestFit="1" customWidth="1"/>
    <col min="7" max="7" width="10.140625" customWidth="1"/>
    <col min="8" max="8" width="12.28515625" customWidth="1"/>
    <col min="9" max="9" width="10.85546875" customWidth="1"/>
    <col min="10" max="10" width="11" style="1" customWidth="1"/>
    <col min="11" max="11" width="15.85546875" style="1" customWidth="1"/>
    <col min="12" max="12" width="14.140625" customWidth="1"/>
    <col min="13" max="13" width="11.5703125" customWidth="1"/>
    <col min="14" max="14" width="15.5703125" customWidth="1"/>
    <col min="15" max="15" width="15.7109375" customWidth="1"/>
    <col min="16" max="16" width="12.28515625" customWidth="1"/>
    <col min="17" max="17" width="13.28515625" customWidth="1"/>
    <col min="18" max="18" width="11.5703125" customWidth="1"/>
    <col min="19" max="19" width="13.7109375" style="7" customWidth="1"/>
    <col min="20" max="20" width="14.140625" style="1" customWidth="1"/>
    <col min="21" max="21" width="14.85546875" customWidth="1"/>
    <col min="22" max="22" width="14.42578125" customWidth="1"/>
    <col min="23" max="23" width="14.28515625" customWidth="1"/>
    <col min="24" max="24" width="15" customWidth="1"/>
    <col min="26" max="26" width="23.42578125" customWidth="1"/>
    <col min="27" max="27" width="24.7109375" style="13" customWidth="1"/>
    <col min="28" max="28" width="12" style="13" customWidth="1"/>
    <col min="29" max="29" width="20.140625" style="14" customWidth="1"/>
  </cols>
  <sheetData>
    <row r="1" spans="1:11" x14ac:dyDescent="0.25">
      <c r="A1" t="s">
        <v>2</v>
      </c>
    </row>
    <row r="2" spans="1:11" x14ac:dyDescent="0.25">
      <c r="A2" t="s">
        <v>3</v>
      </c>
    </row>
    <row r="3" spans="1:11" x14ac:dyDescent="0.25">
      <c r="A3" t="s">
        <v>15</v>
      </c>
      <c r="B3" s="7"/>
    </row>
    <row r="4" spans="1:11" x14ac:dyDescent="0.25">
      <c r="A4" t="s">
        <v>16</v>
      </c>
      <c r="B4" s="7"/>
    </row>
    <row r="5" spans="1:11" x14ac:dyDescent="0.25">
      <c r="A5" t="s">
        <v>4</v>
      </c>
    </row>
    <row r="6" spans="1:11" x14ac:dyDescent="0.25">
      <c r="A6" s="5"/>
    </row>
    <row r="7" spans="1:11" x14ac:dyDescent="0.25">
      <c r="A7" s="2"/>
    </row>
    <row r="8" spans="1:11" x14ac:dyDescent="0.25">
      <c r="A8" s="2"/>
    </row>
    <row r="9" spans="1:11" x14ac:dyDescent="0.25">
      <c r="A9" s="2"/>
    </row>
    <row r="10" spans="1:11" x14ac:dyDescent="0.25">
      <c r="A10" s="5"/>
    </row>
    <row r="12" spans="1:11" x14ac:dyDescent="0.25">
      <c r="A12" s="11" t="s">
        <v>39</v>
      </c>
    </row>
    <row r="13" spans="1:11" x14ac:dyDescent="0.25">
      <c r="A13" s="6" t="s">
        <v>17</v>
      </c>
      <c r="B13" s="7" t="s">
        <v>19</v>
      </c>
      <c r="C13" s="7"/>
      <c r="D13" s="7"/>
      <c r="E13" s="7"/>
      <c r="F13" s="8"/>
      <c r="G13" s="8"/>
      <c r="H13" s="8"/>
      <c r="I13" s="8"/>
      <c r="J13" s="7"/>
      <c r="K13" s="7"/>
    </row>
    <row r="14" spans="1:11" x14ac:dyDescent="0.25">
      <c r="B14" s="7"/>
      <c r="C14" s="7"/>
      <c r="D14" s="7"/>
      <c r="E14" s="7"/>
      <c r="F14" s="8"/>
      <c r="G14" s="8"/>
      <c r="H14" s="8"/>
      <c r="I14" s="8"/>
      <c r="J14" s="7"/>
      <c r="K14" s="7"/>
    </row>
    <row r="15" spans="1:11" x14ac:dyDescent="0.25">
      <c r="A15" s="2" t="s">
        <v>38</v>
      </c>
      <c r="B15" s="7" t="s">
        <v>40</v>
      </c>
      <c r="C15" s="7"/>
      <c r="D15" s="7"/>
      <c r="E15" s="7"/>
      <c r="F15" s="8"/>
      <c r="G15" s="8"/>
      <c r="H15" s="8"/>
      <c r="I15" s="8"/>
      <c r="J15" s="7"/>
      <c r="K15" s="7"/>
    </row>
    <row r="16" spans="1:11" x14ac:dyDescent="0.25">
      <c r="A16" s="4" t="s">
        <v>18</v>
      </c>
      <c r="B16" s="10"/>
      <c r="C16" s="10"/>
      <c r="D16" s="10"/>
      <c r="E16" s="10"/>
    </row>
    <row r="17" spans="1:29" x14ac:dyDescent="0.25">
      <c r="A17" s="9" t="s">
        <v>86</v>
      </c>
      <c r="B17" s="1" t="s">
        <v>7</v>
      </c>
      <c r="C17" s="1" t="s">
        <v>8</v>
      </c>
      <c r="D17" s="1" t="s">
        <v>27</v>
      </c>
      <c r="E17" s="1" t="s">
        <v>28</v>
      </c>
      <c r="F17" t="s">
        <v>29</v>
      </c>
      <c r="G17" t="s">
        <v>9</v>
      </c>
      <c r="H17" t="s">
        <v>10</v>
      </c>
      <c r="I17" t="s">
        <v>11</v>
      </c>
      <c r="J17" s="1" t="s">
        <v>30</v>
      </c>
      <c r="K17" s="1" t="s">
        <v>31</v>
      </c>
      <c r="L17" t="s">
        <v>32</v>
      </c>
      <c r="M17" t="s">
        <v>33</v>
      </c>
      <c r="N17" t="s">
        <v>34</v>
      </c>
      <c r="O17" t="s">
        <v>35</v>
      </c>
      <c r="P17" t="s">
        <v>12</v>
      </c>
      <c r="Q17" t="s">
        <v>13</v>
      </c>
      <c r="R17" t="s">
        <v>14</v>
      </c>
      <c r="S17" s="7" t="s">
        <v>26</v>
      </c>
      <c r="T17" s="1" t="s">
        <v>21</v>
      </c>
      <c r="U17" t="s">
        <v>22</v>
      </c>
      <c r="V17" t="s">
        <v>23</v>
      </c>
      <c r="W17" t="s">
        <v>24</v>
      </c>
      <c r="X17" t="s">
        <v>25</v>
      </c>
      <c r="Z17" s="22" t="s">
        <v>36</v>
      </c>
      <c r="AA17" s="12" t="s">
        <v>37</v>
      </c>
      <c r="AB17" s="12" t="s">
        <v>41</v>
      </c>
      <c r="AC17" s="16" t="s">
        <v>55</v>
      </c>
    </row>
    <row r="18" spans="1:29" x14ac:dyDescent="0.25">
      <c r="A18" s="2" t="s">
        <v>207</v>
      </c>
      <c r="B18" s="1">
        <v>4.1679E-4</v>
      </c>
      <c r="C18" s="1">
        <v>8.8776999999999995E-2</v>
      </c>
      <c r="D18" s="1">
        <v>2.2805000000000001E-7</v>
      </c>
      <c r="E18" s="1">
        <v>1.4108E-8</v>
      </c>
      <c r="F18">
        <v>6.1863999999999999</v>
      </c>
      <c r="G18">
        <v>-114.3</v>
      </c>
      <c r="H18">
        <v>8.6163000000000007</v>
      </c>
      <c r="I18">
        <v>7.5382999999999996</v>
      </c>
      <c r="J18" s="1">
        <v>9.0025E-8</v>
      </c>
      <c r="K18" s="1">
        <v>4.1474999999999999E-8</v>
      </c>
      <c r="L18">
        <v>46.070999999999998</v>
      </c>
      <c r="M18">
        <v>0.96301999999999999</v>
      </c>
      <c r="N18">
        <v>4.2265999999999998E-2</v>
      </c>
      <c r="O18">
        <v>4.3888999999999996</v>
      </c>
      <c r="P18">
        <v>14042</v>
      </c>
      <c r="Q18">
        <v>15.648</v>
      </c>
      <c r="R18">
        <v>0.11144</v>
      </c>
      <c r="S18" s="7">
        <v>1.7226E-12</v>
      </c>
      <c r="T18" s="1">
        <v>3.7138999999999997E-14</v>
      </c>
      <c r="U18">
        <v>2.1560000000000001</v>
      </c>
      <c r="V18">
        <v>0.96418999999999999</v>
      </c>
      <c r="W18">
        <v>1.2199000000000001E-3</v>
      </c>
      <c r="X18">
        <v>0.12651999999999999</v>
      </c>
      <c r="Y18" s="1"/>
      <c r="AA18" s="14">
        <f>S18</f>
        <v>1.7226E-12</v>
      </c>
      <c r="AB18" s="28">
        <f>((AA18/AA$23)-1)*100</f>
        <v>0.77102175006726892</v>
      </c>
      <c r="AC18" s="14">
        <f>STDEV(AA19:AA22)</f>
        <v>1.3465109233373046E-14</v>
      </c>
    </row>
    <row r="19" spans="1:29" x14ac:dyDescent="0.25">
      <c r="A19" s="2" t="s">
        <v>208</v>
      </c>
      <c r="B19" s="1">
        <v>4.1243999999999997E-4</v>
      </c>
      <c r="C19" s="1">
        <v>8.7848999999999997E-2</v>
      </c>
      <c r="D19" s="1">
        <v>2.2604E-7</v>
      </c>
      <c r="E19" s="1">
        <v>1.4034E-8</v>
      </c>
      <c r="F19">
        <v>6.2085999999999997</v>
      </c>
      <c r="G19">
        <v>-112.6</v>
      </c>
      <c r="H19">
        <v>8.5607000000000006</v>
      </c>
      <c r="I19">
        <v>7.6028000000000002</v>
      </c>
      <c r="J19" s="1">
        <v>9.3915000000000004E-8</v>
      </c>
      <c r="K19" s="1">
        <v>4.3206999999999998E-8</v>
      </c>
      <c r="L19">
        <v>46.006</v>
      </c>
      <c r="M19">
        <v>0.95909999999999995</v>
      </c>
      <c r="N19">
        <v>4.2214000000000002E-2</v>
      </c>
      <c r="O19">
        <v>4.4013999999999998</v>
      </c>
      <c r="P19">
        <v>14073</v>
      </c>
      <c r="Q19">
        <v>15.602</v>
      </c>
      <c r="R19">
        <v>0.11086</v>
      </c>
      <c r="S19" s="7">
        <v>1.7195000000000001E-12</v>
      </c>
      <c r="T19" s="1">
        <v>3.6862E-14</v>
      </c>
      <c r="U19">
        <v>2.1438000000000001</v>
      </c>
      <c r="V19">
        <v>0.96431999999999995</v>
      </c>
      <c r="W19">
        <v>1.2129E-3</v>
      </c>
      <c r="X19">
        <v>0.12578</v>
      </c>
      <c r="Y19" s="1"/>
      <c r="AA19" s="14">
        <f t="shared" ref="AA19:AA22" si="0">S19</f>
        <v>1.7195000000000001E-12</v>
      </c>
      <c r="AB19" s="28">
        <f t="shared" ref="AB19:AB22" si="1">((AA19/AA$23)-1)*100</f>
        <v>0.58967369049152119</v>
      </c>
      <c r="AC19" s="14">
        <f>STDEV(AA20:AA22,AA18)</f>
        <v>1.4537996193882202E-14</v>
      </c>
    </row>
    <row r="20" spans="1:29" x14ac:dyDescent="0.25">
      <c r="A20" s="2" t="s">
        <v>209</v>
      </c>
      <c r="B20" s="1">
        <v>4.1613000000000002E-4</v>
      </c>
      <c r="C20" s="1">
        <v>8.8636000000000006E-2</v>
      </c>
      <c r="D20" s="1">
        <v>2.2784999999999999E-7</v>
      </c>
      <c r="E20" s="1">
        <v>1.4161E-8</v>
      </c>
      <c r="F20">
        <v>6.2150999999999996</v>
      </c>
      <c r="G20">
        <v>-114.8</v>
      </c>
      <c r="H20">
        <v>8.6242999999999999</v>
      </c>
      <c r="I20">
        <v>7.5125000000000002</v>
      </c>
      <c r="J20" s="1">
        <v>1.0099000000000001E-7</v>
      </c>
      <c r="K20" s="1">
        <v>4.6283999999999999E-8</v>
      </c>
      <c r="L20">
        <v>45.83</v>
      </c>
      <c r="M20">
        <v>0.95023999999999997</v>
      </c>
      <c r="N20">
        <v>4.2065999999999999E-2</v>
      </c>
      <c r="O20">
        <v>4.4268999999999998</v>
      </c>
      <c r="P20">
        <v>14202</v>
      </c>
      <c r="Q20">
        <v>15.851000000000001</v>
      </c>
      <c r="R20">
        <v>0.11161</v>
      </c>
      <c r="S20" s="7">
        <v>1.7158E-12</v>
      </c>
      <c r="T20" s="1">
        <v>3.6986999999999999E-14</v>
      </c>
      <c r="U20">
        <v>2.1556999999999999</v>
      </c>
      <c r="V20">
        <v>0.96428999999999998</v>
      </c>
      <c r="W20">
        <v>1.2194E-3</v>
      </c>
      <c r="X20">
        <v>0.12645999999999999</v>
      </c>
      <c r="Y20" s="1"/>
      <c r="AA20" s="14">
        <f t="shared" si="0"/>
        <v>1.7158E-12</v>
      </c>
      <c r="AB20" s="28">
        <f t="shared" si="1"/>
        <v>0.37322600648173054</v>
      </c>
      <c r="AC20" s="14">
        <f>STDEV(AA21:AA22,AA18:AA19)</f>
        <v>1.5386005546166539E-14</v>
      </c>
    </row>
    <row r="21" spans="1:29" x14ac:dyDescent="0.25">
      <c r="A21" s="2" t="s">
        <v>210</v>
      </c>
      <c r="B21" s="1">
        <v>4.1080000000000001E-4</v>
      </c>
      <c r="C21" s="1">
        <v>8.7499999999999994E-2</v>
      </c>
      <c r="D21" s="1">
        <v>2.2663000000000001E-7</v>
      </c>
      <c r="E21" s="1">
        <v>1.4055000000000001E-8</v>
      </c>
      <c r="F21">
        <v>6.2016999999999998</v>
      </c>
      <c r="G21">
        <v>-112.6</v>
      </c>
      <c r="H21">
        <v>8.5518000000000001</v>
      </c>
      <c r="I21">
        <v>7.5948000000000002</v>
      </c>
      <c r="J21" s="1">
        <v>1.0136E-7</v>
      </c>
      <c r="K21" s="1">
        <v>4.6124999999999998E-8</v>
      </c>
      <c r="L21">
        <v>45.506</v>
      </c>
      <c r="M21">
        <v>0.94999</v>
      </c>
      <c r="N21">
        <v>4.1766999999999999E-2</v>
      </c>
      <c r="O21">
        <v>4.3966000000000003</v>
      </c>
      <c r="P21">
        <v>14190</v>
      </c>
      <c r="Q21">
        <v>15.715999999999999</v>
      </c>
      <c r="R21">
        <v>0.11075</v>
      </c>
      <c r="S21" s="7">
        <v>1.6963E-12</v>
      </c>
      <c r="T21" s="1">
        <v>3.6298999999999998E-14</v>
      </c>
      <c r="U21">
        <v>2.1398999999999999</v>
      </c>
      <c r="V21">
        <v>0.96491000000000005</v>
      </c>
      <c r="W21">
        <v>1.2103999999999999E-3</v>
      </c>
      <c r="X21">
        <v>0.12544</v>
      </c>
      <c r="AA21" s="14">
        <f t="shared" si="0"/>
        <v>1.6963E-12</v>
      </c>
      <c r="AB21" s="28">
        <f t="shared" si="1"/>
        <v>-0.76751178762387573</v>
      </c>
      <c r="AC21" s="14">
        <f>STDEV(AA22,AA18:AA20)</f>
        <v>1.3489502091132461E-14</v>
      </c>
    </row>
    <row r="22" spans="1:29" x14ac:dyDescent="0.25">
      <c r="A22" s="2" t="s">
        <v>211</v>
      </c>
      <c r="B22" s="1">
        <v>4.0651000000000001E-4</v>
      </c>
      <c r="C22" s="1">
        <v>8.6585999999999996E-2</v>
      </c>
      <c r="D22" s="1">
        <v>2.2385999999999999E-7</v>
      </c>
      <c r="E22" s="1">
        <v>1.3982000000000001E-8</v>
      </c>
      <c r="F22">
        <v>6.2458999999999998</v>
      </c>
      <c r="G22">
        <v>-110.1</v>
      </c>
      <c r="H22">
        <v>8.5025999999999993</v>
      </c>
      <c r="I22">
        <v>7.7225999999999999</v>
      </c>
      <c r="J22" s="1">
        <v>1.0267000000000001E-7</v>
      </c>
      <c r="K22" s="1">
        <v>4.6443000000000001E-8</v>
      </c>
      <c r="L22">
        <v>45.234999999999999</v>
      </c>
      <c r="M22">
        <v>0.94857999999999998</v>
      </c>
      <c r="N22">
        <v>4.1521000000000002E-2</v>
      </c>
      <c r="O22">
        <v>4.3772000000000002</v>
      </c>
      <c r="P22">
        <v>14199</v>
      </c>
      <c r="Q22">
        <v>15.648</v>
      </c>
      <c r="R22">
        <v>0.11020000000000001</v>
      </c>
      <c r="S22" s="7">
        <v>1.6929E-12</v>
      </c>
      <c r="T22" s="1">
        <v>3.6044000000000003E-14</v>
      </c>
      <c r="U22">
        <v>2.1291000000000002</v>
      </c>
      <c r="V22">
        <v>0.96504999999999996</v>
      </c>
      <c r="W22">
        <v>1.2042000000000001E-3</v>
      </c>
      <c r="X22">
        <v>0.12478</v>
      </c>
      <c r="AA22" s="14">
        <f t="shared" si="0"/>
        <v>1.6929E-12</v>
      </c>
      <c r="AB22" s="28">
        <f t="shared" si="1"/>
        <v>-0.96640965941664492</v>
      </c>
      <c r="AC22" s="14">
        <f>STDEV(AA18:AA21)</f>
        <v>1.1831173511814765E-14</v>
      </c>
    </row>
    <row r="23" spans="1:29" x14ac:dyDescent="0.25">
      <c r="A23" s="2" t="s">
        <v>44</v>
      </c>
      <c r="B23" s="7">
        <f>AVERAGE(B18:B22)</f>
        <v>4.1253399999999999E-4</v>
      </c>
      <c r="C23" s="7">
        <f t="shared" ref="C23:X23" si="2">AVERAGE(C18:C22)</f>
        <v>8.7869600000000006E-2</v>
      </c>
      <c r="D23" s="7">
        <f t="shared" si="2"/>
        <v>2.2648600000000003E-7</v>
      </c>
      <c r="E23" s="7">
        <f t="shared" si="2"/>
        <v>1.4068000000000001E-8</v>
      </c>
      <c r="F23" s="7">
        <f t="shared" si="2"/>
        <v>6.2115399999999994</v>
      </c>
      <c r="G23" s="7">
        <f t="shared" si="2"/>
        <v>-112.88</v>
      </c>
      <c r="H23" s="7">
        <f t="shared" si="2"/>
        <v>8.5711399999999998</v>
      </c>
      <c r="I23" s="7">
        <f t="shared" si="2"/>
        <v>7.5942000000000007</v>
      </c>
      <c r="J23" s="7">
        <f t="shared" si="2"/>
        <v>9.7792000000000006E-8</v>
      </c>
      <c r="K23" s="7">
        <f t="shared" si="2"/>
        <v>4.47068E-8</v>
      </c>
      <c r="L23" s="7">
        <f t="shared" si="2"/>
        <v>45.729599999999991</v>
      </c>
      <c r="M23" s="7">
        <f t="shared" si="2"/>
        <v>0.95418599999999998</v>
      </c>
      <c r="N23" s="7">
        <f t="shared" si="2"/>
        <v>4.1966799999999999E-2</v>
      </c>
      <c r="O23" s="7">
        <f t="shared" si="2"/>
        <v>4.3982000000000001</v>
      </c>
      <c r="P23" s="7">
        <f t="shared" si="2"/>
        <v>14141.2</v>
      </c>
      <c r="Q23" s="7">
        <f t="shared" si="2"/>
        <v>15.693000000000001</v>
      </c>
      <c r="R23" s="7">
        <f t="shared" si="2"/>
        <v>0.110972</v>
      </c>
      <c r="S23" s="7">
        <f t="shared" si="2"/>
        <v>1.70942E-12</v>
      </c>
      <c r="T23" s="7">
        <f t="shared" si="2"/>
        <v>3.6666199999999999E-14</v>
      </c>
      <c r="U23" s="7">
        <f t="shared" si="2"/>
        <v>2.1449000000000007</v>
      </c>
      <c r="V23" s="7">
        <f t="shared" si="2"/>
        <v>0.96455199999999996</v>
      </c>
      <c r="W23" s="7">
        <f t="shared" si="2"/>
        <v>1.2133599999999999E-3</v>
      </c>
      <c r="X23" s="7">
        <f t="shared" si="2"/>
        <v>0.12579599999999999</v>
      </c>
      <c r="Z23" s="2" t="s">
        <v>43</v>
      </c>
      <c r="AA23" s="14">
        <f>AVERAGE(AA18:AA22)</f>
        <v>1.70942E-12</v>
      </c>
      <c r="AB23" s="28"/>
    </row>
    <row r="24" spans="1:29" x14ac:dyDescent="0.25">
      <c r="A24" s="2"/>
      <c r="AB24" s="28"/>
      <c r="AC24" s="15"/>
    </row>
    <row r="25" spans="1:29" x14ac:dyDescent="0.25">
      <c r="A25" s="2"/>
      <c r="AA25" s="14"/>
      <c r="AB25" s="28"/>
      <c r="AC25" s="15"/>
    </row>
    <row r="26" spans="1:29" x14ac:dyDescent="0.25">
      <c r="A26" s="9" t="s">
        <v>86</v>
      </c>
      <c r="B26" s="1" t="s">
        <v>7</v>
      </c>
      <c r="C26" s="1" t="s">
        <v>8</v>
      </c>
      <c r="D26" s="1" t="s">
        <v>27</v>
      </c>
      <c r="E26" s="1" t="s">
        <v>28</v>
      </c>
      <c r="F26" t="s">
        <v>29</v>
      </c>
      <c r="G26" t="s">
        <v>9</v>
      </c>
      <c r="H26" t="s">
        <v>10</v>
      </c>
      <c r="I26" t="s">
        <v>11</v>
      </c>
      <c r="J26" s="1" t="s">
        <v>30</v>
      </c>
      <c r="K26" s="1" t="s">
        <v>31</v>
      </c>
      <c r="L26" t="s">
        <v>32</v>
      </c>
      <c r="M26" t="s">
        <v>33</v>
      </c>
      <c r="N26" t="s">
        <v>34</v>
      </c>
      <c r="O26" t="s">
        <v>35</v>
      </c>
      <c r="P26" t="s">
        <v>12</v>
      </c>
      <c r="Q26" t="s">
        <v>13</v>
      </c>
      <c r="R26" t="s">
        <v>14</v>
      </c>
      <c r="S26" s="7" t="s">
        <v>26</v>
      </c>
      <c r="T26" s="1" t="s">
        <v>21</v>
      </c>
      <c r="U26" t="s">
        <v>22</v>
      </c>
      <c r="V26" t="s">
        <v>23</v>
      </c>
      <c r="W26" t="s">
        <v>24</v>
      </c>
      <c r="X26" t="s">
        <v>25</v>
      </c>
      <c r="Z26" s="22" t="s">
        <v>36</v>
      </c>
      <c r="AA26" s="12" t="s">
        <v>37</v>
      </c>
      <c r="AB26" s="12" t="s">
        <v>41</v>
      </c>
      <c r="AC26" s="16" t="s">
        <v>55</v>
      </c>
    </row>
    <row r="27" spans="1:29" x14ac:dyDescent="0.25">
      <c r="A27" s="2" t="s">
        <v>212</v>
      </c>
      <c r="B27" s="1">
        <v>4.2328E-4</v>
      </c>
      <c r="C27" s="1">
        <v>9.0158000000000002E-2</v>
      </c>
      <c r="D27" s="1">
        <v>2.3078999999999999E-7</v>
      </c>
      <c r="E27" s="1">
        <v>1.4161E-8</v>
      </c>
      <c r="F27">
        <v>6.1359000000000004</v>
      </c>
      <c r="G27">
        <v>-116.4</v>
      </c>
      <c r="H27">
        <v>8.6348000000000003</v>
      </c>
      <c r="I27">
        <v>7.4181999999999997</v>
      </c>
      <c r="J27" s="1">
        <v>9.0827999999999998E-8</v>
      </c>
      <c r="K27" s="1">
        <v>4.3755999999999998E-8</v>
      </c>
      <c r="L27">
        <v>48.174999999999997</v>
      </c>
      <c r="M27">
        <v>0.96555000000000002</v>
      </c>
      <c r="N27">
        <v>4.4193000000000003E-2</v>
      </c>
      <c r="O27">
        <v>4.577</v>
      </c>
      <c r="P27">
        <v>14129</v>
      </c>
      <c r="Q27">
        <v>15.73</v>
      </c>
      <c r="R27">
        <v>0.11133</v>
      </c>
      <c r="S27" s="7">
        <v>1.7093E-12</v>
      </c>
      <c r="T27" s="1">
        <v>3.6865999999999999E-14</v>
      </c>
      <c r="U27">
        <v>2.1568000000000001</v>
      </c>
      <c r="V27">
        <v>0.96447000000000005</v>
      </c>
      <c r="W27">
        <v>1.2202000000000001E-3</v>
      </c>
      <c r="X27">
        <v>0.12651999999999999</v>
      </c>
      <c r="Y27" s="1"/>
      <c r="AA27" s="14">
        <f>S27</f>
        <v>1.7093E-12</v>
      </c>
      <c r="AB27" s="28">
        <f>((AA27/AA$32)-1)*100</f>
        <v>-0.27304869368370843</v>
      </c>
      <c r="AC27" s="14">
        <f>STDEV(AA28:AA31)</f>
        <v>4.4829305890976034E-15</v>
      </c>
    </row>
    <row r="28" spans="1:29" x14ac:dyDescent="0.25">
      <c r="A28" s="2" t="s">
        <v>213</v>
      </c>
      <c r="B28" s="1">
        <v>4.2129E-4</v>
      </c>
      <c r="C28" s="1">
        <v>8.9734999999999995E-2</v>
      </c>
      <c r="D28" s="1">
        <v>2.2866000000000001E-7</v>
      </c>
      <c r="E28" s="1">
        <v>1.4103000000000001E-8</v>
      </c>
      <c r="F28">
        <v>6.1677</v>
      </c>
      <c r="G28">
        <v>-114.3</v>
      </c>
      <c r="H28">
        <v>8.5949000000000009</v>
      </c>
      <c r="I28">
        <v>7.5195999999999996</v>
      </c>
      <c r="J28" s="1">
        <v>9.0290999999999998E-8</v>
      </c>
      <c r="K28" s="1">
        <v>4.353E-8</v>
      </c>
      <c r="L28">
        <v>48.210999999999999</v>
      </c>
      <c r="M28">
        <v>0.96643999999999997</v>
      </c>
      <c r="N28">
        <v>4.4226000000000001E-2</v>
      </c>
      <c r="O28">
        <v>4.5762</v>
      </c>
      <c r="P28">
        <v>14121</v>
      </c>
      <c r="Q28">
        <v>15.670999999999999</v>
      </c>
      <c r="R28">
        <v>0.11098</v>
      </c>
      <c r="S28" s="7">
        <v>1.7146E-12</v>
      </c>
      <c r="T28" s="1">
        <v>3.6877E-14</v>
      </c>
      <c r="U28">
        <v>2.1507999999999998</v>
      </c>
      <c r="V28">
        <v>0.96442000000000005</v>
      </c>
      <c r="W28">
        <v>1.2167E-3</v>
      </c>
      <c r="X28">
        <v>0.12615999999999999</v>
      </c>
      <c r="Y28" s="1"/>
      <c r="AA28" s="14">
        <f t="shared" ref="AA28:AA31" si="3">S28</f>
        <v>1.7146E-12</v>
      </c>
      <c r="AB28" s="28">
        <f t="shared" ref="AB28:AB31" si="4">((AA28/AA$32)-1)*100</f>
        <v>3.6173117539295419E-2</v>
      </c>
      <c r="AC28" s="14">
        <f>STDEV(AA29:AA31,AA27)</f>
        <v>5.3909646632119768E-15</v>
      </c>
    </row>
    <row r="29" spans="1:29" x14ac:dyDescent="0.25">
      <c r="A29" s="2" t="s">
        <v>214</v>
      </c>
      <c r="B29" s="1">
        <v>4.1604000000000001E-4</v>
      </c>
      <c r="C29" s="1">
        <v>8.8617000000000001E-2</v>
      </c>
      <c r="D29" s="1">
        <v>2.286E-7</v>
      </c>
      <c r="E29" s="1">
        <v>1.4021E-8</v>
      </c>
      <c r="F29">
        <v>6.1334</v>
      </c>
      <c r="G29">
        <v>-114.5</v>
      </c>
      <c r="H29">
        <v>8.5431000000000008</v>
      </c>
      <c r="I29">
        <v>7.4611999999999998</v>
      </c>
      <c r="J29" s="1">
        <v>9.2954E-8</v>
      </c>
      <c r="K29" s="1">
        <v>4.4600000000000002E-8</v>
      </c>
      <c r="L29">
        <v>47.981000000000002</v>
      </c>
      <c r="M29">
        <v>0.96367000000000003</v>
      </c>
      <c r="N29">
        <v>4.4018000000000002E-2</v>
      </c>
      <c r="O29">
        <v>4.5677000000000003</v>
      </c>
      <c r="P29">
        <v>14137</v>
      </c>
      <c r="Q29">
        <v>15.603</v>
      </c>
      <c r="R29">
        <v>0.11037</v>
      </c>
      <c r="S29" s="7">
        <v>1.7159E-12</v>
      </c>
      <c r="T29" s="1">
        <v>3.6680999999999998E-14</v>
      </c>
      <c r="U29">
        <v>2.1377000000000002</v>
      </c>
      <c r="V29">
        <v>0.96438000000000001</v>
      </c>
      <c r="W29">
        <v>1.2094E-3</v>
      </c>
      <c r="X29">
        <v>0.12540999999999999</v>
      </c>
      <c r="Y29" s="1"/>
      <c r="AA29" s="14">
        <f t="shared" si="3"/>
        <v>1.7159E-12</v>
      </c>
      <c r="AB29" s="28">
        <f t="shared" si="4"/>
        <v>0.11201997689589405</v>
      </c>
      <c r="AC29" s="14">
        <f>STDEV(AA30:AA31,AA27:AA28)</f>
        <v>5.2618121086434533E-15</v>
      </c>
    </row>
    <row r="30" spans="1:29" x14ac:dyDescent="0.25">
      <c r="A30" s="2" t="s">
        <v>215</v>
      </c>
      <c r="B30" s="1">
        <v>4.0746000000000001E-4</v>
      </c>
      <c r="C30" s="1">
        <v>8.6790000000000006E-2</v>
      </c>
      <c r="D30" s="1">
        <v>2.2898E-7</v>
      </c>
      <c r="E30" s="1">
        <v>1.3879E-8</v>
      </c>
      <c r="F30">
        <v>6.0612000000000004</v>
      </c>
      <c r="G30">
        <v>-115.2</v>
      </c>
      <c r="H30">
        <v>8.4587000000000003</v>
      </c>
      <c r="I30">
        <v>7.3426</v>
      </c>
      <c r="J30" s="1">
        <v>9.3927000000000005E-8</v>
      </c>
      <c r="K30" s="1">
        <v>4.4621E-8</v>
      </c>
      <c r="L30">
        <v>47.506</v>
      </c>
      <c r="M30">
        <v>0.96265000000000001</v>
      </c>
      <c r="N30">
        <v>4.3584999999999999E-2</v>
      </c>
      <c r="O30">
        <v>4.5275999999999996</v>
      </c>
      <c r="P30">
        <v>14144</v>
      </c>
      <c r="Q30">
        <v>15.458</v>
      </c>
      <c r="R30">
        <v>0.10929</v>
      </c>
      <c r="S30" s="7">
        <v>1.7205E-12</v>
      </c>
      <c r="T30" s="1">
        <v>3.6408E-14</v>
      </c>
      <c r="U30">
        <v>2.1160999999999999</v>
      </c>
      <c r="V30">
        <v>0.96423999999999999</v>
      </c>
      <c r="W30">
        <v>1.1972E-3</v>
      </c>
      <c r="X30">
        <v>0.12416000000000001</v>
      </c>
      <c r="AA30" s="14">
        <f t="shared" si="3"/>
        <v>1.7205E-12</v>
      </c>
      <c r="AB30" s="28">
        <f t="shared" si="4"/>
        <v>0.38040117154225506</v>
      </c>
      <c r="AC30" s="14">
        <f>STDEV(AA31,AA27:AA29)</f>
        <v>3.3926390907374942E-15</v>
      </c>
    </row>
    <row r="31" spans="1:29" x14ac:dyDescent="0.25">
      <c r="A31" s="2" t="s">
        <v>216</v>
      </c>
      <c r="B31" s="1">
        <v>4.0694E-4</v>
      </c>
      <c r="C31" s="1">
        <v>8.6678000000000005E-2</v>
      </c>
      <c r="D31" s="1">
        <v>2.3482000000000001E-7</v>
      </c>
      <c r="E31" s="1">
        <v>1.3871000000000001E-8</v>
      </c>
      <c r="F31">
        <v>5.9070999999999998</v>
      </c>
      <c r="G31">
        <v>-116.7</v>
      </c>
      <c r="H31">
        <v>8.4564000000000004</v>
      </c>
      <c r="I31">
        <v>7.2462999999999997</v>
      </c>
      <c r="J31" s="1">
        <v>9.3221999999999999E-8</v>
      </c>
      <c r="K31" s="1">
        <v>4.4227999999999997E-8</v>
      </c>
      <c r="L31">
        <v>47.444000000000003</v>
      </c>
      <c r="M31">
        <v>0.96340000000000003</v>
      </c>
      <c r="N31">
        <v>4.3526000000000002E-2</v>
      </c>
      <c r="O31">
        <v>4.5179999999999998</v>
      </c>
      <c r="P31">
        <v>14144</v>
      </c>
      <c r="Q31">
        <v>15.433999999999999</v>
      </c>
      <c r="R31">
        <v>0.10911999999999999</v>
      </c>
      <c r="S31" s="7">
        <v>1.7095999999999999E-12</v>
      </c>
      <c r="T31" s="1">
        <v>3.6133999999999999E-14</v>
      </c>
      <c r="U31">
        <v>2.1135999999999999</v>
      </c>
      <c r="V31">
        <v>0.96445999999999998</v>
      </c>
      <c r="W31">
        <v>1.1957000000000001E-3</v>
      </c>
      <c r="X31">
        <v>0.12398000000000001</v>
      </c>
      <c r="AA31" s="14">
        <f t="shared" si="3"/>
        <v>1.7095999999999999E-12</v>
      </c>
      <c r="AB31" s="28">
        <f t="shared" si="4"/>
        <v>-0.25554557229372499</v>
      </c>
      <c r="AC31" s="14">
        <f>STDEV(AA27:AA30)</f>
        <v>4.6075119822596923E-15</v>
      </c>
    </row>
    <row r="32" spans="1:29" x14ac:dyDescent="0.25">
      <c r="A32" s="2" t="str">
        <f>A31</f>
        <v>D:\Google Drive\Research\data\2020-TB\contorl test-no bacteria\control-c3-06262020\3-2-5.TXT</v>
      </c>
      <c r="B32" s="7">
        <f>AVERAGE(B27:B31)</f>
        <v>4.1500200000000009E-4</v>
      </c>
      <c r="C32" s="7">
        <f t="shared" ref="C32:X32" si="5">AVERAGE(C27:C31)</f>
        <v>8.8395600000000019E-2</v>
      </c>
      <c r="D32" s="7">
        <f t="shared" si="5"/>
        <v>2.3037000000000002E-7</v>
      </c>
      <c r="E32" s="7">
        <f t="shared" si="5"/>
        <v>1.4007000000000001E-8</v>
      </c>
      <c r="F32" s="7">
        <f t="shared" si="5"/>
        <v>6.081059999999999</v>
      </c>
      <c r="G32" s="7">
        <f t="shared" si="5"/>
        <v>-115.42</v>
      </c>
      <c r="H32" s="7">
        <f t="shared" si="5"/>
        <v>8.5375800000000019</v>
      </c>
      <c r="I32" s="7">
        <f t="shared" si="5"/>
        <v>7.3975800000000005</v>
      </c>
      <c r="J32" s="7">
        <f t="shared" si="5"/>
        <v>9.2244399999999997E-8</v>
      </c>
      <c r="K32" s="7">
        <f t="shared" si="5"/>
        <v>4.4146999999999998E-8</v>
      </c>
      <c r="L32" s="7">
        <f t="shared" si="5"/>
        <v>47.863399999999999</v>
      </c>
      <c r="M32" s="7">
        <f t="shared" si="5"/>
        <v>0.96434199999999992</v>
      </c>
      <c r="N32" s="7">
        <f t="shared" si="5"/>
        <v>4.3909600000000007E-2</v>
      </c>
      <c r="O32" s="7">
        <f t="shared" si="5"/>
        <v>4.5533000000000001</v>
      </c>
      <c r="P32" s="7">
        <f t="shared" si="5"/>
        <v>14135</v>
      </c>
      <c r="Q32" s="7">
        <f t="shared" si="5"/>
        <v>15.5792</v>
      </c>
      <c r="R32" s="7">
        <f t="shared" si="5"/>
        <v>0.110218</v>
      </c>
      <c r="S32" s="7">
        <f t="shared" si="5"/>
        <v>1.7139799999999999E-12</v>
      </c>
      <c r="T32" s="7">
        <f t="shared" si="5"/>
        <v>3.6593199999999997E-14</v>
      </c>
      <c r="U32" s="7">
        <f t="shared" si="5"/>
        <v>2.1349999999999998</v>
      </c>
      <c r="V32" s="7">
        <f t="shared" si="5"/>
        <v>0.96439400000000008</v>
      </c>
      <c r="W32" s="7">
        <f t="shared" si="5"/>
        <v>1.20784E-3</v>
      </c>
      <c r="X32" s="7">
        <f t="shared" si="5"/>
        <v>0.12524600000000002</v>
      </c>
      <c r="Z32" s="2" t="s">
        <v>43</v>
      </c>
      <c r="AA32" s="14">
        <f>AVERAGE(AA27:AA31)</f>
        <v>1.7139799999999999E-12</v>
      </c>
      <c r="AB32" s="28"/>
    </row>
    <row r="33" spans="1:39" x14ac:dyDescent="0.25">
      <c r="A33" s="2"/>
      <c r="AB33" s="28"/>
      <c r="AC33" s="15"/>
    </row>
    <row r="34" spans="1:39" x14ac:dyDescent="0.25">
      <c r="A34" s="2"/>
      <c r="AA34" s="14"/>
      <c r="AB34" s="28"/>
      <c r="AC34" s="15"/>
    </row>
    <row r="35" spans="1:39" x14ac:dyDescent="0.25">
      <c r="A35" s="9" t="s">
        <v>86</v>
      </c>
      <c r="B35" s="1" t="s">
        <v>7</v>
      </c>
      <c r="C35" s="1" t="s">
        <v>8</v>
      </c>
      <c r="D35" s="1" t="s">
        <v>27</v>
      </c>
      <c r="E35" s="1" t="s">
        <v>28</v>
      </c>
      <c r="F35" t="s">
        <v>29</v>
      </c>
      <c r="G35" t="s">
        <v>9</v>
      </c>
      <c r="H35" t="s">
        <v>10</v>
      </c>
      <c r="I35" t="s">
        <v>11</v>
      </c>
      <c r="J35" s="1" t="s">
        <v>30</v>
      </c>
      <c r="K35" s="1" t="s">
        <v>31</v>
      </c>
      <c r="L35" t="s">
        <v>32</v>
      </c>
      <c r="M35" t="s">
        <v>33</v>
      </c>
      <c r="N35" t="s">
        <v>34</v>
      </c>
      <c r="O35" t="s">
        <v>35</v>
      </c>
      <c r="P35" t="s">
        <v>12</v>
      </c>
      <c r="Q35" t="s">
        <v>13</v>
      </c>
      <c r="R35" t="s">
        <v>14</v>
      </c>
      <c r="S35" s="7" t="s">
        <v>26</v>
      </c>
      <c r="T35" s="1" t="s">
        <v>21</v>
      </c>
      <c r="U35" t="s">
        <v>22</v>
      </c>
      <c r="V35" t="s">
        <v>23</v>
      </c>
      <c r="W35" t="s">
        <v>24</v>
      </c>
      <c r="X35" t="s">
        <v>25</v>
      </c>
      <c r="Z35" s="22" t="s">
        <v>36</v>
      </c>
      <c r="AA35" s="12" t="s">
        <v>37</v>
      </c>
      <c r="AB35" s="12" t="s">
        <v>41</v>
      </c>
      <c r="AC35" s="16" t="s">
        <v>55</v>
      </c>
    </row>
    <row r="36" spans="1:39" x14ac:dyDescent="0.25">
      <c r="A36" s="2" t="s">
        <v>217</v>
      </c>
      <c r="B36" s="1">
        <v>4.1908000000000001E-4</v>
      </c>
      <c r="C36" s="1">
        <v>8.9264999999999997E-2</v>
      </c>
      <c r="D36" s="1">
        <v>2.2363E-7</v>
      </c>
      <c r="E36" s="1">
        <v>1.4047999999999999E-8</v>
      </c>
      <c r="F36">
        <v>6.2817999999999996</v>
      </c>
      <c r="G36">
        <v>-111.5</v>
      </c>
      <c r="H36">
        <v>8.5668000000000006</v>
      </c>
      <c r="I36">
        <v>7.6832000000000003</v>
      </c>
      <c r="J36" s="1">
        <v>8.4562E-8</v>
      </c>
      <c r="K36" s="1">
        <v>4.0761999999999998E-8</v>
      </c>
      <c r="L36">
        <v>48.204000000000001</v>
      </c>
      <c r="M36">
        <v>0.97343999999999997</v>
      </c>
      <c r="N36">
        <v>4.4207000000000003E-2</v>
      </c>
      <c r="O36">
        <v>4.5412999999999997</v>
      </c>
      <c r="P36">
        <v>14063</v>
      </c>
      <c r="Q36">
        <v>15.54</v>
      </c>
      <c r="R36">
        <v>0.1105</v>
      </c>
      <c r="S36" s="7">
        <v>1.7125E-12</v>
      </c>
      <c r="T36" s="1">
        <v>3.6710999999999999E-14</v>
      </c>
      <c r="U36">
        <v>2.1436999999999999</v>
      </c>
      <c r="V36">
        <v>0.96453</v>
      </c>
      <c r="W36">
        <v>1.2129E-3</v>
      </c>
      <c r="X36">
        <v>0.12575</v>
      </c>
      <c r="Y36" s="1"/>
      <c r="AA36" s="14">
        <f>S36</f>
        <v>1.7125E-12</v>
      </c>
      <c r="AB36" s="28">
        <f>((AA36/AA$41)-1)*100</f>
        <v>0.43870453132512921</v>
      </c>
      <c r="AC36" s="14">
        <f>STDEV(AA37:AA40)</f>
        <v>4.7176971783558891E-15</v>
      </c>
    </row>
    <row r="37" spans="1:39" x14ac:dyDescent="0.25">
      <c r="A37" s="2" t="s">
        <v>218</v>
      </c>
      <c r="B37" s="1">
        <v>4.2524000000000001E-4</v>
      </c>
      <c r="C37" s="1">
        <v>9.0576000000000004E-2</v>
      </c>
      <c r="D37" s="1">
        <v>2.2718E-7</v>
      </c>
      <c r="E37" s="1">
        <v>1.4149E-8</v>
      </c>
      <c r="F37">
        <v>6.2281000000000004</v>
      </c>
      <c r="G37">
        <v>-113.3</v>
      </c>
      <c r="H37">
        <v>8.6272000000000002</v>
      </c>
      <c r="I37">
        <v>7.6144999999999996</v>
      </c>
      <c r="J37" s="1">
        <v>8.6388999999999994E-8</v>
      </c>
      <c r="K37" s="1">
        <v>4.2050000000000003E-8</v>
      </c>
      <c r="L37">
        <v>48.674999999999997</v>
      </c>
      <c r="M37">
        <v>0.97158999999999995</v>
      </c>
      <c r="N37">
        <v>4.4643000000000002E-2</v>
      </c>
      <c r="O37">
        <v>4.5948000000000002</v>
      </c>
      <c r="P37">
        <v>14078</v>
      </c>
      <c r="Q37">
        <v>15.664999999999999</v>
      </c>
      <c r="R37">
        <v>0.11126999999999999</v>
      </c>
      <c r="S37" s="7">
        <v>1.7084000000000001E-12</v>
      </c>
      <c r="T37" s="1">
        <v>3.6871000000000001E-14</v>
      </c>
      <c r="U37">
        <v>2.1581999999999999</v>
      </c>
      <c r="V37">
        <v>0.96460000000000001</v>
      </c>
      <c r="W37">
        <v>1.2210999999999999E-3</v>
      </c>
      <c r="X37">
        <v>0.12659000000000001</v>
      </c>
      <c r="Y37" s="1"/>
      <c r="AA37" s="14">
        <f t="shared" ref="AA37:AA40" si="6">S37</f>
        <v>1.7084000000000001E-12</v>
      </c>
      <c r="AB37" s="28">
        <f t="shared" ref="AB37:AB40" si="7">((AA37/AA$41)-1)*100</f>
        <v>0.19823814383408411</v>
      </c>
      <c r="AC37" s="14">
        <f>STDEV(AA38:AA40,AA36)</f>
        <v>6.3882052774364669E-15</v>
      </c>
    </row>
    <row r="38" spans="1:39" x14ac:dyDescent="0.25">
      <c r="A38" s="2" t="s">
        <v>219</v>
      </c>
      <c r="B38" s="1">
        <v>4.1789000000000003E-4</v>
      </c>
      <c r="C38" s="1">
        <v>8.9010000000000006E-2</v>
      </c>
      <c r="D38" s="1">
        <v>2.2742000000000001E-7</v>
      </c>
      <c r="E38" s="1">
        <v>1.4022E-8</v>
      </c>
      <c r="F38">
        <v>6.1657000000000002</v>
      </c>
      <c r="G38">
        <v>-111.3</v>
      </c>
      <c r="H38">
        <v>8.5480999999999998</v>
      </c>
      <c r="I38">
        <v>7.6802000000000001</v>
      </c>
      <c r="J38" s="1">
        <v>8.7169000000000005E-8</v>
      </c>
      <c r="K38" s="1">
        <v>4.1886000000000002E-8</v>
      </c>
      <c r="L38">
        <v>48.051000000000002</v>
      </c>
      <c r="M38">
        <v>0.97041999999999995</v>
      </c>
      <c r="N38">
        <v>4.4073000000000001E-2</v>
      </c>
      <c r="O38">
        <v>4.5415999999999999</v>
      </c>
      <c r="P38">
        <v>14064</v>
      </c>
      <c r="Q38">
        <v>15.52</v>
      </c>
      <c r="R38">
        <v>0.11035</v>
      </c>
      <c r="S38" s="7">
        <v>1.6969999999999999E-12</v>
      </c>
      <c r="T38" s="1">
        <v>3.6324000000000003E-14</v>
      </c>
      <c r="U38">
        <v>2.1404999999999998</v>
      </c>
      <c r="V38">
        <v>0.96496000000000004</v>
      </c>
      <c r="W38">
        <v>1.2109E-3</v>
      </c>
      <c r="X38">
        <v>0.12548999999999999</v>
      </c>
      <c r="Y38" s="1"/>
      <c r="AA38" s="14">
        <f t="shared" si="6"/>
        <v>1.6969999999999999E-12</v>
      </c>
      <c r="AB38" s="28">
        <f t="shared" si="7"/>
        <v>-0.47037571406788325</v>
      </c>
      <c r="AC38" s="14">
        <f>STDEV(AA39:AA40,AA36:AA37)</f>
        <v>4.3323396296536039E-15</v>
      </c>
    </row>
    <row r="39" spans="1:39" x14ac:dyDescent="0.25">
      <c r="A39" s="2" t="s">
        <v>220</v>
      </c>
      <c r="B39" s="1">
        <v>4.1702999999999998E-4</v>
      </c>
      <c r="C39" s="1">
        <v>8.8828000000000004E-2</v>
      </c>
      <c r="D39" s="1">
        <v>2.2700000000000001E-7</v>
      </c>
      <c r="E39" s="1">
        <v>1.4009E-8</v>
      </c>
      <c r="F39">
        <v>6.1714000000000002</v>
      </c>
      <c r="G39">
        <v>-111.9</v>
      </c>
      <c r="H39">
        <v>8.5385000000000009</v>
      </c>
      <c r="I39">
        <v>7.6304999999999996</v>
      </c>
      <c r="J39" s="1">
        <v>8.6969000000000003E-8</v>
      </c>
      <c r="K39" s="1">
        <v>4.1809000000000001E-8</v>
      </c>
      <c r="L39">
        <v>48.073</v>
      </c>
      <c r="M39">
        <v>0.97063999999999995</v>
      </c>
      <c r="N39">
        <v>4.4091999999999999E-2</v>
      </c>
      <c r="O39">
        <v>4.5426000000000002</v>
      </c>
      <c r="P39">
        <v>14079</v>
      </c>
      <c r="Q39">
        <v>15.516999999999999</v>
      </c>
      <c r="R39">
        <v>0.11021</v>
      </c>
      <c r="S39" s="7">
        <v>1.7028999999999999E-12</v>
      </c>
      <c r="T39" s="1">
        <v>3.6402000000000001E-14</v>
      </c>
      <c r="U39">
        <v>2.1375999999999999</v>
      </c>
      <c r="V39">
        <v>0.96479000000000004</v>
      </c>
      <c r="W39">
        <v>1.2093E-3</v>
      </c>
      <c r="X39">
        <v>0.12534000000000001</v>
      </c>
      <c r="AA39" s="14">
        <f t="shared" si="6"/>
        <v>1.7028999999999999E-12</v>
      </c>
      <c r="AB39" s="28">
        <f t="shared" si="7"/>
        <v>-0.12433871743441349</v>
      </c>
      <c r="AC39" s="14">
        <f>STDEV(AA40,AA36:AA38)</f>
        <v>6.6103454271821027E-15</v>
      </c>
    </row>
    <row r="40" spans="1:39" x14ac:dyDescent="0.25">
      <c r="A40" s="2" t="s">
        <v>221</v>
      </c>
      <c r="B40" s="1">
        <v>4.2223E-4</v>
      </c>
      <c r="C40" s="1">
        <v>8.9934E-2</v>
      </c>
      <c r="D40" s="1">
        <v>2.2999999999999999E-7</v>
      </c>
      <c r="E40" s="1">
        <v>1.4101999999999999E-8</v>
      </c>
      <c r="F40">
        <v>6.1313000000000004</v>
      </c>
      <c r="G40">
        <v>-113.4</v>
      </c>
      <c r="H40">
        <v>8.5995000000000008</v>
      </c>
      <c r="I40">
        <v>7.5833000000000004</v>
      </c>
      <c r="J40" s="1">
        <v>8.6349000000000001E-8</v>
      </c>
      <c r="K40" s="1">
        <v>4.1823999999999998E-8</v>
      </c>
      <c r="L40">
        <v>48.436</v>
      </c>
      <c r="M40">
        <v>0.97146999999999994</v>
      </c>
      <c r="N40">
        <v>4.4422999999999997E-2</v>
      </c>
      <c r="O40">
        <v>4.5728</v>
      </c>
      <c r="P40">
        <v>14083</v>
      </c>
      <c r="Q40">
        <v>15.614000000000001</v>
      </c>
      <c r="R40">
        <v>0.11087</v>
      </c>
      <c r="S40" s="7">
        <v>1.7042999999999999E-12</v>
      </c>
      <c r="T40" s="1">
        <v>3.6650999999999997E-14</v>
      </c>
      <c r="U40">
        <v>2.1505000000000001</v>
      </c>
      <c r="V40">
        <v>0.96469000000000005</v>
      </c>
      <c r="W40">
        <v>1.2167E-3</v>
      </c>
      <c r="X40">
        <v>0.12612000000000001</v>
      </c>
      <c r="AA40" s="14">
        <f t="shared" si="6"/>
        <v>1.7042999999999999E-12</v>
      </c>
      <c r="AB40" s="28">
        <f t="shared" si="7"/>
        <v>-4.2228243656983189E-2</v>
      </c>
      <c r="AC40" s="14">
        <f>STDEV(AA36:AA39)</f>
        <v>6.7344883497808519E-15</v>
      </c>
    </row>
    <row r="41" spans="1:39" x14ac:dyDescent="0.25">
      <c r="A41" s="2" t="str">
        <f>A40</f>
        <v>D:\Google Drive\Research\data\2020-TB\contorl test-no bacteria\control-c3-06262020\3-3-5.TXT</v>
      </c>
      <c r="B41" s="7">
        <f>AVERAGE(B36:B40)</f>
        <v>4.2029399999999998E-4</v>
      </c>
      <c r="C41" s="7">
        <f t="shared" ref="C41:X41" si="8">AVERAGE(C36:C40)</f>
        <v>8.9522600000000008E-2</v>
      </c>
      <c r="D41" s="7">
        <f t="shared" si="8"/>
        <v>2.2704599999999998E-7</v>
      </c>
      <c r="E41" s="7">
        <f t="shared" si="8"/>
        <v>1.4065999999999998E-8</v>
      </c>
      <c r="F41" s="7">
        <f t="shared" si="8"/>
        <v>6.1956600000000002</v>
      </c>
      <c r="G41" s="7">
        <f t="shared" si="8"/>
        <v>-112.28</v>
      </c>
      <c r="H41" s="7">
        <f t="shared" si="8"/>
        <v>8.5760199999999998</v>
      </c>
      <c r="I41" s="7">
        <f t="shared" si="8"/>
        <v>7.6383399999999995</v>
      </c>
      <c r="J41" s="7">
        <f t="shared" si="8"/>
        <v>8.6287600000000016E-8</v>
      </c>
      <c r="K41" s="7">
        <f t="shared" si="8"/>
        <v>4.1666199999999995E-8</v>
      </c>
      <c r="L41" s="7">
        <f t="shared" si="8"/>
        <v>48.287800000000004</v>
      </c>
      <c r="M41" s="7">
        <f t="shared" si="8"/>
        <v>0.97151199999999993</v>
      </c>
      <c r="N41" s="7">
        <f t="shared" si="8"/>
        <v>4.4287599999999996E-2</v>
      </c>
      <c r="O41" s="7">
        <f t="shared" si="8"/>
        <v>4.5586199999999995</v>
      </c>
      <c r="P41" s="7">
        <f t="shared" si="8"/>
        <v>14073.4</v>
      </c>
      <c r="Q41" s="7">
        <f t="shared" si="8"/>
        <v>15.571199999999999</v>
      </c>
      <c r="R41" s="7">
        <f t="shared" si="8"/>
        <v>0.11064</v>
      </c>
      <c r="S41" s="7">
        <f t="shared" si="8"/>
        <v>1.7050200000000001E-12</v>
      </c>
      <c r="T41" s="7">
        <f t="shared" si="8"/>
        <v>3.6591799999999996E-14</v>
      </c>
      <c r="U41" s="7">
        <f t="shared" si="8"/>
        <v>2.1460999999999997</v>
      </c>
      <c r="V41" s="7">
        <f t="shared" si="8"/>
        <v>0.96471400000000007</v>
      </c>
      <c r="W41" s="7">
        <f t="shared" si="8"/>
        <v>1.21418E-3</v>
      </c>
      <c r="X41" s="7">
        <f t="shared" si="8"/>
        <v>0.125858</v>
      </c>
      <c r="Z41" s="2" t="s">
        <v>43</v>
      </c>
      <c r="AA41" s="14">
        <f>AVERAGE(AA36:AA40)</f>
        <v>1.7050200000000001E-12</v>
      </c>
      <c r="AB41" s="28"/>
    </row>
    <row r="42" spans="1:39" s="3" customFormat="1" x14ac:dyDescent="0.25">
      <c r="A42" s="2"/>
      <c r="B42" s="1"/>
      <c r="C42" s="1"/>
      <c r="D42" s="1"/>
      <c r="E42" s="1"/>
      <c r="F42"/>
      <c r="G42"/>
      <c r="H42"/>
      <c r="I42"/>
      <c r="J42" s="1"/>
      <c r="K42" s="1"/>
      <c r="L42"/>
      <c r="M42"/>
      <c r="N42"/>
      <c r="O42"/>
      <c r="P42"/>
      <c r="Q42"/>
      <c r="R42"/>
      <c r="S42" s="7"/>
      <c r="T42" s="1"/>
      <c r="U42"/>
      <c r="V42"/>
      <c r="W42"/>
      <c r="X42"/>
      <c r="Y42"/>
      <c r="AA42" s="29"/>
      <c r="AB42" s="28"/>
      <c r="AC42" s="15"/>
    </row>
    <row r="43" spans="1:39" s="3" customFormat="1" x14ac:dyDescent="0.25">
      <c r="A43" s="2"/>
      <c r="B43" s="1"/>
      <c r="C43" s="1"/>
      <c r="D43" s="1"/>
      <c r="E43" s="1"/>
      <c r="F43"/>
      <c r="G43"/>
      <c r="H43"/>
      <c r="I43"/>
      <c r="J43" s="1"/>
      <c r="K43" s="1"/>
      <c r="L43"/>
      <c r="M43"/>
      <c r="N43"/>
      <c r="O43"/>
      <c r="P43"/>
      <c r="Q43"/>
      <c r="R43"/>
      <c r="S43" s="7"/>
      <c r="T43" s="1"/>
      <c r="U43"/>
      <c r="V43"/>
      <c r="W43"/>
      <c r="X43"/>
      <c r="Y43"/>
      <c r="Z43"/>
      <c r="AA43" s="14"/>
      <c r="AB43" s="28"/>
      <c r="AC43" s="15"/>
    </row>
    <row r="44" spans="1:39" s="3" customFormat="1" x14ac:dyDescent="0.25">
      <c r="A44" s="9" t="s">
        <v>86</v>
      </c>
      <c r="B44" s="1" t="s">
        <v>7</v>
      </c>
      <c r="C44" s="1" t="s">
        <v>8</v>
      </c>
      <c r="D44" s="1" t="s">
        <v>27</v>
      </c>
      <c r="E44" s="1" t="s">
        <v>28</v>
      </c>
      <c r="F44" t="s">
        <v>29</v>
      </c>
      <c r="G44" t="s">
        <v>9</v>
      </c>
      <c r="H44" t="s">
        <v>10</v>
      </c>
      <c r="I44" t="s">
        <v>11</v>
      </c>
      <c r="J44" s="1" t="s">
        <v>30</v>
      </c>
      <c r="K44" s="1" t="s">
        <v>31</v>
      </c>
      <c r="L44" t="s">
        <v>32</v>
      </c>
      <c r="M44" t="s">
        <v>33</v>
      </c>
      <c r="N44" t="s">
        <v>34</v>
      </c>
      <c r="O44" t="s">
        <v>35</v>
      </c>
      <c r="P44" t="s">
        <v>12</v>
      </c>
      <c r="Q44" t="s">
        <v>13</v>
      </c>
      <c r="R44" t="s">
        <v>14</v>
      </c>
      <c r="S44" s="7" t="s">
        <v>26</v>
      </c>
      <c r="T44" s="1" t="s">
        <v>21</v>
      </c>
      <c r="U44" t="s">
        <v>22</v>
      </c>
      <c r="V44" t="s">
        <v>23</v>
      </c>
      <c r="W44" t="s">
        <v>24</v>
      </c>
      <c r="X44" t="s">
        <v>25</v>
      </c>
      <c r="Y44"/>
      <c r="Z44" s="22" t="s">
        <v>36</v>
      </c>
      <c r="AA44" s="12" t="s">
        <v>37</v>
      </c>
      <c r="AB44" s="12" t="s">
        <v>41</v>
      </c>
      <c r="AC44" s="16" t="s">
        <v>55</v>
      </c>
    </row>
    <row r="45" spans="1:39" s="3" customFormat="1" x14ac:dyDescent="0.25">
      <c r="A45" s="2" t="s">
        <v>222</v>
      </c>
      <c r="B45" s="1">
        <v>4.2527E-4</v>
      </c>
      <c r="C45" s="1">
        <v>9.0582999999999997E-2</v>
      </c>
      <c r="D45" s="1">
        <v>2.2831000000000001E-7</v>
      </c>
      <c r="E45" s="1">
        <v>1.4148E-8</v>
      </c>
      <c r="F45">
        <v>6.1967999999999996</v>
      </c>
      <c r="G45">
        <v>-113.3</v>
      </c>
      <c r="H45">
        <v>8.6365999999999996</v>
      </c>
      <c r="I45">
        <v>7.6227999999999998</v>
      </c>
      <c r="J45" s="1">
        <v>8.6215999999999996E-8</v>
      </c>
      <c r="K45" s="1">
        <v>4.2074999999999998E-8</v>
      </c>
      <c r="L45">
        <v>48.802</v>
      </c>
      <c r="M45">
        <v>0.97235000000000005</v>
      </c>
      <c r="N45">
        <v>4.4757999999999999E-2</v>
      </c>
      <c r="O45">
        <v>4.6031000000000004</v>
      </c>
      <c r="P45">
        <v>14039</v>
      </c>
      <c r="Q45">
        <v>15.638</v>
      </c>
      <c r="R45">
        <v>0.11139</v>
      </c>
      <c r="S45" s="7">
        <v>1.7134999999999999E-12</v>
      </c>
      <c r="T45" s="1">
        <v>3.7007000000000002E-14</v>
      </c>
      <c r="U45">
        <v>2.1597</v>
      </c>
      <c r="V45">
        <v>0.96443999999999996</v>
      </c>
      <c r="W45">
        <v>1.2221000000000001E-3</v>
      </c>
      <c r="X45">
        <v>0.12672</v>
      </c>
      <c r="Y45" s="1"/>
      <c r="Z45"/>
      <c r="AA45" s="14">
        <f>S45</f>
        <v>1.7134999999999999E-12</v>
      </c>
      <c r="AB45" s="28">
        <f>((AA45/AA$50)-1)*100</f>
        <v>0.25509905566540869</v>
      </c>
      <c r="AC45" s="14">
        <f>STDEV(AA46:AA49)</f>
        <v>4.8100589046981669E-15</v>
      </c>
      <c r="AD45"/>
      <c r="AE45"/>
      <c r="AF45"/>
      <c r="AG45"/>
      <c r="AH45"/>
      <c r="AI45"/>
      <c r="AJ45"/>
      <c r="AK45"/>
      <c r="AL45"/>
      <c r="AM45"/>
    </row>
    <row r="46" spans="1:39" s="3" customFormat="1" x14ac:dyDescent="0.25">
      <c r="A46" s="2" t="s">
        <v>223</v>
      </c>
      <c r="B46" s="1">
        <v>4.1344E-4</v>
      </c>
      <c r="C46" s="1">
        <v>8.8062000000000001E-2</v>
      </c>
      <c r="D46" s="1">
        <v>2.2574000000000001E-7</v>
      </c>
      <c r="E46" s="1">
        <v>1.3951E-8</v>
      </c>
      <c r="F46">
        <v>6.1801000000000004</v>
      </c>
      <c r="G46">
        <v>-111.7</v>
      </c>
      <c r="H46">
        <v>8.5082000000000004</v>
      </c>
      <c r="I46">
        <v>7.617</v>
      </c>
      <c r="J46" s="1">
        <v>8.8850000000000005E-8</v>
      </c>
      <c r="K46" s="1">
        <v>4.2616000000000003E-8</v>
      </c>
      <c r="L46">
        <v>47.963999999999999</v>
      </c>
      <c r="M46">
        <v>0.96906999999999999</v>
      </c>
      <c r="N46">
        <v>4.3993999999999998E-2</v>
      </c>
      <c r="O46">
        <v>4.5397999999999996</v>
      </c>
      <c r="P46">
        <v>14050</v>
      </c>
      <c r="Q46">
        <v>15.436999999999999</v>
      </c>
      <c r="R46">
        <v>0.10987</v>
      </c>
      <c r="S46" s="7">
        <v>1.7011000000000001E-12</v>
      </c>
      <c r="T46" s="1">
        <v>3.6228000000000001E-14</v>
      </c>
      <c r="U46">
        <v>2.1297000000000001</v>
      </c>
      <c r="V46">
        <v>0.96484000000000003</v>
      </c>
      <c r="W46">
        <v>1.2049000000000001E-3</v>
      </c>
      <c r="X46">
        <v>0.12488</v>
      </c>
      <c r="Y46" s="1"/>
      <c r="Z46"/>
      <c r="AA46" s="14">
        <f t="shared" ref="AA46:AA49" si="9">S46</f>
        <v>1.7011000000000001E-12</v>
      </c>
      <c r="AB46" s="28">
        <f t="shared" ref="AB46:AB49" si="10">((AA46/AA$50)-1)*100</f>
        <v>-0.47041202008029082</v>
      </c>
      <c r="AC46" s="14">
        <f>STDEV(AA47:AA49,AA45)</f>
        <v>2.0305992547356689E-15</v>
      </c>
      <c r="AD46"/>
      <c r="AE46"/>
      <c r="AF46"/>
      <c r="AG46"/>
      <c r="AH46"/>
      <c r="AI46"/>
      <c r="AJ46"/>
      <c r="AK46"/>
      <c r="AL46"/>
      <c r="AM46"/>
    </row>
    <row r="47" spans="1:39" x14ac:dyDescent="0.25">
      <c r="A47" s="2" t="s">
        <v>224</v>
      </c>
      <c r="B47" s="1">
        <v>4.2652E-4</v>
      </c>
      <c r="C47" s="1">
        <v>9.0848999999999999E-2</v>
      </c>
      <c r="D47" s="1">
        <v>2.2753E-7</v>
      </c>
      <c r="E47" s="1">
        <v>1.4168E-8</v>
      </c>
      <c r="F47">
        <v>6.2268999999999997</v>
      </c>
      <c r="G47">
        <v>-113.6</v>
      </c>
      <c r="H47">
        <v>8.6334999999999997</v>
      </c>
      <c r="I47">
        <v>7.5998999999999999</v>
      </c>
      <c r="J47" s="1">
        <v>8.8023999999999995E-8</v>
      </c>
      <c r="K47" s="1">
        <v>4.3130000000000003E-8</v>
      </c>
      <c r="L47">
        <v>48.997999999999998</v>
      </c>
      <c r="M47">
        <v>0.97001999999999999</v>
      </c>
      <c r="N47">
        <v>4.4942000000000003E-2</v>
      </c>
      <c r="O47">
        <v>4.6330999999999998</v>
      </c>
      <c r="P47">
        <v>14116</v>
      </c>
      <c r="Q47">
        <v>15.718</v>
      </c>
      <c r="R47">
        <v>0.11135</v>
      </c>
      <c r="S47" s="7">
        <v>1.71E-12</v>
      </c>
      <c r="T47" s="1">
        <v>3.693E-14</v>
      </c>
      <c r="U47">
        <v>2.1596000000000002</v>
      </c>
      <c r="V47">
        <v>0.96455000000000002</v>
      </c>
      <c r="W47">
        <v>1.2218000000000001E-3</v>
      </c>
      <c r="X47">
        <v>0.12667</v>
      </c>
      <c r="Y47" s="1"/>
      <c r="AA47" s="14">
        <f t="shared" si="9"/>
        <v>1.71E-12</v>
      </c>
      <c r="AB47" s="28">
        <f t="shared" si="10"/>
        <v>5.0317703640412326E-2</v>
      </c>
      <c r="AC47" s="14">
        <f>STDEV(AA48:AA49,AA45:AA46)</f>
        <v>5.5451931135593309E-15</v>
      </c>
    </row>
    <row r="48" spans="1:39" x14ac:dyDescent="0.25">
      <c r="A48" s="2" t="s">
        <v>225</v>
      </c>
      <c r="B48" s="1">
        <v>4.2717999999999999E-4</v>
      </c>
      <c r="C48" s="1">
        <v>9.0989E-2</v>
      </c>
      <c r="D48" s="1">
        <v>2.2800999999999999E-7</v>
      </c>
      <c r="E48" s="1">
        <v>1.4179000000000001E-8</v>
      </c>
      <c r="F48">
        <v>6.2186000000000003</v>
      </c>
      <c r="G48">
        <v>-113.4</v>
      </c>
      <c r="H48">
        <v>8.6481999999999992</v>
      </c>
      <c r="I48">
        <v>7.6262999999999996</v>
      </c>
      <c r="J48" s="1">
        <v>8.4682000000000003E-8</v>
      </c>
      <c r="K48" s="1">
        <v>4.1361999999999997E-8</v>
      </c>
      <c r="L48">
        <v>48.844000000000001</v>
      </c>
      <c r="M48">
        <v>0.97362000000000004</v>
      </c>
      <c r="N48">
        <v>4.4795000000000001E-2</v>
      </c>
      <c r="O48">
        <v>4.6009000000000002</v>
      </c>
      <c r="P48">
        <v>14076</v>
      </c>
      <c r="Q48">
        <v>15.69</v>
      </c>
      <c r="R48">
        <v>0.11147</v>
      </c>
      <c r="S48" s="7">
        <v>1.7120999999999999E-12</v>
      </c>
      <c r="T48" s="1">
        <v>3.7028000000000001E-14</v>
      </c>
      <c r="U48">
        <v>2.1627000000000001</v>
      </c>
      <c r="V48">
        <v>0.96448</v>
      </c>
      <c r="W48">
        <v>1.2236E-3</v>
      </c>
      <c r="X48">
        <v>0.12687000000000001</v>
      </c>
      <c r="AA48" s="14">
        <f t="shared" si="9"/>
        <v>1.7120999999999999E-12</v>
      </c>
      <c r="AB48" s="28">
        <f t="shared" si="10"/>
        <v>0.1731865148554057</v>
      </c>
      <c r="AC48" s="14">
        <f>STDEV(AA49,AA45:AA47)</f>
        <v>5.235137693190692E-15</v>
      </c>
    </row>
    <row r="49" spans="1:29" x14ac:dyDescent="0.25">
      <c r="A49" s="2" t="s">
        <v>226</v>
      </c>
      <c r="B49" s="1">
        <v>4.1976999999999997E-4</v>
      </c>
      <c r="C49" s="1">
        <v>8.9411000000000004E-2</v>
      </c>
      <c r="D49" s="1">
        <v>2.2532999999999999E-7</v>
      </c>
      <c r="E49" s="1">
        <v>1.4054E-8</v>
      </c>
      <c r="F49">
        <v>6.2370999999999999</v>
      </c>
      <c r="G49">
        <v>-111.3</v>
      </c>
      <c r="H49">
        <v>8.5675000000000008</v>
      </c>
      <c r="I49">
        <v>7.6977000000000002</v>
      </c>
      <c r="J49" s="1">
        <v>8.7450000000000006E-8</v>
      </c>
      <c r="K49" s="1">
        <v>4.2404E-8</v>
      </c>
      <c r="L49">
        <v>48.488999999999997</v>
      </c>
      <c r="M49">
        <v>0.97065999999999997</v>
      </c>
      <c r="N49">
        <v>4.4475000000000001E-2</v>
      </c>
      <c r="O49">
        <v>4.5819000000000001</v>
      </c>
      <c r="P49">
        <v>14078</v>
      </c>
      <c r="Q49">
        <v>15.567</v>
      </c>
      <c r="R49">
        <v>0.11058</v>
      </c>
      <c r="S49" s="7">
        <v>1.7090000000000001E-12</v>
      </c>
      <c r="T49" s="1">
        <v>3.6648000000000001E-14</v>
      </c>
      <c r="U49">
        <v>2.1444000000000001</v>
      </c>
      <c r="V49">
        <v>0.96462000000000003</v>
      </c>
      <c r="W49">
        <v>1.2132E-3</v>
      </c>
      <c r="X49">
        <v>0.12576999999999999</v>
      </c>
      <c r="AA49" s="14">
        <f t="shared" si="9"/>
        <v>1.7090000000000001E-12</v>
      </c>
      <c r="AB49" s="28">
        <f t="shared" si="10"/>
        <v>-8.1912540810136214E-3</v>
      </c>
      <c r="AC49" s="14">
        <f>STDEV(AA45:AA48)</f>
        <v>5.5721779105360422E-15</v>
      </c>
    </row>
    <row r="50" spans="1:29" x14ac:dyDescent="0.25">
      <c r="A50" s="2" t="str">
        <f>A49</f>
        <v>D:\Google Drive\Research\data\2020-TB\contorl test-no bacteria\control-c3-06262020\3-4-5.TXT</v>
      </c>
      <c r="B50" s="7">
        <f>AVERAGE(B45:B49)</f>
        <v>4.2243599999999999E-4</v>
      </c>
      <c r="C50" s="7">
        <f t="shared" ref="C50:X50" si="11">AVERAGE(C45:C49)</f>
        <v>8.9978799999999998E-2</v>
      </c>
      <c r="D50" s="7">
        <f t="shared" si="11"/>
        <v>2.2698400000000002E-7</v>
      </c>
      <c r="E50" s="7">
        <f t="shared" si="11"/>
        <v>1.4100000000000001E-8</v>
      </c>
      <c r="F50" s="7">
        <f t="shared" si="11"/>
        <v>6.2119</v>
      </c>
      <c r="G50" s="7">
        <f t="shared" si="11"/>
        <v>-112.66</v>
      </c>
      <c r="H50" s="7">
        <f t="shared" si="11"/>
        <v>8.5988000000000007</v>
      </c>
      <c r="I50" s="7">
        <f t="shared" si="11"/>
        <v>7.6327400000000001</v>
      </c>
      <c r="J50" s="7">
        <f t="shared" si="11"/>
        <v>8.7044400000000004E-8</v>
      </c>
      <c r="K50" s="7">
        <f t="shared" si="11"/>
        <v>4.2317400000000003E-8</v>
      </c>
      <c r="L50" s="7">
        <f t="shared" si="11"/>
        <v>48.619399999999999</v>
      </c>
      <c r="M50" s="7">
        <f t="shared" si="11"/>
        <v>0.97114400000000001</v>
      </c>
      <c r="N50" s="7">
        <f t="shared" si="11"/>
        <v>4.4592800000000002E-2</v>
      </c>
      <c r="O50" s="7">
        <f t="shared" si="11"/>
        <v>4.5917599999999998</v>
      </c>
      <c r="P50" s="7">
        <f t="shared" si="11"/>
        <v>14071.8</v>
      </c>
      <c r="Q50" s="7">
        <f t="shared" si="11"/>
        <v>15.61</v>
      </c>
      <c r="R50" s="7">
        <f t="shared" si="11"/>
        <v>0.110932</v>
      </c>
      <c r="S50" s="7">
        <f t="shared" si="11"/>
        <v>1.7091400000000003E-12</v>
      </c>
      <c r="T50" s="7">
        <f t="shared" si="11"/>
        <v>3.6768200000000006E-14</v>
      </c>
      <c r="U50" s="7">
        <f t="shared" si="11"/>
        <v>2.1512199999999999</v>
      </c>
      <c r="V50" s="7">
        <f t="shared" si="11"/>
        <v>0.96458599999999994</v>
      </c>
      <c r="W50" s="7">
        <f t="shared" si="11"/>
        <v>1.2171200000000001E-3</v>
      </c>
      <c r="X50" s="7">
        <f t="shared" si="11"/>
        <v>0.12618200000000002</v>
      </c>
      <c r="Z50" s="2" t="s">
        <v>43</v>
      </c>
      <c r="AA50" s="14">
        <f>AVERAGE(AA45:AA49)</f>
        <v>1.7091400000000003E-12</v>
      </c>
      <c r="AB50" s="28"/>
    </row>
    <row r="51" spans="1:29" x14ac:dyDescent="0.25">
      <c r="A51" s="2"/>
      <c r="AB51" s="28"/>
      <c r="AC51" s="15"/>
    </row>
    <row r="52" spans="1:29" x14ac:dyDescent="0.25">
      <c r="A52" s="2"/>
      <c r="AA52" s="14"/>
      <c r="AB52" s="28"/>
      <c r="AC52" s="15"/>
    </row>
    <row r="53" spans="1:29" x14ac:dyDescent="0.25">
      <c r="A53" s="9" t="s">
        <v>86</v>
      </c>
      <c r="B53" s="1" t="s">
        <v>7</v>
      </c>
      <c r="C53" s="1" t="s">
        <v>8</v>
      </c>
      <c r="D53" s="1" t="s">
        <v>27</v>
      </c>
      <c r="E53" s="1" t="s">
        <v>28</v>
      </c>
      <c r="F53" t="s">
        <v>29</v>
      </c>
      <c r="G53" t="s">
        <v>9</v>
      </c>
      <c r="H53" t="s">
        <v>10</v>
      </c>
      <c r="I53" t="s">
        <v>11</v>
      </c>
      <c r="J53" s="1" t="s">
        <v>30</v>
      </c>
      <c r="K53" s="1" t="s">
        <v>31</v>
      </c>
      <c r="L53" t="s">
        <v>32</v>
      </c>
      <c r="M53" t="s">
        <v>33</v>
      </c>
      <c r="N53" t="s">
        <v>34</v>
      </c>
      <c r="O53" t="s">
        <v>35</v>
      </c>
      <c r="P53" t="s">
        <v>12</v>
      </c>
      <c r="Q53" t="s">
        <v>13</v>
      </c>
      <c r="R53" t="s">
        <v>14</v>
      </c>
      <c r="S53" s="7" t="s">
        <v>26</v>
      </c>
      <c r="T53" s="1" t="s">
        <v>21</v>
      </c>
      <c r="U53" t="s">
        <v>22</v>
      </c>
      <c r="V53" t="s">
        <v>23</v>
      </c>
      <c r="W53" t="s">
        <v>24</v>
      </c>
      <c r="X53" t="s">
        <v>25</v>
      </c>
      <c r="Z53" s="22" t="s">
        <v>36</v>
      </c>
      <c r="AA53" s="12" t="s">
        <v>37</v>
      </c>
      <c r="AB53" s="12" t="s">
        <v>41</v>
      </c>
      <c r="AC53" s="16" t="s">
        <v>55</v>
      </c>
    </row>
    <row r="54" spans="1:29" x14ac:dyDescent="0.25">
      <c r="A54" s="2" t="s">
        <v>227</v>
      </c>
      <c r="B54" s="1">
        <v>4.1992E-4</v>
      </c>
      <c r="C54" s="1">
        <v>8.9441999999999994E-2</v>
      </c>
      <c r="D54" s="1">
        <v>2.2709E-7</v>
      </c>
      <c r="E54" s="1">
        <v>1.4065000000000001E-8</v>
      </c>
      <c r="F54">
        <v>6.1936</v>
      </c>
      <c r="G54">
        <v>-113.7</v>
      </c>
      <c r="H54">
        <v>8.5832999999999995</v>
      </c>
      <c r="I54">
        <v>7.5491000000000001</v>
      </c>
      <c r="J54" s="1">
        <v>8.8319999999999999E-8</v>
      </c>
      <c r="K54" s="1">
        <v>4.2863999999999999E-8</v>
      </c>
      <c r="L54">
        <v>48.533000000000001</v>
      </c>
      <c r="M54">
        <v>0.96992999999999996</v>
      </c>
      <c r="N54">
        <v>4.4514999999999999E-2</v>
      </c>
      <c r="O54">
        <v>4.5895000000000001</v>
      </c>
      <c r="P54">
        <v>14063</v>
      </c>
      <c r="Q54">
        <v>15.571999999999999</v>
      </c>
      <c r="R54">
        <v>0.11073</v>
      </c>
      <c r="S54" s="7">
        <v>1.7146E-12</v>
      </c>
      <c r="T54" s="1">
        <v>3.6799999999999998E-14</v>
      </c>
      <c r="U54">
        <v>2.1463000000000001</v>
      </c>
      <c r="V54">
        <v>0.96440000000000003</v>
      </c>
      <c r="W54">
        <v>1.2144E-3</v>
      </c>
      <c r="X54">
        <v>0.12592</v>
      </c>
      <c r="Y54" s="1"/>
      <c r="AA54" s="14">
        <f>S54</f>
        <v>1.7146E-12</v>
      </c>
      <c r="AB54" s="28">
        <f>((AA54/AA$59)-1)*100</f>
        <v>-0.13047226299481851</v>
      </c>
      <c r="AC54" s="14">
        <f>STDEV(AA55:AA58)</f>
        <v>7.5135433274410366E-15</v>
      </c>
    </row>
    <row r="55" spans="1:29" x14ac:dyDescent="0.25">
      <c r="A55" s="2" t="s">
        <v>228</v>
      </c>
      <c r="B55" s="1">
        <v>4.1058000000000002E-4</v>
      </c>
      <c r="C55" s="1">
        <v>8.7454000000000004E-2</v>
      </c>
      <c r="D55" s="1">
        <v>2.2754000000000001E-7</v>
      </c>
      <c r="E55" s="1">
        <v>1.3908E-8</v>
      </c>
      <c r="F55">
        <v>6.1123000000000003</v>
      </c>
      <c r="G55">
        <v>-113.7</v>
      </c>
      <c r="H55">
        <v>8.4823000000000004</v>
      </c>
      <c r="I55">
        <v>7.4602000000000004</v>
      </c>
      <c r="J55" s="1">
        <v>9.2314000000000002E-8</v>
      </c>
      <c r="K55" s="1">
        <v>4.4517000000000001E-8</v>
      </c>
      <c r="L55">
        <v>48.222999999999999</v>
      </c>
      <c r="M55">
        <v>0.96589999999999998</v>
      </c>
      <c r="N55">
        <v>4.4236999999999999E-2</v>
      </c>
      <c r="O55">
        <v>4.5799000000000003</v>
      </c>
      <c r="P55">
        <v>14099</v>
      </c>
      <c r="Q55">
        <v>15.441000000000001</v>
      </c>
      <c r="R55">
        <v>0.10952000000000001</v>
      </c>
      <c r="S55" s="7">
        <v>1.7158E-12</v>
      </c>
      <c r="T55" s="1">
        <v>3.6400999999999998E-14</v>
      </c>
      <c r="U55">
        <v>2.1215000000000002</v>
      </c>
      <c r="V55">
        <v>0.96436999999999995</v>
      </c>
      <c r="W55">
        <v>1.2003000000000001E-3</v>
      </c>
      <c r="X55">
        <v>0.12446</v>
      </c>
      <c r="Y55" s="1"/>
      <c r="AA55" s="14">
        <f t="shared" ref="AA55:AA58" si="12">S55</f>
        <v>1.7158E-12</v>
      </c>
      <c r="AB55" s="28">
        <f t="shared" ref="AB55:AB58" si="13">((AA55/AA$59)-1)*100</f>
        <v>-6.057640781902407E-2</v>
      </c>
      <c r="AC55" s="14">
        <f>STDEV(AA56:AA58,AA54)</f>
        <v>7.62189827623892E-15</v>
      </c>
    </row>
    <row r="56" spans="1:29" x14ac:dyDescent="0.25">
      <c r="A56" s="2" t="s">
        <v>229</v>
      </c>
      <c r="B56" s="1">
        <v>4.1779000000000002E-4</v>
      </c>
      <c r="C56" s="1">
        <v>8.8988999999999999E-2</v>
      </c>
      <c r="D56" s="1">
        <v>2.2825E-7</v>
      </c>
      <c r="E56" s="1">
        <v>1.4031E-8</v>
      </c>
      <c r="F56">
        <v>6.1471999999999998</v>
      </c>
      <c r="G56">
        <v>-114.2</v>
      </c>
      <c r="H56">
        <v>8.5592000000000006</v>
      </c>
      <c r="I56">
        <v>7.4949000000000003</v>
      </c>
      <c r="J56" s="1">
        <v>8.7482000000000002E-8</v>
      </c>
      <c r="K56" s="1">
        <v>4.2359999999999997E-8</v>
      </c>
      <c r="L56">
        <v>48.420999999999999</v>
      </c>
      <c r="M56">
        <v>0.97062999999999999</v>
      </c>
      <c r="N56">
        <v>4.4412E-2</v>
      </c>
      <c r="O56">
        <v>4.5755999999999997</v>
      </c>
      <c r="P56">
        <v>14090</v>
      </c>
      <c r="Q56">
        <v>15.551</v>
      </c>
      <c r="R56">
        <v>0.11037</v>
      </c>
      <c r="S56" s="7">
        <v>1.7184E-12</v>
      </c>
      <c r="T56" s="1">
        <v>3.6771000000000001E-14</v>
      </c>
      <c r="U56">
        <v>2.1398000000000001</v>
      </c>
      <c r="V56">
        <v>0.96428000000000003</v>
      </c>
      <c r="W56">
        <v>1.2107000000000001E-3</v>
      </c>
      <c r="X56">
        <v>0.12554999999999999</v>
      </c>
      <c r="Y56" s="1"/>
      <c r="AA56" s="14">
        <f t="shared" si="12"/>
        <v>1.7184E-12</v>
      </c>
      <c r="AB56" s="28">
        <f t="shared" si="13"/>
        <v>9.08646117285139E-2</v>
      </c>
      <c r="AC56" s="14">
        <f>STDEV(AA57:AA58,AA54:AA55)</f>
        <v>7.5848533275206098E-15</v>
      </c>
    </row>
    <row r="57" spans="1:29" x14ac:dyDescent="0.25">
      <c r="A57" s="2" t="s">
        <v>230</v>
      </c>
      <c r="B57" s="1">
        <v>4.1355999999999999E-4</v>
      </c>
      <c r="C57" s="1">
        <v>8.8088E-2</v>
      </c>
      <c r="D57" s="1">
        <v>2.2886E-7</v>
      </c>
      <c r="E57" s="1">
        <v>1.3968E-8</v>
      </c>
      <c r="F57">
        <v>6.1032999999999999</v>
      </c>
      <c r="G57">
        <v>-114</v>
      </c>
      <c r="H57">
        <v>8.5233000000000008</v>
      </c>
      <c r="I57">
        <v>7.4766000000000004</v>
      </c>
      <c r="J57" s="1">
        <v>9.3275999999999994E-8</v>
      </c>
      <c r="K57" s="1">
        <v>4.5137999999999997E-8</v>
      </c>
      <c r="L57">
        <v>48.392000000000003</v>
      </c>
      <c r="M57">
        <v>0.96487999999999996</v>
      </c>
      <c r="N57">
        <v>4.4394000000000003E-2</v>
      </c>
      <c r="O57">
        <v>4.601</v>
      </c>
      <c r="P57">
        <v>14093</v>
      </c>
      <c r="Q57">
        <v>15.515000000000001</v>
      </c>
      <c r="R57">
        <v>0.11008999999999999</v>
      </c>
      <c r="S57" s="7">
        <v>1.7268000000000001E-12</v>
      </c>
      <c r="T57" s="1">
        <v>3.6805000000000001E-14</v>
      </c>
      <c r="U57">
        <v>2.1314000000000002</v>
      </c>
      <c r="V57">
        <v>0.96404000000000001</v>
      </c>
      <c r="W57">
        <v>1.206E-3</v>
      </c>
      <c r="X57">
        <v>0.12509999999999999</v>
      </c>
      <c r="AA57" s="14">
        <f t="shared" si="12"/>
        <v>1.7268000000000001E-12</v>
      </c>
      <c r="AB57" s="28">
        <f t="shared" si="13"/>
        <v>0.58013559795904168</v>
      </c>
      <c r="AC57" s="14">
        <f>STDEV(AA58,AA54:AA56)</f>
        <v>4.1484937025383144E-15</v>
      </c>
    </row>
    <row r="58" spans="1:29" x14ac:dyDescent="0.25">
      <c r="A58" s="2" t="s">
        <v>231</v>
      </c>
      <c r="B58" s="1">
        <v>4.0790999999999999E-4</v>
      </c>
      <c r="C58" s="1">
        <v>8.6886000000000005E-2</v>
      </c>
      <c r="D58" s="1">
        <v>2.3333000000000001E-7</v>
      </c>
      <c r="E58" s="1">
        <v>1.3865E-8</v>
      </c>
      <c r="F58">
        <v>5.9421999999999997</v>
      </c>
      <c r="G58">
        <v>-115.2</v>
      </c>
      <c r="H58">
        <v>8.4612999999999996</v>
      </c>
      <c r="I58">
        <v>7.3449</v>
      </c>
      <c r="J58" s="1">
        <v>9.3820000000000002E-8</v>
      </c>
      <c r="K58" s="1">
        <v>4.5022999999999999E-8</v>
      </c>
      <c r="L58">
        <v>47.988999999999997</v>
      </c>
      <c r="M58">
        <v>0.96435000000000004</v>
      </c>
      <c r="N58">
        <v>4.4025000000000002E-2</v>
      </c>
      <c r="O58">
        <v>4.5652999999999997</v>
      </c>
      <c r="P58">
        <v>14087</v>
      </c>
      <c r="Q58">
        <v>15.388999999999999</v>
      </c>
      <c r="R58">
        <v>0.10924</v>
      </c>
      <c r="S58" s="7">
        <v>1.7086E-12</v>
      </c>
      <c r="T58" s="1">
        <v>3.6143000000000001E-14</v>
      </c>
      <c r="U58">
        <v>2.1154000000000002</v>
      </c>
      <c r="V58">
        <v>0.96450999999999998</v>
      </c>
      <c r="W58">
        <v>1.1968E-3</v>
      </c>
      <c r="X58">
        <v>0.12408</v>
      </c>
      <c r="AA58" s="14">
        <f t="shared" si="12"/>
        <v>1.7086E-12</v>
      </c>
      <c r="AB58" s="28">
        <f t="shared" si="13"/>
        <v>-0.47995153887375741</v>
      </c>
      <c r="AC58" s="14">
        <f>STDEV(AA54:AA57)</f>
        <v>5.5003030219555831E-15</v>
      </c>
    </row>
    <row r="59" spans="1:29" x14ac:dyDescent="0.25">
      <c r="A59" s="2" t="str">
        <f>A58</f>
        <v>D:\Google Drive\Research\data\2020-TB\contorl test-no bacteria\control-c3-06262020\3-5-5.TXT</v>
      </c>
      <c r="B59" s="7">
        <f>AVERAGE(B54:B58)</f>
        <v>4.1395199999999998E-4</v>
      </c>
      <c r="C59" s="7">
        <f t="shared" ref="C59:X59" si="14">AVERAGE(C54:C58)</f>
        <v>8.8171799999999995E-2</v>
      </c>
      <c r="D59" s="7">
        <f t="shared" si="14"/>
        <v>2.2901400000000002E-7</v>
      </c>
      <c r="E59" s="7">
        <f t="shared" si="14"/>
        <v>1.39674E-8</v>
      </c>
      <c r="F59" s="7">
        <f t="shared" si="14"/>
        <v>6.0997199999999996</v>
      </c>
      <c r="G59" s="7">
        <f t="shared" si="14"/>
        <v>-114.16000000000001</v>
      </c>
      <c r="H59" s="7">
        <f t="shared" si="14"/>
        <v>8.5218799999999995</v>
      </c>
      <c r="I59" s="7">
        <f t="shared" si="14"/>
        <v>7.4651400000000008</v>
      </c>
      <c r="J59" s="7">
        <f t="shared" si="14"/>
        <v>9.1042399999999997E-8</v>
      </c>
      <c r="K59" s="7">
        <f t="shared" si="14"/>
        <v>4.3980399999999996E-8</v>
      </c>
      <c r="L59" s="7">
        <f t="shared" si="14"/>
        <v>48.311599999999999</v>
      </c>
      <c r="M59" s="7">
        <f t="shared" si="14"/>
        <v>0.96713799999999994</v>
      </c>
      <c r="N59" s="7">
        <f t="shared" si="14"/>
        <v>4.4316599999999998E-2</v>
      </c>
      <c r="O59" s="7">
        <f t="shared" si="14"/>
        <v>4.5822599999999998</v>
      </c>
      <c r="P59" s="7">
        <f t="shared" si="14"/>
        <v>14086.4</v>
      </c>
      <c r="Q59" s="7">
        <f t="shared" si="14"/>
        <v>15.493600000000001</v>
      </c>
      <c r="R59" s="7">
        <f t="shared" si="14"/>
        <v>0.10999</v>
      </c>
      <c r="S59" s="7">
        <f t="shared" si="14"/>
        <v>1.7168400000000002E-12</v>
      </c>
      <c r="T59" s="7">
        <f t="shared" si="14"/>
        <v>3.6584E-14</v>
      </c>
      <c r="U59" s="7">
        <f t="shared" si="14"/>
        <v>2.1308800000000003</v>
      </c>
      <c r="V59" s="7">
        <f t="shared" si="14"/>
        <v>0.96432000000000007</v>
      </c>
      <c r="W59" s="7">
        <f t="shared" si="14"/>
        <v>1.2056399999999998E-3</v>
      </c>
      <c r="X59" s="7">
        <f t="shared" si="14"/>
        <v>0.12502199999999999</v>
      </c>
      <c r="Z59" s="2" t="s">
        <v>43</v>
      </c>
      <c r="AA59" s="14">
        <f>AVERAGE(AA54:AA58)</f>
        <v>1.7168400000000002E-12</v>
      </c>
      <c r="AB59" s="28"/>
    </row>
    <row r="60" spans="1:29" x14ac:dyDescent="0.25">
      <c r="A60" s="2"/>
      <c r="AB60" s="28"/>
      <c r="AC60" s="15"/>
    </row>
    <row r="61" spans="1:29" x14ac:dyDescent="0.25">
      <c r="A61" s="2"/>
      <c r="AA61" s="14"/>
      <c r="AB61" s="28"/>
      <c r="AC61" s="15"/>
    </row>
    <row r="62" spans="1:29" x14ac:dyDescent="0.25">
      <c r="A62" s="9" t="s">
        <v>86</v>
      </c>
      <c r="B62" s="1" t="s">
        <v>7</v>
      </c>
      <c r="C62" s="1" t="s">
        <v>8</v>
      </c>
      <c r="D62" s="1" t="s">
        <v>27</v>
      </c>
      <c r="E62" s="1" t="s">
        <v>28</v>
      </c>
      <c r="F62" t="s">
        <v>29</v>
      </c>
      <c r="G62" t="s">
        <v>9</v>
      </c>
      <c r="H62" t="s">
        <v>10</v>
      </c>
      <c r="I62" t="s">
        <v>11</v>
      </c>
      <c r="J62" s="1" t="s">
        <v>30</v>
      </c>
      <c r="K62" s="1" t="s">
        <v>31</v>
      </c>
      <c r="L62" t="s">
        <v>32</v>
      </c>
      <c r="M62" t="s">
        <v>33</v>
      </c>
      <c r="N62" t="s">
        <v>34</v>
      </c>
      <c r="O62" t="s">
        <v>35</v>
      </c>
      <c r="P62" t="s">
        <v>12</v>
      </c>
      <c r="Q62" t="s">
        <v>13</v>
      </c>
      <c r="R62" t="s">
        <v>14</v>
      </c>
      <c r="S62" s="7" t="s">
        <v>26</v>
      </c>
      <c r="T62" s="1" t="s">
        <v>21</v>
      </c>
      <c r="U62" t="s">
        <v>22</v>
      </c>
      <c r="V62" t="s">
        <v>23</v>
      </c>
      <c r="W62" t="s">
        <v>24</v>
      </c>
      <c r="X62" t="s">
        <v>25</v>
      </c>
      <c r="Z62" s="22" t="s">
        <v>36</v>
      </c>
      <c r="AA62" s="12" t="s">
        <v>37</v>
      </c>
      <c r="AB62" s="12" t="s">
        <v>41</v>
      </c>
      <c r="AC62" s="16" t="s">
        <v>55</v>
      </c>
    </row>
    <row r="63" spans="1:29" x14ac:dyDescent="0.25">
      <c r="A63" s="2" t="s">
        <v>232</v>
      </c>
      <c r="B63" s="1">
        <v>4.1256000000000002E-4</v>
      </c>
      <c r="C63" s="1">
        <v>8.7873999999999994E-2</v>
      </c>
      <c r="D63" s="1">
        <v>2.3073999999999999E-7</v>
      </c>
      <c r="E63" s="1">
        <v>1.3952999999999999E-8</v>
      </c>
      <c r="F63">
        <v>6.0471000000000004</v>
      </c>
      <c r="G63">
        <v>-115.5</v>
      </c>
      <c r="H63">
        <v>8.5378000000000007</v>
      </c>
      <c r="I63">
        <v>7.3920000000000003</v>
      </c>
      <c r="J63" s="1">
        <v>9.4577E-8</v>
      </c>
      <c r="K63" s="1">
        <v>4.5444E-8</v>
      </c>
      <c r="L63">
        <v>48.05</v>
      </c>
      <c r="M63">
        <v>0.96411999999999998</v>
      </c>
      <c r="N63">
        <v>4.4080000000000001E-2</v>
      </c>
      <c r="O63">
        <v>4.5720000000000001</v>
      </c>
      <c r="P63">
        <v>13963</v>
      </c>
      <c r="Q63">
        <v>15.411</v>
      </c>
      <c r="R63">
        <v>0.11037</v>
      </c>
      <c r="S63" s="7">
        <v>1.7154999999999999E-12</v>
      </c>
      <c r="T63" s="1">
        <v>3.6610999999999998E-14</v>
      </c>
      <c r="U63">
        <v>2.1341000000000001</v>
      </c>
      <c r="V63">
        <v>0.96433000000000002</v>
      </c>
      <c r="W63">
        <v>1.2076999999999999E-3</v>
      </c>
      <c r="X63">
        <v>0.12523999999999999</v>
      </c>
      <c r="Y63" s="1"/>
      <c r="AA63" s="14">
        <f>S63</f>
        <v>1.7154999999999999E-12</v>
      </c>
      <c r="AB63" s="28">
        <f>((AA63/AA$68)-1)*100</f>
        <v>0.74583039699318565</v>
      </c>
      <c r="AC63" s="14">
        <f>STDEV(AA64:AA67)</f>
        <v>1.6991247747002006E-14</v>
      </c>
    </row>
    <row r="64" spans="1:29" x14ac:dyDescent="0.25">
      <c r="A64" s="2" t="s">
        <v>233</v>
      </c>
      <c r="B64" s="1">
        <v>4.1513999999999999E-4</v>
      </c>
      <c r="C64" s="1">
        <v>8.8424000000000003E-2</v>
      </c>
      <c r="D64" s="1">
        <v>2.4209999999999998E-7</v>
      </c>
      <c r="E64" s="1">
        <v>1.4002E-8</v>
      </c>
      <c r="F64">
        <v>5.7835999999999999</v>
      </c>
      <c r="G64">
        <v>-122.7</v>
      </c>
      <c r="H64">
        <v>8.57</v>
      </c>
      <c r="I64">
        <v>6.9844999999999997</v>
      </c>
      <c r="J64" s="1">
        <v>9.5219000000000001E-8</v>
      </c>
      <c r="K64" s="1">
        <v>4.5668999999999997E-8</v>
      </c>
      <c r="L64">
        <v>47.962000000000003</v>
      </c>
      <c r="M64">
        <v>0.96297999999999995</v>
      </c>
      <c r="N64">
        <v>4.4000999999999998E-2</v>
      </c>
      <c r="O64">
        <v>4.5693000000000001</v>
      </c>
      <c r="P64">
        <v>13991</v>
      </c>
      <c r="Q64">
        <v>15.465999999999999</v>
      </c>
      <c r="R64">
        <v>0.11054</v>
      </c>
      <c r="S64" s="7">
        <v>1.6915E-12</v>
      </c>
      <c r="T64" s="1">
        <v>3.6160999999999997E-14</v>
      </c>
      <c r="U64">
        <v>2.1377999999999999</v>
      </c>
      <c r="V64">
        <v>0.96484000000000003</v>
      </c>
      <c r="W64">
        <v>1.2097E-3</v>
      </c>
      <c r="X64">
        <v>0.12537999999999999</v>
      </c>
      <c r="Y64" s="1"/>
      <c r="AA64" s="14">
        <f t="shared" ref="AA64:AA67" si="15">S64</f>
        <v>1.6915E-12</v>
      </c>
      <c r="AB64" s="28">
        <f t="shared" ref="AB64:AB67" si="16">((AA64/AA$68)-1)*100</f>
        <v>-0.66361287291519799</v>
      </c>
      <c r="AC64" s="14">
        <f>STDEV(AA65:AA67,AA63)</f>
        <v>1.7398347622691055E-14</v>
      </c>
    </row>
    <row r="65" spans="1:29" x14ac:dyDescent="0.25">
      <c r="A65" s="2" t="s">
        <v>234</v>
      </c>
      <c r="B65" s="1">
        <v>4.0369000000000001E-4</v>
      </c>
      <c r="C65" s="1">
        <v>8.5986999999999994E-2</v>
      </c>
      <c r="D65" s="1">
        <v>2.2573E-7</v>
      </c>
      <c r="E65" s="1">
        <v>1.3799999999999999E-8</v>
      </c>
      <c r="F65">
        <v>6.1135000000000002</v>
      </c>
      <c r="G65">
        <v>-111</v>
      </c>
      <c r="H65">
        <v>8.4337999999999997</v>
      </c>
      <c r="I65">
        <v>7.5979999999999999</v>
      </c>
      <c r="J65" s="1">
        <v>9.4675999999999994E-8</v>
      </c>
      <c r="K65" s="1">
        <v>4.4927999999999997E-8</v>
      </c>
      <c r="L65">
        <v>47.454000000000001</v>
      </c>
      <c r="M65">
        <v>0.96362000000000003</v>
      </c>
      <c r="N65">
        <v>4.3534999999999997E-2</v>
      </c>
      <c r="O65">
        <v>4.5179</v>
      </c>
      <c r="P65">
        <v>13979</v>
      </c>
      <c r="Q65">
        <v>15.259</v>
      </c>
      <c r="R65">
        <v>0.10915999999999999</v>
      </c>
      <c r="S65" s="7">
        <v>1.7149000000000001E-12</v>
      </c>
      <c r="T65" s="1">
        <v>3.6205000000000002E-14</v>
      </c>
      <c r="U65">
        <v>2.1112000000000002</v>
      </c>
      <c r="V65">
        <v>0.96445000000000003</v>
      </c>
      <c r="W65">
        <v>1.1946999999999999E-3</v>
      </c>
      <c r="X65">
        <v>0.12386999999999999</v>
      </c>
      <c r="Y65" s="1"/>
      <c r="AA65" s="14">
        <f t="shared" si="15"/>
        <v>1.7149000000000001E-12</v>
      </c>
      <c r="AB65" s="28">
        <f t="shared" si="16"/>
        <v>0.7105943152454941</v>
      </c>
      <c r="AC65" s="14">
        <f>STDEV(AA66:AA67,AA63:AA64)</f>
        <v>1.7172725468020465E-14</v>
      </c>
    </row>
    <row r="66" spans="1:29" x14ac:dyDescent="0.25">
      <c r="A66" s="2" t="s">
        <v>235</v>
      </c>
      <c r="B66" s="1">
        <v>4.1535999999999998E-4</v>
      </c>
      <c r="C66" s="1">
        <v>8.8470999999999994E-2</v>
      </c>
      <c r="D66" s="1">
        <v>2.2732E-7</v>
      </c>
      <c r="E66" s="1">
        <v>1.3995000000000001E-8</v>
      </c>
      <c r="F66">
        <v>6.1565000000000003</v>
      </c>
      <c r="G66">
        <v>-113.2</v>
      </c>
      <c r="H66">
        <v>8.5557999999999996</v>
      </c>
      <c r="I66">
        <v>7.5580999999999996</v>
      </c>
      <c r="J66" s="1">
        <v>8.7712999999999999E-8</v>
      </c>
      <c r="K66" s="1">
        <v>4.2080999999999998E-8</v>
      </c>
      <c r="L66">
        <v>47.975999999999999</v>
      </c>
      <c r="M66">
        <v>0.97063999999999995</v>
      </c>
      <c r="N66">
        <v>4.4003E-2</v>
      </c>
      <c r="O66">
        <v>4.5334000000000003</v>
      </c>
      <c r="P66">
        <v>13980</v>
      </c>
      <c r="Q66">
        <v>15.438000000000001</v>
      </c>
      <c r="R66">
        <v>0.11043</v>
      </c>
      <c r="S66" s="7">
        <v>1.7125E-12</v>
      </c>
      <c r="T66" s="1">
        <v>3.6631000000000001E-14</v>
      </c>
      <c r="U66">
        <v>2.1389999999999998</v>
      </c>
      <c r="V66">
        <v>0.96445999999999998</v>
      </c>
      <c r="W66">
        <v>1.2105E-3</v>
      </c>
      <c r="X66">
        <v>0.12551000000000001</v>
      </c>
      <c r="AA66" s="14">
        <f t="shared" si="15"/>
        <v>1.7125E-12</v>
      </c>
      <c r="AB66" s="28">
        <f t="shared" si="16"/>
        <v>0.56964998825463908</v>
      </c>
      <c r="AC66" s="14">
        <f>STDEV(AA67,AA63:AA65)</f>
        <v>1.7796137221318548E-14</v>
      </c>
    </row>
    <row r="67" spans="1:29" x14ac:dyDescent="0.25">
      <c r="A67" s="2" t="s">
        <v>236</v>
      </c>
      <c r="B67" s="1">
        <v>4.0318999999999999E-4</v>
      </c>
      <c r="C67" s="1">
        <v>8.5878999999999997E-2</v>
      </c>
      <c r="D67" s="1">
        <v>2.3456999999999999E-7</v>
      </c>
      <c r="E67" s="1">
        <v>1.3801000000000001E-8</v>
      </c>
      <c r="F67">
        <v>5.8834999999999997</v>
      </c>
      <c r="G67">
        <v>-114.1</v>
      </c>
      <c r="H67">
        <v>8.4370999999999992</v>
      </c>
      <c r="I67">
        <v>7.3944999999999999</v>
      </c>
      <c r="J67" s="1">
        <v>9.2897000000000001E-8</v>
      </c>
      <c r="K67" s="1">
        <v>4.3896999999999999E-8</v>
      </c>
      <c r="L67">
        <v>47.253</v>
      </c>
      <c r="M67">
        <v>0.96523000000000003</v>
      </c>
      <c r="N67">
        <v>4.3347999999999998E-2</v>
      </c>
      <c r="O67">
        <v>4.4909999999999997</v>
      </c>
      <c r="P67">
        <v>13993</v>
      </c>
      <c r="Q67">
        <v>15.228</v>
      </c>
      <c r="R67">
        <v>0.10883</v>
      </c>
      <c r="S67" s="7">
        <v>1.6796E-12</v>
      </c>
      <c r="T67" s="1">
        <v>3.5379E-14</v>
      </c>
      <c r="U67">
        <v>2.1063999999999998</v>
      </c>
      <c r="V67">
        <v>0.96526999999999996</v>
      </c>
      <c r="W67">
        <v>1.1918E-3</v>
      </c>
      <c r="X67">
        <v>0.12347</v>
      </c>
      <c r="AA67" s="14">
        <f t="shared" si="15"/>
        <v>1.6796E-12</v>
      </c>
      <c r="AB67" s="28">
        <f t="shared" si="16"/>
        <v>-1.3624618275780986</v>
      </c>
      <c r="AC67" s="14">
        <f>STDEV(AA63:AA66)</f>
        <v>1.1473447607410769E-14</v>
      </c>
    </row>
    <row r="68" spans="1:29" x14ac:dyDescent="0.25">
      <c r="A68" s="2" t="str">
        <f>A67</f>
        <v>D:\Google Drive\Research\data\2020-TB\contorl test-no bacteria\control-c3-06262020\3-6-5.TXT</v>
      </c>
      <c r="B68" s="7">
        <f>AVERAGE(B63:B67)</f>
        <v>4.0998800000000002E-4</v>
      </c>
      <c r="C68" s="7">
        <f t="shared" ref="C68:X68" si="17">AVERAGE(C63:C67)</f>
        <v>8.7326999999999988E-2</v>
      </c>
      <c r="D68" s="7">
        <f t="shared" si="17"/>
        <v>2.3209200000000001E-7</v>
      </c>
      <c r="E68" s="7">
        <f t="shared" si="17"/>
        <v>1.3910199999999999E-8</v>
      </c>
      <c r="F68" s="7">
        <f t="shared" si="17"/>
        <v>5.9968400000000006</v>
      </c>
      <c r="G68" s="7">
        <f t="shared" si="17"/>
        <v>-115.3</v>
      </c>
      <c r="H68" s="7">
        <f t="shared" si="17"/>
        <v>8.5068999999999999</v>
      </c>
      <c r="I68" s="7">
        <f t="shared" si="17"/>
        <v>7.385419999999999</v>
      </c>
      <c r="J68" s="7">
        <f t="shared" si="17"/>
        <v>9.3016400000000012E-8</v>
      </c>
      <c r="K68" s="7">
        <f t="shared" si="17"/>
        <v>4.4403800000000001E-8</v>
      </c>
      <c r="L68" s="7">
        <f t="shared" si="17"/>
        <v>47.738999999999997</v>
      </c>
      <c r="M68" s="7">
        <f t="shared" si="17"/>
        <v>0.9653179999999999</v>
      </c>
      <c r="N68" s="7">
        <f t="shared" si="17"/>
        <v>4.3793399999999996E-2</v>
      </c>
      <c r="O68" s="7">
        <f t="shared" si="17"/>
        <v>4.5367200000000008</v>
      </c>
      <c r="P68" s="7">
        <f t="shared" si="17"/>
        <v>13981.2</v>
      </c>
      <c r="Q68" s="7">
        <f t="shared" si="17"/>
        <v>15.360399999999998</v>
      </c>
      <c r="R68" s="7">
        <f t="shared" si="17"/>
        <v>0.10986599999999999</v>
      </c>
      <c r="S68" s="7">
        <f t="shared" si="17"/>
        <v>1.7028E-12</v>
      </c>
      <c r="T68" s="7">
        <f t="shared" si="17"/>
        <v>3.6197399999999995E-14</v>
      </c>
      <c r="U68" s="7">
        <f t="shared" si="17"/>
        <v>2.1256999999999997</v>
      </c>
      <c r="V68" s="7">
        <f t="shared" si="17"/>
        <v>0.96467000000000014</v>
      </c>
      <c r="W68" s="7">
        <f t="shared" si="17"/>
        <v>1.2028799999999999E-3</v>
      </c>
      <c r="X68" s="7">
        <f t="shared" si="17"/>
        <v>0.124694</v>
      </c>
      <c r="Z68" s="2" t="s">
        <v>43</v>
      </c>
      <c r="AA68" s="14">
        <f>AVERAGE(AA63:AA67)</f>
        <v>1.7028E-12</v>
      </c>
      <c r="AB68" s="28"/>
    </row>
    <row r="69" spans="1:29" x14ac:dyDescent="0.25">
      <c r="A69" s="2"/>
      <c r="AB69" s="28"/>
      <c r="AC69" s="15"/>
    </row>
    <row r="70" spans="1:29" x14ac:dyDescent="0.25">
      <c r="B70"/>
      <c r="C70"/>
      <c r="D70"/>
      <c r="E70"/>
    </row>
    <row r="71" spans="1:29" x14ac:dyDescent="0.25">
      <c r="A71" s="9" t="s">
        <v>86</v>
      </c>
      <c r="B71" s="1" t="s">
        <v>7</v>
      </c>
      <c r="C71" s="1" t="s">
        <v>8</v>
      </c>
      <c r="D71" s="1" t="s">
        <v>27</v>
      </c>
      <c r="E71" s="1" t="s">
        <v>28</v>
      </c>
      <c r="F71" t="s">
        <v>29</v>
      </c>
      <c r="G71" t="s">
        <v>9</v>
      </c>
      <c r="H71" t="s">
        <v>10</v>
      </c>
      <c r="I71" t="s">
        <v>11</v>
      </c>
      <c r="J71" s="1" t="s">
        <v>30</v>
      </c>
      <c r="K71" s="1" t="s">
        <v>31</v>
      </c>
      <c r="L71" t="s">
        <v>32</v>
      </c>
      <c r="M71" t="s">
        <v>33</v>
      </c>
      <c r="N71" t="s">
        <v>34</v>
      </c>
      <c r="O71" t="s">
        <v>35</v>
      </c>
      <c r="P71" t="s">
        <v>12</v>
      </c>
      <c r="Q71" t="s">
        <v>13</v>
      </c>
      <c r="R71" t="s">
        <v>14</v>
      </c>
      <c r="S71" s="7" t="s">
        <v>26</v>
      </c>
      <c r="T71" s="1" t="s">
        <v>21</v>
      </c>
      <c r="U71" t="s">
        <v>22</v>
      </c>
      <c r="V71" t="s">
        <v>23</v>
      </c>
      <c r="W71" t="s">
        <v>24</v>
      </c>
      <c r="X71" t="s">
        <v>25</v>
      </c>
      <c r="Z71" s="22" t="s">
        <v>36</v>
      </c>
      <c r="AA71" s="12" t="s">
        <v>37</v>
      </c>
      <c r="AB71" s="12" t="s">
        <v>41</v>
      </c>
      <c r="AC71" s="16" t="s">
        <v>55</v>
      </c>
    </row>
    <row r="72" spans="1:29" x14ac:dyDescent="0.25">
      <c r="A72" s="2" t="s">
        <v>237</v>
      </c>
      <c r="B72" s="1">
        <v>4.2223E-4</v>
      </c>
      <c r="C72" s="1">
        <v>8.9935000000000001E-2</v>
      </c>
      <c r="D72" s="1">
        <v>2.3664999999999999E-7</v>
      </c>
      <c r="E72" s="1">
        <v>1.4117E-8</v>
      </c>
      <c r="F72">
        <v>5.9653</v>
      </c>
      <c r="G72">
        <v>-120.3</v>
      </c>
      <c r="H72">
        <v>8.6445000000000007</v>
      </c>
      <c r="I72">
        <v>7.1858000000000004</v>
      </c>
      <c r="J72" s="1">
        <v>9.2431000000000002E-8</v>
      </c>
      <c r="K72" s="1">
        <v>4.4599000000000001E-8</v>
      </c>
      <c r="L72">
        <v>48.250999999999998</v>
      </c>
      <c r="M72">
        <v>0.96604000000000001</v>
      </c>
      <c r="N72">
        <v>4.4262000000000003E-2</v>
      </c>
      <c r="O72">
        <v>4.5818000000000003</v>
      </c>
      <c r="P72">
        <v>13934</v>
      </c>
      <c r="Q72">
        <v>15.539</v>
      </c>
      <c r="R72">
        <v>0.11151999999999999</v>
      </c>
      <c r="S72" s="7">
        <v>1.6857E-12</v>
      </c>
      <c r="T72" s="1">
        <v>3.6362000000000002E-14</v>
      </c>
      <c r="U72">
        <v>2.1570999999999998</v>
      </c>
      <c r="V72">
        <v>0.96506000000000003</v>
      </c>
      <c r="W72">
        <v>1.2206999999999999E-3</v>
      </c>
      <c r="X72">
        <v>0.12648999999999999</v>
      </c>
      <c r="Y72" s="1"/>
      <c r="AA72" s="14">
        <f>S72</f>
        <v>1.6857E-12</v>
      </c>
      <c r="AB72" s="28">
        <f>((AA72/AA$77)-1)*100</f>
        <v>-0.97049735051873975</v>
      </c>
      <c r="AC72" s="14">
        <f>STDEV(AA73:AA76)</f>
        <v>7.5372408744844802E-15</v>
      </c>
    </row>
    <row r="73" spans="1:29" x14ac:dyDescent="0.25">
      <c r="A73" s="2" t="s">
        <v>238</v>
      </c>
      <c r="B73" s="1">
        <v>4.1032999999999998E-4</v>
      </c>
      <c r="C73" s="1">
        <v>8.7400000000000005E-2</v>
      </c>
      <c r="D73" s="1">
        <v>2.2835999999999999E-7</v>
      </c>
      <c r="E73" s="1">
        <v>1.3914999999999999E-8</v>
      </c>
      <c r="F73">
        <v>6.0933999999999999</v>
      </c>
      <c r="G73">
        <v>-112.3</v>
      </c>
      <c r="H73">
        <v>8.5097000000000005</v>
      </c>
      <c r="I73">
        <v>7.5776000000000003</v>
      </c>
      <c r="J73" s="1">
        <v>9.4644999999999998E-8</v>
      </c>
      <c r="K73" s="1">
        <v>4.5085999999999998E-8</v>
      </c>
      <c r="L73">
        <v>47.637</v>
      </c>
      <c r="M73">
        <v>0.96355999999999997</v>
      </c>
      <c r="N73">
        <v>4.3701999999999998E-2</v>
      </c>
      <c r="O73">
        <v>4.5354999999999999</v>
      </c>
      <c r="P73">
        <v>13945</v>
      </c>
      <c r="Q73">
        <v>15.358000000000001</v>
      </c>
      <c r="R73">
        <v>0.11013000000000001</v>
      </c>
      <c r="S73" s="7">
        <v>1.7048E-12</v>
      </c>
      <c r="T73" s="1">
        <v>3.6305999999999999E-14</v>
      </c>
      <c r="U73">
        <v>2.1295999999999999</v>
      </c>
      <c r="V73">
        <v>0.9647</v>
      </c>
      <c r="W73">
        <v>1.2051E-3</v>
      </c>
      <c r="X73">
        <v>0.12492</v>
      </c>
      <c r="Y73" s="1"/>
      <c r="AA73" s="14">
        <f t="shared" ref="AA73:AA76" si="18">S73</f>
        <v>1.7048E-12</v>
      </c>
      <c r="AB73" s="28">
        <f t="shared" ref="AB73:AB76" si="19">((AA73/AA$77)-1)*100</f>
        <v>0.15156677750232106</v>
      </c>
      <c r="AC73" s="14">
        <f>STDEV(AA74:AA76,AA72)</f>
        <v>1.2951801676472113E-14</v>
      </c>
    </row>
    <row r="74" spans="1:29" x14ac:dyDescent="0.25">
      <c r="A74" s="2" t="s">
        <v>239</v>
      </c>
      <c r="B74" s="1">
        <v>4.1554999999999999E-4</v>
      </c>
      <c r="C74" s="1">
        <v>8.8511999999999993E-2</v>
      </c>
      <c r="D74" s="1">
        <v>2.2912999999999999E-7</v>
      </c>
      <c r="E74" s="1">
        <v>1.4011000000000001E-8</v>
      </c>
      <c r="F74">
        <v>6.1148999999999996</v>
      </c>
      <c r="G74">
        <v>-114.3</v>
      </c>
      <c r="H74">
        <v>8.5731000000000002</v>
      </c>
      <c r="I74">
        <v>7.5004999999999997</v>
      </c>
      <c r="J74" s="1">
        <v>9.2057000000000002E-8</v>
      </c>
      <c r="K74" s="1">
        <v>4.4128999999999998E-8</v>
      </c>
      <c r="L74">
        <v>47.936999999999998</v>
      </c>
      <c r="M74">
        <v>0.96604999999999996</v>
      </c>
      <c r="N74">
        <v>4.3973999999999999E-2</v>
      </c>
      <c r="O74">
        <v>4.5518999999999998</v>
      </c>
      <c r="P74">
        <v>13960</v>
      </c>
      <c r="Q74">
        <v>15.467000000000001</v>
      </c>
      <c r="R74">
        <v>0.1108</v>
      </c>
      <c r="S74" s="7">
        <v>1.7167999999999999E-12</v>
      </c>
      <c r="T74" s="1">
        <v>3.6794E-14</v>
      </c>
      <c r="U74">
        <v>2.1432000000000002</v>
      </c>
      <c r="V74">
        <v>0.96431</v>
      </c>
      <c r="W74">
        <v>1.2129E-3</v>
      </c>
      <c r="X74">
        <v>0.12578</v>
      </c>
      <c r="Y74" s="1"/>
      <c r="AA74" s="14">
        <f t="shared" si="18"/>
        <v>1.7167999999999999E-12</v>
      </c>
      <c r="AB74" s="28">
        <f t="shared" si="19"/>
        <v>0.85652853332707224</v>
      </c>
      <c r="AC74" s="14">
        <f>STDEV(AA75:AA76,AA72:AA73)</f>
        <v>9.0525779017176275E-15</v>
      </c>
    </row>
    <row r="75" spans="1:29" x14ac:dyDescent="0.25">
      <c r="A75" s="2" t="s">
        <v>240</v>
      </c>
      <c r="B75" s="1">
        <v>4.0405999999999998E-4</v>
      </c>
      <c r="C75" s="1">
        <v>8.6065000000000003E-2</v>
      </c>
      <c r="D75" s="1">
        <v>2.2847999999999999E-7</v>
      </c>
      <c r="E75" s="1">
        <v>1.3801000000000001E-8</v>
      </c>
      <c r="F75">
        <v>6.0404</v>
      </c>
      <c r="G75">
        <v>-111.2</v>
      </c>
      <c r="H75">
        <v>8.4349000000000007</v>
      </c>
      <c r="I75">
        <v>7.5853000000000002</v>
      </c>
      <c r="J75" s="1">
        <v>9.4785999999999999E-8</v>
      </c>
      <c r="K75" s="1">
        <v>4.4909000000000002E-8</v>
      </c>
      <c r="L75">
        <v>47.378999999999998</v>
      </c>
      <c r="M75">
        <v>0.96335000000000004</v>
      </c>
      <c r="N75">
        <v>4.3466999999999999E-2</v>
      </c>
      <c r="O75">
        <v>4.5121000000000002</v>
      </c>
      <c r="P75">
        <v>13980</v>
      </c>
      <c r="Q75">
        <v>15.26</v>
      </c>
      <c r="R75">
        <v>0.10915999999999999</v>
      </c>
      <c r="S75" s="7">
        <v>1.7049999999999999E-12</v>
      </c>
      <c r="T75" s="1">
        <v>3.6007E-14</v>
      </c>
      <c r="U75">
        <v>2.1118000000000001</v>
      </c>
      <c r="V75">
        <v>0.9647</v>
      </c>
      <c r="W75">
        <v>1.1949E-3</v>
      </c>
      <c r="X75">
        <v>0.12386</v>
      </c>
      <c r="AA75" s="14">
        <f t="shared" si="18"/>
        <v>1.7049999999999999E-12</v>
      </c>
      <c r="AB75" s="28">
        <f t="shared" si="19"/>
        <v>0.16331614009938988</v>
      </c>
      <c r="AC75" s="14">
        <f>STDEV(AA76,AA72:AA74)</f>
        <v>1.2934546764382559E-14</v>
      </c>
    </row>
    <row r="76" spans="1:29" x14ac:dyDescent="0.25">
      <c r="A76" s="2" t="s">
        <v>241</v>
      </c>
      <c r="B76" s="1">
        <v>4.0120999999999999E-4</v>
      </c>
      <c r="C76" s="1">
        <v>8.5458000000000006E-2</v>
      </c>
      <c r="D76" s="1">
        <v>2.2956E-7</v>
      </c>
      <c r="E76" s="1">
        <v>1.3796E-8</v>
      </c>
      <c r="F76">
        <v>6.0098000000000003</v>
      </c>
      <c r="G76">
        <v>-117</v>
      </c>
      <c r="H76">
        <v>8.4364000000000008</v>
      </c>
      <c r="I76">
        <v>7.2106000000000003</v>
      </c>
      <c r="J76" s="1">
        <v>9.7443999999999996E-8</v>
      </c>
      <c r="K76" s="1">
        <v>4.6071000000000003E-8</v>
      </c>
      <c r="L76">
        <v>47.279000000000003</v>
      </c>
      <c r="M76">
        <v>0.96081000000000005</v>
      </c>
      <c r="N76">
        <v>4.3379000000000001E-2</v>
      </c>
      <c r="O76">
        <v>4.5148000000000001</v>
      </c>
      <c r="P76">
        <v>14004</v>
      </c>
      <c r="Q76">
        <v>15.246</v>
      </c>
      <c r="R76">
        <v>0.10886999999999999</v>
      </c>
      <c r="S76" s="7">
        <v>1.6988E-12</v>
      </c>
      <c r="T76" s="1">
        <v>3.5746E-14</v>
      </c>
      <c r="U76">
        <v>2.1042000000000001</v>
      </c>
      <c r="V76">
        <v>0.96469000000000005</v>
      </c>
      <c r="W76">
        <v>1.1907E-3</v>
      </c>
      <c r="X76">
        <v>0.12343</v>
      </c>
      <c r="AA76" s="14">
        <f t="shared" si="18"/>
        <v>1.6988E-12</v>
      </c>
      <c r="AB76" s="28">
        <f t="shared" si="19"/>
        <v>-0.20091410041005453</v>
      </c>
      <c r="AC76" s="14">
        <f>STDEV(AA72:AA75)</f>
        <v>1.2870476551653633E-14</v>
      </c>
    </row>
    <row r="77" spans="1:29" x14ac:dyDescent="0.25">
      <c r="A77" s="2" t="str">
        <f>A76</f>
        <v>D:\Google Drive\Research\data\2020-TB\contorl test-no bacteria\control-c3-06262020\3-7-5.TXT</v>
      </c>
      <c r="B77" s="7">
        <f>AVERAGE(B72:B76)</f>
        <v>4.1067600000000001E-4</v>
      </c>
      <c r="C77" s="7">
        <f t="shared" ref="C77:X77" si="20">AVERAGE(C72:C76)</f>
        <v>8.747400000000001E-2</v>
      </c>
      <c r="D77" s="7">
        <f t="shared" si="20"/>
        <v>2.3043599999999996E-7</v>
      </c>
      <c r="E77" s="7">
        <f t="shared" si="20"/>
        <v>1.3928000000000001E-8</v>
      </c>
      <c r="F77" s="7">
        <f t="shared" si="20"/>
        <v>6.0447599999999992</v>
      </c>
      <c r="G77" s="7">
        <f t="shared" si="20"/>
        <v>-115.01999999999998</v>
      </c>
      <c r="H77" s="7">
        <f t="shared" si="20"/>
        <v>8.5197200000000013</v>
      </c>
      <c r="I77" s="7">
        <f t="shared" si="20"/>
        <v>7.4119600000000005</v>
      </c>
      <c r="J77" s="7">
        <f t="shared" si="20"/>
        <v>9.4272600000000005E-8</v>
      </c>
      <c r="K77" s="7">
        <f t="shared" si="20"/>
        <v>4.4958800000000002E-8</v>
      </c>
      <c r="L77" s="7">
        <f t="shared" si="20"/>
        <v>47.696599999999997</v>
      </c>
      <c r="M77" s="7">
        <f t="shared" si="20"/>
        <v>0.9639620000000001</v>
      </c>
      <c r="N77" s="7">
        <f t="shared" si="20"/>
        <v>4.3756799999999998E-2</v>
      </c>
      <c r="O77" s="7">
        <f t="shared" si="20"/>
        <v>4.5392200000000003</v>
      </c>
      <c r="P77" s="7">
        <f t="shared" si="20"/>
        <v>13964.6</v>
      </c>
      <c r="Q77" s="7">
        <f t="shared" si="20"/>
        <v>15.373999999999999</v>
      </c>
      <c r="R77" s="7">
        <f t="shared" si="20"/>
        <v>0.110096</v>
      </c>
      <c r="S77" s="7">
        <f t="shared" si="20"/>
        <v>1.70222E-12</v>
      </c>
      <c r="T77" s="7">
        <f t="shared" si="20"/>
        <v>3.6243000000000001E-14</v>
      </c>
      <c r="U77" s="7">
        <f t="shared" si="20"/>
        <v>2.1291800000000003</v>
      </c>
      <c r="V77" s="7">
        <f t="shared" si="20"/>
        <v>0.9646920000000001</v>
      </c>
      <c r="W77" s="7">
        <f t="shared" si="20"/>
        <v>1.2048600000000001E-3</v>
      </c>
      <c r="X77" s="7">
        <f t="shared" si="20"/>
        <v>0.12489600000000001</v>
      </c>
      <c r="Z77" s="2" t="s">
        <v>43</v>
      </c>
      <c r="AA77" s="14">
        <f>AVERAGE(AA72:AA76)</f>
        <v>1.70222E-12</v>
      </c>
      <c r="AB77" s="28"/>
    </row>
    <row r="78" spans="1:29" x14ac:dyDescent="0.25">
      <c r="A78" s="2"/>
      <c r="AB78" s="28"/>
      <c r="AC78" s="15"/>
    </row>
    <row r="79" spans="1:29" x14ac:dyDescent="0.25">
      <c r="A79" s="2"/>
      <c r="AA79" s="14"/>
      <c r="AB79" s="28"/>
      <c r="AC79" s="15"/>
    </row>
    <row r="80" spans="1:29" x14ac:dyDescent="0.25">
      <c r="A80" s="9" t="s">
        <v>86</v>
      </c>
      <c r="B80" s="1" t="s">
        <v>7</v>
      </c>
      <c r="C80" s="1" t="s">
        <v>8</v>
      </c>
      <c r="D80" s="1" t="s">
        <v>27</v>
      </c>
      <c r="E80" s="1" t="s">
        <v>28</v>
      </c>
      <c r="F80" t="s">
        <v>29</v>
      </c>
      <c r="G80" t="s">
        <v>9</v>
      </c>
      <c r="H80" t="s">
        <v>10</v>
      </c>
      <c r="I80" t="s">
        <v>11</v>
      </c>
      <c r="J80" s="1" t="s">
        <v>30</v>
      </c>
      <c r="K80" s="1" t="s">
        <v>31</v>
      </c>
      <c r="L80" t="s">
        <v>32</v>
      </c>
      <c r="M80" t="s">
        <v>33</v>
      </c>
      <c r="N80" t="s">
        <v>34</v>
      </c>
      <c r="O80" t="s">
        <v>35</v>
      </c>
      <c r="P80" t="s">
        <v>12</v>
      </c>
      <c r="Q80" t="s">
        <v>13</v>
      </c>
      <c r="R80" t="s">
        <v>14</v>
      </c>
      <c r="S80" s="7" t="s">
        <v>26</v>
      </c>
      <c r="T80" s="1" t="s">
        <v>21</v>
      </c>
      <c r="U80" t="s">
        <v>22</v>
      </c>
      <c r="V80" t="s">
        <v>23</v>
      </c>
      <c r="W80" t="s">
        <v>24</v>
      </c>
      <c r="X80" t="s">
        <v>25</v>
      </c>
      <c r="Z80" s="22" t="s">
        <v>36</v>
      </c>
      <c r="AA80" s="12" t="s">
        <v>37</v>
      </c>
      <c r="AB80" s="12" t="s">
        <v>41</v>
      </c>
      <c r="AC80" s="16" t="s">
        <v>55</v>
      </c>
    </row>
    <row r="81" spans="1:29" x14ac:dyDescent="0.25">
      <c r="A81" s="2" t="s">
        <v>242</v>
      </c>
      <c r="B81" s="1">
        <v>4.2010000000000002E-4</v>
      </c>
      <c r="C81" s="1">
        <v>8.9481000000000005E-2</v>
      </c>
      <c r="D81" s="1">
        <v>2.2630000000000001E-7</v>
      </c>
      <c r="E81" s="1">
        <v>1.4088E-8</v>
      </c>
      <c r="F81">
        <v>6.2253999999999996</v>
      </c>
      <c r="G81">
        <v>-111.7</v>
      </c>
      <c r="H81">
        <v>8.6463999999999999</v>
      </c>
      <c r="I81">
        <v>7.7407000000000004</v>
      </c>
      <c r="J81" s="1">
        <v>8.9612999999999996E-8</v>
      </c>
      <c r="K81" s="1">
        <v>4.2726000000000002E-8</v>
      </c>
      <c r="L81">
        <v>47.677999999999997</v>
      </c>
      <c r="M81">
        <v>0.96889999999999998</v>
      </c>
      <c r="N81">
        <v>4.3732E-2</v>
      </c>
      <c r="O81">
        <v>4.5136000000000003</v>
      </c>
      <c r="P81">
        <v>13789</v>
      </c>
      <c r="Q81">
        <v>15.433999999999999</v>
      </c>
      <c r="R81">
        <v>0.11193</v>
      </c>
      <c r="S81" s="7">
        <v>1.7134999999999999E-12</v>
      </c>
      <c r="T81" s="1">
        <v>3.7060999999999999E-14</v>
      </c>
      <c r="U81">
        <v>2.1629</v>
      </c>
      <c r="V81">
        <v>0.96445999999999998</v>
      </c>
      <c r="W81">
        <v>1.2244000000000001E-3</v>
      </c>
      <c r="X81">
        <v>0.12695000000000001</v>
      </c>
      <c r="Y81" s="1"/>
      <c r="AA81" s="14">
        <f>S81</f>
        <v>1.7134999999999999E-12</v>
      </c>
      <c r="AB81" s="28">
        <f>((AA81/AA$86)-1)*100</f>
        <v>0.32553836785833568</v>
      </c>
      <c r="AC81" s="14">
        <f>STDEV(AA82:AA85)</f>
        <v>1.3200631298035165E-14</v>
      </c>
    </row>
    <row r="82" spans="1:29" x14ac:dyDescent="0.25">
      <c r="A82" s="2" t="s">
        <v>243</v>
      </c>
      <c r="B82" s="1">
        <v>4.1937000000000002E-4</v>
      </c>
      <c r="C82" s="1">
        <v>8.9325000000000002E-2</v>
      </c>
      <c r="D82" s="1">
        <v>2.2893E-7</v>
      </c>
      <c r="E82" s="1">
        <v>1.4082999999999999E-8</v>
      </c>
      <c r="F82">
        <v>6.1516999999999999</v>
      </c>
      <c r="G82">
        <v>-114.1</v>
      </c>
      <c r="H82">
        <v>8.6445000000000007</v>
      </c>
      <c r="I82">
        <v>7.5762</v>
      </c>
      <c r="J82" s="1">
        <v>9.1095999999999997E-8</v>
      </c>
      <c r="K82" s="1">
        <v>4.3532000000000002E-8</v>
      </c>
      <c r="L82">
        <v>47.786999999999999</v>
      </c>
      <c r="M82">
        <v>0.96752000000000005</v>
      </c>
      <c r="N82">
        <v>4.3833999999999998E-2</v>
      </c>
      <c r="O82">
        <v>4.5305999999999997</v>
      </c>
      <c r="P82">
        <v>13813</v>
      </c>
      <c r="Q82">
        <v>15.443</v>
      </c>
      <c r="R82">
        <v>0.1118</v>
      </c>
      <c r="S82" s="7">
        <v>1.7133E-12</v>
      </c>
      <c r="T82" s="1">
        <v>3.7005999999999999E-14</v>
      </c>
      <c r="U82">
        <v>2.1598999999999999</v>
      </c>
      <c r="V82">
        <v>0.96440000000000003</v>
      </c>
      <c r="W82">
        <v>1.2227E-3</v>
      </c>
      <c r="X82">
        <v>0.12678</v>
      </c>
      <c r="Y82" s="1"/>
      <c r="AA82" s="14">
        <f t="shared" ref="AA82:AA85" si="21">S82</f>
        <v>1.7133E-12</v>
      </c>
      <c r="AB82" s="28">
        <f t="shared" ref="AB82:AB85" si="22">((AA82/AA$86)-1)*100</f>
        <v>0.31382835462603342</v>
      </c>
      <c r="AC82" s="14">
        <f>STDEV(AA83:AA85,AA81)</f>
        <v>1.3235054464061161E-14</v>
      </c>
    </row>
    <row r="83" spans="1:29" x14ac:dyDescent="0.25">
      <c r="A83" s="2" t="s">
        <v>244</v>
      </c>
      <c r="B83" s="1">
        <v>4.2146000000000002E-4</v>
      </c>
      <c r="C83" s="1">
        <v>8.9770000000000003E-2</v>
      </c>
      <c r="D83" s="1">
        <v>2.2758E-7</v>
      </c>
      <c r="E83" s="1">
        <v>1.4111E-8</v>
      </c>
      <c r="F83">
        <v>6.2004999999999999</v>
      </c>
      <c r="G83">
        <v>-112.4</v>
      </c>
      <c r="H83">
        <v>8.6570999999999998</v>
      </c>
      <c r="I83">
        <v>7.702</v>
      </c>
      <c r="J83" s="1">
        <v>9.1193000000000001E-8</v>
      </c>
      <c r="K83" s="1">
        <v>4.3718000000000001E-8</v>
      </c>
      <c r="L83">
        <v>47.94</v>
      </c>
      <c r="M83">
        <v>0.96740000000000004</v>
      </c>
      <c r="N83">
        <v>4.3973999999999999E-2</v>
      </c>
      <c r="O83">
        <v>4.5456000000000003</v>
      </c>
      <c r="P83">
        <v>13818</v>
      </c>
      <c r="Q83">
        <v>15.483000000000001</v>
      </c>
      <c r="R83">
        <v>0.11205</v>
      </c>
      <c r="S83" s="7">
        <v>1.7141999999999999E-12</v>
      </c>
      <c r="T83" s="1">
        <v>3.7113000000000002E-14</v>
      </c>
      <c r="U83">
        <v>2.165</v>
      </c>
      <c r="V83">
        <v>0.96442000000000005</v>
      </c>
      <c r="W83">
        <v>1.2255E-3</v>
      </c>
      <c r="X83">
        <v>0.12706999999999999</v>
      </c>
      <c r="Y83" s="1"/>
      <c r="AA83" s="14">
        <f t="shared" si="21"/>
        <v>1.7141999999999999E-12</v>
      </c>
      <c r="AB83" s="28">
        <f t="shared" si="22"/>
        <v>0.36652341417144907</v>
      </c>
      <c r="AC83" s="14">
        <f>STDEV(AA84:AA85,AA81:AA82)</f>
        <v>1.3069398098866897E-14</v>
      </c>
    </row>
    <row r="84" spans="1:29" x14ac:dyDescent="0.25">
      <c r="A84" s="2" t="s">
        <v>245</v>
      </c>
      <c r="B84" s="1">
        <v>4.1062999999999999E-4</v>
      </c>
      <c r="C84" s="1">
        <v>8.7465000000000001E-2</v>
      </c>
      <c r="D84" s="1">
        <v>2.2663000000000001E-7</v>
      </c>
      <c r="E84" s="1">
        <v>1.3933E-8</v>
      </c>
      <c r="F84">
        <v>6.1478999999999999</v>
      </c>
      <c r="G84">
        <v>-111</v>
      </c>
      <c r="H84">
        <v>8.5469000000000008</v>
      </c>
      <c r="I84">
        <v>7.6999000000000004</v>
      </c>
      <c r="J84" s="1">
        <v>9.3588000000000004E-8</v>
      </c>
      <c r="K84" s="1">
        <v>4.4198000000000003E-8</v>
      </c>
      <c r="L84">
        <v>47.225999999999999</v>
      </c>
      <c r="M84">
        <v>0.96470999999999996</v>
      </c>
      <c r="N84">
        <v>4.3323E-2</v>
      </c>
      <c r="O84">
        <v>4.4908000000000001</v>
      </c>
      <c r="P84">
        <v>13815</v>
      </c>
      <c r="Q84">
        <v>15.298999999999999</v>
      </c>
      <c r="R84">
        <v>0.11074000000000001</v>
      </c>
      <c r="S84" s="7">
        <v>1.7119E-12</v>
      </c>
      <c r="T84" s="1">
        <v>3.6614999999999997E-14</v>
      </c>
      <c r="U84">
        <v>2.1389</v>
      </c>
      <c r="V84">
        <v>0.96450999999999998</v>
      </c>
      <c r="W84">
        <v>1.2107000000000001E-3</v>
      </c>
      <c r="X84">
        <v>0.12551999999999999</v>
      </c>
      <c r="AA84" s="14">
        <f t="shared" si="21"/>
        <v>1.7119E-12</v>
      </c>
      <c r="AB84" s="28">
        <f t="shared" si="22"/>
        <v>0.23185826199982884</v>
      </c>
      <c r="AC84" s="14">
        <f>STDEV(AA85,AA81:AA83)</f>
        <v>1.343887396076516E-14</v>
      </c>
    </row>
    <row r="85" spans="1:29" x14ac:dyDescent="0.25">
      <c r="A85" s="2" t="s">
        <v>246</v>
      </c>
      <c r="B85" s="1">
        <v>4.2173999999999998E-4</v>
      </c>
      <c r="C85" s="1">
        <v>8.9831999999999995E-2</v>
      </c>
      <c r="D85" s="1">
        <v>2.3612E-7</v>
      </c>
      <c r="E85" s="1">
        <v>1.413E-8</v>
      </c>
      <c r="F85">
        <v>5.9842000000000004</v>
      </c>
      <c r="G85">
        <v>-119.1</v>
      </c>
      <c r="H85">
        <v>8.6798000000000002</v>
      </c>
      <c r="I85">
        <v>7.2877999999999998</v>
      </c>
      <c r="J85" s="1">
        <v>9.097E-8</v>
      </c>
      <c r="K85" s="1">
        <v>4.3350000000000001E-8</v>
      </c>
      <c r="L85">
        <v>47.652999999999999</v>
      </c>
      <c r="M85">
        <v>0.96750999999999998</v>
      </c>
      <c r="N85">
        <v>4.3711E-2</v>
      </c>
      <c r="O85">
        <v>4.5179</v>
      </c>
      <c r="P85">
        <v>13788</v>
      </c>
      <c r="Q85">
        <v>15.452999999999999</v>
      </c>
      <c r="R85">
        <v>0.11208</v>
      </c>
      <c r="S85" s="7">
        <v>1.6868E-12</v>
      </c>
      <c r="T85" s="1">
        <v>3.6519000000000002E-14</v>
      </c>
      <c r="U85">
        <v>2.165</v>
      </c>
      <c r="V85">
        <v>0.96501999999999999</v>
      </c>
      <c r="W85">
        <v>1.2255E-3</v>
      </c>
      <c r="X85">
        <v>0.12698999999999999</v>
      </c>
      <c r="AA85" s="14">
        <f t="shared" si="21"/>
        <v>1.6868E-12</v>
      </c>
      <c r="AB85" s="28">
        <f t="shared" si="22"/>
        <v>-1.2377483986556914</v>
      </c>
      <c r="AC85" s="14">
        <f>STDEV(AA81:AA84)</f>
        <v>9.6393291606137402E-16</v>
      </c>
    </row>
    <row r="86" spans="1:29" x14ac:dyDescent="0.25">
      <c r="A86" s="2" t="str">
        <f>A85</f>
        <v>D:\Google Drive\Research\data\2020-TB\contorl test-no bacteria\control-c3-06262020\3-8-5.TXT</v>
      </c>
      <c r="B86" s="7">
        <f>AVERAGE(B81:B85)</f>
        <v>4.1865999999999995E-4</v>
      </c>
      <c r="C86" s="7">
        <f t="shared" ref="C86:X86" si="23">AVERAGE(C81:C85)</f>
        <v>8.9174600000000021E-2</v>
      </c>
      <c r="D86" s="7">
        <f t="shared" si="23"/>
        <v>2.2911200000000002E-7</v>
      </c>
      <c r="E86" s="7">
        <f t="shared" si="23"/>
        <v>1.4069E-8</v>
      </c>
      <c r="F86" s="7">
        <f t="shared" si="23"/>
        <v>6.14194</v>
      </c>
      <c r="G86" s="7">
        <f t="shared" si="23"/>
        <v>-113.66000000000001</v>
      </c>
      <c r="H86" s="7">
        <f t="shared" si="23"/>
        <v>8.6349400000000003</v>
      </c>
      <c r="I86" s="7">
        <f t="shared" si="23"/>
        <v>7.6013199999999994</v>
      </c>
      <c r="J86" s="7">
        <f t="shared" si="23"/>
        <v>9.1291999999999995E-8</v>
      </c>
      <c r="K86" s="7">
        <f t="shared" si="23"/>
        <v>4.3504800000000001E-8</v>
      </c>
      <c r="L86" s="7">
        <f t="shared" si="23"/>
        <v>47.656799999999997</v>
      </c>
      <c r="M86" s="7">
        <f t="shared" si="23"/>
        <v>0.96720799999999996</v>
      </c>
      <c r="N86" s="7">
        <f t="shared" si="23"/>
        <v>4.3714799999999998E-2</v>
      </c>
      <c r="O86" s="7">
        <f t="shared" si="23"/>
        <v>4.5197000000000003</v>
      </c>
      <c r="P86" s="7">
        <f t="shared" si="23"/>
        <v>13804.6</v>
      </c>
      <c r="Q86" s="7">
        <f t="shared" si="23"/>
        <v>15.4224</v>
      </c>
      <c r="R86" s="7">
        <f t="shared" si="23"/>
        <v>0.11172</v>
      </c>
      <c r="S86" s="7">
        <f t="shared" si="23"/>
        <v>1.7079400000000001E-12</v>
      </c>
      <c r="T86" s="7">
        <f t="shared" si="23"/>
        <v>3.6862799999999995E-14</v>
      </c>
      <c r="U86" s="7">
        <f t="shared" si="23"/>
        <v>2.1583399999999999</v>
      </c>
      <c r="V86" s="7">
        <f t="shared" si="23"/>
        <v>0.96456199999999992</v>
      </c>
      <c r="W86" s="7">
        <f t="shared" si="23"/>
        <v>1.2217600000000001E-3</v>
      </c>
      <c r="X86" s="7">
        <f t="shared" si="23"/>
        <v>0.126662</v>
      </c>
      <c r="Z86" s="2" t="s">
        <v>43</v>
      </c>
      <c r="AA86" s="14">
        <f>AVERAGE(AA81:AA85)</f>
        <v>1.7079400000000001E-12</v>
      </c>
      <c r="AB86" s="28"/>
    </row>
    <row r="88" spans="1:29" x14ac:dyDescent="0.25">
      <c r="A88" s="2"/>
    </row>
    <row r="89" spans="1:29" x14ac:dyDescent="0.25">
      <c r="A89" s="9" t="s">
        <v>86</v>
      </c>
      <c r="B89" s="1" t="s">
        <v>7</v>
      </c>
      <c r="C89" s="1" t="s">
        <v>8</v>
      </c>
      <c r="D89" s="1" t="s">
        <v>27</v>
      </c>
      <c r="E89" s="1" t="s">
        <v>28</v>
      </c>
      <c r="F89" t="s">
        <v>29</v>
      </c>
      <c r="G89" t="s">
        <v>9</v>
      </c>
      <c r="H89" t="s">
        <v>10</v>
      </c>
      <c r="I89" t="s">
        <v>11</v>
      </c>
      <c r="J89" s="1" t="s">
        <v>30</v>
      </c>
      <c r="K89" s="1" t="s">
        <v>31</v>
      </c>
      <c r="L89" t="s">
        <v>32</v>
      </c>
      <c r="M89" t="s">
        <v>33</v>
      </c>
      <c r="N89" t="s">
        <v>34</v>
      </c>
      <c r="O89" t="s">
        <v>35</v>
      </c>
      <c r="P89" t="s">
        <v>12</v>
      </c>
      <c r="Q89" t="s">
        <v>13</v>
      </c>
      <c r="R89" t="s">
        <v>14</v>
      </c>
      <c r="S89" s="7" t="s">
        <v>26</v>
      </c>
      <c r="T89" s="1" t="s">
        <v>21</v>
      </c>
      <c r="U89" t="s">
        <v>22</v>
      </c>
      <c r="V89" t="s">
        <v>23</v>
      </c>
      <c r="W89" t="s">
        <v>24</v>
      </c>
      <c r="X89" t="s">
        <v>25</v>
      </c>
      <c r="Z89" s="22" t="s">
        <v>36</v>
      </c>
      <c r="AA89" s="12" t="s">
        <v>37</v>
      </c>
      <c r="AB89" s="12" t="s">
        <v>41</v>
      </c>
      <c r="AC89" s="16" t="s">
        <v>55</v>
      </c>
    </row>
    <row r="90" spans="1:29" x14ac:dyDescent="0.25">
      <c r="A90" s="2" t="s">
        <v>247</v>
      </c>
      <c r="B90" s="1">
        <v>4.1511E-4</v>
      </c>
      <c r="C90" s="1">
        <v>8.8416999999999996E-2</v>
      </c>
      <c r="D90" s="1">
        <v>2.2383000000000001E-7</v>
      </c>
      <c r="E90" s="1">
        <v>1.4028999999999999E-8</v>
      </c>
      <c r="F90">
        <v>6.2676999999999996</v>
      </c>
      <c r="G90">
        <v>-109.8</v>
      </c>
      <c r="H90">
        <v>8.6153999999999993</v>
      </c>
      <c r="I90">
        <v>7.8464</v>
      </c>
      <c r="J90" s="1">
        <v>9.4070999999999996E-8</v>
      </c>
      <c r="K90" s="1">
        <v>4.4322999999999999E-8</v>
      </c>
      <c r="L90">
        <v>47.116999999999997</v>
      </c>
      <c r="M90">
        <v>0.96380999999999994</v>
      </c>
      <c r="N90">
        <v>4.3223999999999999E-2</v>
      </c>
      <c r="O90">
        <v>4.4847000000000001</v>
      </c>
      <c r="P90">
        <v>13761</v>
      </c>
      <c r="Q90">
        <v>15.375</v>
      </c>
      <c r="R90">
        <v>0.11173</v>
      </c>
      <c r="S90" s="7">
        <v>1.7159E-12</v>
      </c>
      <c r="T90" s="1">
        <v>3.6992000000000002E-14</v>
      </c>
      <c r="U90">
        <v>2.1558000000000002</v>
      </c>
      <c r="V90">
        <v>0.96442000000000005</v>
      </c>
      <c r="W90">
        <v>1.2205E-3</v>
      </c>
      <c r="X90">
        <v>0.12655</v>
      </c>
      <c r="Y90" s="1"/>
      <c r="AA90" s="14">
        <f>S90</f>
        <v>1.7159E-12</v>
      </c>
      <c r="AB90" s="28">
        <f>((AA90/AA$95)-1)*100</f>
        <v>0.27583305087719445</v>
      </c>
      <c r="AC90" s="14">
        <f>STDEV(AA91:AA94)</f>
        <v>1.1793501035174694E-14</v>
      </c>
    </row>
    <row r="91" spans="1:29" x14ac:dyDescent="0.25">
      <c r="A91" s="2" t="s">
        <v>248</v>
      </c>
      <c r="B91" s="1">
        <v>4.1983999999999999E-4</v>
      </c>
      <c r="C91" s="1">
        <v>8.9426000000000005E-2</v>
      </c>
      <c r="D91" s="1">
        <v>2.2716E-7</v>
      </c>
      <c r="E91" s="1">
        <v>1.4105E-8</v>
      </c>
      <c r="F91">
        <v>6.2092999999999998</v>
      </c>
      <c r="G91">
        <v>-111.7</v>
      </c>
      <c r="H91">
        <v>8.6524999999999999</v>
      </c>
      <c r="I91">
        <v>7.7462</v>
      </c>
      <c r="J91" s="1">
        <v>9.3423000000000002E-8</v>
      </c>
      <c r="K91" s="1">
        <v>4.4411E-8</v>
      </c>
      <c r="L91">
        <v>47.537999999999997</v>
      </c>
      <c r="M91">
        <v>0.96435999999999999</v>
      </c>
      <c r="N91">
        <v>4.3609000000000002E-2</v>
      </c>
      <c r="O91">
        <v>4.5221</v>
      </c>
      <c r="P91">
        <v>13822</v>
      </c>
      <c r="Q91">
        <v>15.488</v>
      </c>
      <c r="R91">
        <v>0.11205</v>
      </c>
      <c r="S91" s="7">
        <v>1.7107999999999999E-12</v>
      </c>
      <c r="T91" s="1">
        <v>3.7019E-14</v>
      </c>
      <c r="U91">
        <v>2.1638000000000002</v>
      </c>
      <c r="V91">
        <v>0.96450999999999998</v>
      </c>
      <c r="W91">
        <v>1.2248000000000001E-3</v>
      </c>
      <c r="X91">
        <v>0.12698999999999999</v>
      </c>
      <c r="Y91" s="1"/>
      <c r="AA91" s="14">
        <f t="shared" ref="AA91:AA94" si="24">S91</f>
        <v>1.7107999999999999E-12</v>
      </c>
      <c r="AB91" s="28">
        <f t="shared" ref="AB91:AB94" si="25">((AA91/AA$95)-1)*100</f>
        <v>-2.2206898163834587E-2</v>
      </c>
      <c r="AC91" s="14">
        <f>STDEV(AA92:AA94,AA90)</f>
        <v>1.2178225103300833E-14</v>
      </c>
    </row>
    <row r="92" spans="1:29" x14ac:dyDescent="0.25">
      <c r="A92" s="2" t="s">
        <v>249</v>
      </c>
      <c r="B92" s="1">
        <v>4.1499000000000001E-4</v>
      </c>
      <c r="C92" s="1">
        <v>8.8391999999999998E-2</v>
      </c>
      <c r="D92" s="1">
        <v>2.2763999999999999E-7</v>
      </c>
      <c r="E92" s="1">
        <v>1.4022E-8</v>
      </c>
      <c r="F92">
        <v>6.1597</v>
      </c>
      <c r="G92">
        <v>-112.2</v>
      </c>
      <c r="H92">
        <v>8.6013999999999999</v>
      </c>
      <c r="I92">
        <v>7.6661000000000001</v>
      </c>
      <c r="J92" s="1">
        <v>9.3209999999999999E-8</v>
      </c>
      <c r="K92" s="1">
        <v>4.4163999999999998E-8</v>
      </c>
      <c r="L92">
        <v>47.381</v>
      </c>
      <c r="M92">
        <v>0.96465999999999996</v>
      </c>
      <c r="N92">
        <v>4.3464999999999997E-2</v>
      </c>
      <c r="O92">
        <v>4.5057</v>
      </c>
      <c r="P92">
        <v>13838</v>
      </c>
      <c r="Q92">
        <v>15.413</v>
      </c>
      <c r="R92">
        <v>0.11138000000000001</v>
      </c>
      <c r="S92" s="7">
        <v>1.7211E-12</v>
      </c>
      <c r="T92" s="1">
        <v>3.7020999999999999E-14</v>
      </c>
      <c r="U92">
        <v>2.1509999999999998</v>
      </c>
      <c r="V92">
        <v>0.96421999999999997</v>
      </c>
      <c r="W92">
        <v>1.2176000000000001E-3</v>
      </c>
      <c r="X92">
        <v>0.12628</v>
      </c>
      <c r="Y92" s="1"/>
      <c r="AA92" s="14">
        <f t="shared" si="24"/>
        <v>1.7211E-12</v>
      </c>
      <c r="AB92" s="28">
        <f t="shared" si="25"/>
        <v>0.57971692048763845</v>
      </c>
      <c r="AC92" s="14">
        <f>STDEV(AA93:AA94,AA90:AA91)</f>
        <v>1.0361788777362066E-14</v>
      </c>
    </row>
    <row r="93" spans="1:29" x14ac:dyDescent="0.25">
      <c r="A93" s="2" t="s">
        <v>250</v>
      </c>
      <c r="B93" s="1">
        <v>4.1605E-4</v>
      </c>
      <c r="C93" s="1">
        <v>8.8620000000000004E-2</v>
      </c>
      <c r="D93" s="1">
        <v>2.2723999999999999E-7</v>
      </c>
      <c r="E93" s="1">
        <v>1.4047999999999999E-8</v>
      </c>
      <c r="F93">
        <v>6.1820000000000004</v>
      </c>
      <c r="G93">
        <v>-112.1</v>
      </c>
      <c r="H93">
        <v>8.6188000000000002</v>
      </c>
      <c r="I93">
        <v>7.6885000000000003</v>
      </c>
      <c r="J93" s="1">
        <v>9.3355000000000004E-8</v>
      </c>
      <c r="K93" s="1">
        <v>4.4081000000000003E-8</v>
      </c>
      <c r="L93">
        <v>47.219000000000001</v>
      </c>
      <c r="M93">
        <v>0.96414999999999995</v>
      </c>
      <c r="N93">
        <v>4.3317000000000001E-2</v>
      </c>
      <c r="O93">
        <v>4.4927999999999999</v>
      </c>
      <c r="P93">
        <v>13825</v>
      </c>
      <c r="Q93">
        <v>15.43</v>
      </c>
      <c r="R93">
        <v>0.11161</v>
      </c>
      <c r="S93" s="7">
        <v>1.7146E-12</v>
      </c>
      <c r="T93" s="1">
        <v>3.6951E-14</v>
      </c>
      <c r="U93">
        <v>2.1551</v>
      </c>
      <c r="V93">
        <v>0.96438999999999997</v>
      </c>
      <c r="W93">
        <v>1.2199000000000001E-3</v>
      </c>
      <c r="X93">
        <v>0.12648999999999999</v>
      </c>
      <c r="AA93" s="14">
        <f t="shared" si="24"/>
        <v>1.7146E-12</v>
      </c>
      <c r="AB93" s="28">
        <f t="shared" si="25"/>
        <v>0.1998620834745779</v>
      </c>
      <c r="AC93" s="14">
        <f>STDEV(AA94,AA90:AA92)</f>
        <v>1.1978974636141997E-14</v>
      </c>
    </row>
    <row r="94" spans="1:29" x14ac:dyDescent="0.25">
      <c r="A94" s="2" t="s">
        <v>251</v>
      </c>
      <c r="B94" s="1">
        <v>4.1095999999999998E-4</v>
      </c>
      <c r="C94" s="1">
        <v>8.7535000000000002E-2</v>
      </c>
      <c r="D94" s="1">
        <v>2.2936000000000001E-7</v>
      </c>
      <c r="E94" s="1">
        <v>1.3949999999999999E-8</v>
      </c>
      <c r="F94">
        <v>6.0820999999999996</v>
      </c>
      <c r="G94">
        <v>-110.8</v>
      </c>
      <c r="H94">
        <v>8.5578000000000003</v>
      </c>
      <c r="I94">
        <v>7.7236000000000002</v>
      </c>
      <c r="J94" s="1">
        <v>9.4322000000000002E-8</v>
      </c>
      <c r="K94" s="1">
        <v>4.4233999999999998E-8</v>
      </c>
      <c r="L94">
        <v>46.896999999999998</v>
      </c>
      <c r="M94">
        <v>0.96338000000000001</v>
      </c>
      <c r="N94">
        <v>4.3022999999999999E-2</v>
      </c>
      <c r="O94">
        <v>4.4657999999999998</v>
      </c>
      <c r="P94">
        <v>13803</v>
      </c>
      <c r="Q94">
        <v>15.302</v>
      </c>
      <c r="R94">
        <v>0.11086</v>
      </c>
      <c r="S94" s="7">
        <v>1.6935E-12</v>
      </c>
      <c r="T94" s="1">
        <v>3.6254999999999999E-14</v>
      </c>
      <c r="U94">
        <v>2.1408</v>
      </c>
      <c r="V94">
        <v>0.96499000000000001</v>
      </c>
      <c r="W94">
        <v>1.2117E-3</v>
      </c>
      <c r="X94">
        <v>0.12556999999999999</v>
      </c>
      <c r="AA94" s="14">
        <f t="shared" si="24"/>
        <v>1.6935E-12</v>
      </c>
      <c r="AB94" s="28">
        <f t="shared" si="25"/>
        <v>-1.0332051566754985</v>
      </c>
      <c r="AC94" s="14">
        <f>STDEV(AA90:AA93)</f>
        <v>4.2575423270552333E-15</v>
      </c>
    </row>
    <row r="95" spans="1:29" x14ac:dyDescent="0.25">
      <c r="A95" s="2" t="str">
        <f>A94</f>
        <v>D:\Google Drive\Research\data\2020-TB\contorl test-no bacteria\control-c3-06262020\3-9-5.TXT</v>
      </c>
      <c r="B95" s="7">
        <f>AVERAGE(B90:B94)</f>
        <v>4.1539000000000002E-4</v>
      </c>
      <c r="C95" s="7">
        <f t="shared" ref="C95:X95" si="26">AVERAGE(C90:C94)</f>
        <v>8.8478000000000015E-2</v>
      </c>
      <c r="D95" s="7">
        <f t="shared" si="26"/>
        <v>2.2704599999999998E-7</v>
      </c>
      <c r="E95" s="7">
        <f t="shared" si="26"/>
        <v>1.4030799999999999E-8</v>
      </c>
      <c r="F95" s="7">
        <f t="shared" si="26"/>
        <v>6.1801599999999999</v>
      </c>
      <c r="G95" s="7">
        <f t="shared" si="26"/>
        <v>-111.31999999999998</v>
      </c>
      <c r="H95" s="7">
        <f t="shared" si="26"/>
        <v>8.6091799999999985</v>
      </c>
      <c r="I95" s="7">
        <f t="shared" si="26"/>
        <v>7.7341600000000001</v>
      </c>
      <c r="J95" s="7">
        <f t="shared" si="26"/>
        <v>9.3676200000000009E-8</v>
      </c>
      <c r="K95" s="7">
        <f t="shared" si="26"/>
        <v>4.4242599999999999E-8</v>
      </c>
      <c r="L95" s="7">
        <f t="shared" si="26"/>
        <v>47.230399999999996</v>
      </c>
      <c r="M95" s="7">
        <f t="shared" si="26"/>
        <v>0.96407200000000004</v>
      </c>
      <c r="N95" s="7">
        <f t="shared" si="26"/>
        <v>4.3327600000000001E-2</v>
      </c>
      <c r="O95" s="7">
        <f t="shared" si="26"/>
        <v>4.4942200000000003</v>
      </c>
      <c r="P95" s="7">
        <f t="shared" si="26"/>
        <v>13809.8</v>
      </c>
      <c r="Q95" s="7">
        <f t="shared" si="26"/>
        <v>15.401599999999998</v>
      </c>
      <c r="R95" s="7">
        <f t="shared" si="26"/>
        <v>0.11152599999999999</v>
      </c>
      <c r="S95" s="7">
        <f t="shared" si="26"/>
        <v>1.7111799999999998E-12</v>
      </c>
      <c r="T95" s="7">
        <f t="shared" si="26"/>
        <v>3.6847600000000005E-14</v>
      </c>
      <c r="U95" s="7">
        <f t="shared" si="26"/>
        <v>2.1533000000000002</v>
      </c>
      <c r="V95" s="7">
        <f t="shared" si="26"/>
        <v>0.96450599999999986</v>
      </c>
      <c r="W95" s="7">
        <f t="shared" si="26"/>
        <v>1.2189000000000002E-3</v>
      </c>
      <c r="X95" s="7">
        <f t="shared" si="26"/>
        <v>0.12637599999999999</v>
      </c>
      <c r="Z95" s="2" t="s">
        <v>43</v>
      </c>
      <c r="AA95" s="14">
        <f>AVERAGE(AA90:AA94)</f>
        <v>1.7111799999999998E-12</v>
      </c>
      <c r="AB95" s="28"/>
    </row>
    <row r="98" spans="1:29" x14ac:dyDescent="0.25">
      <c r="A98" s="9" t="s">
        <v>86</v>
      </c>
      <c r="B98" s="1" t="s">
        <v>7</v>
      </c>
      <c r="C98" s="1" t="s">
        <v>8</v>
      </c>
      <c r="D98" s="1" t="s">
        <v>27</v>
      </c>
      <c r="E98" s="1" t="s">
        <v>28</v>
      </c>
      <c r="F98" t="s">
        <v>29</v>
      </c>
      <c r="G98" t="s">
        <v>9</v>
      </c>
      <c r="H98" t="s">
        <v>10</v>
      </c>
      <c r="I98" t="s">
        <v>11</v>
      </c>
      <c r="J98" s="1" t="s">
        <v>30</v>
      </c>
      <c r="K98" s="1" t="s">
        <v>31</v>
      </c>
      <c r="L98" t="s">
        <v>32</v>
      </c>
      <c r="M98" t="s">
        <v>33</v>
      </c>
      <c r="N98" t="s">
        <v>34</v>
      </c>
      <c r="O98" t="s">
        <v>35</v>
      </c>
      <c r="P98" t="s">
        <v>12</v>
      </c>
      <c r="Q98" t="s">
        <v>13</v>
      </c>
      <c r="R98" t="s">
        <v>14</v>
      </c>
      <c r="S98" s="7" t="s">
        <v>26</v>
      </c>
      <c r="T98" s="1" t="s">
        <v>21</v>
      </c>
      <c r="U98" t="s">
        <v>22</v>
      </c>
      <c r="V98" t="s">
        <v>23</v>
      </c>
      <c r="W98" t="s">
        <v>24</v>
      </c>
      <c r="X98" t="s">
        <v>25</v>
      </c>
      <c r="Z98" s="22" t="s">
        <v>36</v>
      </c>
      <c r="AA98" s="12" t="s">
        <v>37</v>
      </c>
      <c r="AB98" s="12" t="s">
        <v>41</v>
      </c>
      <c r="AC98" s="16" t="s">
        <v>55</v>
      </c>
    </row>
    <row r="99" spans="1:29" x14ac:dyDescent="0.25">
      <c r="A99" s="2" t="s">
        <v>252</v>
      </c>
      <c r="B99" s="1">
        <v>4.1667000000000001E-4</v>
      </c>
      <c r="C99" s="1">
        <v>8.8749999999999996E-2</v>
      </c>
      <c r="D99" s="1">
        <v>2.2709E-7</v>
      </c>
      <c r="E99" s="1">
        <v>1.4052000000000001E-8</v>
      </c>
      <c r="F99">
        <v>6.1879</v>
      </c>
      <c r="G99">
        <v>-112.6</v>
      </c>
      <c r="H99">
        <v>8.6180000000000003</v>
      </c>
      <c r="I99">
        <v>7.6536</v>
      </c>
      <c r="J99" s="1">
        <v>9.3594999999999999E-8</v>
      </c>
      <c r="K99" s="1">
        <v>4.4517000000000001E-8</v>
      </c>
      <c r="L99">
        <v>47.563000000000002</v>
      </c>
      <c r="M99">
        <v>0.96433999999999997</v>
      </c>
      <c r="N99">
        <v>4.3633999999999999E-2</v>
      </c>
      <c r="O99">
        <v>4.5247999999999999</v>
      </c>
      <c r="P99">
        <v>13852</v>
      </c>
      <c r="Q99">
        <v>15.456</v>
      </c>
      <c r="R99">
        <v>0.11158</v>
      </c>
      <c r="S99" s="7">
        <v>1.7238E-12</v>
      </c>
      <c r="T99" s="1">
        <v>3.7143999999999999E-14</v>
      </c>
      <c r="U99">
        <v>2.1547999999999998</v>
      </c>
      <c r="V99">
        <v>0.96414</v>
      </c>
      <c r="W99">
        <v>1.2197E-3</v>
      </c>
      <c r="X99">
        <v>0.12651000000000001</v>
      </c>
      <c r="Y99" s="1"/>
      <c r="AA99" s="14">
        <f>S99</f>
        <v>1.7238E-12</v>
      </c>
      <c r="AB99" s="28">
        <f>((AA99/AA$104)-1)*100</f>
        <v>1.97277569540244E-2</v>
      </c>
      <c r="AC99" s="14">
        <f>STDEV(AA100:AA103)</f>
        <v>7.4999999999997156E-16</v>
      </c>
    </row>
    <row r="100" spans="1:29" x14ac:dyDescent="0.25">
      <c r="A100" s="2" t="s">
        <v>253</v>
      </c>
      <c r="B100" s="1">
        <v>4.1128999999999997E-4</v>
      </c>
      <c r="C100" s="1">
        <v>8.7604000000000001E-2</v>
      </c>
      <c r="D100" s="1">
        <v>2.2854999999999999E-7</v>
      </c>
      <c r="E100" s="1">
        <v>1.3974E-8</v>
      </c>
      <c r="F100">
        <v>6.1142000000000003</v>
      </c>
      <c r="G100">
        <v>-113.7</v>
      </c>
      <c r="H100">
        <v>8.5729000000000006</v>
      </c>
      <c r="I100">
        <v>7.5399000000000003</v>
      </c>
      <c r="J100" s="1">
        <v>9.5437999999999997E-8</v>
      </c>
      <c r="K100" s="1">
        <v>4.4917999999999999E-8</v>
      </c>
      <c r="L100">
        <v>47.064999999999998</v>
      </c>
      <c r="M100">
        <v>0.96201999999999999</v>
      </c>
      <c r="N100">
        <v>4.3180000000000003E-2</v>
      </c>
      <c r="O100">
        <v>4.4885000000000002</v>
      </c>
      <c r="P100">
        <v>13855</v>
      </c>
      <c r="Q100">
        <v>15.382</v>
      </c>
      <c r="R100">
        <v>0.11101999999999999</v>
      </c>
      <c r="S100" s="7">
        <v>1.7245E-12</v>
      </c>
      <c r="T100" s="1">
        <v>3.6954000000000002E-14</v>
      </c>
      <c r="U100">
        <v>2.1429</v>
      </c>
      <c r="V100">
        <v>0.96409</v>
      </c>
      <c r="W100">
        <v>1.2130000000000001E-3</v>
      </c>
      <c r="X100">
        <v>0.12581999999999999</v>
      </c>
      <c r="Y100" s="1"/>
      <c r="AA100" s="14">
        <f t="shared" ref="AA100:AA103" si="27">S100</f>
        <v>1.7245E-12</v>
      </c>
      <c r="AB100" s="28">
        <f t="shared" ref="AB100:AB103" si="28">((AA100/AA$95)-1)*100</f>
        <v>0.77841021984830228</v>
      </c>
      <c r="AC100" s="14">
        <f>STDEV(AA101:AA103,AA99)</f>
        <v>3.999999999999781E-16</v>
      </c>
    </row>
    <row r="101" spans="1:29" x14ac:dyDescent="0.25">
      <c r="A101" s="2" t="s">
        <v>256</v>
      </c>
      <c r="B101" s="1">
        <v>4.0978999999999999E-4</v>
      </c>
      <c r="C101" s="1">
        <v>8.7286000000000002E-2</v>
      </c>
      <c r="D101" s="1">
        <v>2.3137000000000001E-7</v>
      </c>
      <c r="E101" s="1">
        <v>1.3949999999999999E-8</v>
      </c>
      <c r="F101">
        <v>6.0293000000000001</v>
      </c>
      <c r="G101">
        <v>-114.6</v>
      </c>
      <c r="H101">
        <v>8.5597999999999992</v>
      </c>
      <c r="I101">
        <v>7.4692999999999996</v>
      </c>
      <c r="J101" s="1">
        <v>9.7083999999999998E-8</v>
      </c>
      <c r="K101" s="1">
        <v>4.5626000000000001E-8</v>
      </c>
      <c r="L101">
        <v>46.996000000000002</v>
      </c>
      <c r="M101">
        <v>0.96045000000000003</v>
      </c>
      <c r="N101">
        <v>4.3118999999999998E-2</v>
      </c>
      <c r="O101">
        <v>4.4894999999999996</v>
      </c>
      <c r="P101">
        <v>13855</v>
      </c>
      <c r="Q101">
        <v>15.362</v>
      </c>
      <c r="R101">
        <v>0.11088000000000001</v>
      </c>
      <c r="S101" s="7">
        <v>1.723E-12</v>
      </c>
      <c r="T101" s="1">
        <v>3.686E-14</v>
      </c>
      <c r="U101">
        <v>2.1393</v>
      </c>
      <c r="V101">
        <v>0.96409999999999996</v>
      </c>
      <c r="W101">
        <v>1.2110000000000001E-3</v>
      </c>
      <c r="X101">
        <v>0.12561</v>
      </c>
      <c r="Y101" s="1"/>
      <c r="AA101" s="14">
        <f t="shared" si="27"/>
        <v>1.723E-12</v>
      </c>
      <c r="AB101" s="28">
        <f t="shared" si="28"/>
        <v>0.6907514113068336</v>
      </c>
      <c r="AC101" s="14">
        <f>STDEV(AA102:AA103,AA99:AA100)</f>
        <v>7.2284161474001919E-16</v>
      </c>
    </row>
    <row r="102" spans="1:29" x14ac:dyDescent="0.25">
      <c r="A102" s="2" t="s">
        <v>254</v>
      </c>
      <c r="B102" s="1">
        <v>4.0978999999999999E-4</v>
      </c>
      <c r="C102" s="1">
        <v>8.7286000000000002E-2</v>
      </c>
      <c r="D102" s="1">
        <v>2.3137000000000001E-7</v>
      </c>
      <c r="E102" s="1">
        <v>1.3949999999999999E-8</v>
      </c>
      <c r="F102">
        <v>6.0293000000000001</v>
      </c>
      <c r="G102">
        <v>-114.6</v>
      </c>
      <c r="H102">
        <v>8.5597999999999992</v>
      </c>
      <c r="I102">
        <v>7.4692999999999996</v>
      </c>
      <c r="J102" s="1">
        <v>9.7083999999999998E-8</v>
      </c>
      <c r="K102" s="1">
        <v>4.5626000000000001E-8</v>
      </c>
      <c r="L102">
        <v>46.996000000000002</v>
      </c>
      <c r="M102">
        <v>0.96045000000000003</v>
      </c>
      <c r="N102">
        <v>4.3118999999999998E-2</v>
      </c>
      <c r="O102">
        <v>4.4894999999999996</v>
      </c>
      <c r="P102">
        <v>13855</v>
      </c>
      <c r="Q102">
        <v>15.362</v>
      </c>
      <c r="R102">
        <v>0.11088000000000001</v>
      </c>
      <c r="S102" s="7">
        <v>1.723E-12</v>
      </c>
      <c r="T102" s="1">
        <v>3.686E-14</v>
      </c>
      <c r="U102">
        <v>2.1393</v>
      </c>
      <c r="V102">
        <v>0.96409999999999996</v>
      </c>
      <c r="W102">
        <v>1.2110000000000001E-3</v>
      </c>
      <c r="X102">
        <v>0.12561</v>
      </c>
      <c r="AA102" s="14">
        <f t="shared" si="27"/>
        <v>1.723E-12</v>
      </c>
      <c r="AB102" s="28">
        <f t="shared" si="28"/>
        <v>0.6907514113068336</v>
      </c>
      <c r="AC102" s="14">
        <f>STDEV(AA103,AA99:AA101)</f>
        <v>7.2284161474001919E-16</v>
      </c>
    </row>
    <row r="103" spans="1:29" x14ac:dyDescent="0.25">
      <c r="A103" s="2" t="s">
        <v>255</v>
      </c>
      <c r="B103" s="1">
        <v>4.1133000000000001E-4</v>
      </c>
      <c r="C103" s="1">
        <v>8.7612999999999996E-2</v>
      </c>
      <c r="D103" s="1">
        <v>2.3022000000000001E-7</v>
      </c>
      <c r="E103" s="1">
        <v>1.3976000000000001E-8</v>
      </c>
      <c r="F103">
        <v>6.0707000000000004</v>
      </c>
      <c r="G103">
        <v>-114.5</v>
      </c>
      <c r="H103">
        <v>8.5770999999999997</v>
      </c>
      <c r="I103">
        <v>7.4908999999999999</v>
      </c>
      <c r="J103" s="1">
        <v>9.6512999999999999E-8</v>
      </c>
      <c r="K103" s="1">
        <v>4.5526E-8</v>
      </c>
      <c r="L103">
        <v>47.170999999999999</v>
      </c>
      <c r="M103">
        <v>0.96128000000000002</v>
      </c>
      <c r="N103">
        <v>4.3277999999999997E-2</v>
      </c>
      <c r="O103">
        <v>4.5021000000000004</v>
      </c>
      <c r="P103">
        <v>13847</v>
      </c>
      <c r="Q103">
        <v>15.378</v>
      </c>
      <c r="R103">
        <v>0.11106000000000001</v>
      </c>
      <c r="S103" s="7">
        <v>1.723E-12</v>
      </c>
      <c r="T103" s="1">
        <v>3.6922999999999998E-14</v>
      </c>
      <c r="U103">
        <v>2.1429</v>
      </c>
      <c r="V103">
        <v>0.96409999999999996</v>
      </c>
      <c r="W103">
        <v>1.2130999999999999E-3</v>
      </c>
      <c r="X103">
        <v>0.12583</v>
      </c>
      <c r="AA103" s="14">
        <f t="shared" si="27"/>
        <v>1.723E-12</v>
      </c>
      <c r="AB103" s="28">
        <f t="shared" si="28"/>
        <v>0.6907514113068336</v>
      </c>
      <c r="AC103" s="14">
        <f>STDEV(AA99:AA102)</f>
        <v>7.2284161474001919E-16</v>
      </c>
    </row>
    <row r="104" spans="1:29" x14ac:dyDescent="0.25">
      <c r="A104" s="2" t="str">
        <f>A103</f>
        <v>D:\Google Drive\Research\data\2020-TB\contorl test-no bacteria\control-c3-06262020\3-10-5.TXT</v>
      </c>
      <c r="B104" s="7">
        <f>AVERAGE(B99:B103)</f>
        <v>4.1177400000000001E-4</v>
      </c>
      <c r="C104" s="7">
        <f t="shared" ref="C104:X104" si="29">AVERAGE(C99:C103)</f>
        <v>8.7707799999999989E-2</v>
      </c>
      <c r="D104" s="7">
        <f t="shared" si="29"/>
        <v>2.2972000000000002E-7</v>
      </c>
      <c r="E104" s="7">
        <f t="shared" si="29"/>
        <v>1.3980400000000002E-8</v>
      </c>
      <c r="F104" s="7">
        <f t="shared" si="29"/>
        <v>6.0862799999999995</v>
      </c>
      <c r="G104" s="7">
        <f t="shared" si="29"/>
        <v>-114</v>
      </c>
      <c r="H104" s="7">
        <f t="shared" si="29"/>
        <v>8.5775199999999998</v>
      </c>
      <c r="I104" s="7">
        <f t="shared" si="29"/>
        <v>7.5246000000000013</v>
      </c>
      <c r="J104" s="7">
        <f t="shared" si="29"/>
        <v>9.5942800000000003E-8</v>
      </c>
      <c r="K104" s="7">
        <f t="shared" si="29"/>
        <v>4.5242600000000008E-8</v>
      </c>
      <c r="L104" s="7">
        <f t="shared" si="29"/>
        <v>47.158200000000001</v>
      </c>
      <c r="M104" s="7">
        <f t="shared" si="29"/>
        <v>0.96170800000000001</v>
      </c>
      <c r="N104" s="7">
        <f t="shared" si="29"/>
        <v>4.3265999999999992E-2</v>
      </c>
      <c r="O104" s="7">
        <f t="shared" si="29"/>
        <v>4.4988799999999998</v>
      </c>
      <c r="P104" s="7">
        <f t="shared" si="29"/>
        <v>13852.8</v>
      </c>
      <c r="Q104" s="7">
        <f t="shared" si="29"/>
        <v>15.388</v>
      </c>
      <c r="R104" s="7">
        <f t="shared" si="29"/>
        <v>0.111084</v>
      </c>
      <c r="S104" s="7">
        <f t="shared" si="29"/>
        <v>1.72346E-12</v>
      </c>
      <c r="T104" s="7">
        <f t="shared" si="29"/>
        <v>3.6948199999999999E-14</v>
      </c>
      <c r="U104" s="7">
        <f t="shared" si="29"/>
        <v>2.14384</v>
      </c>
      <c r="V104" s="7">
        <f t="shared" si="29"/>
        <v>0.96410600000000013</v>
      </c>
      <c r="W104" s="7">
        <f t="shared" si="29"/>
        <v>1.2135600000000002E-3</v>
      </c>
      <c r="X104" s="7">
        <f t="shared" si="29"/>
        <v>0.12587599999999999</v>
      </c>
      <c r="Z104" s="2" t="s">
        <v>43</v>
      </c>
      <c r="AA104" s="14">
        <f>AVERAGE(AA99:AA103)</f>
        <v>1.72346E-12</v>
      </c>
      <c r="AB104" s="28"/>
    </row>
    <row r="107" spans="1:29" x14ac:dyDescent="0.25">
      <c r="A107" s="9" t="s">
        <v>86</v>
      </c>
      <c r="B107" s="1" t="s">
        <v>7</v>
      </c>
      <c r="C107" s="1" t="s">
        <v>8</v>
      </c>
      <c r="D107" s="1" t="s">
        <v>27</v>
      </c>
      <c r="E107" s="1" t="s">
        <v>28</v>
      </c>
      <c r="F107" t="s">
        <v>29</v>
      </c>
      <c r="G107" t="s">
        <v>9</v>
      </c>
      <c r="H107" t="s">
        <v>10</v>
      </c>
      <c r="I107" t="s">
        <v>11</v>
      </c>
      <c r="J107" s="1" t="s">
        <v>30</v>
      </c>
      <c r="K107" s="1" t="s">
        <v>31</v>
      </c>
      <c r="L107" t="s">
        <v>32</v>
      </c>
      <c r="M107" t="s">
        <v>33</v>
      </c>
      <c r="N107" t="s">
        <v>34</v>
      </c>
      <c r="O107" t="s">
        <v>35</v>
      </c>
      <c r="P107" t="s">
        <v>12</v>
      </c>
      <c r="Q107" t="s">
        <v>13</v>
      </c>
      <c r="R107" t="s">
        <v>14</v>
      </c>
      <c r="S107" s="7" t="s">
        <v>26</v>
      </c>
      <c r="T107" s="1" t="s">
        <v>21</v>
      </c>
      <c r="U107" t="s">
        <v>22</v>
      </c>
      <c r="V107" t="s">
        <v>23</v>
      </c>
      <c r="W107" t="s">
        <v>24</v>
      </c>
      <c r="X107" t="s">
        <v>25</v>
      </c>
      <c r="Z107" s="22" t="s">
        <v>36</v>
      </c>
      <c r="AA107" s="12" t="s">
        <v>37</v>
      </c>
      <c r="AB107" s="12" t="s">
        <v>41</v>
      </c>
      <c r="AC107" s="16" t="s">
        <v>55</v>
      </c>
    </row>
    <row r="108" spans="1:29" x14ac:dyDescent="0.25">
      <c r="A108" s="2" t="s">
        <v>257</v>
      </c>
      <c r="B108" s="1">
        <v>4.2004999999999999E-4</v>
      </c>
      <c r="C108" s="1">
        <v>8.9470999999999995E-2</v>
      </c>
      <c r="D108" s="1">
        <v>2.2625999999999999E-7</v>
      </c>
      <c r="E108" s="1">
        <v>1.4122000000000001E-8</v>
      </c>
      <c r="F108">
        <v>6.2415000000000003</v>
      </c>
      <c r="G108">
        <v>-112.2</v>
      </c>
      <c r="H108">
        <v>8.6603999999999992</v>
      </c>
      <c r="I108">
        <v>7.7187000000000001</v>
      </c>
      <c r="J108" s="1">
        <v>9.5038999999999995E-8</v>
      </c>
      <c r="K108" s="1">
        <v>4.5234E-8</v>
      </c>
      <c r="L108">
        <v>47.594999999999999</v>
      </c>
      <c r="M108">
        <v>0.96253999999999995</v>
      </c>
      <c r="N108">
        <v>4.3666000000000003E-2</v>
      </c>
      <c r="O108">
        <v>4.5365000000000002</v>
      </c>
      <c r="P108">
        <v>13848</v>
      </c>
      <c r="Q108">
        <v>15.534000000000001</v>
      </c>
      <c r="R108">
        <v>0.11218</v>
      </c>
      <c r="S108" s="7">
        <v>1.7218E-12</v>
      </c>
      <c r="T108" s="1">
        <v>3.7283000000000003E-14</v>
      </c>
      <c r="U108">
        <v>2.1654</v>
      </c>
      <c r="V108">
        <v>0.96418999999999999</v>
      </c>
      <c r="W108">
        <v>1.2256999999999999E-3</v>
      </c>
      <c r="X108">
        <v>0.12712000000000001</v>
      </c>
      <c r="Y108" s="1"/>
      <c r="AA108" s="14">
        <f>S108</f>
        <v>1.7218E-12</v>
      </c>
      <c r="AB108" s="28">
        <f>((AA108/AA$113)-1)*100</f>
        <v>-2.9030946989494488E-2</v>
      </c>
      <c r="AC108" s="14">
        <f>STDEV(AA109:AA112)</f>
        <v>1.2466588680683019E-14</v>
      </c>
    </row>
    <row r="109" spans="1:29" x14ac:dyDescent="0.25">
      <c r="A109" s="2" t="s">
        <v>258</v>
      </c>
      <c r="B109" s="1">
        <v>4.1696000000000002E-4</v>
      </c>
      <c r="C109" s="1">
        <v>8.8813000000000003E-2</v>
      </c>
      <c r="D109" s="1">
        <v>2.3248E-7</v>
      </c>
      <c r="E109" s="1">
        <v>1.4057999999999999E-8</v>
      </c>
      <c r="F109">
        <v>6.0469999999999997</v>
      </c>
      <c r="G109">
        <v>-115.7</v>
      </c>
      <c r="H109">
        <v>8.6160999999999994</v>
      </c>
      <c r="I109">
        <v>7.4469000000000003</v>
      </c>
      <c r="J109" s="1">
        <v>9.5119999999999994E-8</v>
      </c>
      <c r="K109" s="1">
        <v>4.5149999999999997E-8</v>
      </c>
      <c r="L109">
        <v>47.466000000000001</v>
      </c>
      <c r="M109">
        <v>0.96236999999999995</v>
      </c>
      <c r="N109">
        <v>4.3548000000000003E-2</v>
      </c>
      <c r="O109">
        <v>4.5251000000000001</v>
      </c>
      <c r="P109">
        <v>13891</v>
      </c>
      <c r="Q109">
        <v>15.481999999999999</v>
      </c>
      <c r="R109">
        <v>0.11144999999999999</v>
      </c>
      <c r="S109" s="7">
        <v>1.7048999999999999E-12</v>
      </c>
      <c r="T109" s="1">
        <v>3.6705E-14</v>
      </c>
      <c r="U109">
        <v>2.1528999999999998</v>
      </c>
      <c r="V109">
        <v>0.96460000000000001</v>
      </c>
      <c r="W109">
        <v>1.2183999999999999E-3</v>
      </c>
      <c r="X109">
        <v>0.12631000000000001</v>
      </c>
      <c r="Y109" s="1"/>
      <c r="AA109" s="14">
        <f t="shared" ref="AA109:AA112" si="30">S109</f>
        <v>1.7048999999999999E-12</v>
      </c>
      <c r="AB109" s="28">
        <f t="shared" ref="AB109:AB112" si="31">((AA109/AA$113)-1)*100</f>
        <v>-1.0102769552342905</v>
      </c>
      <c r="AC109" s="14">
        <f>STDEV(AA110:AA112,AA108)</f>
        <v>5.4194095619356622E-15</v>
      </c>
    </row>
    <row r="110" spans="1:29" x14ac:dyDescent="0.25">
      <c r="A110" s="2" t="s">
        <v>259</v>
      </c>
      <c r="B110" s="1">
        <v>4.1355E-4</v>
      </c>
      <c r="C110" s="1">
        <v>8.8085999999999998E-2</v>
      </c>
      <c r="D110" s="1">
        <v>2.2879E-7</v>
      </c>
      <c r="E110" s="1">
        <v>1.3993999999999999E-8</v>
      </c>
      <c r="F110">
        <v>6.1165000000000003</v>
      </c>
      <c r="G110">
        <v>-113.3</v>
      </c>
      <c r="H110">
        <v>8.5821000000000005</v>
      </c>
      <c r="I110">
        <v>7.5747</v>
      </c>
      <c r="J110" s="1">
        <v>9.4944999999999994E-8</v>
      </c>
      <c r="K110" s="1">
        <v>4.5177000000000001E-8</v>
      </c>
      <c r="L110">
        <v>47.582000000000001</v>
      </c>
      <c r="M110">
        <v>0.96330000000000005</v>
      </c>
      <c r="N110">
        <v>4.3652999999999997E-2</v>
      </c>
      <c r="O110">
        <v>4.5316000000000001</v>
      </c>
      <c r="P110">
        <v>13865</v>
      </c>
      <c r="Q110">
        <v>15.406000000000001</v>
      </c>
      <c r="R110">
        <v>0.11111</v>
      </c>
      <c r="S110" s="7">
        <v>1.7256E-12</v>
      </c>
      <c r="T110" s="1">
        <v>3.7024000000000002E-14</v>
      </c>
      <c r="U110">
        <v>2.1456</v>
      </c>
      <c r="V110">
        <v>0.96406999999999998</v>
      </c>
      <c r="W110">
        <v>1.2145000000000001E-3</v>
      </c>
      <c r="X110">
        <v>0.12598000000000001</v>
      </c>
      <c r="Y110" s="1"/>
      <c r="AA110" s="14">
        <f t="shared" si="30"/>
        <v>1.7256E-12</v>
      </c>
      <c r="AB110" s="28">
        <f t="shared" si="31"/>
        <v>0.1916042501306281</v>
      </c>
      <c r="AC110" s="14">
        <f>STDEV(AA111:AA112,AA108:AA109)</f>
        <v>1.2287493641910891E-14</v>
      </c>
    </row>
    <row r="111" spans="1:29" x14ac:dyDescent="0.25">
      <c r="A111" s="2" t="s">
        <v>260</v>
      </c>
      <c r="B111" s="1">
        <v>4.0305000000000001E-4</v>
      </c>
      <c r="C111" s="1">
        <v>8.5848999999999995E-2</v>
      </c>
      <c r="D111" s="1">
        <v>2.2915000000000001E-7</v>
      </c>
      <c r="E111" s="1">
        <v>1.3831E-8</v>
      </c>
      <c r="F111">
        <v>6.0358000000000001</v>
      </c>
      <c r="G111">
        <v>-114.5</v>
      </c>
      <c r="H111">
        <v>8.4884000000000004</v>
      </c>
      <c r="I111">
        <v>7.4134000000000002</v>
      </c>
      <c r="J111" s="1">
        <v>9.9934E-8</v>
      </c>
      <c r="K111" s="1">
        <v>4.6929999999999997E-8</v>
      </c>
      <c r="L111">
        <v>46.960999999999999</v>
      </c>
      <c r="M111">
        <v>0.95835999999999999</v>
      </c>
      <c r="N111">
        <v>4.3090000000000003E-2</v>
      </c>
      <c r="O111">
        <v>4.4962</v>
      </c>
      <c r="P111">
        <v>13861</v>
      </c>
      <c r="Q111">
        <v>15.252000000000001</v>
      </c>
      <c r="R111">
        <v>0.11004</v>
      </c>
      <c r="S111" s="7">
        <v>1.7344E-12</v>
      </c>
      <c r="T111" s="1">
        <v>3.6799999999999998E-14</v>
      </c>
      <c r="U111">
        <v>2.1217999999999999</v>
      </c>
      <c r="V111">
        <v>0.96379999999999999</v>
      </c>
      <c r="W111">
        <v>1.2011000000000001E-3</v>
      </c>
      <c r="X111">
        <v>0.12461999999999999</v>
      </c>
      <c r="AA111" s="14">
        <f t="shared" si="30"/>
        <v>1.7344E-12</v>
      </c>
      <c r="AB111" s="28">
        <f t="shared" si="31"/>
        <v>0.70254891714567336</v>
      </c>
      <c r="AC111" s="14">
        <f>STDEV(AA112,AA108:AA110)</f>
        <v>9.7219253922941833E-15</v>
      </c>
    </row>
    <row r="112" spans="1:29" x14ac:dyDescent="0.25">
      <c r="A112" s="2" t="s">
        <v>261</v>
      </c>
      <c r="B112" s="1">
        <v>4.1098000000000003E-4</v>
      </c>
      <c r="C112" s="1">
        <v>8.7538000000000005E-2</v>
      </c>
      <c r="D112" s="1">
        <v>2.3209999999999999E-7</v>
      </c>
      <c r="E112" s="1">
        <v>1.3961E-8</v>
      </c>
      <c r="F112">
        <v>6.0151000000000003</v>
      </c>
      <c r="G112">
        <v>-116.4</v>
      </c>
      <c r="H112">
        <v>8.5678000000000001</v>
      </c>
      <c r="I112">
        <v>7.3606999999999996</v>
      </c>
      <c r="J112" s="1">
        <v>9.5250999999999997E-8</v>
      </c>
      <c r="K112" s="1">
        <v>4.5027999999999998E-8</v>
      </c>
      <c r="L112">
        <v>47.273000000000003</v>
      </c>
      <c r="M112">
        <v>0.96272999999999997</v>
      </c>
      <c r="N112">
        <v>4.3369999999999999E-2</v>
      </c>
      <c r="O112">
        <v>4.5049000000000001</v>
      </c>
      <c r="P112">
        <v>13860</v>
      </c>
      <c r="Q112">
        <v>15.365</v>
      </c>
      <c r="R112">
        <v>0.11086</v>
      </c>
      <c r="S112" s="7">
        <v>1.7248000000000001E-12</v>
      </c>
      <c r="T112" s="1">
        <v>3.6909999999999997E-14</v>
      </c>
      <c r="U112">
        <v>2.14</v>
      </c>
      <c r="V112">
        <v>0.96401999999999999</v>
      </c>
      <c r="W112">
        <v>1.2113E-3</v>
      </c>
      <c r="X112">
        <v>0.12565000000000001</v>
      </c>
      <c r="AA112" s="14">
        <f t="shared" si="30"/>
        <v>1.7248000000000001E-12</v>
      </c>
      <c r="AB112" s="28">
        <f t="shared" si="31"/>
        <v>0.14515473494745024</v>
      </c>
      <c r="AC112" s="14">
        <f>STDEV(AA108:AA111)</f>
        <v>1.2365914172972973E-14</v>
      </c>
    </row>
    <row r="113" spans="1:29" x14ac:dyDescent="0.25">
      <c r="A113" s="2" t="str">
        <f>A112</f>
        <v>D:\Google Drive\Research\data\2020-TB\contorl test-no bacteria\control-c3-06262020\3-11-5.TXT</v>
      </c>
      <c r="B113" s="7">
        <f>AVERAGE(B108:B112)</f>
        <v>4.1291799999999997E-4</v>
      </c>
      <c r="C113" s="7">
        <f t="shared" ref="C113:X113" si="32">AVERAGE(C108:C112)</f>
        <v>8.7951399999999999E-2</v>
      </c>
      <c r="D113" s="7">
        <f t="shared" si="32"/>
        <v>2.2975600000000001E-7</v>
      </c>
      <c r="E113" s="7">
        <f t="shared" si="32"/>
        <v>1.3993199999999999E-8</v>
      </c>
      <c r="F113" s="7">
        <f t="shared" si="32"/>
        <v>6.0911800000000005</v>
      </c>
      <c r="G113" s="7">
        <f t="shared" si="32"/>
        <v>-114.42</v>
      </c>
      <c r="H113" s="7">
        <f t="shared" si="32"/>
        <v>8.5829599999999999</v>
      </c>
      <c r="I113" s="7">
        <f t="shared" si="32"/>
        <v>7.5028800000000002</v>
      </c>
      <c r="J113" s="7">
        <f t="shared" si="32"/>
        <v>9.6057800000000001E-8</v>
      </c>
      <c r="K113" s="7">
        <f t="shared" si="32"/>
        <v>4.5503800000000004E-8</v>
      </c>
      <c r="L113" s="7">
        <f t="shared" si="32"/>
        <v>47.375399999999999</v>
      </c>
      <c r="M113" s="7">
        <f t="shared" si="32"/>
        <v>0.96185999999999994</v>
      </c>
      <c r="N113" s="7">
        <f t="shared" si="32"/>
        <v>4.3465400000000001E-2</v>
      </c>
      <c r="O113" s="7">
        <f t="shared" si="32"/>
        <v>4.5188599999999992</v>
      </c>
      <c r="P113" s="7">
        <f t="shared" si="32"/>
        <v>13865</v>
      </c>
      <c r="Q113" s="7">
        <f t="shared" si="32"/>
        <v>15.4078</v>
      </c>
      <c r="R113" s="7">
        <f t="shared" si="32"/>
        <v>0.11112799999999998</v>
      </c>
      <c r="S113" s="7">
        <f t="shared" si="32"/>
        <v>1.7223E-12</v>
      </c>
      <c r="T113" s="7">
        <f t="shared" si="32"/>
        <v>3.6944399999999995E-14</v>
      </c>
      <c r="U113" s="7">
        <f t="shared" si="32"/>
        <v>2.14514</v>
      </c>
      <c r="V113" s="7">
        <f t="shared" si="32"/>
        <v>0.96413599999999988</v>
      </c>
      <c r="W113" s="7">
        <f t="shared" si="32"/>
        <v>1.2141999999999999E-3</v>
      </c>
      <c r="X113" s="7">
        <f t="shared" si="32"/>
        <v>0.12593599999999999</v>
      </c>
      <c r="Z113" s="2" t="s">
        <v>43</v>
      </c>
      <c r="AA113" s="14">
        <f>AVERAGE(AA108:AA112)</f>
        <v>1.7223E-12</v>
      </c>
      <c r="AB113" s="28"/>
    </row>
    <row r="116" spans="1:29" x14ac:dyDescent="0.25">
      <c r="A116" s="9" t="s">
        <v>86</v>
      </c>
      <c r="B116" s="1" t="s">
        <v>7</v>
      </c>
      <c r="C116" s="1" t="s">
        <v>8</v>
      </c>
      <c r="D116" s="1" t="s">
        <v>27</v>
      </c>
      <c r="E116" s="1" t="s">
        <v>28</v>
      </c>
      <c r="F116" t="s">
        <v>29</v>
      </c>
      <c r="G116" t="s">
        <v>9</v>
      </c>
      <c r="H116" t="s">
        <v>10</v>
      </c>
      <c r="I116" t="s">
        <v>11</v>
      </c>
      <c r="J116" s="1" t="s">
        <v>30</v>
      </c>
      <c r="K116" s="1" t="s">
        <v>31</v>
      </c>
      <c r="L116" t="s">
        <v>32</v>
      </c>
      <c r="M116" t="s">
        <v>33</v>
      </c>
      <c r="N116" t="s">
        <v>34</v>
      </c>
      <c r="O116" t="s">
        <v>35</v>
      </c>
      <c r="P116" t="s">
        <v>12</v>
      </c>
      <c r="Q116" t="s">
        <v>13</v>
      </c>
      <c r="R116" t="s">
        <v>14</v>
      </c>
      <c r="S116" s="7" t="s">
        <v>26</v>
      </c>
      <c r="T116" s="1" t="s">
        <v>21</v>
      </c>
      <c r="U116" t="s">
        <v>22</v>
      </c>
      <c r="V116" t="s">
        <v>23</v>
      </c>
      <c r="W116" t="s">
        <v>24</v>
      </c>
      <c r="X116" t="s">
        <v>25</v>
      </c>
      <c r="Z116" s="22" t="s">
        <v>36</v>
      </c>
      <c r="AA116" s="12" t="s">
        <v>37</v>
      </c>
      <c r="AB116" s="12" t="s">
        <v>41</v>
      </c>
      <c r="AC116" s="16" t="s">
        <v>55</v>
      </c>
    </row>
    <row r="117" spans="1:29" x14ac:dyDescent="0.25">
      <c r="A117" s="2" t="s">
        <v>262</v>
      </c>
      <c r="B117" s="1">
        <v>4.2570999999999999E-4</v>
      </c>
      <c r="C117" s="1">
        <v>9.0676000000000007E-2</v>
      </c>
      <c r="D117" s="1">
        <v>2.2457000000000001E-7</v>
      </c>
      <c r="E117" s="1">
        <v>1.4193E-8</v>
      </c>
      <c r="F117">
        <v>6.3201000000000001</v>
      </c>
      <c r="G117">
        <v>-110.5</v>
      </c>
      <c r="H117">
        <v>8.7164000000000001</v>
      </c>
      <c r="I117">
        <v>7.8880999999999997</v>
      </c>
      <c r="J117" s="1">
        <v>8.6685999999999999E-8</v>
      </c>
      <c r="K117" s="1">
        <v>4.1417E-8</v>
      </c>
      <c r="L117">
        <v>47.777999999999999</v>
      </c>
      <c r="M117">
        <v>0.97179000000000004</v>
      </c>
      <c r="N117">
        <v>4.3819999999999998E-2</v>
      </c>
      <c r="O117">
        <v>4.5091999999999999</v>
      </c>
      <c r="P117">
        <v>13757</v>
      </c>
      <c r="Q117">
        <v>15.52</v>
      </c>
      <c r="R117">
        <v>0.11282</v>
      </c>
      <c r="S117" s="7">
        <v>1.7239E-12</v>
      </c>
      <c r="T117" s="1">
        <v>3.7580999999999999E-14</v>
      </c>
      <c r="U117">
        <v>2.1800000000000002</v>
      </c>
      <c r="V117">
        <v>0.96418000000000004</v>
      </c>
      <c r="W117">
        <v>1.2342E-3</v>
      </c>
      <c r="X117">
        <v>0.12801000000000001</v>
      </c>
      <c r="Y117" s="1"/>
      <c r="AA117" s="14">
        <f>S117</f>
        <v>1.7239E-12</v>
      </c>
      <c r="AB117" s="28">
        <f>((AA117/AA$122)-1)*100</f>
        <v>-9.8516458043595989E-2</v>
      </c>
      <c r="AC117" s="14">
        <f>STDEV(AA118:AA121)</f>
        <v>1.3539663954470941E-14</v>
      </c>
    </row>
    <row r="118" spans="1:29" x14ac:dyDescent="0.25">
      <c r="A118" s="2" t="s">
        <v>263</v>
      </c>
      <c r="B118" s="1">
        <v>4.2168000000000001E-4</v>
      </c>
      <c r="C118" s="1">
        <v>8.9816999999999994E-2</v>
      </c>
      <c r="D118" s="1">
        <v>2.2564E-7</v>
      </c>
      <c r="E118" s="1">
        <v>1.4143E-8</v>
      </c>
      <c r="F118">
        <v>6.2679</v>
      </c>
      <c r="G118">
        <v>-111.2</v>
      </c>
      <c r="H118">
        <v>8.6917000000000009</v>
      </c>
      <c r="I118">
        <v>7.8163</v>
      </c>
      <c r="J118" s="1">
        <v>9.0441999999999997E-8</v>
      </c>
      <c r="K118" s="1">
        <v>4.2955000000000003E-8</v>
      </c>
      <c r="L118">
        <v>47.494999999999997</v>
      </c>
      <c r="M118">
        <v>0.96784000000000003</v>
      </c>
      <c r="N118">
        <v>4.3563999999999999E-2</v>
      </c>
      <c r="O118">
        <v>4.5011999999999999</v>
      </c>
      <c r="P118">
        <v>13736</v>
      </c>
      <c r="Q118">
        <v>15.458</v>
      </c>
      <c r="R118">
        <v>0.11254</v>
      </c>
      <c r="S118" s="7">
        <v>1.7172E-12</v>
      </c>
      <c r="T118" s="1">
        <v>3.7300999999999999E-14</v>
      </c>
      <c r="U118">
        <v>2.1722000000000001</v>
      </c>
      <c r="V118">
        <v>0.96433000000000002</v>
      </c>
      <c r="W118">
        <v>1.2298999999999999E-3</v>
      </c>
      <c r="X118">
        <v>0.12753999999999999</v>
      </c>
      <c r="Y118" s="1"/>
      <c r="AA118" s="14">
        <f t="shared" ref="AA118:AA121" si="33">S118</f>
        <v>1.7172E-12</v>
      </c>
      <c r="AB118" s="28">
        <f t="shared" ref="AB118:AB121" si="34">((AA118/AA$122)-1)*100</f>
        <v>-0.48678720445064494</v>
      </c>
      <c r="AC118" s="14">
        <f>STDEV(AA119:AA121,AA117)</f>
        <v>1.2454985614871917E-14</v>
      </c>
    </row>
    <row r="119" spans="1:29" x14ac:dyDescent="0.25">
      <c r="A119" s="2" t="s">
        <v>264</v>
      </c>
      <c r="B119" s="1">
        <v>4.2351999999999998E-4</v>
      </c>
      <c r="C119" s="1">
        <v>9.0208999999999998E-2</v>
      </c>
      <c r="D119" s="1">
        <v>2.3507E-7</v>
      </c>
      <c r="E119" s="1">
        <v>1.4203E-8</v>
      </c>
      <c r="F119">
        <v>6.0419999999999998</v>
      </c>
      <c r="G119">
        <v>-120.1</v>
      </c>
      <c r="H119">
        <v>8.7454000000000001</v>
      </c>
      <c r="I119">
        <v>7.2817999999999996</v>
      </c>
      <c r="J119" s="1">
        <v>9.5251999999999998E-8</v>
      </c>
      <c r="K119" s="1">
        <v>4.5293000000000001E-8</v>
      </c>
      <c r="L119">
        <v>47.551000000000002</v>
      </c>
      <c r="M119">
        <v>0.96301999999999999</v>
      </c>
      <c r="N119">
        <v>4.3623000000000002E-2</v>
      </c>
      <c r="O119">
        <v>4.5297999999999998</v>
      </c>
      <c r="P119">
        <v>13731</v>
      </c>
      <c r="Q119">
        <v>15.523999999999999</v>
      </c>
      <c r="R119">
        <v>0.11305999999999999</v>
      </c>
      <c r="S119" s="7">
        <v>1.7124000000000001E-12</v>
      </c>
      <c r="T119" s="1">
        <v>3.7308999999999998E-14</v>
      </c>
      <c r="U119">
        <v>2.1787999999999998</v>
      </c>
      <c r="V119">
        <v>0.96423999999999999</v>
      </c>
      <c r="W119">
        <v>1.2336999999999999E-3</v>
      </c>
      <c r="X119">
        <v>0.12795000000000001</v>
      </c>
      <c r="Y119" s="1"/>
      <c r="AA119" s="14">
        <f t="shared" si="33"/>
        <v>1.7124000000000001E-12</v>
      </c>
      <c r="AB119" s="28">
        <f t="shared" si="34"/>
        <v>-0.76495132127956111</v>
      </c>
      <c r="AC119" s="14">
        <f>STDEV(AA120:AA121,AA117:AA118)</f>
        <v>1.0579540002602525E-14</v>
      </c>
    </row>
    <row r="120" spans="1:29" x14ac:dyDescent="0.25">
      <c r="A120" s="2" t="s">
        <v>265</v>
      </c>
      <c r="B120" s="1">
        <v>4.1501E-4</v>
      </c>
      <c r="C120" s="1">
        <v>8.8398000000000004E-2</v>
      </c>
      <c r="D120" s="1">
        <v>2.2779999999999999E-7</v>
      </c>
      <c r="E120" s="1">
        <v>1.4044999999999999E-8</v>
      </c>
      <c r="F120">
        <v>6.1654999999999998</v>
      </c>
      <c r="G120">
        <v>-113.5</v>
      </c>
      <c r="H120">
        <v>8.6384000000000007</v>
      </c>
      <c r="I120">
        <v>7.6109</v>
      </c>
      <c r="J120" s="1">
        <v>9.5048000000000005E-8</v>
      </c>
      <c r="K120" s="1">
        <v>4.4886000000000002E-8</v>
      </c>
      <c r="L120">
        <v>47.225000000000001</v>
      </c>
      <c r="M120">
        <v>0.96321000000000001</v>
      </c>
      <c r="N120">
        <v>4.3324000000000001E-2</v>
      </c>
      <c r="O120">
        <v>4.4978999999999996</v>
      </c>
      <c r="P120">
        <v>13742</v>
      </c>
      <c r="Q120">
        <v>15.385</v>
      </c>
      <c r="R120">
        <v>0.11196</v>
      </c>
      <c r="S120" s="7">
        <v>1.7331E-12</v>
      </c>
      <c r="T120" s="1">
        <v>3.7402000000000003E-14</v>
      </c>
      <c r="U120">
        <v>2.1581000000000001</v>
      </c>
      <c r="V120">
        <v>0.96384000000000003</v>
      </c>
      <c r="W120">
        <v>1.2218999999999999E-3</v>
      </c>
      <c r="X120">
        <v>0.12676999999999999</v>
      </c>
      <c r="AA120" s="14">
        <f t="shared" si="33"/>
        <v>1.7331E-12</v>
      </c>
      <c r="AB120" s="28">
        <f t="shared" si="34"/>
        <v>0.43463143254518499</v>
      </c>
      <c r="AC120" s="14">
        <f>STDEV(AA121,AA117:AA119)</f>
        <v>1.2692090712986047E-14</v>
      </c>
    </row>
    <row r="121" spans="1:29" x14ac:dyDescent="0.25">
      <c r="A121" s="2" t="s">
        <v>266</v>
      </c>
      <c r="B121" s="1">
        <v>4.0822999999999999E-4</v>
      </c>
      <c r="C121" s="1">
        <v>8.6953000000000003E-2</v>
      </c>
      <c r="D121" s="1">
        <v>2.3055000000000001E-7</v>
      </c>
      <c r="E121" s="1">
        <v>1.393E-8</v>
      </c>
      <c r="F121">
        <v>6.0420999999999996</v>
      </c>
      <c r="G121">
        <v>-114.8</v>
      </c>
      <c r="H121">
        <v>8.5710999999999995</v>
      </c>
      <c r="I121">
        <v>7.4661</v>
      </c>
      <c r="J121" s="1">
        <v>9.6768999999999998E-8</v>
      </c>
      <c r="K121" s="1">
        <v>4.5370000000000002E-8</v>
      </c>
      <c r="L121">
        <v>46.884999999999998</v>
      </c>
      <c r="M121">
        <v>0.96148</v>
      </c>
      <c r="N121">
        <v>4.3014999999999998E-2</v>
      </c>
      <c r="O121">
        <v>4.4737999999999998</v>
      </c>
      <c r="P121">
        <v>13754</v>
      </c>
      <c r="Q121">
        <v>15.282999999999999</v>
      </c>
      <c r="R121">
        <v>0.11112</v>
      </c>
      <c r="S121" s="7">
        <v>1.7414E-12</v>
      </c>
      <c r="T121" s="1">
        <v>3.7287999999999998E-14</v>
      </c>
      <c r="U121">
        <v>2.1413000000000002</v>
      </c>
      <c r="V121">
        <v>0.96357999999999999</v>
      </c>
      <c r="W121">
        <v>1.2124E-3</v>
      </c>
      <c r="X121">
        <v>0.12581999999999999</v>
      </c>
      <c r="AA121" s="14">
        <f t="shared" si="33"/>
        <v>1.7414E-12</v>
      </c>
      <c r="AB121" s="28">
        <f t="shared" si="34"/>
        <v>0.91562355122853933</v>
      </c>
      <c r="AC121" s="14">
        <f>STDEV(AA117:AA120)</f>
        <v>8.9727364833700136E-15</v>
      </c>
    </row>
    <row r="122" spans="1:29" x14ac:dyDescent="0.25">
      <c r="A122" s="2" t="str">
        <f>A121</f>
        <v>D:\Google Drive\Research\data\2020-TB\contorl test-no bacteria\control-c3-06262020\3-12-5.TXT</v>
      </c>
      <c r="B122" s="7">
        <f>AVERAGE(B117:B121)</f>
        <v>4.1882999999999997E-4</v>
      </c>
      <c r="C122" s="7">
        <f t="shared" ref="C122:X122" si="35">AVERAGE(C117:C121)</f>
        <v>8.9210600000000001E-2</v>
      </c>
      <c r="D122" s="7">
        <f t="shared" si="35"/>
        <v>2.2872599999999998E-7</v>
      </c>
      <c r="E122" s="7">
        <f t="shared" si="35"/>
        <v>1.4102799999999998E-8</v>
      </c>
      <c r="F122" s="7">
        <f t="shared" si="35"/>
        <v>6.1675200000000006</v>
      </c>
      <c r="G122" s="7">
        <f t="shared" si="35"/>
        <v>-114.01999999999998</v>
      </c>
      <c r="H122" s="7">
        <f t="shared" si="35"/>
        <v>8.6725999999999992</v>
      </c>
      <c r="I122" s="7">
        <f t="shared" si="35"/>
        <v>7.6126400000000007</v>
      </c>
      <c r="J122" s="7">
        <f t="shared" si="35"/>
        <v>9.2839399999999997E-8</v>
      </c>
      <c r="K122" s="7">
        <f t="shared" si="35"/>
        <v>4.3984200000000003E-8</v>
      </c>
      <c r="L122" s="7">
        <f t="shared" si="35"/>
        <v>47.386800000000001</v>
      </c>
      <c r="M122" s="7">
        <f t="shared" si="35"/>
        <v>0.9654680000000001</v>
      </c>
      <c r="N122" s="7">
        <f t="shared" si="35"/>
        <v>4.34692E-2</v>
      </c>
      <c r="O122" s="7">
        <f t="shared" si="35"/>
        <v>4.5023800000000005</v>
      </c>
      <c r="P122" s="7">
        <f t="shared" si="35"/>
        <v>13744</v>
      </c>
      <c r="Q122" s="7">
        <f t="shared" si="35"/>
        <v>15.434000000000001</v>
      </c>
      <c r="R122" s="7">
        <f t="shared" si="35"/>
        <v>0.1123</v>
      </c>
      <c r="S122" s="7">
        <f t="shared" si="35"/>
        <v>1.7256000000000002E-12</v>
      </c>
      <c r="T122" s="7">
        <f t="shared" si="35"/>
        <v>3.7376199999999997E-14</v>
      </c>
      <c r="U122" s="7">
        <f t="shared" si="35"/>
        <v>2.16608</v>
      </c>
      <c r="V122" s="7">
        <f t="shared" si="35"/>
        <v>0.96403400000000017</v>
      </c>
      <c r="W122" s="7">
        <f t="shared" si="35"/>
        <v>1.22642E-3</v>
      </c>
      <c r="X122" s="7">
        <f t="shared" si="35"/>
        <v>0.127218</v>
      </c>
      <c r="Z122" s="2" t="s">
        <v>43</v>
      </c>
      <c r="AA122" s="14">
        <f>AVERAGE(AA117:AA121)</f>
        <v>1.7256000000000002E-12</v>
      </c>
      <c r="AB122" s="28"/>
    </row>
    <row r="125" spans="1:29" x14ac:dyDescent="0.25">
      <c r="A125" s="9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t="s">
        <v>29</v>
      </c>
      <c r="G125" t="s">
        <v>9</v>
      </c>
      <c r="H125" t="s">
        <v>10</v>
      </c>
      <c r="I125" t="s">
        <v>11</v>
      </c>
      <c r="J125" s="1" t="s">
        <v>30</v>
      </c>
      <c r="K125" s="1" t="s">
        <v>31</v>
      </c>
      <c r="L125" t="s">
        <v>32</v>
      </c>
      <c r="M125" t="s">
        <v>33</v>
      </c>
      <c r="N125" t="s">
        <v>34</v>
      </c>
      <c r="O125" t="s">
        <v>35</v>
      </c>
      <c r="P125" t="s">
        <v>12</v>
      </c>
      <c r="Q125" t="s">
        <v>13</v>
      </c>
      <c r="R125" t="s">
        <v>14</v>
      </c>
      <c r="S125" s="7" t="s">
        <v>26</v>
      </c>
      <c r="T125" s="1" t="s">
        <v>21</v>
      </c>
      <c r="U125" t="s">
        <v>22</v>
      </c>
      <c r="V125" t="s">
        <v>23</v>
      </c>
      <c r="W125" t="s">
        <v>24</v>
      </c>
      <c r="X125" t="s">
        <v>25</v>
      </c>
      <c r="Z125" s="22" t="s">
        <v>36</v>
      </c>
      <c r="AA125" s="12" t="s">
        <v>37</v>
      </c>
      <c r="AB125" s="12" t="s">
        <v>41</v>
      </c>
      <c r="AC125" s="16" t="s">
        <v>55</v>
      </c>
    </row>
    <row r="126" spans="1:29" x14ac:dyDescent="0.25">
      <c r="A126" s="2"/>
      <c r="Y126" s="1"/>
      <c r="AA126" s="14">
        <f>S126</f>
        <v>0</v>
      </c>
      <c r="AB126" s="28" t="e">
        <f>((AA126/AA$131)-1)*100</f>
        <v>#DIV/0!</v>
      </c>
      <c r="AC126" s="14">
        <f>STDEV(AA127:AA130)</f>
        <v>0</v>
      </c>
    </row>
    <row r="127" spans="1:29" x14ac:dyDescent="0.25">
      <c r="A127" s="2"/>
      <c r="Y127" s="1"/>
      <c r="AA127" s="14">
        <f t="shared" ref="AA127:AA130" si="36">S127</f>
        <v>0</v>
      </c>
      <c r="AB127" s="28" t="e">
        <f t="shared" ref="AB127:AB130" si="37">((AA127/AA$131)-1)*100</f>
        <v>#DIV/0!</v>
      </c>
      <c r="AC127" s="14">
        <f>STDEV(AA128:AA130,AA126)</f>
        <v>0</v>
      </c>
    </row>
    <row r="128" spans="1:29" x14ac:dyDescent="0.25">
      <c r="A128" s="2"/>
      <c r="Y128" s="1"/>
      <c r="AA128" s="14">
        <f t="shared" si="36"/>
        <v>0</v>
      </c>
      <c r="AB128" s="28" t="e">
        <f t="shared" si="37"/>
        <v>#DIV/0!</v>
      </c>
      <c r="AC128" s="14">
        <f>STDEV(AA129:AA130,AA126:AA127)</f>
        <v>0</v>
      </c>
    </row>
    <row r="129" spans="1:29" x14ac:dyDescent="0.25">
      <c r="A129" s="2"/>
      <c r="AA129" s="14">
        <f t="shared" si="36"/>
        <v>0</v>
      </c>
      <c r="AB129" s="28" t="e">
        <f t="shared" si="37"/>
        <v>#DIV/0!</v>
      </c>
      <c r="AC129" s="14">
        <f>STDEV(AA130,AA126:AA128)</f>
        <v>0</v>
      </c>
    </row>
    <row r="130" spans="1:29" x14ac:dyDescent="0.25">
      <c r="A130" s="2"/>
      <c r="AA130" s="14">
        <f t="shared" si="36"/>
        <v>0</v>
      </c>
      <c r="AB130" s="28" t="e">
        <f t="shared" si="37"/>
        <v>#DIV/0!</v>
      </c>
      <c r="AC130" s="14">
        <f>STDEV(AA126:AA129)</f>
        <v>0</v>
      </c>
    </row>
    <row r="131" spans="1:29" x14ac:dyDescent="0.25">
      <c r="A131" s="2">
        <f>A130</f>
        <v>0</v>
      </c>
      <c r="B131" s="7" t="e">
        <f>AVERAGE(B126:B130)</f>
        <v>#DIV/0!</v>
      </c>
      <c r="C131" s="7" t="e">
        <f t="shared" ref="C131:X131" si="38">AVERAGE(C126:C130)</f>
        <v>#DIV/0!</v>
      </c>
      <c r="D131" s="7" t="e">
        <f t="shared" si="38"/>
        <v>#DIV/0!</v>
      </c>
      <c r="E131" s="7" t="e">
        <f t="shared" si="38"/>
        <v>#DIV/0!</v>
      </c>
      <c r="F131" s="7" t="e">
        <f t="shared" si="38"/>
        <v>#DIV/0!</v>
      </c>
      <c r="G131" s="7" t="e">
        <f t="shared" si="38"/>
        <v>#DIV/0!</v>
      </c>
      <c r="H131" s="7" t="e">
        <f t="shared" si="38"/>
        <v>#DIV/0!</v>
      </c>
      <c r="I131" s="7" t="e">
        <f t="shared" si="38"/>
        <v>#DIV/0!</v>
      </c>
      <c r="J131" s="7" t="e">
        <f t="shared" si="38"/>
        <v>#DIV/0!</v>
      </c>
      <c r="K131" s="7" t="e">
        <f t="shared" si="38"/>
        <v>#DIV/0!</v>
      </c>
      <c r="L131" s="7" t="e">
        <f t="shared" si="38"/>
        <v>#DIV/0!</v>
      </c>
      <c r="M131" s="7" t="e">
        <f t="shared" si="38"/>
        <v>#DIV/0!</v>
      </c>
      <c r="N131" s="7" t="e">
        <f t="shared" si="38"/>
        <v>#DIV/0!</v>
      </c>
      <c r="O131" s="7" t="e">
        <f t="shared" si="38"/>
        <v>#DIV/0!</v>
      </c>
      <c r="P131" s="7" t="e">
        <f t="shared" si="38"/>
        <v>#DIV/0!</v>
      </c>
      <c r="Q131" s="7" t="e">
        <f t="shared" si="38"/>
        <v>#DIV/0!</v>
      </c>
      <c r="R131" s="7" t="e">
        <f t="shared" si="38"/>
        <v>#DIV/0!</v>
      </c>
      <c r="S131" s="7" t="e">
        <f t="shared" si="38"/>
        <v>#DIV/0!</v>
      </c>
      <c r="T131" s="7" t="e">
        <f t="shared" si="38"/>
        <v>#DIV/0!</v>
      </c>
      <c r="U131" s="7" t="e">
        <f t="shared" si="38"/>
        <v>#DIV/0!</v>
      </c>
      <c r="V131" s="7" t="e">
        <f t="shared" si="38"/>
        <v>#DIV/0!</v>
      </c>
      <c r="W131" s="7" t="e">
        <f t="shared" si="38"/>
        <v>#DIV/0!</v>
      </c>
      <c r="X131" s="7" t="e">
        <f t="shared" si="38"/>
        <v>#DIV/0!</v>
      </c>
      <c r="Z131" s="2" t="s">
        <v>43</v>
      </c>
      <c r="AA131" s="14">
        <f>AVERAGE(AA126:AA130)</f>
        <v>0</v>
      </c>
      <c r="AB131" s="28"/>
    </row>
    <row r="134" spans="1:29" x14ac:dyDescent="0.25">
      <c r="A134" s="9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t="s">
        <v>29</v>
      </c>
      <c r="G134" t="s">
        <v>9</v>
      </c>
      <c r="H134" t="s">
        <v>10</v>
      </c>
      <c r="I134" t="s">
        <v>11</v>
      </c>
      <c r="J134" s="1" t="s">
        <v>30</v>
      </c>
      <c r="K134" s="1" t="s">
        <v>31</v>
      </c>
      <c r="L134" t="s">
        <v>32</v>
      </c>
      <c r="M134" t="s">
        <v>33</v>
      </c>
      <c r="N134" t="s">
        <v>34</v>
      </c>
      <c r="O134" t="s">
        <v>35</v>
      </c>
      <c r="P134" t="s">
        <v>12</v>
      </c>
      <c r="Q134" t="s">
        <v>13</v>
      </c>
      <c r="R134" t="s">
        <v>14</v>
      </c>
      <c r="S134" s="7" t="s">
        <v>26</v>
      </c>
      <c r="T134" s="1" t="s">
        <v>21</v>
      </c>
      <c r="U134" t="s">
        <v>22</v>
      </c>
      <c r="V134" t="s">
        <v>23</v>
      </c>
      <c r="W134" t="s">
        <v>24</v>
      </c>
      <c r="X134" t="s">
        <v>25</v>
      </c>
      <c r="Z134" s="22" t="s">
        <v>36</v>
      </c>
      <c r="AA134" s="12" t="s">
        <v>37</v>
      </c>
      <c r="AB134" s="12" t="s">
        <v>41</v>
      </c>
      <c r="AC134" s="16" t="s">
        <v>55</v>
      </c>
    </row>
    <row r="135" spans="1:29" x14ac:dyDescent="0.25">
      <c r="A135" s="2"/>
      <c r="Y135" s="1"/>
      <c r="AA135" s="14">
        <f>S135</f>
        <v>0</v>
      </c>
      <c r="AB135" s="28" t="e">
        <f>((AA135/AA$140)-1)*100</f>
        <v>#DIV/0!</v>
      </c>
      <c r="AC135" s="14">
        <f>STDEV(AA136:AA139)</f>
        <v>0</v>
      </c>
    </row>
    <row r="136" spans="1:29" x14ac:dyDescent="0.25">
      <c r="A136" s="2"/>
      <c r="Y136" s="1"/>
      <c r="AA136" s="14">
        <f t="shared" ref="AA136:AA139" si="39">S136</f>
        <v>0</v>
      </c>
      <c r="AB136" s="28" t="e">
        <f t="shared" ref="AB136:AB139" si="40">((AA136/AA$140)-1)*100</f>
        <v>#DIV/0!</v>
      </c>
      <c r="AC136" s="14">
        <f>STDEV(AA137:AA139,AA135)</f>
        <v>0</v>
      </c>
    </row>
    <row r="137" spans="1:29" x14ac:dyDescent="0.25">
      <c r="A137" s="2"/>
      <c r="Y137" s="1"/>
      <c r="AA137" s="14">
        <f t="shared" si="39"/>
        <v>0</v>
      </c>
      <c r="AB137" s="28" t="e">
        <f t="shared" si="40"/>
        <v>#DIV/0!</v>
      </c>
      <c r="AC137" s="14">
        <f>STDEV(AA138:AA139,AA135:AA136)</f>
        <v>0</v>
      </c>
    </row>
    <row r="138" spans="1:29" x14ac:dyDescent="0.25">
      <c r="A138" s="2"/>
      <c r="AA138" s="14">
        <f t="shared" si="39"/>
        <v>0</v>
      </c>
      <c r="AB138" s="28" t="e">
        <f t="shared" si="40"/>
        <v>#DIV/0!</v>
      </c>
      <c r="AC138" s="14">
        <f>STDEV(AA139,AA135:AA137)</f>
        <v>0</v>
      </c>
    </row>
    <row r="139" spans="1:29" x14ac:dyDescent="0.25">
      <c r="A139" s="2"/>
      <c r="AA139" s="14">
        <f t="shared" si="39"/>
        <v>0</v>
      </c>
      <c r="AB139" s="28" t="e">
        <f t="shared" si="40"/>
        <v>#DIV/0!</v>
      </c>
      <c r="AC139" s="14">
        <f>STDEV(AA135:AA138)</f>
        <v>0</v>
      </c>
    </row>
    <row r="140" spans="1:29" x14ac:dyDescent="0.25">
      <c r="A140" s="2">
        <f>A139</f>
        <v>0</v>
      </c>
      <c r="B140" s="7" t="e">
        <f>AVERAGE(B135:B139)</f>
        <v>#DIV/0!</v>
      </c>
      <c r="C140" s="7" t="e">
        <f t="shared" ref="C140:X140" si="41">AVERAGE(C135:C139)</f>
        <v>#DIV/0!</v>
      </c>
      <c r="D140" s="7" t="e">
        <f t="shared" si="41"/>
        <v>#DIV/0!</v>
      </c>
      <c r="E140" s="7" t="e">
        <f t="shared" si="41"/>
        <v>#DIV/0!</v>
      </c>
      <c r="F140" s="7" t="e">
        <f t="shared" si="41"/>
        <v>#DIV/0!</v>
      </c>
      <c r="G140" s="7" t="e">
        <f t="shared" si="41"/>
        <v>#DIV/0!</v>
      </c>
      <c r="H140" s="7" t="e">
        <f t="shared" si="41"/>
        <v>#DIV/0!</v>
      </c>
      <c r="I140" s="7" t="e">
        <f t="shared" si="41"/>
        <v>#DIV/0!</v>
      </c>
      <c r="J140" s="7" t="e">
        <f t="shared" si="41"/>
        <v>#DIV/0!</v>
      </c>
      <c r="K140" s="7" t="e">
        <f t="shared" si="41"/>
        <v>#DIV/0!</v>
      </c>
      <c r="L140" s="7" t="e">
        <f t="shared" si="41"/>
        <v>#DIV/0!</v>
      </c>
      <c r="M140" s="7" t="e">
        <f t="shared" si="41"/>
        <v>#DIV/0!</v>
      </c>
      <c r="N140" s="7" t="e">
        <f t="shared" si="41"/>
        <v>#DIV/0!</v>
      </c>
      <c r="O140" s="7" t="e">
        <f t="shared" si="41"/>
        <v>#DIV/0!</v>
      </c>
      <c r="P140" s="7" t="e">
        <f t="shared" si="41"/>
        <v>#DIV/0!</v>
      </c>
      <c r="Q140" s="7" t="e">
        <f t="shared" si="41"/>
        <v>#DIV/0!</v>
      </c>
      <c r="R140" s="7" t="e">
        <f t="shared" si="41"/>
        <v>#DIV/0!</v>
      </c>
      <c r="S140" s="7" t="e">
        <f t="shared" si="41"/>
        <v>#DIV/0!</v>
      </c>
      <c r="T140" s="7" t="e">
        <f t="shared" si="41"/>
        <v>#DIV/0!</v>
      </c>
      <c r="U140" s="7" t="e">
        <f t="shared" si="41"/>
        <v>#DIV/0!</v>
      </c>
      <c r="V140" s="7" t="e">
        <f t="shared" si="41"/>
        <v>#DIV/0!</v>
      </c>
      <c r="W140" s="7" t="e">
        <f t="shared" si="41"/>
        <v>#DIV/0!</v>
      </c>
      <c r="X140" s="7" t="e">
        <f t="shared" si="41"/>
        <v>#DIV/0!</v>
      </c>
      <c r="Z140" s="2" t="s">
        <v>43</v>
      </c>
      <c r="AA140" s="14">
        <f>AVERAGE(AA135:AA139)</f>
        <v>0</v>
      </c>
      <c r="AB140" s="28"/>
    </row>
    <row r="143" spans="1:29" x14ac:dyDescent="0.25">
      <c r="A143" s="9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t="s">
        <v>29</v>
      </c>
      <c r="G143" t="s">
        <v>9</v>
      </c>
      <c r="H143" t="s">
        <v>10</v>
      </c>
      <c r="I143" t="s">
        <v>11</v>
      </c>
      <c r="J143" s="1" t="s">
        <v>30</v>
      </c>
      <c r="K143" s="1" t="s">
        <v>31</v>
      </c>
      <c r="L143" t="s">
        <v>32</v>
      </c>
      <c r="M143" t="s">
        <v>33</v>
      </c>
      <c r="N143" t="s">
        <v>34</v>
      </c>
      <c r="O143" t="s">
        <v>35</v>
      </c>
      <c r="P143" t="s">
        <v>12</v>
      </c>
      <c r="Q143" t="s">
        <v>13</v>
      </c>
      <c r="R143" t="s">
        <v>14</v>
      </c>
      <c r="S143" s="7" t="s">
        <v>26</v>
      </c>
      <c r="T143" s="1" t="s">
        <v>21</v>
      </c>
      <c r="U143" t="s">
        <v>22</v>
      </c>
      <c r="V143" t="s">
        <v>23</v>
      </c>
      <c r="W143" t="s">
        <v>24</v>
      </c>
      <c r="X143" t="s">
        <v>25</v>
      </c>
      <c r="Z143" s="22" t="s">
        <v>36</v>
      </c>
      <c r="AA143" s="12" t="s">
        <v>37</v>
      </c>
      <c r="AB143" s="12" t="s">
        <v>41</v>
      </c>
      <c r="AC143" s="16" t="s">
        <v>55</v>
      </c>
    </row>
    <row r="144" spans="1:29" x14ac:dyDescent="0.25">
      <c r="A144" s="2"/>
      <c r="Y144" s="1"/>
      <c r="AA144" s="14">
        <f>S144</f>
        <v>0</v>
      </c>
      <c r="AB144" s="28" t="e">
        <f>((AA144/AA$149)-1)*100</f>
        <v>#DIV/0!</v>
      </c>
      <c r="AC144" s="14">
        <f>STDEV(AA145:AA148)</f>
        <v>0</v>
      </c>
    </row>
    <row r="145" spans="1:29" x14ac:dyDescent="0.25">
      <c r="A145" s="2"/>
      <c r="Y145" s="1"/>
      <c r="AA145" s="14">
        <f t="shared" ref="AA145:AA148" si="42">S145</f>
        <v>0</v>
      </c>
      <c r="AB145" s="28" t="e">
        <f t="shared" ref="AB145:AB148" si="43">((AA145/AA$149)-1)*100</f>
        <v>#DIV/0!</v>
      </c>
      <c r="AC145" s="14">
        <f>STDEV(AA146:AA148,AA144)</f>
        <v>0</v>
      </c>
    </row>
    <row r="146" spans="1:29" x14ac:dyDescent="0.25">
      <c r="A146" s="2"/>
      <c r="Y146" s="1"/>
      <c r="AA146" s="14">
        <f t="shared" si="42"/>
        <v>0</v>
      </c>
      <c r="AB146" s="28" t="e">
        <f t="shared" si="43"/>
        <v>#DIV/0!</v>
      </c>
      <c r="AC146" s="14">
        <f>STDEV(AA147:AA148,AA144:AA145)</f>
        <v>0</v>
      </c>
    </row>
    <row r="147" spans="1:29" x14ac:dyDescent="0.25">
      <c r="A147" s="2"/>
      <c r="AA147" s="14">
        <f t="shared" si="42"/>
        <v>0</v>
      </c>
      <c r="AB147" s="28" t="e">
        <f t="shared" si="43"/>
        <v>#DIV/0!</v>
      </c>
      <c r="AC147" s="14">
        <f>STDEV(AA148,AA144:AA146)</f>
        <v>0</v>
      </c>
    </row>
    <row r="148" spans="1:29" x14ac:dyDescent="0.25">
      <c r="A148" s="2"/>
      <c r="AA148" s="14">
        <f t="shared" si="42"/>
        <v>0</v>
      </c>
      <c r="AB148" s="28" t="e">
        <f t="shared" si="43"/>
        <v>#DIV/0!</v>
      </c>
      <c r="AC148" s="14">
        <f>STDEV(AA144:AA147)</f>
        <v>0</v>
      </c>
    </row>
    <row r="149" spans="1:29" x14ac:dyDescent="0.25">
      <c r="A149" s="2">
        <f>A148</f>
        <v>0</v>
      </c>
      <c r="B149" s="7" t="e">
        <f>AVERAGE(B144:B148)</f>
        <v>#DIV/0!</v>
      </c>
      <c r="C149" s="7" t="e">
        <f t="shared" ref="C149:X149" si="44">AVERAGE(C144:C148)</f>
        <v>#DIV/0!</v>
      </c>
      <c r="D149" s="7" t="e">
        <f t="shared" si="44"/>
        <v>#DIV/0!</v>
      </c>
      <c r="E149" s="7" t="e">
        <f t="shared" si="44"/>
        <v>#DIV/0!</v>
      </c>
      <c r="F149" s="7" t="e">
        <f t="shared" si="44"/>
        <v>#DIV/0!</v>
      </c>
      <c r="G149" s="7" t="e">
        <f t="shared" si="44"/>
        <v>#DIV/0!</v>
      </c>
      <c r="H149" s="7" t="e">
        <f t="shared" si="44"/>
        <v>#DIV/0!</v>
      </c>
      <c r="I149" s="7" t="e">
        <f t="shared" si="44"/>
        <v>#DIV/0!</v>
      </c>
      <c r="J149" s="7" t="e">
        <f t="shared" si="44"/>
        <v>#DIV/0!</v>
      </c>
      <c r="K149" s="7" t="e">
        <f t="shared" si="44"/>
        <v>#DIV/0!</v>
      </c>
      <c r="L149" s="7" t="e">
        <f t="shared" si="44"/>
        <v>#DIV/0!</v>
      </c>
      <c r="M149" s="7" t="e">
        <f t="shared" si="44"/>
        <v>#DIV/0!</v>
      </c>
      <c r="N149" s="7" t="e">
        <f t="shared" si="44"/>
        <v>#DIV/0!</v>
      </c>
      <c r="O149" s="7" t="e">
        <f t="shared" si="44"/>
        <v>#DIV/0!</v>
      </c>
      <c r="P149" s="7" t="e">
        <f t="shared" si="44"/>
        <v>#DIV/0!</v>
      </c>
      <c r="Q149" s="7" t="e">
        <f t="shared" si="44"/>
        <v>#DIV/0!</v>
      </c>
      <c r="R149" s="7" t="e">
        <f t="shared" si="44"/>
        <v>#DIV/0!</v>
      </c>
      <c r="S149" s="7" t="e">
        <f t="shared" si="44"/>
        <v>#DIV/0!</v>
      </c>
      <c r="T149" s="7" t="e">
        <f t="shared" si="44"/>
        <v>#DIV/0!</v>
      </c>
      <c r="U149" s="7" t="e">
        <f t="shared" si="44"/>
        <v>#DIV/0!</v>
      </c>
      <c r="V149" s="7" t="e">
        <f t="shared" si="44"/>
        <v>#DIV/0!</v>
      </c>
      <c r="W149" s="7" t="e">
        <f t="shared" si="44"/>
        <v>#DIV/0!</v>
      </c>
      <c r="X149" s="7" t="e">
        <f t="shared" si="44"/>
        <v>#DIV/0!</v>
      </c>
      <c r="Z149" s="2" t="s">
        <v>43</v>
      </c>
      <c r="AA149" s="14">
        <f>AVERAGE(AA144:AA148)</f>
        <v>0</v>
      </c>
      <c r="AB149" s="2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149"/>
  <sheetViews>
    <sheetView zoomScaleNormal="100" workbookViewId="0"/>
  </sheetViews>
  <sheetFormatPr defaultRowHeight="15" x14ac:dyDescent="0.25"/>
  <cols>
    <col min="1" max="1" width="65.85546875" customWidth="1"/>
    <col min="2" max="2" width="22.85546875" style="1" customWidth="1"/>
    <col min="3" max="3" width="10" style="1" customWidth="1"/>
    <col min="4" max="4" width="10.85546875" style="1" customWidth="1"/>
    <col min="5" max="5" width="10.28515625" style="1" customWidth="1"/>
    <col min="6" max="6" width="9.28515625" bestFit="1" customWidth="1"/>
    <col min="7" max="7" width="10.140625" customWidth="1"/>
    <col min="8" max="8" width="12.28515625" customWidth="1"/>
    <col min="9" max="9" width="10.85546875" customWidth="1"/>
    <col min="10" max="10" width="11" style="1" customWidth="1"/>
    <col min="11" max="11" width="15.85546875" style="1" customWidth="1"/>
    <col min="12" max="12" width="14.140625" customWidth="1"/>
    <col min="13" max="13" width="11.5703125" customWidth="1"/>
    <col min="14" max="14" width="15.5703125" customWidth="1"/>
    <col min="15" max="15" width="15.7109375" customWidth="1"/>
    <col min="16" max="16" width="12.28515625" customWidth="1"/>
    <col min="17" max="17" width="13.28515625" customWidth="1"/>
    <col min="18" max="18" width="11.5703125" customWidth="1"/>
    <col min="19" max="19" width="13.7109375" style="7" customWidth="1"/>
    <col min="20" max="20" width="14.140625" style="1" customWidth="1"/>
    <col min="21" max="21" width="14.85546875" customWidth="1"/>
    <col min="22" max="22" width="14.42578125" customWidth="1"/>
    <col min="23" max="23" width="14.28515625" customWidth="1"/>
    <col min="24" max="24" width="15" customWidth="1"/>
    <col min="26" max="26" width="23.42578125" customWidth="1"/>
    <col min="27" max="27" width="24.7109375" style="13" customWidth="1"/>
    <col min="28" max="28" width="12" style="13" customWidth="1"/>
    <col min="29" max="29" width="20.140625" style="14" customWidth="1"/>
  </cols>
  <sheetData>
    <row r="1" spans="1:11" x14ac:dyDescent="0.25">
      <c r="A1" t="s">
        <v>2</v>
      </c>
    </row>
    <row r="2" spans="1:11" x14ac:dyDescent="0.25">
      <c r="A2" t="s">
        <v>3</v>
      </c>
    </row>
    <row r="3" spans="1:11" x14ac:dyDescent="0.25">
      <c r="A3" t="s">
        <v>15</v>
      </c>
      <c r="B3" s="7"/>
    </row>
    <row r="4" spans="1:11" x14ac:dyDescent="0.25">
      <c r="A4" t="s">
        <v>16</v>
      </c>
      <c r="B4" s="7"/>
    </row>
    <row r="5" spans="1:11" x14ac:dyDescent="0.25">
      <c r="A5" t="s">
        <v>4</v>
      </c>
    </row>
    <row r="6" spans="1:11" x14ac:dyDescent="0.25">
      <c r="A6" s="5"/>
    </row>
    <row r="7" spans="1:11" x14ac:dyDescent="0.25">
      <c r="A7" s="2"/>
    </row>
    <row r="8" spans="1:11" x14ac:dyDescent="0.25">
      <c r="A8" s="2"/>
    </row>
    <row r="9" spans="1:11" x14ac:dyDescent="0.25">
      <c r="A9" s="2"/>
    </row>
    <row r="10" spans="1:11" x14ac:dyDescent="0.25">
      <c r="A10" s="5"/>
    </row>
    <row r="12" spans="1:11" x14ac:dyDescent="0.25">
      <c r="A12" s="11" t="s">
        <v>39</v>
      </c>
    </row>
    <row r="13" spans="1:11" x14ac:dyDescent="0.25">
      <c r="A13" s="6" t="s">
        <v>17</v>
      </c>
      <c r="B13" s="7" t="s">
        <v>19</v>
      </c>
      <c r="C13" s="7"/>
      <c r="D13" s="7"/>
      <c r="E13" s="7"/>
      <c r="F13" s="8"/>
      <c r="G13" s="8"/>
      <c r="H13" s="8"/>
      <c r="I13" s="8"/>
      <c r="J13" s="7"/>
      <c r="K13" s="7"/>
    </row>
    <row r="14" spans="1:11" x14ac:dyDescent="0.25">
      <c r="B14" s="7"/>
      <c r="C14" s="7"/>
      <c r="D14" s="7"/>
      <c r="E14" s="7"/>
      <c r="F14" s="8"/>
      <c r="G14" s="8"/>
      <c r="H14" s="8"/>
      <c r="I14" s="8"/>
      <c r="J14" s="7"/>
      <c r="K14" s="7"/>
    </row>
    <row r="15" spans="1:11" x14ac:dyDescent="0.25">
      <c r="A15" s="2" t="s">
        <v>38</v>
      </c>
      <c r="B15" s="7" t="s">
        <v>40</v>
      </c>
      <c r="C15" s="7"/>
      <c r="D15" s="7"/>
      <c r="E15" s="7"/>
      <c r="F15" s="8"/>
      <c r="G15" s="8"/>
      <c r="H15" s="8"/>
      <c r="I15" s="8"/>
      <c r="J15" s="7"/>
      <c r="K15" s="7"/>
    </row>
    <row r="16" spans="1:11" x14ac:dyDescent="0.25">
      <c r="A16" s="4" t="s">
        <v>18</v>
      </c>
      <c r="B16" s="10"/>
      <c r="C16" s="10"/>
      <c r="D16" s="10"/>
      <c r="E16" s="10"/>
    </row>
    <row r="17" spans="1:29" x14ac:dyDescent="0.25">
      <c r="A17" s="9" t="s">
        <v>20</v>
      </c>
      <c r="B17" s="1" t="s">
        <v>7</v>
      </c>
      <c r="C17" s="1" t="s">
        <v>8</v>
      </c>
      <c r="D17" s="1" t="s">
        <v>27</v>
      </c>
      <c r="E17" s="1" t="s">
        <v>28</v>
      </c>
      <c r="F17" t="s">
        <v>29</v>
      </c>
      <c r="G17" t="s">
        <v>9</v>
      </c>
      <c r="H17" t="s">
        <v>10</v>
      </c>
      <c r="I17" t="s">
        <v>11</v>
      </c>
      <c r="J17" s="1" t="s">
        <v>30</v>
      </c>
      <c r="K17" s="1" t="s">
        <v>31</v>
      </c>
      <c r="L17" t="s">
        <v>32</v>
      </c>
      <c r="M17" t="s">
        <v>33</v>
      </c>
      <c r="N17" t="s">
        <v>34</v>
      </c>
      <c r="O17" t="s">
        <v>35</v>
      </c>
      <c r="P17" t="s">
        <v>12</v>
      </c>
      <c r="Q17" t="s">
        <v>13</v>
      </c>
      <c r="R17" t="s">
        <v>14</v>
      </c>
      <c r="S17" s="7" t="s">
        <v>26</v>
      </c>
      <c r="T17" s="1" t="s">
        <v>21</v>
      </c>
      <c r="U17" t="s">
        <v>22</v>
      </c>
      <c r="V17" t="s">
        <v>23</v>
      </c>
      <c r="W17" t="s">
        <v>24</v>
      </c>
      <c r="X17" t="s">
        <v>25</v>
      </c>
      <c r="Z17" s="22" t="s">
        <v>36</v>
      </c>
      <c r="AA17" s="12" t="s">
        <v>37</v>
      </c>
      <c r="AB17" s="12" t="s">
        <v>41</v>
      </c>
      <c r="AC17" s="16" t="s">
        <v>55</v>
      </c>
    </row>
    <row r="18" spans="1:29" x14ac:dyDescent="0.25">
      <c r="A18" s="2"/>
      <c r="Y18" s="1"/>
      <c r="AA18" s="14">
        <f>S18</f>
        <v>0</v>
      </c>
      <c r="AB18" s="28" t="e">
        <f>((AA18/AA$23)-1)*100</f>
        <v>#DIV/0!</v>
      </c>
      <c r="AC18" s="14">
        <f>STDEV(AA19:AA22)</f>
        <v>0</v>
      </c>
    </row>
    <row r="19" spans="1:29" x14ac:dyDescent="0.25">
      <c r="A19" s="2"/>
      <c r="Y19" s="1"/>
      <c r="AA19" s="14">
        <f t="shared" ref="AA19:AA22" si="0">S19</f>
        <v>0</v>
      </c>
      <c r="AB19" s="28" t="e">
        <f t="shared" ref="AB19:AB22" si="1">((AA19/AA$23)-1)*100</f>
        <v>#DIV/0!</v>
      </c>
      <c r="AC19" s="14">
        <f>STDEV(AA20:AA22,AA18)</f>
        <v>0</v>
      </c>
    </row>
    <row r="20" spans="1:29" x14ac:dyDescent="0.25">
      <c r="A20" s="2"/>
      <c r="Y20" s="1"/>
      <c r="AA20" s="14">
        <f t="shared" si="0"/>
        <v>0</v>
      </c>
      <c r="AB20" s="28" t="e">
        <f t="shared" si="1"/>
        <v>#DIV/0!</v>
      </c>
      <c r="AC20" s="14">
        <f>STDEV(AA21:AA22,AA18:AA19)</f>
        <v>0</v>
      </c>
    </row>
    <row r="21" spans="1:29" x14ac:dyDescent="0.25">
      <c r="A21" s="2"/>
      <c r="AA21" s="14">
        <f t="shared" si="0"/>
        <v>0</v>
      </c>
      <c r="AB21" s="28" t="e">
        <f t="shared" si="1"/>
        <v>#DIV/0!</v>
      </c>
      <c r="AC21" s="14">
        <f>STDEV(AA22,AA18:AA20)</f>
        <v>0</v>
      </c>
    </row>
    <row r="22" spans="1:29" x14ac:dyDescent="0.25">
      <c r="A22" s="2"/>
      <c r="AA22" s="14">
        <f t="shared" si="0"/>
        <v>0</v>
      </c>
      <c r="AB22" s="28" t="e">
        <f t="shared" si="1"/>
        <v>#DIV/0!</v>
      </c>
      <c r="AC22" s="14">
        <f>STDEV(AA18:AA21)</f>
        <v>0</v>
      </c>
    </row>
    <row r="23" spans="1:29" x14ac:dyDescent="0.25">
      <c r="A23" s="2" t="s">
        <v>44</v>
      </c>
      <c r="B23" s="7" t="e">
        <f>AVERAGE(B18:B22)</f>
        <v>#DIV/0!</v>
      </c>
      <c r="C23" s="7" t="e">
        <f t="shared" ref="C23:X23" si="2">AVERAGE(C18:C22)</f>
        <v>#DIV/0!</v>
      </c>
      <c r="D23" s="7" t="e">
        <f t="shared" si="2"/>
        <v>#DIV/0!</v>
      </c>
      <c r="E23" s="7" t="e">
        <f t="shared" si="2"/>
        <v>#DIV/0!</v>
      </c>
      <c r="F23" s="7" t="e">
        <f t="shared" si="2"/>
        <v>#DIV/0!</v>
      </c>
      <c r="G23" s="7" t="e">
        <f t="shared" si="2"/>
        <v>#DIV/0!</v>
      </c>
      <c r="H23" s="7" t="e">
        <f t="shared" si="2"/>
        <v>#DIV/0!</v>
      </c>
      <c r="I23" s="7" t="e">
        <f t="shared" si="2"/>
        <v>#DIV/0!</v>
      </c>
      <c r="J23" s="7" t="e">
        <f t="shared" si="2"/>
        <v>#DIV/0!</v>
      </c>
      <c r="K23" s="7" t="e">
        <f t="shared" si="2"/>
        <v>#DIV/0!</v>
      </c>
      <c r="L23" s="7" t="e">
        <f t="shared" si="2"/>
        <v>#DIV/0!</v>
      </c>
      <c r="M23" s="7" t="e">
        <f t="shared" si="2"/>
        <v>#DIV/0!</v>
      </c>
      <c r="N23" s="7" t="e">
        <f t="shared" si="2"/>
        <v>#DIV/0!</v>
      </c>
      <c r="O23" s="7" t="e">
        <f t="shared" si="2"/>
        <v>#DIV/0!</v>
      </c>
      <c r="P23" s="7" t="e">
        <f t="shared" si="2"/>
        <v>#DIV/0!</v>
      </c>
      <c r="Q23" s="7" t="e">
        <f t="shared" si="2"/>
        <v>#DIV/0!</v>
      </c>
      <c r="R23" s="7" t="e">
        <f t="shared" si="2"/>
        <v>#DIV/0!</v>
      </c>
      <c r="S23" s="7" t="e">
        <f t="shared" si="2"/>
        <v>#DIV/0!</v>
      </c>
      <c r="T23" s="7" t="e">
        <f t="shared" si="2"/>
        <v>#DIV/0!</v>
      </c>
      <c r="U23" s="7" t="e">
        <f t="shared" si="2"/>
        <v>#DIV/0!</v>
      </c>
      <c r="V23" s="7" t="e">
        <f t="shared" si="2"/>
        <v>#DIV/0!</v>
      </c>
      <c r="W23" s="7" t="e">
        <f t="shared" si="2"/>
        <v>#DIV/0!</v>
      </c>
      <c r="X23" s="7" t="e">
        <f t="shared" si="2"/>
        <v>#DIV/0!</v>
      </c>
      <c r="Z23" s="2" t="s">
        <v>43</v>
      </c>
      <c r="AA23" s="14">
        <f>AVERAGE(AA18:AA22)</f>
        <v>0</v>
      </c>
      <c r="AB23" s="28"/>
    </row>
    <row r="24" spans="1:29" x14ac:dyDescent="0.25">
      <c r="A24" s="2"/>
      <c r="AB24" s="28"/>
      <c r="AC24" s="15"/>
    </row>
    <row r="25" spans="1:29" x14ac:dyDescent="0.25">
      <c r="A25" s="2"/>
      <c r="AA25" s="14"/>
      <c r="AB25" s="28"/>
      <c r="AC25" s="15"/>
    </row>
    <row r="26" spans="1:29" x14ac:dyDescent="0.25">
      <c r="A26" s="9" t="s">
        <v>20</v>
      </c>
      <c r="B26" s="1" t="s">
        <v>7</v>
      </c>
      <c r="C26" s="1" t="s">
        <v>8</v>
      </c>
      <c r="D26" s="1" t="s">
        <v>27</v>
      </c>
      <c r="E26" s="1" t="s">
        <v>28</v>
      </c>
      <c r="F26" t="s">
        <v>29</v>
      </c>
      <c r="G26" t="s">
        <v>9</v>
      </c>
      <c r="H26" t="s">
        <v>10</v>
      </c>
      <c r="I26" t="s">
        <v>11</v>
      </c>
      <c r="J26" s="1" t="s">
        <v>30</v>
      </c>
      <c r="K26" s="1" t="s">
        <v>31</v>
      </c>
      <c r="L26" t="s">
        <v>32</v>
      </c>
      <c r="M26" t="s">
        <v>33</v>
      </c>
      <c r="N26" t="s">
        <v>34</v>
      </c>
      <c r="O26" t="s">
        <v>35</v>
      </c>
      <c r="P26" t="s">
        <v>12</v>
      </c>
      <c r="Q26" t="s">
        <v>13</v>
      </c>
      <c r="R26" t="s">
        <v>14</v>
      </c>
      <c r="S26" s="7" t="s">
        <v>26</v>
      </c>
      <c r="T26" s="1" t="s">
        <v>21</v>
      </c>
      <c r="U26" t="s">
        <v>22</v>
      </c>
      <c r="V26" t="s">
        <v>23</v>
      </c>
      <c r="W26" t="s">
        <v>24</v>
      </c>
      <c r="X26" t="s">
        <v>25</v>
      </c>
      <c r="Z26" s="22" t="s">
        <v>36</v>
      </c>
      <c r="AA26" s="12" t="s">
        <v>37</v>
      </c>
      <c r="AB26" s="12" t="s">
        <v>41</v>
      </c>
      <c r="AC26" s="16" t="s">
        <v>55</v>
      </c>
    </row>
    <row r="27" spans="1:29" x14ac:dyDescent="0.25">
      <c r="A27" s="2"/>
      <c r="Y27" s="1"/>
      <c r="AA27" s="14">
        <f>S27</f>
        <v>0</v>
      </c>
      <c r="AB27" s="28" t="e">
        <f>((AA27/AA$32)-1)*100</f>
        <v>#DIV/0!</v>
      </c>
      <c r="AC27" s="14">
        <f>STDEV(AA28:AA31)</f>
        <v>0</v>
      </c>
    </row>
    <row r="28" spans="1:29" x14ac:dyDescent="0.25">
      <c r="A28" s="2"/>
      <c r="Y28" s="1"/>
      <c r="AA28" s="14">
        <f t="shared" ref="AA28:AA31" si="3">S28</f>
        <v>0</v>
      </c>
      <c r="AB28" s="28" t="e">
        <f t="shared" ref="AB28:AB31" si="4">((AA28/AA$32)-1)*100</f>
        <v>#DIV/0!</v>
      </c>
      <c r="AC28" s="14">
        <f>STDEV(AA29:AA31,AA27)</f>
        <v>0</v>
      </c>
    </row>
    <row r="29" spans="1:29" x14ac:dyDescent="0.25">
      <c r="A29" s="2"/>
      <c r="Y29" s="1"/>
      <c r="AA29" s="14">
        <f t="shared" si="3"/>
        <v>0</v>
      </c>
      <c r="AB29" s="28" t="e">
        <f t="shared" si="4"/>
        <v>#DIV/0!</v>
      </c>
      <c r="AC29" s="14">
        <f>STDEV(AA30:AA31,AA27:AA28)</f>
        <v>0</v>
      </c>
    </row>
    <row r="30" spans="1:29" x14ac:dyDescent="0.25">
      <c r="A30" s="2"/>
      <c r="AA30" s="14">
        <f t="shared" si="3"/>
        <v>0</v>
      </c>
      <c r="AB30" s="28" t="e">
        <f t="shared" si="4"/>
        <v>#DIV/0!</v>
      </c>
      <c r="AC30" s="14">
        <f>STDEV(AA31,AA27:AA29)</f>
        <v>0</v>
      </c>
    </row>
    <row r="31" spans="1:29" x14ac:dyDescent="0.25">
      <c r="A31" s="2"/>
      <c r="AA31" s="14">
        <f t="shared" si="3"/>
        <v>0</v>
      </c>
      <c r="AB31" s="28" t="e">
        <f t="shared" si="4"/>
        <v>#DIV/0!</v>
      </c>
      <c r="AC31" s="14">
        <f>STDEV(AA27:AA30)</f>
        <v>0</v>
      </c>
    </row>
    <row r="32" spans="1:29" x14ac:dyDescent="0.25">
      <c r="A32" s="2">
        <f>A31</f>
        <v>0</v>
      </c>
      <c r="B32" s="7" t="e">
        <f>AVERAGE(B27:B31)</f>
        <v>#DIV/0!</v>
      </c>
      <c r="C32" s="7" t="e">
        <f t="shared" ref="C32:X32" si="5">AVERAGE(C27:C31)</f>
        <v>#DIV/0!</v>
      </c>
      <c r="D32" s="7" t="e">
        <f t="shared" si="5"/>
        <v>#DIV/0!</v>
      </c>
      <c r="E32" s="7" t="e">
        <f t="shared" si="5"/>
        <v>#DIV/0!</v>
      </c>
      <c r="F32" s="7" t="e">
        <f t="shared" si="5"/>
        <v>#DIV/0!</v>
      </c>
      <c r="G32" s="7" t="e">
        <f t="shared" si="5"/>
        <v>#DIV/0!</v>
      </c>
      <c r="H32" s="7" t="e">
        <f t="shared" si="5"/>
        <v>#DIV/0!</v>
      </c>
      <c r="I32" s="7" t="e">
        <f t="shared" si="5"/>
        <v>#DIV/0!</v>
      </c>
      <c r="J32" s="7" t="e">
        <f t="shared" si="5"/>
        <v>#DIV/0!</v>
      </c>
      <c r="K32" s="7" t="e">
        <f t="shared" si="5"/>
        <v>#DIV/0!</v>
      </c>
      <c r="L32" s="7" t="e">
        <f t="shared" si="5"/>
        <v>#DIV/0!</v>
      </c>
      <c r="M32" s="7" t="e">
        <f t="shared" si="5"/>
        <v>#DIV/0!</v>
      </c>
      <c r="N32" s="7" t="e">
        <f t="shared" si="5"/>
        <v>#DIV/0!</v>
      </c>
      <c r="O32" s="7" t="e">
        <f t="shared" si="5"/>
        <v>#DIV/0!</v>
      </c>
      <c r="P32" s="7" t="e">
        <f t="shared" si="5"/>
        <v>#DIV/0!</v>
      </c>
      <c r="Q32" s="7" t="e">
        <f t="shared" si="5"/>
        <v>#DIV/0!</v>
      </c>
      <c r="R32" s="7" t="e">
        <f t="shared" si="5"/>
        <v>#DIV/0!</v>
      </c>
      <c r="S32" s="7" t="e">
        <f t="shared" si="5"/>
        <v>#DIV/0!</v>
      </c>
      <c r="T32" s="7" t="e">
        <f t="shared" si="5"/>
        <v>#DIV/0!</v>
      </c>
      <c r="U32" s="7" t="e">
        <f t="shared" si="5"/>
        <v>#DIV/0!</v>
      </c>
      <c r="V32" s="7" t="e">
        <f t="shared" si="5"/>
        <v>#DIV/0!</v>
      </c>
      <c r="W32" s="7" t="e">
        <f t="shared" si="5"/>
        <v>#DIV/0!</v>
      </c>
      <c r="X32" s="7" t="e">
        <f t="shared" si="5"/>
        <v>#DIV/0!</v>
      </c>
      <c r="Z32" s="2" t="s">
        <v>43</v>
      </c>
      <c r="AA32" s="14">
        <f>AVERAGE(AA27:AA31)</f>
        <v>0</v>
      </c>
      <c r="AB32" s="28"/>
    </row>
    <row r="33" spans="1:39" x14ac:dyDescent="0.25">
      <c r="A33" s="2"/>
      <c r="AB33" s="28"/>
      <c r="AC33" s="15"/>
    </row>
    <row r="34" spans="1:39" x14ac:dyDescent="0.25">
      <c r="A34" s="2"/>
      <c r="AA34" s="14"/>
      <c r="AB34" s="28"/>
      <c r="AC34" s="15"/>
    </row>
    <row r="35" spans="1:39" x14ac:dyDescent="0.25">
      <c r="A35" s="9" t="s">
        <v>20</v>
      </c>
      <c r="B35" s="1" t="s">
        <v>7</v>
      </c>
      <c r="C35" s="1" t="s">
        <v>8</v>
      </c>
      <c r="D35" s="1" t="s">
        <v>27</v>
      </c>
      <c r="E35" s="1" t="s">
        <v>28</v>
      </c>
      <c r="F35" t="s">
        <v>29</v>
      </c>
      <c r="G35" t="s">
        <v>9</v>
      </c>
      <c r="H35" t="s">
        <v>10</v>
      </c>
      <c r="I35" t="s">
        <v>11</v>
      </c>
      <c r="J35" s="1" t="s">
        <v>30</v>
      </c>
      <c r="K35" s="1" t="s">
        <v>31</v>
      </c>
      <c r="L35" t="s">
        <v>32</v>
      </c>
      <c r="M35" t="s">
        <v>33</v>
      </c>
      <c r="N35" t="s">
        <v>34</v>
      </c>
      <c r="O35" t="s">
        <v>35</v>
      </c>
      <c r="P35" t="s">
        <v>12</v>
      </c>
      <c r="Q35" t="s">
        <v>13</v>
      </c>
      <c r="R35" t="s">
        <v>14</v>
      </c>
      <c r="S35" s="7" t="s">
        <v>26</v>
      </c>
      <c r="T35" s="1" t="s">
        <v>21</v>
      </c>
      <c r="U35" t="s">
        <v>22</v>
      </c>
      <c r="V35" t="s">
        <v>23</v>
      </c>
      <c r="W35" t="s">
        <v>24</v>
      </c>
      <c r="X35" t="s">
        <v>25</v>
      </c>
      <c r="Z35" s="22" t="s">
        <v>36</v>
      </c>
      <c r="AA35" s="12" t="s">
        <v>37</v>
      </c>
      <c r="AB35" s="12" t="s">
        <v>41</v>
      </c>
      <c r="AC35" s="16" t="s">
        <v>55</v>
      </c>
    </row>
    <row r="36" spans="1:39" x14ac:dyDescent="0.25">
      <c r="A36" s="2"/>
      <c r="Y36" s="1"/>
      <c r="AA36" s="14">
        <f>S36</f>
        <v>0</v>
      </c>
      <c r="AB36" s="28" t="e">
        <f>((AA36/AA$41)-1)*100</f>
        <v>#DIV/0!</v>
      </c>
      <c r="AC36" s="14">
        <f>STDEV(AA37:AA40)</f>
        <v>0</v>
      </c>
    </row>
    <row r="37" spans="1:39" x14ac:dyDescent="0.25">
      <c r="A37" s="2"/>
      <c r="Y37" s="1"/>
      <c r="AA37" s="14">
        <f t="shared" ref="AA37:AA40" si="6">S37</f>
        <v>0</v>
      </c>
      <c r="AB37" s="28" t="e">
        <f t="shared" ref="AB37:AB40" si="7">((AA37/AA$41)-1)*100</f>
        <v>#DIV/0!</v>
      </c>
      <c r="AC37" s="14">
        <f>STDEV(AA38:AA40,AA36)</f>
        <v>0</v>
      </c>
    </row>
    <row r="38" spans="1:39" x14ac:dyDescent="0.25">
      <c r="A38" s="2"/>
      <c r="Y38" s="1"/>
      <c r="AA38" s="14">
        <f t="shared" si="6"/>
        <v>0</v>
      </c>
      <c r="AB38" s="28" t="e">
        <f t="shared" si="7"/>
        <v>#DIV/0!</v>
      </c>
      <c r="AC38" s="14">
        <f>STDEV(AA39:AA40,AA36:AA37)</f>
        <v>0</v>
      </c>
    </row>
    <row r="39" spans="1:39" x14ac:dyDescent="0.25">
      <c r="A39" s="2"/>
      <c r="AA39" s="14">
        <f t="shared" si="6"/>
        <v>0</v>
      </c>
      <c r="AB39" s="28" t="e">
        <f t="shared" si="7"/>
        <v>#DIV/0!</v>
      </c>
      <c r="AC39" s="14">
        <f>STDEV(AA40,AA36:AA38)</f>
        <v>0</v>
      </c>
    </row>
    <row r="40" spans="1:39" x14ac:dyDescent="0.25">
      <c r="A40" s="2"/>
      <c r="AA40" s="14">
        <f t="shared" si="6"/>
        <v>0</v>
      </c>
      <c r="AB40" s="28" t="e">
        <f t="shared" si="7"/>
        <v>#DIV/0!</v>
      </c>
      <c r="AC40" s="14">
        <f>STDEV(AA36:AA39)</f>
        <v>0</v>
      </c>
    </row>
    <row r="41" spans="1:39" x14ac:dyDescent="0.25">
      <c r="A41" s="2">
        <f>A40</f>
        <v>0</v>
      </c>
      <c r="B41" s="7" t="e">
        <f>AVERAGE(B36:B40)</f>
        <v>#DIV/0!</v>
      </c>
      <c r="C41" s="7" t="e">
        <f t="shared" ref="C41:X41" si="8">AVERAGE(C36:C40)</f>
        <v>#DIV/0!</v>
      </c>
      <c r="D41" s="7" t="e">
        <f t="shared" si="8"/>
        <v>#DIV/0!</v>
      </c>
      <c r="E41" s="7" t="e">
        <f t="shared" si="8"/>
        <v>#DIV/0!</v>
      </c>
      <c r="F41" s="7" t="e">
        <f t="shared" si="8"/>
        <v>#DIV/0!</v>
      </c>
      <c r="G41" s="7" t="e">
        <f t="shared" si="8"/>
        <v>#DIV/0!</v>
      </c>
      <c r="H41" s="7" t="e">
        <f t="shared" si="8"/>
        <v>#DIV/0!</v>
      </c>
      <c r="I41" s="7" t="e">
        <f t="shared" si="8"/>
        <v>#DIV/0!</v>
      </c>
      <c r="J41" s="7" t="e">
        <f t="shared" si="8"/>
        <v>#DIV/0!</v>
      </c>
      <c r="K41" s="7" t="e">
        <f t="shared" si="8"/>
        <v>#DIV/0!</v>
      </c>
      <c r="L41" s="7" t="e">
        <f t="shared" si="8"/>
        <v>#DIV/0!</v>
      </c>
      <c r="M41" s="7" t="e">
        <f t="shared" si="8"/>
        <v>#DIV/0!</v>
      </c>
      <c r="N41" s="7" t="e">
        <f t="shared" si="8"/>
        <v>#DIV/0!</v>
      </c>
      <c r="O41" s="7" t="e">
        <f t="shared" si="8"/>
        <v>#DIV/0!</v>
      </c>
      <c r="P41" s="7" t="e">
        <f t="shared" si="8"/>
        <v>#DIV/0!</v>
      </c>
      <c r="Q41" s="7" t="e">
        <f t="shared" si="8"/>
        <v>#DIV/0!</v>
      </c>
      <c r="R41" s="7" t="e">
        <f t="shared" si="8"/>
        <v>#DIV/0!</v>
      </c>
      <c r="S41" s="7" t="e">
        <f t="shared" si="8"/>
        <v>#DIV/0!</v>
      </c>
      <c r="T41" s="7" t="e">
        <f t="shared" si="8"/>
        <v>#DIV/0!</v>
      </c>
      <c r="U41" s="7" t="e">
        <f t="shared" si="8"/>
        <v>#DIV/0!</v>
      </c>
      <c r="V41" s="7" t="e">
        <f t="shared" si="8"/>
        <v>#DIV/0!</v>
      </c>
      <c r="W41" s="7" t="e">
        <f t="shared" si="8"/>
        <v>#DIV/0!</v>
      </c>
      <c r="X41" s="7" t="e">
        <f t="shared" si="8"/>
        <v>#DIV/0!</v>
      </c>
      <c r="Z41" s="2" t="s">
        <v>43</v>
      </c>
      <c r="AA41" s="14">
        <f>AVERAGE(AA36:AA40)</f>
        <v>0</v>
      </c>
      <c r="AB41" s="28"/>
    </row>
    <row r="42" spans="1:39" s="3" customFormat="1" x14ac:dyDescent="0.25">
      <c r="A42" s="2"/>
      <c r="B42" s="1"/>
      <c r="C42" s="1"/>
      <c r="D42" s="1"/>
      <c r="E42" s="1"/>
      <c r="F42"/>
      <c r="G42"/>
      <c r="H42"/>
      <c r="I42"/>
      <c r="J42" s="1"/>
      <c r="K42" s="1"/>
      <c r="L42"/>
      <c r="M42"/>
      <c r="N42"/>
      <c r="O42"/>
      <c r="P42"/>
      <c r="Q42"/>
      <c r="R42"/>
      <c r="S42" s="7"/>
      <c r="T42" s="1"/>
      <c r="U42"/>
      <c r="V42"/>
      <c r="W42"/>
      <c r="X42"/>
      <c r="Y42"/>
      <c r="AA42" s="29"/>
      <c r="AB42" s="28"/>
      <c r="AC42" s="15"/>
    </row>
    <row r="43" spans="1:39" s="3" customFormat="1" x14ac:dyDescent="0.25">
      <c r="A43" s="2"/>
      <c r="B43" s="1"/>
      <c r="C43" s="1"/>
      <c r="D43" s="1"/>
      <c r="E43" s="1"/>
      <c r="F43"/>
      <c r="G43"/>
      <c r="H43"/>
      <c r="I43"/>
      <c r="J43" s="1"/>
      <c r="K43" s="1"/>
      <c r="L43"/>
      <c r="M43"/>
      <c r="N43"/>
      <c r="O43"/>
      <c r="P43"/>
      <c r="Q43"/>
      <c r="R43"/>
      <c r="S43" s="7"/>
      <c r="T43" s="1"/>
      <c r="U43"/>
      <c r="V43"/>
      <c r="W43"/>
      <c r="X43"/>
      <c r="Y43"/>
      <c r="Z43"/>
      <c r="AA43" s="14"/>
      <c r="AB43" s="28"/>
      <c r="AC43" s="15"/>
    </row>
    <row r="44" spans="1:39" s="3" customFormat="1" x14ac:dyDescent="0.25">
      <c r="A44" s="9" t="s">
        <v>20</v>
      </c>
      <c r="B44" s="1" t="s">
        <v>7</v>
      </c>
      <c r="C44" s="1" t="s">
        <v>8</v>
      </c>
      <c r="D44" s="1" t="s">
        <v>27</v>
      </c>
      <c r="E44" s="1" t="s">
        <v>28</v>
      </c>
      <c r="F44" t="s">
        <v>29</v>
      </c>
      <c r="G44" t="s">
        <v>9</v>
      </c>
      <c r="H44" t="s">
        <v>10</v>
      </c>
      <c r="I44" t="s">
        <v>11</v>
      </c>
      <c r="J44" s="1" t="s">
        <v>30</v>
      </c>
      <c r="K44" s="1" t="s">
        <v>31</v>
      </c>
      <c r="L44" t="s">
        <v>32</v>
      </c>
      <c r="M44" t="s">
        <v>33</v>
      </c>
      <c r="N44" t="s">
        <v>34</v>
      </c>
      <c r="O44" t="s">
        <v>35</v>
      </c>
      <c r="P44" t="s">
        <v>12</v>
      </c>
      <c r="Q44" t="s">
        <v>13</v>
      </c>
      <c r="R44" t="s">
        <v>14</v>
      </c>
      <c r="S44" s="7" t="s">
        <v>26</v>
      </c>
      <c r="T44" s="1" t="s">
        <v>21</v>
      </c>
      <c r="U44" t="s">
        <v>22</v>
      </c>
      <c r="V44" t="s">
        <v>23</v>
      </c>
      <c r="W44" t="s">
        <v>24</v>
      </c>
      <c r="X44" t="s">
        <v>25</v>
      </c>
      <c r="Y44"/>
      <c r="Z44" s="22" t="s">
        <v>36</v>
      </c>
      <c r="AA44" s="12" t="s">
        <v>37</v>
      </c>
      <c r="AB44" s="12" t="s">
        <v>41</v>
      </c>
      <c r="AC44" s="16" t="s">
        <v>55</v>
      </c>
    </row>
    <row r="45" spans="1:39" s="3" customFormat="1" x14ac:dyDescent="0.25">
      <c r="A45" s="2"/>
      <c r="B45" s="1"/>
      <c r="C45" s="1"/>
      <c r="D45" s="1"/>
      <c r="E45" s="1"/>
      <c r="F45"/>
      <c r="G45"/>
      <c r="H45"/>
      <c r="I45"/>
      <c r="J45" s="1"/>
      <c r="K45" s="1"/>
      <c r="L45"/>
      <c r="M45"/>
      <c r="N45"/>
      <c r="O45"/>
      <c r="P45"/>
      <c r="Q45"/>
      <c r="R45"/>
      <c r="S45" s="7"/>
      <c r="T45" s="1"/>
      <c r="U45"/>
      <c r="V45"/>
      <c r="W45"/>
      <c r="X45"/>
      <c r="Y45" s="1"/>
      <c r="Z45"/>
      <c r="AA45" s="14">
        <f>S45</f>
        <v>0</v>
      </c>
      <c r="AB45" s="28" t="e">
        <f>((AA45/AA$50)-1)*100</f>
        <v>#DIV/0!</v>
      </c>
      <c r="AC45" s="14">
        <f>STDEV(AA46:AA49)</f>
        <v>0</v>
      </c>
      <c r="AD45"/>
      <c r="AE45"/>
      <c r="AF45"/>
      <c r="AG45"/>
      <c r="AH45"/>
      <c r="AI45"/>
      <c r="AJ45"/>
      <c r="AK45"/>
      <c r="AL45"/>
      <c r="AM45"/>
    </row>
    <row r="46" spans="1:39" s="3" customFormat="1" x14ac:dyDescent="0.25">
      <c r="A46" s="2"/>
      <c r="B46" s="1"/>
      <c r="C46" s="1"/>
      <c r="D46" s="1"/>
      <c r="E46" s="1"/>
      <c r="F46"/>
      <c r="G46"/>
      <c r="H46"/>
      <c r="I46"/>
      <c r="J46" s="1"/>
      <c r="K46" s="1"/>
      <c r="L46"/>
      <c r="M46"/>
      <c r="N46"/>
      <c r="O46"/>
      <c r="P46"/>
      <c r="Q46"/>
      <c r="R46"/>
      <c r="S46" s="7"/>
      <c r="T46" s="1"/>
      <c r="U46"/>
      <c r="V46"/>
      <c r="W46"/>
      <c r="X46"/>
      <c r="Y46" s="1"/>
      <c r="Z46"/>
      <c r="AA46" s="14">
        <f t="shared" ref="AA46:AA49" si="9">S46</f>
        <v>0</v>
      </c>
      <c r="AB46" s="28" t="e">
        <f t="shared" ref="AB46:AB49" si="10">((AA46/AA$50)-1)*100</f>
        <v>#DIV/0!</v>
      </c>
      <c r="AC46" s="14">
        <f>STDEV(AA47:AA49,AA45)</f>
        <v>0</v>
      </c>
      <c r="AD46"/>
      <c r="AE46"/>
      <c r="AF46"/>
      <c r="AG46"/>
      <c r="AH46"/>
      <c r="AI46"/>
      <c r="AJ46"/>
      <c r="AK46"/>
      <c r="AL46"/>
      <c r="AM46"/>
    </row>
    <row r="47" spans="1:39" x14ac:dyDescent="0.25">
      <c r="A47" s="2"/>
      <c r="Y47" s="1"/>
      <c r="AA47" s="14">
        <f t="shared" si="9"/>
        <v>0</v>
      </c>
      <c r="AB47" s="28" t="e">
        <f t="shared" si="10"/>
        <v>#DIV/0!</v>
      </c>
      <c r="AC47" s="14">
        <f>STDEV(AA48:AA49,AA45:AA46)</f>
        <v>0</v>
      </c>
    </row>
    <row r="48" spans="1:39" x14ac:dyDescent="0.25">
      <c r="A48" s="2"/>
      <c r="AA48" s="14">
        <f t="shared" si="9"/>
        <v>0</v>
      </c>
      <c r="AB48" s="28" t="e">
        <f t="shared" si="10"/>
        <v>#DIV/0!</v>
      </c>
      <c r="AC48" s="14">
        <f>STDEV(AA49,AA45:AA47)</f>
        <v>0</v>
      </c>
    </row>
    <row r="49" spans="1:29" x14ac:dyDescent="0.25">
      <c r="A49" s="2"/>
      <c r="AA49" s="14">
        <f t="shared" si="9"/>
        <v>0</v>
      </c>
      <c r="AB49" s="28" t="e">
        <f t="shared" si="10"/>
        <v>#DIV/0!</v>
      </c>
      <c r="AC49" s="14">
        <f>STDEV(AA45:AA48)</f>
        <v>0</v>
      </c>
    </row>
    <row r="50" spans="1:29" x14ac:dyDescent="0.25">
      <c r="A50" s="2">
        <f>A49</f>
        <v>0</v>
      </c>
      <c r="B50" s="7" t="e">
        <f>AVERAGE(B45:B49)</f>
        <v>#DIV/0!</v>
      </c>
      <c r="C50" s="7" t="e">
        <f t="shared" ref="C50:X50" si="11">AVERAGE(C45:C49)</f>
        <v>#DIV/0!</v>
      </c>
      <c r="D50" s="7" t="e">
        <f t="shared" si="11"/>
        <v>#DIV/0!</v>
      </c>
      <c r="E50" s="7" t="e">
        <f t="shared" si="11"/>
        <v>#DIV/0!</v>
      </c>
      <c r="F50" s="7" t="e">
        <f t="shared" si="11"/>
        <v>#DIV/0!</v>
      </c>
      <c r="G50" s="7" t="e">
        <f t="shared" si="11"/>
        <v>#DIV/0!</v>
      </c>
      <c r="H50" s="7" t="e">
        <f t="shared" si="11"/>
        <v>#DIV/0!</v>
      </c>
      <c r="I50" s="7" t="e">
        <f t="shared" si="11"/>
        <v>#DIV/0!</v>
      </c>
      <c r="J50" s="7" t="e">
        <f t="shared" si="11"/>
        <v>#DIV/0!</v>
      </c>
      <c r="K50" s="7" t="e">
        <f t="shared" si="11"/>
        <v>#DIV/0!</v>
      </c>
      <c r="L50" s="7" t="e">
        <f t="shared" si="11"/>
        <v>#DIV/0!</v>
      </c>
      <c r="M50" s="7" t="e">
        <f t="shared" si="11"/>
        <v>#DIV/0!</v>
      </c>
      <c r="N50" s="7" t="e">
        <f t="shared" si="11"/>
        <v>#DIV/0!</v>
      </c>
      <c r="O50" s="7" t="e">
        <f t="shared" si="11"/>
        <v>#DIV/0!</v>
      </c>
      <c r="P50" s="7" t="e">
        <f t="shared" si="11"/>
        <v>#DIV/0!</v>
      </c>
      <c r="Q50" s="7" t="e">
        <f t="shared" si="11"/>
        <v>#DIV/0!</v>
      </c>
      <c r="R50" s="7" t="e">
        <f t="shared" si="11"/>
        <v>#DIV/0!</v>
      </c>
      <c r="S50" s="7" t="e">
        <f t="shared" si="11"/>
        <v>#DIV/0!</v>
      </c>
      <c r="T50" s="7" t="e">
        <f t="shared" si="11"/>
        <v>#DIV/0!</v>
      </c>
      <c r="U50" s="7" t="e">
        <f t="shared" si="11"/>
        <v>#DIV/0!</v>
      </c>
      <c r="V50" s="7" t="e">
        <f t="shared" si="11"/>
        <v>#DIV/0!</v>
      </c>
      <c r="W50" s="7" t="e">
        <f t="shared" si="11"/>
        <v>#DIV/0!</v>
      </c>
      <c r="X50" s="7" t="e">
        <f t="shared" si="11"/>
        <v>#DIV/0!</v>
      </c>
      <c r="Z50" s="2" t="s">
        <v>43</v>
      </c>
      <c r="AA50" s="14">
        <f>AVERAGE(AA45:AA49)</f>
        <v>0</v>
      </c>
      <c r="AB50" s="28"/>
    </row>
    <row r="51" spans="1:29" x14ac:dyDescent="0.25">
      <c r="A51" s="2"/>
      <c r="AB51" s="28"/>
      <c r="AC51" s="15"/>
    </row>
    <row r="52" spans="1:29" x14ac:dyDescent="0.25">
      <c r="A52" s="2"/>
      <c r="AA52" s="14"/>
      <c r="AB52" s="28"/>
      <c r="AC52" s="15"/>
    </row>
    <row r="53" spans="1:29" x14ac:dyDescent="0.25">
      <c r="A53" s="9" t="s">
        <v>20</v>
      </c>
      <c r="B53" s="1" t="s">
        <v>7</v>
      </c>
      <c r="C53" s="1" t="s">
        <v>8</v>
      </c>
      <c r="D53" s="1" t="s">
        <v>27</v>
      </c>
      <c r="E53" s="1" t="s">
        <v>28</v>
      </c>
      <c r="F53" t="s">
        <v>29</v>
      </c>
      <c r="G53" t="s">
        <v>9</v>
      </c>
      <c r="H53" t="s">
        <v>10</v>
      </c>
      <c r="I53" t="s">
        <v>11</v>
      </c>
      <c r="J53" s="1" t="s">
        <v>30</v>
      </c>
      <c r="K53" s="1" t="s">
        <v>31</v>
      </c>
      <c r="L53" t="s">
        <v>32</v>
      </c>
      <c r="M53" t="s">
        <v>33</v>
      </c>
      <c r="N53" t="s">
        <v>34</v>
      </c>
      <c r="O53" t="s">
        <v>35</v>
      </c>
      <c r="P53" t="s">
        <v>12</v>
      </c>
      <c r="Q53" t="s">
        <v>13</v>
      </c>
      <c r="R53" t="s">
        <v>14</v>
      </c>
      <c r="S53" s="7" t="s">
        <v>26</v>
      </c>
      <c r="T53" s="1" t="s">
        <v>21</v>
      </c>
      <c r="U53" t="s">
        <v>22</v>
      </c>
      <c r="V53" t="s">
        <v>23</v>
      </c>
      <c r="W53" t="s">
        <v>24</v>
      </c>
      <c r="X53" t="s">
        <v>25</v>
      </c>
      <c r="Z53" s="22" t="s">
        <v>36</v>
      </c>
      <c r="AA53" s="12" t="s">
        <v>37</v>
      </c>
      <c r="AB53" s="12" t="s">
        <v>41</v>
      </c>
      <c r="AC53" s="16" t="s">
        <v>55</v>
      </c>
    </row>
    <row r="54" spans="1:29" x14ac:dyDescent="0.25">
      <c r="A54" s="2"/>
      <c r="Y54" s="1"/>
      <c r="AA54" s="14">
        <f>S54</f>
        <v>0</v>
      </c>
      <c r="AB54" s="28" t="e">
        <f>((AA54/AA$59)-1)*100</f>
        <v>#DIV/0!</v>
      </c>
      <c r="AC54" s="14">
        <f>STDEV(AA55:AA58)</f>
        <v>0</v>
      </c>
    </row>
    <row r="55" spans="1:29" x14ac:dyDescent="0.25">
      <c r="A55" s="2"/>
      <c r="Y55" s="1"/>
      <c r="AA55" s="14">
        <f t="shared" ref="AA55:AA58" si="12">S55</f>
        <v>0</v>
      </c>
      <c r="AB55" s="28" t="e">
        <f t="shared" ref="AB55:AB58" si="13">((AA55/AA$59)-1)*100</f>
        <v>#DIV/0!</v>
      </c>
      <c r="AC55" s="14">
        <f>STDEV(AA56:AA58,AA54)</f>
        <v>0</v>
      </c>
    </row>
    <row r="56" spans="1:29" x14ac:dyDescent="0.25">
      <c r="A56" s="2"/>
      <c r="Y56" s="1"/>
      <c r="AA56" s="14">
        <f t="shared" si="12"/>
        <v>0</v>
      </c>
      <c r="AB56" s="28" t="e">
        <f t="shared" si="13"/>
        <v>#DIV/0!</v>
      </c>
      <c r="AC56" s="14">
        <f>STDEV(AA57:AA58,AA54:AA55)</f>
        <v>0</v>
      </c>
    </row>
    <row r="57" spans="1:29" x14ac:dyDescent="0.25">
      <c r="A57" s="2"/>
      <c r="AA57" s="14">
        <f t="shared" si="12"/>
        <v>0</v>
      </c>
      <c r="AB57" s="28" t="e">
        <f t="shared" si="13"/>
        <v>#DIV/0!</v>
      </c>
      <c r="AC57" s="14">
        <f>STDEV(AA58,AA54:AA56)</f>
        <v>0</v>
      </c>
    </row>
    <row r="58" spans="1:29" x14ac:dyDescent="0.25">
      <c r="A58" s="2"/>
      <c r="AA58" s="14">
        <f t="shared" si="12"/>
        <v>0</v>
      </c>
      <c r="AB58" s="28" t="e">
        <f t="shared" si="13"/>
        <v>#DIV/0!</v>
      </c>
      <c r="AC58" s="14">
        <f>STDEV(AA54:AA57)</f>
        <v>0</v>
      </c>
    </row>
    <row r="59" spans="1:29" x14ac:dyDescent="0.25">
      <c r="A59" s="2">
        <f>A58</f>
        <v>0</v>
      </c>
      <c r="B59" s="7" t="e">
        <f>AVERAGE(B54:B58)</f>
        <v>#DIV/0!</v>
      </c>
      <c r="C59" s="7" t="e">
        <f t="shared" ref="C59:X59" si="14">AVERAGE(C54:C58)</f>
        <v>#DIV/0!</v>
      </c>
      <c r="D59" s="7" t="e">
        <f t="shared" si="14"/>
        <v>#DIV/0!</v>
      </c>
      <c r="E59" s="7" t="e">
        <f t="shared" si="14"/>
        <v>#DIV/0!</v>
      </c>
      <c r="F59" s="7" t="e">
        <f t="shared" si="14"/>
        <v>#DIV/0!</v>
      </c>
      <c r="G59" s="7" t="e">
        <f t="shared" si="14"/>
        <v>#DIV/0!</v>
      </c>
      <c r="H59" s="7" t="e">
        <f t="shared" si="14"/>
        <v>#DIV/0!</v>
      </c>
      <c r="I59" s="7" t="e">
        <f t="shared" si="14"/>
        <v>#DIV/0!</v>
      </c>
      <c r="J59" s="7" t="e">
        <f t="shared" si="14"/>
        <v>#DIV/0!</v>
      </c>
      <c r="K59" s="7" t="e">
        <f t="shared" si="14"/>
        <v>#DIV/0!</v>
      </c>
      <c r="L59" s="7" t="e">
        <f t="shared" si="14"/>
        <v>#DIV/0!</v>
      </c>
      <c r="M59" s="7" t="e">
        <f t="shared" si="14"/>
        <v>#DIV/0!</v>
      </c>
      <c r="N59" s="7" t="e">
        <f t="shared" si="14"/>
        <v>#DIV/0!</v>
      </c>
      <c r="O59" s="7" t="e">
        <f t="shared" si="14"/>
        <v>#DIV/0!</v>
      </c>
      <c r="P59" s="7" t="e">
        <f t="shared" si="14"/>
        <v>#DIV/0!</v>
      </c>
      <c r="Q59" s="7" t="e">
        <f t="shared" si="14"/>
        <v>#DIV/0!</v>
      </c>
      <c r="R59" s="7" t="e">
        <f t="shared" si="14"/>
        <v>#DIV/0!</v>
      </c>
      <c r="S59" s="7" t="e">
        <f t="shared" si="14"/>
        <v>#DIV/0!</v>
      </c>
      <c r="T59" s="7" t="e">
        <f t="shared" si="14"/>
        <v>#DIV/0!</v>
      </c>
      <c r="U59" s="7" t="e">
        <f t="shared" si="14"/>
        <v>#DIV/0!</v>
      </c>
      <c r="V59" s="7" t="e">
        <f t="shared" si="14"/>
        <v>#DIV/0!</v>
      </c>
      <c r="W59" s="7" t="e">
        <f t="shared" si="14"/>
        <v>#DIV/0!</v>
      </c>
      <c r="X59" s="7" t="e">
        <f t="shared" si="14"/>
        <v>#DIV/0!</v>
      </c>
      <c r="Z59" s="2" t="s">
        <v>43</v>
      </c>
      <c r="AA59" s="14">
        <f>AVERAGE(AA54:AA58)</f>
        <v>0</v>
      </c>
      <c r="AB59" s="28"/>
    </row>
    <row r="60" spans="1:29" x14ac:dyDescent="0.25">
      <c r="A60" s="2"/>
      <c r="AB60" s="28"/>
      <c r="AC60" s="15"/>
    </row>
    <row r="61" spans="1:29" x14ac:dyDescent="0.25">
      <c r="A61" s="2"/>
      <c r="AA61" s="14"/>
      <c r="AB61" s="28"/>
      <c r="AC61" s="15"/>
    </row>
    <row r="62" spans="1:29" x14ac:dyDescent="0.25">
      <c r="A62" s="9" t="s">
        <v>20</v>
      </c>
      <c r="B62" s="1" t="s">
        <v>7</v>
      </c>
      <c r="C62" s="1" t="s">
        <v>8</v>
      </c>
      <c r="D62" s="1" t="s">
        <v>27</v>
      </c>
      <c r="E62" s="1" t="s">
        <v>28</v>
      </c>
      <c r="F62" t="s">
        <v>29</v>
      </c>
      <c r="G62" t="s">
        <v>9</v>
      </c>
      <c r="H62" t="s">
        <v>10</v>
      </c>
      <c r="I62" t="s">
        <v>11</v>
      </c>
      <c r="J62" s="1" t="s">
        <v>30</v>
      </c>
      <c r="K62" s="1" t="s">
        <v>31</v>
      </c>
      <c r="L62" t="s">
        <v>32</v>
      </c>
      <c r="M62" t="s">
        <v>33</v>
      </c>
      <c r="N62" t="s">
        <v>34</v>
      </c>
      <c r="O62" t="s">
        <v>35</v>
      </c>
      <c r="P62" t="s">
        <v>12</v>
      </c>
      <c r="Q62" t="s">
        <v>13</v>
      </c>
      <c r="R62" t="s">
        <v>14</v>
      </c>
      <c r="S62" s="7" t="s">
        <v>26</v>
      </c>
      <c r="T62" s="1" t="s">
        <v>21</v>
      </c>
      <c r="U62" t="s">
        <v>22</v>
      </c>
      <c r="V62" t="s">
        <v>23</v>
      </c>
      <c r="W62" t="s">
        <v>24</v>
      </c>
      <c r="X62" t="s">
        <v>25</v>
      </c>
      <c r="Z62" s="22" t="s">
        <v>36</v>
      </c>
      <c r="AA62" s="12" t="s">
        <v>37</v>
      </c>
      <c r="AB62" s="12" t="s">
        <v>41</v>
      </c>
      <c r="AC62" s="16" t="s">
        <v>55</v>
      </c>
    </row>
    <row r="63" spans="1:29" x14ac:dyDescent="0.25">
      <c r="A63" s="2"/>
      <c r="Y63" s="1"/>
      <c r="AA63" s="14">
        <f>S63</f>
        <v>0</v>
      </c>
      <c r="AB63" s="28" t="e">
        <f>((AA63/AA$68)-1)*100</f>
        <v>#DIV/0!</v>
      </c>
      <c r="AC63" s="14">
        <f>STDEV(AA64:AA67)</f>
        <v>0</v>
      </c>
    </row>
    <row r="64" spans="1:29" x14ac:dyDescent="0.25">
      <c r="A64" s="2"/>
      <c r="Y64" s="1"/>
      <c r="AA64" s="14">
        <f t="shared" ref="AA64:AA67" si="15">S64</f>
        <v>0</v>
      </c>
      <c r="AB64" s="28" t="e">
        <f t="shared" ref="AB64:AB67" si="16">((AA64/AA$68)-1)*100</f>
        <v>#DIV/0!</v>
      </c>
      <c r="AC64" s="14">
        <f>STDEV(AA65:AA67,AA63)</f>
        <v>0</v>
      </c>
    </row>
    <row r="65" spans="1:29" x14ac:dyDescent="0.25">
      <c r="A65" s="2"/>
      <c r="Y65" s="1"/>
      <c r="AA65" s="14">
        <f t="shared" si="15"/>
        <v>0</v>
      </c>
      <c r="AB65" s="28" t="e">
        <f t="shared" si="16"/>
        <v>#DIV/0!</v>
      </c>
      <c r="AC65" s="14">
        <f>STDEV(AA66:AA67,AA63:AA64)</f>
        <v>0</v>
      </c>
    </row>
    <row r="66" spans="1:29" x14ac:dyDescent="0.25">
      <c r="A66" s="2"/>
      <c r="AA66" s="14">
        <f t="shared" si="15"/>
        <v>0</v>
      </c>
      <c r="AB66" s="28" t="e">
        <f t="shared" si="16"/>
        <v>#DIV/0!</v>
      </c>
      <c r="AC66" s="14">
        <f>STDEV(AA67,AA63:AA65)</f>
        <v>0</v>
      </c>
    </row>
    <row r="67" spans="1:29" x14ac:dyDescent="0.25">
      <c r="A67" s="2"/>
      <c r="AA67" s="14">
        <f t="shared" si="15"/>
        <v>0</v>
      </c>
      <c r="AB67" s="28" t="e">
        <f t="shared" si="16"/>
        <v>#DIV/0!</v>
      </c>
      <c r="AC67" s="14">
        <f>STDEV(AA63:AA66)</f>
        <v>0</v>
      </c>
    </row>
    <row r="68" spans="1:29" x14ac:dyDescent="0.25">
      <c r="A68" s="2">
        <f>A67</f>
        <v>0</v>
      </c>
      <c r="B68" s="7" t="e">
        <f>AVERAGE(B63:B67)</f>
        <v>#DIV/0!</v>
      </c>
      <c r="C68" s="7" t="e">
        <f t="shared" ref="C68:X68" si="17">AVERAGE(C63:C67)</f>
        <v>#DIV/0!</v>
      </c>
      <c r="D68" s="7" t="e">
        <f t="shared" si="17"/>
        <v>#DIV/0!</v>
      </c>
      <c r="E68" s="7" t="e">
        <f t="shared" si="17"/>
        <v>#DIV/0!</v>
      </c>
      <c r="F68" s="7" t="e">
        <f t="shared" si="17"/>
        <v>#DIV/0!</v>
      </c>
      <c r="G68" s="7" t="e">
        <f t="shared" si="17"/>
        <v>#DIV/0!</v>
      </c>
      <c r="H68" s="7" t="e">
        <f t="shared" si="17"/>
        <v>#DIV/0!</v>
      </c>
      <c r="I68" s="7" t="e">
        <f t="shared" si="17"/>
        <v>#DIV/0!</v>
      </c>
      <c r="J68" s="7" t="e">
        <f t="shared" si="17"/>
        <v>#DIV/0!</v>
      </c>
      <c r="K68" s="7" t="e">
        <f t="shared" si="17"/>
        <v>#DIV/0!</v>
      </c>
      <c r="L68" s="7" t="e">
        <f t="shared" si="17"/>
        <v>#DIV/0!</v>
      </c>
      <c r="M68" s="7" t="e">
        <f t="shared" si="17"/>
        <v>#DIV/0!</v>
      </c>
      <c r="N68" s="7" t="e">
        <f t="shared" si="17"/>
        <v>#DIV/0!</v>
      </c>
      <c r="O68" s="7" t="e">
        <f t="shared" si="17"/>
        <v>#DIV/0!</v>
      </c>
      <c r="P68" s="7" t="e">
        <f t="shared" si="17"/>
        <v>#DIV/0!</v>
      </c>
      <c r="Q68" s="7" t="e">
        <f t="shared" si="17"/>
        <v>#DIV/0!</v>
      </c>
      <c r="R68" s="7" t="e">
        <f t="shared" si="17"/>
        <v>#DIV/0!</v>
      </c>
      <c r="S68" s="7" t="e">
        <f t="shared" si="17"/>
        <v>#DIV/0!</v>
      </c>
      <c r="T68" s="7" t="e">
        <f t="shared" si="17"/>
        <v>#DIV/0!</v>
      </c>
      <c r="U68" s="7" t="e">
        <f t="shared" si="17"/>
        <v>#DIV/0!</v>
      </c>
      <c r="V68" s="7" t="e">
        <f t="shared" si="17"/>
        <v>#DIV/0!</v>
      </c>
      <c r="W68" s="7" t="e">
        <f t="shared" si="17"/>
        <v>#DIV/0!</v>
      </c>
      <c r="X68" s="7" t="e">
        <f t="shared" si="17"/>
        <v>#DIV/0!</v>
      </c>
      <c r="Z68" s="2" t="s">
        <v>43</v>
      </c>
      <c r="AA68" s="14">
        <f>AVERAGE(AA63:AA67)</f>
        <v>0</v>
      </c>
      <c r="AB68" s="28"/>
    </row>
    <row r="69" spans="1:29" x14ac:dyDescent="0.25">
      <c r="A69" s="2"/>
      <c r="AB69" s="28"/>
      <c r="AC69" s="15"/>
    </row>
    <row r="70" spans="1:29" x14ac:dyDescent="0.25">
      <c r="B70"/>
      <c r="C70"/>
      <c r="D70"/>
      <c r="E70"/>
    </row>
    <row r="71" spans="1:29" x14ac:dyDescent="0.25">
      <c r="A71" s="9" t="s">
        <v>20</v>
      </c>
      <c r="B71" s="1" t="s">
        <v>7</v>
      </c>
      <c r="C71" s="1" t="s">
        <v>8</v>
      </c>
      <c r="D71" s="1" t="s">
        <v>27</v>
      </c>
      <c r="E71" s="1" t="s">
        <v>28</v>
      </c>
      <c r="F71" t="s">
        <v>29</v>
      </c>
      <c r="G71" t="s">
        <v>9</v>
      </c>
      <c r="H71" t="s">
        <v>10</v>
      </c>
      <c r="I71" t="s">
        <v>11</v>
      </c>
      <c r="J71" s="1" t="s">
        <v>30</v>
      </c>
      <c r="K71" s="1" t="s">
        <v>31</v>
      </c>
      <c r="L71" t="s">
        <v>32</v>
      </c>
      <c r="M71" t="s">
        <v>33</v>
      </c>
      <c r="N71" t="s">
        <v>34</v>
      </c>
      <c r="O71" t="s">
        <v>35</v>
      </c>
      <c r="P71" t="s">
        <v>12</v>
      </c>
      <c r="Q71" t="s">
        <v>13</v>
      </c>
      <c r="R71" t="s">
        <v>14</v>
      </c>
      <c r="S71" s="7" t="s">
        <v>26</v>
      </c>
      <c r="T71" s="1" t="s">
        <v>21</v>
      </c>
      <c r="U71" t="s">
        <v>22</v>
      </c>
      <c r="V71" t="s">
        <v>23</v>
      </c>
      <c r="W71" t="s">
        <v>24</v>
      </c>
      <c r="X71" t="s">
        <v>25</v>
      </c>
      <c r="Z71" s="22" t="s">
        <v>36</v>
      </c>
      <c r="AA71" s="12" t="s">
        <v>37</v>
      </c>
      <c r="AB71" s="12" t="s">
        <v>41</v>
      </c>
      <c r="AC71" s="16" t="s">
        <v>55</v>
      </c>
    </row>
    <row r="72" spans="1:29" x14ac:dyDescent="0.25">
      <c r="A72" s="2"/>
      <c r="Y72" s="1"/>
      <c r="AA72" s="14">
        <f>S72</f>
        <v>0</v>
      </c>
      <c r="AB72" s="28" t="e">
        <f>((AA72/AA$77)-1)*100</f>
        <v>#DIV/0!</v>
      </c>
      <c r="AC72" s="14">
        <f>STDEV(AA73:AA76)</f>
        <v>0</v>
      </c>
    </row>
    <row r="73" spans="1:29" x14ac:dyDescent="0.25">
      <c r="A73" s="2"/>
      <c r="Y73" s="1"/>
      <c r="AA73" s="14">
        <f t="shared" ref="AA73:AA76" si="18">S73</f>
        <v>0</v>
      </c>
      <c r="AB73" s="28" t="e">
        <f t="shared" ref="AB73:AB76" si="19">((AA73/AA$77)-1)*100</f>
        <v>#DIV/0!</v>
      </c>
      <c r="AC73" s="14">
        <f>STDEV(AA74:AA76,AA72)</f>
        <v>0</v>
      </c>
    </row>
    <row r="74" spans="1:29" x14ac:dyDescent="0.25">
      <c r="A74" s="2"/>
      <c r="Y74" s="1"/>
      <c r="AA74" s="14">
        <f t="shared" si="18"/>
        <v>0</v>
      </c>
      <c r="AB74" s="28" t="e">
        <f t="shared" si="19"/>
        <v>#DIV/0!</v>
      </c>
      <c r="AC74" s="14">
        <f>STDEV(AA75:AA76,AA72:AA73)</f>
        <v>0</v>
      </c>
    </row>
    <row r="75" spans="1:29" x14ac:dyDescent="0.25">
      <c r="A75" s="2"/>
      <c r="AA75" s="14">
        <f t="shared" si="18"/>
        <v>0</v>
      </c>
      <c r="AB75" s="28" t="e">
        <f t="shared" si="19"/>
        <v>#DIV/0!</v>
      </c>
      <c r="AC75" s="14">
        <f>STDEV(AA76,AA72:AA74)</f>
        <v>0</v>
      </c>
    </row>
    <row r="76" spans="1:29" x14ac:dyDescent="0.25">
      <c r="A76" s="2"/>
      <c r="AA76" s="14">
        <f t="shared" si="18"/>
        <v>0</v>
      </c>
      <c r="AB76" s="28" t="e">
        <f t="shared" si="19"/>
        <v>#DIV/0!</v>
      </c>
      <c r="AC76" s="14">
        <f>STDEV(AA72:AA75)</f>
        <v>0</v>
      </c>
    </row>
    <row r="77" spans="1:29" x14ac:dyDescent="0.25">
      <c r="A77" s="2">
        <f>A76</f>
        <v>0</v>
      </c>
      <c r="B77" s="7" t="e">
        <f>AVERAGE(B72:B76)</f>
        <v>#DIV/0!</v>
      </c>
      <c r="C77" s="7" t="e">
        <f t="shared" ref="C77:X77" si="20">AVERAGE(C72:C76)</f>
        <v>#DIV/0!</v>
      </c>
      <c r="D77" s="7" t="e">
        <f t="shared" si="20"/>
        <v>#DIV/0!</v>
      </c>
      <c r="E77" s="7" t="e">
        <f t="shared" si="20"/>
        <v>#DIV/0!</v>
      </c>
      <c r="F77" s="7" t="e">
        <f t="shared" si="20"/>
        <v>#DIV/0!</v>
      </c>
      <c r="G77" s="7" t="e">
        <f t="shared" si="20"/>
        <v>#DIV/0!</v>
      </c>
      <c r="H77" s="7" t="e">
        <f t="shared" si="20"/>
        <v>#DIV/0!</v>
      </c>
      <c r="I77" s="7" t="e">
        <f t="shared" si="20"/>
        <v>#DIV/0!</v>
      </c>
      <c r="J77" s="7" t="e">
        <f t="shared" si="20"/>
        <v>#DIV/0!</v>
      </c>
      <c r="K77" s="7" t="e">
        <f t="shared" si="20"/>
        <v>#DIV/0!</v>
      </c>
      <c r="L77" s="7" t="e">
        <f t="shared" si="20"/>
        <v>#DIV/0!</v>
      </c>
      <c r="M77" s="7" t="e">
        <f t="shared" si="20"/>
        <v>#DIV/0!</v>
      </c>
      <c r="N77" s="7" t="e">
        <f t="shared" si="20"/>
        <v>#DIV/0!</v>
      </c>
      <c r="O77" s="7" t="e">
        <f t="shared" si="20"/>
        <v>#DIV/0!</v>
      </c>
      <c r="P77" s="7" t="e">
        <f t="shared" si="20"/>
        <v>#DIV/0!</v>
      </c>
      <c r="Q77" s="7" t="e">
        <f t="shared" si="20"/>
        <v>#DIV/0!</v>
      </c>
      <c r="R77" s="7" t="e">
        <f t="shared" si="20"/>
        <v>#DIV/0!</v>
      </c>
      <c r="S77" s="7" t="e">
        <f t="shared" si="20"/>
        <v>#DIV/0!</v>
      </c>
      <c r="T77" s="7" t="e">
        <f t="shared" si="20"/>
        <v>#DIV/0!</v>
      </c>
      <c r="U77" s="7" t="e">
        <f t="shared" si="20"/>
        <v>#DIV/0!</v>
      </c>
      <c r="V77" s="7" t="e">
        <f t="shared" si="20"/>
        <v>#DIV/0!</v>
      </c>
      <c r="W77" s="7" t="e">
        <f t="shared" si="20"/>
        <v>#DIV/0!</v>
      </c>
      <c r="X77" s="7" t="e">
        <f t="shared" si="20"/>
        <v>#DIV/0!</v>
      </c>
      <c r="Z77" s="2" t="s">
        <v>43</v>
      </c>
      <c r="AA77" s="14">
        <f>AVERAGE(AA72:AA76)</f>
        <v>0</v>
      </c>
      <c r="AB77" s="28"/>
    </row>
    <row r="78" spans="1:29" x14ac:dyDescent="0.25">
      <c r="A78" s="2"/>
      <c r="AB78" s="28"/>
      <c r="AC78" s="15"/>
    </row>
    <row r="79" spans="1:29" x14ac:dyDescent="0.25">
      <c r="A79" s="2"/>
      <c r="AA79" s="14"/>
      <c r="AB79" s="28"/>
      <c r="AC79" s="15"/>
    </row>
    <row r="80" spans="1:29" x14ac:dyDescent="0.25">
      <c r="A80" s="9" t="s">
        <v>20</v>
      </c>
      <c r="B80" s="1" t="s">
        <v>7</v>
      </c>
      <c r="C80" s="1" t="s">
        <v>8</v>
      </c>
      <c r="D80" s="1" t="s">
        <v>27</v>
      </c>
      <c r="E80" s="1" t="s">
        <v>28</v>
      </c>
      <c r="F80" t="s">
        <v>29</v>
      </c>
      <c r="G80" t="s">
        <v>9</v>
      </c>
      <c r="H80" t="s">
        <v>10</v>
      </c>
      <c r="I80" t="s">
        <v>11</v>
      </c>
      <c r="J80" s="1" t="s">
        <v>30</v>
      </c>
      <c r="K80" s="1" t="s">
        <v>31</v>
      </c>
      <c r="L80" t="s">
        <v>32</v>
      </c>
      <c r="M80" t="s">
        <v>33</v>
      </c>
      <c r="N80" t="s">
        <v>34</v>
      </c>
      <c r="O80" t="s">
        <v>35</v>
      </c>
      <c r="P80" t="s">
        <v>12</v>
      </c>
      <c r="Q80" t="s">
        <v>13</v>
      </c>
      <c r="R80" t="s">
        <v>14</v>
      </c>
      <c r="S80" s="7" t="s">
        <v>26</v>
      </c>
      <c r="T80" s="1" t="s">
        <v>21</v>
      </c>
      <c r="U80" t="s">
        <v>22</v>
      </c>
      <c r="V80" t="s">
        <v>23</v>
      </c>
      <c r="W80" t="s">
        <v>24</v>
      </c>
      <c r="X80" t="s">
        <v>25</v>
      </c>
      <c r="Z80" s="22" t="s">
        <v>36</v>
      </c>
      <c r="AA80" s="12" t="s">
        <v>37</v>
      </c>
      <c r="AB80" s="12" t="s">
        <v>41</v>
      </c>
      <c r="AC80" s="16" t="s">
        <v>55</v>
      </c>
    </row>
    <row r="81" spans="1:29" x14ac:dyDescent="0.25">
      <c r="A81" s="2"/>
      <c r="Y81" s="1"/>
      <c r="AA81" s="14">
        <f>S81</f>
        <v>0</v>
      </c>
      <c r="AB81" s="28" t="e">
        <f>((AA81/AA$86)-1)*100</f>
        <v>#DIV/0!</v>
      </c>
      <c r="AC81" s="14">
        <f>STDEV(AA82:AA85)</f>
        <v>0</v>
      </c>
    </row>
    <row r="82" spans="1:29" x14ac:dyDescent="0.25">
      <c r="A82" s="2"/>
      <c r="Y82" s="1"/>
      <c r="AA82" s="14">
        <f t="shared" ref="AA82:AA85" si="21">S82</f>
        <v>0</v>
      </c>
      <c r="AB82" s="28" t="e">
        <f t="shared" ref="AB82:AB85" si="22">((AA82/AA$86)-1)*100</f>
        <v>#DIV/0!</v>
      </c>
      <c r="AC82" s="14">
        <f>STDEV(AA83:AA85,AA81)</f>
        <v>0</v>
      </c>
    </row>
    <row r="83" spans="1:29" x14ac:dyDescent="0.25">
      <c r="A83" s="2"/>
      <c r="Y83" s="1"/>
      <c r="AA83" s="14">
        <f t="shared" si="21"/>
        <v>0</v>
      </c>
      <c r="AB83" s="28" t="e">
        <f t="shared" si="22"/>
        <v>#DIV/0!</v>
      </c>
      <c r="AC83" s="14">
        <f>STDEV(AA84:AA85,AA81:AA82)</f>
        <v>0</v>
      </c>
    </row>
    <row r="84" spans="1:29" x14ac:dyDescent="0.25">
      <c r="A84" s="2"/>
      <c r="AA84" s="14">
        <f t="shared" si="21"/>
        <v>0</v>
      </c>
      <c r="AB84" s="28" t="e">
        <f t="shared" si="22"/>
        <v>#DIV/0!</v>
      </c>
      <c r="AC84" s="14">
        <f>STDEV(AA85,AA81:AA83)</f>
        <v>0</v>
      </c>
    </row>
    <row r="85" spans="1:29" x14ac:dyDescent="0.25">
      <c r="A85" s="2"/>
      <c r="AA85" s="14">
        <f t="shared" si="21"/>
        <v>0</v>
      </c>
      <c r="AB85" s="28" t="e">
        <f t="shared" si="22"/>
        <v>#DIV/0!</v>
      </c>
      <c r="AC85" s="14">
        <f>STDEV(AA81:AA84)</f>
        <v>0</v>
      </c>
    </row>
    <row r="86" spans="1:29" x14ac:dyDescent="0.25">
      <c r="A86" s="2">
        <f>A85</f>
        <v>0</v>
      </c>
      <c r="B86" s="7" t="e">
        <f>AVERAGE(B81:B85)</f>
        <v>#DIV/0!</v>
      </c>
      <c r="C86" s="7" t="e">
        <f t="shared" ref="C86:X86" si="23">AVERAGE(C81:C85)</f>
        <v>#DIV/0!</v>
      </c>
      <c r="D86" s="7" t="e">
        <f t="shared" si="23"/>
        <v>#DIV/0!</v>
      </c>
      <c r="E86" s="7" t="e">
        <f t="shared" si="23"/>
        <v>#DIV/0!</v>
      </c>
      <c r="F86" s="7" t="e">
        <f t="shared" si="23"/>
        <v>#DIV/0!</v>
      </c>
      <c r="G86" s="7" t="e">
        <f t="shared" si="23"/>
        <v>#DIV/0!</v>
      </c>
      <c r="H86" s="7" t="e">
        <f t="shared" si="23"/>
        <v>#DIV/0!</v>
      </c>
      <c r="I86" s="7" t="e">
        <f t="shared" si="23"/>
        <v>#DIV/0!</v>
      </c>
      <c r="J86" s="7" t="e">
        <f t="shared" si="23"/>
        <v>#DIV/0!</v>
      </c>
      <c r="K86" s="7" t="e">
        <f t="shared" si="23"/>
        <v>#DIV/0!</v>
      </c>
      <c r="L86" s="7" t="e">
        <f t="shared" si="23"/>
        <v>#DIV/0!</v>
      </c>
      <c r="M86" s="7" t="e">
        <f t="shared" si="23"/>
        <v>#DIV/0!</v>
      </c>
      <c r="N86" s="7" t="e">
        <f t="shared" si="23"/>
        <v>#DIV/0!</v>
      </c>
      <c r="O86" s="7" t="e">
        <f t="shared" si="23"/>
        <v>#DIV/0!</v>
      </c>
      <c r="P86" s="7" t="e">
        <f t="shared" si="23"/>
        <v>#DIV/0!</v>
      </c>
      <c r="Q86" s="7" t="e">
        <f t="shared" si="23"/>
        <v>#DIV/0!</v>
      </c>
      <c r="R86" s="7" t="e">
        <f t="shared" si="23"/>
        <v>#DIV/0!</v>
      </c>
      <c r="S86" s="7" t="e">
        <f t="shared" si="23"/>
        <v>#DIV/0!</v>
      </c>
      <c r="T86" s="7" t="e">
        <f t="shared" si="23"/>
        <v>#DIV/0!</v>
      </c>
      <c r="U86" s="7" t="e">
        <f t="shared" si="23"/>
        <v>#DIV/0!</v>
      </c>
      <c r="V86" s="7" t="e">
        <f t="shared" si="23"/>
        <v>#DIV/0!</v>
      </c>
      <c r="W86" s="7" t="e">
        <f t="shared" si="23"/>
        <v>#DIV/0!</v>
      </c>
      <c r="X86" s="7" t="e">
        <f t="shared" si="23"/>
        <v>#DIV/0!</v>
      </c>
      <c r="Z86" s="2" t="s">
        <v>43</v>
      </c>
      <c r="AA86" s="14">
        <f>AVERAGE(AA81:AA85)</f>
        <v>0</v>
      </c>
      <c r="AB86" s="28"/>
    </row>
    <row r="88" spans="1:29" x14ac:dyDescent="0.25">
      <c r="A88" s="2"/>
    </row>
    <row r="89" spans="1:29" x14ac:dyDescent="0.25">
      <c r="A89" s="9" t="s">
        <v>20</v>
      </c>
      <c r="B89" s="1" t="s">
        <v>7</v>
      </c>
      <c r="C89" s="1" t="s">
        <v>8</v>
      </c>
      <c r="D89" s="1" t="s">
        <v>27</v>
      </c>
      <c r="E89" s="1" t="s">
        <v>28</v>
      </c>
      <c r="F89" t="s">
        <v>29</v>
      </c>
      <c r="G89" t="s">
        <v>9</v>
      </c>
      <c r="H89" t="s">
        <v>10</v>
      </c>
      <c r="I89" t="s">
        <v>11</v>
      </c>
      <c r="J89" s="1" t="s">
        <v>30</v>
      </c>
      <c r="K89" s="1" t="s">
        <v>31</v>
      </c>
      <c r="L89" t="s">
        <v>32</v>
      </c>
      <c r="M89" t="s">
        <v>33</v>
      </c>
      <c r="N89" t="s">
        <v>34</v>
      </c>
      <c r="O89" t="s">
        <v>35</v>
      </c>
      <c r="P89" t="s">
        <v>12</v>
      </c>
      <c r="Q89" t="s">
        <v>13</v>
      </c>
      <c r="R89" t="s">
        <v>14</v>
      </c>
      <c r="S89" s="7" t="s">
        <v>26</v>
      </c>
      <c r="T89" s="1" t="s">
        <v>21</v>
      </c>
      <c r="U89" t="s">
        <v>22</v>
      </c>
      <c r="V89" t="s">
        <v>23</v>
      </c>
      <c r="W89" t="s">
        <v>24</v>
      </c>
      <c r="X89" t="s">
        <v>25</v>
      </c>
      <c r="Z89" s="22" t="s">
        <v>36</v>
      </c>
      <c r="AA89" s="12" t="s">
        <v>37</v>
      </c>
      <c r="AB89" s="12" t="s">
        <v>41</v>
      </c>
      <c r="AC89" s="16" t="s">
        <v>55</v>
      </c>
    </row>
    <row r="90" spans="1:29" x14ac:dyDescent="0.25">
      <c r="A90" s="2"/>
      <c r="Y90" s="1"/>
      <c r="AA90" s="14">
        <f>S90</f>
        <v>0</v>
      </c>
      <c r="AB90" s="28" t="e">
        <f>((AA90/AA$95)-1)*100</f>
        <v>#DIV/0!</v>
      </c>
      <c r="AC90" s="14">
        <f>STDEV(AA91:AA94)</f>
        <v>0</v>
      </c>
    </row>
    <row r="91" spans="1:29" x14ac:dyDescent="0.25">
      <c r="A91" s="2"/>
      <c r="Y91" s="1"/>
      <c r="AA91" s="14">
        <f t="shared" ref="AA91:AA94" si="24">S91</f>
        <v>0</v>
      </c>
      <c r="AB91" s="28" t="e">
        <f t="shared" ref="AB91:AB94" si="25">((AA91/AA$95)-1)*100</f>
        <v>#DIV/0!</v>
      </c>
      <c r="AC91" s="14">
        <f>STDEV(AA92:AA94,AA90)</f>
        <v>0</v>
      </c>
    </row>
    <row r="92" spans="1:29" x14ac:dyDescent="0.25">
      <c r="A92" s="2"/>
      <c r="Y92" s="1"/>
      <c r="AA92" s="14">
        <f t="shared" si="24"/>
        <v>0</v>
      </c>
      <c r="AB92" s="28" t="e">
        <f t="shared" si="25"/>
        <v>#DIV/0!</v>
      </c>
      <c r="AC92" s="14">
        <f>STDEV(AA93:AA94,AA90:AA91)</f>
        <v>0</v>
      </c>
    </row>
    <row r="93" spans="1:29" x14ac:dyDescent="0.25">
      <c r="A93" s="2"/>
      <c r="AA93" s="14">
        <f t="shared" si="24"/>
        <v>0</v>
      </c>
      <c r="AB93" s="28" t="e">
        <f t="shared" si="25"/>
        <v>#DIV/0!</v>
      </c>
      <c r="AC93" s="14">
        <f>STDEV(AA94,AA90:AA92)</f>
        <v>0</v>
      </c>
    </row>
    <row r="94" spans="1:29" x14ac:dyDescent="0.25">
      <c r="A94" s="2"/>
      <c r="AA94" s="14">
        <f t="shared" si="24"/>
        <v>0</v>
      </c>
      <c r="AB94" s="28" t="e">
        <f t="shared" si="25"/>
        <v>#DIV/0!</v>
      </c>
      <c r="AC94" s="14">
        <f>STDEV(AA90:AA93)</f>
        <v>0</v>
      </c>
    </row>
    <row r="95" spans="1:29" x14ac:dyDescent="0.25">
      <c r="A95" s="2">
        <f>A94</f>
        <v>0</v>
      </c>
      <c r="B95" s="7" t="e">
        <f>AVERAGE(B90:B94)</f>
        <v>#DIV/0!</v>
      </c>
      <c r="C95" s="7" t="e">
        <f t="shared" ref="C95:X95" si="26">AVERAGE(C90:C94)</f>
        <v>#DIV/0!</v>
      </c>
      <c r="D95" s="7" t="e">
        <f t="shared" si="26"/>
        <v>#DIV/0!</v>
      </c>
      <c r="E95" s="7" t="e">
        <f t="shared" si="26"/>
        <v>#DIV/0!</v>
      </c>
      <c r="F95" s="7" t="e">
        <f t="shared" si="26"/>
        <v>#DIV/0!</v>
      </c>
      <c r="G95" s="7" t="e">
        <f t="shared" si="26"/>
        <v>#DIV/0!</v>
      </c>
      <c r="H95" s="7" t="e">
        <f t="shared" si="26"/>
        <v>#DIV/0!</v>
      </c>
      <c r="I95" s="7" t="e">
        <f t="shared" si="26"/>
        <v>#DIV/0!</v>
      </c>
      <c r="J95" s="7" t="e">
        <f t="shared" si="26"/>
        <v>#DIV/0!</v>
      </c>
      <c r="K95" s="7" t="e">
        <f t="shared" si="26"/>
        <v>#DIV/0!</v>
      </c>
      <c r="L95" s="7" t="e">
        <f t="shared" si="26"/>
        <v>#DIV/0!</v>
      </c>
      <c r="M95" s="7" t="e">
        <f t="shared" si="26"/>
        <v>#DIV/0!</v>
      </c>
      <c r="N95" s="7" t="e">
        <f t="shared" si="26"/>
        <v>#DIV/0!</v>
      </c>
      <c r="O95" s="7" t="e">
        <f t="shared" si="26"/>
        <v>#DIV/0!</v>
      </c>
      <c r="P95" s="7" t="e">
        <f t="shared" si="26"/>
        <v>#DIV/0!</v>
      </c>
      <c r="Q95" s="7" t="e">
        <f t="shared" si="26"/>
        <v>#DIV/0!</v>
      </c>
      <c r="R95" s="7" t="e">
        <f t="shared" si="26"/>
        <v>#DIV/0!</v>
      </c>
      <c r="S95" s="7" t="e">
        <f t="shared" si="26"/>
        <v>#DIV/0!</v>
      </c>
      <c r="T95" s="7" t="e">
        <f t="shared" si="26"/>
        <v>#DIV/0!</v>
      </c>
      <c r="U95" s="7" t="e">
        <f t="shared" si="26"/>
        <v>#DIV/0!</v>
      </c>
      <c r="V95" s="7" t="e">
        <f t="shared" si="26"/>
        <v>#DIV/0!</v>
      </c>
      <c r="W95" s="7" t="e">
        <f t="shared" si="26"/>
        <v>#DIV/0!</v>
      </c>
      <c r="X95" s="7" t="e">
        <f t="shared" si="26"/>
        <v>#DIV/0!</v>
      </c>
      <c r="Z95" s="2" t="s">
        <v>43</v>
      </c>
      <c r="AA95" s="14">
        <f>AVERAGE(AA90:AA94)</f>
        <v>0</v>
      </c>
      <c r="AB95" s="28"/>
    </row>
    <row r="98" spans="1:29" x14ac:dyDescent="0.25">
      <c r="A98" s="9" t="s">
        <v>20</v>
      </c>
      <c r="B98" s="1" t="s">
        <v>7</v>
      </c>
      <c r="C98" s="1" t="s">
        <v>8</v>
      </c>
      <c r="D98" s="1" t="s">
        <v>27</v>
      </c>
      <c r="E98" s="1" t="s">
        <v>28</v>
      </c>
      <c r="F98" t="s">
        <v>29</v>
      </c>
      <c r="G98" t="s">
        <v>9</v>
      </c>
      <c r="H98" t="s">
        <v>10</v>
      </c>
      <c r="I98" t="s">
        <v>11</v>
      </c>
      <c r="J98" s="1" t="s">
        <v>30</v>
      </c>
      <c r="K98" s="1" t="s">
        <v>31</v>
      </c>
      <c r="L98" t="s">
        <v>32</v>
      </c>
      <c r="M98" t="s">
        <v>33</v>
      </c>
      <c r="N98" t="s">
        <v>34</v>
      </c>
      <c r="O98" t="s">
        <v>35</v>
      </c>
      <c r="P98" t="s">
        <v>12</v>
      </c>
      <c r="Q98" t="s">
        <v>13</v>
      </c>
      <c r="R98" t="s">
        <v>14</v>
      </c>
      <c r="S98" s="7" t="s">
        <v>26</v>
      </c>
      <c r="T98" s="1" t="s">
        <v>21</v>
      </c>
      <c r="U98" t="s">
        <v>22</v>
      </c>
      <c r="V98" t="s">
        <v>23</v>
      </c>
      <c r="W98" t="s">
        <v>24</v>
      </c>
      <c r="X98" t="s">
        <v>25</v>
      </c>
      <c r="Z98" s="22" t="s">
        <v>36</v>
      </c>
      <c r="AA98" s="12" t="s">
        <v>37</v>
      </c>
      <c r="AB98" s="12" t="s">
        <v>41</v>
      </c>
      <c r="AC98" s="16" t="s">
        <v>55</v>
      </c>
    </row>
    <row r="99" spans="1:29" x14ac:dyDescent="0.25">
      <c r="A99" s="2"/>
      <c r="Y99" s="1"/>
      <c r="AA99" s="14">
        <f>S99</f>
        <v>0</v>
      </c>
      <c r="AB99" s="28" t="e">
        <f>((AA99/AA$104)-1)*100</f>
        <v>#DIV/0!</v>
      </c>
      <c r="AC99" s="14">
        <f>STDEV(AA100:AA103)</f>
        <v>0</v>
      </c>
    </row>
    <row r="100" spans="1:29" x14ac:dyDescent="0.25">
      <c r="A100" s="2"/>
      <c r="Y100" s="1"/>
      <c r="AA100" s="14">
        <f t="shared" ref="AA100:AA103" si="27">S100</f>
        <v>0</v>
      </c>
      <c r="AB100" s="28" t="e">
        <f t="shared" ref="AB100:AB103" si="28">((AA100/AA$95)-1)*100</f>
        <v>#DIV/0!</v>
      </c>
      <c r="AC100" s="14">
        <f>STDEV(AA101:AA103,AA99)</f>
        <v>0</v>
      </c>
    </row>
    <row r="101" spans="1:29" x14ac:dyDescent="0.25">
      <c r="A101" s="2"/>
      <c r="Y101" s="1"/>
      <c r="AA101" s="14">
        <f t="shared" si="27"/>
        <v>0</v>
      </c>
      <c r="AB101" s="28" t="e">
        <f t="shared" si="28"/>
        <v>#DIV/0!</v>
      </c>
      <c r="AC101" s="14">
        <f>STDEV(AA102:AA103,AA99:AA100)</f>
        <v>0</v>
      </c>
    </row>
    <row r="102" spans="1:29" x14ac:dyDescent="0.25">
      <c r="A102" s="2"/>
      <c r="AA102" s="14">
        <f t="shared" si="27"/>
        <v>0</v>
      </c>
      <c r="AB102" s="28" t="e">
        <f t="shared" si="28"/>
        <v>#DIV/0!</v>
      </c>
      <c r="AC102" s="14">
        <f>STDEV(AA103,AA99:AA101)</f>
        <v>0</v>
      </c>
    </row>
    <row r="103" spans="1:29" x14ac:dyDescent="0.25">
      <c r="A103" s="2"/>
      <c r="AA103" s="14">
        <f t="shared" si="27"/>
        <v>0</v>
      </c>
      <c r="AB103" s="28" t="e">
        <f t="shared" si="28"/>
        <v>#DIV/0!</v>
      </c>
      <c r="AC103" s="14">
        <f>STDEV(AA99:AA102)</f>
        <v>0</v>
      </c>
    </row>
    <row r="104" spans="1:29" x14ac:dyDescent="0.25">
      <c r="A104" s="2">
        <f>A103</f>
        <v>0</v>
      </c>
      <c r="B104" s="7" t="e">
        <f>AVERAGE(B99:B103)</f>
        <v>#DIV/0!</v>
      </c>
      <c r="C104" s="7" t="e">
        <f t="shared" ref="C104:X104" si="29">AVERAGE(C99:C103)</f>
        <v>#DIV/0!</v>
      </c>
      <c r="D104" s="7" t="e">
        <f t="shared" si="29"/>
        <v>#DIV/0!</v>
      </c>
      <c r="E104" s="7" t="e">
        <f t="shared" si="29"/>
        <v>#DIV/0!</v>
      </c>
      <c r="F104" s="7" t="e">
        <f t="shared" si="29"/>
        <v>#DIV/0!</v>
      </c>
      <c r="G104" s="7" t="e">
        <f t="shared" si="29"/>
        <v>#DIV/0!</v>
      </c>
      <c r="H104" s="7" t="e">
        <f t="shared" si="29"/>
        <v>#DIV/0!</v>
      </c>
      <c r="I104" s="7" t="e">
        <f t="shared" si="29"/>
        <v>#DIV/0!</v>
      </c>
      <c r="J104" s="7" t="e">
        <f t="shared" si="29"/>
        <v>#DIV/0!</v>
      </c>
      <c r="K104" s="7" t="e">
        <f t="shared" si="29"/>
        <v>#DIV/0!</v>
      </c>
      <c r="L104" s="7" t="e">
        <f t="shared" si="29"/>
        <v>#DIV/0!</v>
      </c>
      <c r="M104" s="7" t="e">
        <f t="shared" si="29"/>
        <v>#DIV/0!</v>
      </c>
      <c r="N104" s="7" t="e">
        <f t="shared" si="29"/>
        <v>#DIV/0!</v>
      </c>
      <c r="O104" s="7" t="e">
        <f t="shared" si="29"/>
        <v>#DIV/0!</v>
      </c>
      <c r="P104" s="7" t="e">
        <f t="shared" si="29"/>
        <v>#DIV/0!</v>
      </c>
      <c r="Q104" s="7" t="e">
        <f t="shared" si="29"/>
        <v>#DIV/0!</v>
      </c>
      <c r="R104" s="7" t="e">
        <f t="shared" si="29"/>
        <v>#DIV/0!</v>
      </c>
      <c r="S104" s="7" t="e">
        <f t="shared" si="29"/>
        <v>#DIV/0!</v>
      </c>
      <c r="T104" s="7" t="e">
        <f t="shared" si="29"/>
        <v>#DIV/0!</v>
      </c>
      <c r="U104" s="7" t="e">
        <f t="shared" si="29"/>
        <v>#DIV/0!</v>
      </c>
      <c r="V104" s="7" t="e">
        <f t="shared" si="29"/>
        <v>#DIV/0!</v>
      </c>
      <c r="W104" s="7" t="e">
        <f t="shared" si="29"/>
        <v>#DIV/0!</v>
      </c>
      <c r="X104" s="7" t="e">
        <f t="shared" si="29"/>
        <v>#DIV/0!</v>
      </c>
      <c r="Z104" s="2" t="s">
        <v>43</v>
      </c>
      <c r="AA104" s="14">
        <f>AVERAGE(AA99:AA103)</f>
        <v>0</v>
      </c>
      <c r="AB104" s="28"/>
    </row>
    <row r="107" spans="1:29" x14ac:dyDescent="0.25">
      <c r="A107" s="9" t="s">
        <v>20</v>
      </c>
      <c r="B107" s="1" t="s">
        <v>7</v>
      </c>
      <c r="C107" s="1" t="s">
        <v>8</v>
      </c>
      <c r="D107" s="1" t="s">
        <v>27</v>
      </c>
      <c r="E107" s="1" t="s">
        <v>28</v>
      </c>
      <c r="F107" t="s">
        <v>29</v>
      </c>
      <c r="G107" t="s">
        <v>9</v>
      </c>
      <c r="H107" t="s">
        <v>10</v>
      </c>
      <c r="I107" t="s">
        <v>11</v>
      </c>
      <c r="J107" s="1" t="s">
        <v>30</v>
      </c>
      <c r="K107" s="1" t="s">
        <v>31</v>
      </c>
      <c r="L107" t="s">
        <v>32</v>
      </c>
      <c r="M107" t="s">
        <v>33</v>
      </c>
      <c r="N107" t="s">
        <v>34</v>
      </c>
      <c r="O107" t="s">
        <v>35</v>
      </c>
      <c r="P107" t="s">
        <v>12</v>
      </c>
      <c r="Q107" t="s">
        <v>13</v>
      </c>
      <c r="R107" t="s">
        <v>14</v>
      </c>
      <c r="S107" s="7" t="s">
        <v>26</v>
      </c>
      <c r="T107" s="1" t="s">
        <v>21</v>
      </c>
      <c r="U107" t="s">
        <v>22</v>
      </c>
      <c r="V107" t="s">
        <v>23</v>
      </c>
      <c r="W107" t="s">
        <v>24</v>
      </c>
      <c r="X107" t="s">
        <v>25</v>
      </c>
      <c r="Z107" s="22" t="s">
        <v>36</v>
      </c>
      <c r="AA107" s="12" t="s">
        <v>37</v>
      </c>
      <c r="AB107" s="12" t="s">
        <v>41</v>
      </c>
      <c r="AC107" s="16" t="s">
        <v>55</v>
      </c>
    </row>
    <row r="108" spans="1:29" x14ac:dyDescent="0.25">
      <c r="A108" s="2"/>
      <c r="Y108" s="1"/>
      <c r="AA108" s="14">
        <f>S108</f>
        <v>0</v>
      </c>
      <c r="AB108" s="28" t="e">
        <f>((AA108/AA$113)-1)*100</f>
        <v>#DIV/0!</v>
      </c>
      <c r="AC108" s="14">
        <f>STDEV(AA109:AA112)</f>
        <v>0</v>
      </c>
    </row>
    <row r="109" spans="1:29" x14ac:dyDescent="0.25">
      <c r="A109" s="2"/>
      <c r="Y109" s="1"/>
      <c r="AA109" s="14">
        <f t="shared" ref="AA109:AA112" si="30">S109</f>
        <v>0</v>
      </c>
      <c r="AB109" s="28" t="e">
        <f t="shared" ref="AB109:AB112" si="31">((AA109/AA$113)-1)*100</f>
        <v>#DIV/0!</v>
      </c>
      <c r="AC109" s="14">
        <f>STDEV(AA110:AA112,AA108)</f>
        <v>0</v>
      </c>
    </row>
    <row r="110" spans="1:29" x14ac:dyDescent="0.25">
      <c r="A110" s="2"/>
      <c r="Y110" s="1"/>
      <c r="AA110" s="14">
        <f t="shared" si="30"/>
        <v>0</v>
      </c>
      <c r="AB110" s="28" t="e">
        <f t="shared" si="31"/>
        <v>#DIV/0!</v>
      </c>
      <c r="AC110" s="14">
        <f>STDEV(AA111:AA112,AA108:AA109)</f>
        <v>0</v>
      </c>
    </row>
    <row r="111" spans="1:29" x14ac:dyDescent="0.25">
      <c r="A111" s="2"/>
      <c r="AA111" s="14">
        <f t="shared" si="30"/>
        <v>0</v>
      </c>
      <c r="AB111" s="28" t="e">
        <f t="shared" si="31"/>
        <v>#DIV/0!</v>
      </c>
      <c r="AC111" s="14">
        <f>STDEV(AA112,AA108:AA110)</f>
        <v>0</v>
      </c>
    </row>
    <row r="112" spans="1:29" x14ac:dyDescent="0.25">
      <c r="A112" s="2"/>
      <c r="AA112" s="14">
        <f t="shared" si="30"/>
        <v>0</v>
      </c>
      <c r="AB112" s="28" t="e">
        <f t="shared" si="31"/>
        <v>#DIV/0!</v>
      </c>
      <c r="AC112" s="14">
        <f>STDEV(AA108:AA111)</f>
        <v>0</v>
      </c>
    </row>
    <row r="113" spans="1:29" x14ac:dyDescent="0.25">
      <c r="A113" s="2">
        <f>A112</f>
        <v>0</v>
      </c>
      <c r="B113" s="7" t="e">
        <f>AVERAGE(B108:B112)</f>
        <v>#DIV/0!</v>
      </c>
      <c r="C113" s="7" t="e">
        <f t="shared" ref="C113:X113" si="32">AVERAGE(C108:C112)</f>
        <v>#DIV/0!</v>
      </c>
      <c r="D113" s="7" t="e">
        <f t="shared" si="32"/>
        <v>#DIV/0!</v>
      </c>
      <c r="E113" s="7" t="e">
        <f t="shared" si="32"/>
        <v>#DIV/0!</v>
      </c>
      <c r="F113" s="7" t="e">
        <f t="shared" si="32"/>
        <v>#DIV/0!</v>
      </c>
      <c r="G113" s="7" t="e">
        <f t="shared" si="32"/>
        <v>#DIV/0!</v>
      </c>
      <c r="H113" s="7" t="e">
        <f t="shared" si="32"/>
        <v>#DIV/0!</v>
      </c>
      <c r="I113" s="7" t="e">
        <f t="shared" si="32"/>
        <v>#DIV/0!</v>
      </c>
      <c r="J113" s="7" t="e">
        <f t="shared" si="32"/>
        <v>#DIV/0!</v>
      </c>
      <c r="K113" s="7" t="e">
        <f t="shared" si="32"/>
        <v>#DIV/0!</v>
      </c>
      <c r="L113" s="7" t="e">
        <f t="shared" si="32"/>
        <v>#DIV/0!</v>
      </c>
      <c r="M113" s="7" t="e">
        <f t="shared" si="32"/>
        <v>#DIV/0!</v>
      </c>
      <c r="N113" s="7" t="e">
        <f t="shared" si="32"/>
        <v>#DIV/0!</v>
      </c>
      <c r="O113" s="7" t="e">
        <f t="shared" si="32"/>
        <v>#DIV/0!</v>
      </c>
      <c r="P113" s="7" t="e">
        <f t="shared" si="32"/>
        <v>#DIV/0!</v>
      </c>
      <c r="Q113" s="7" t="e">
        <f t="shared" si="32"/>
        <v>#DIV/0!</v>
      </c>
      <c r="R113" s="7" t="e">
        <f t="shared" si="32"/>
        <v>#DIV/0!</v>
      </c>
      <c r="S113" s="7" t="e">
        <f t="shared" si="32"/>
        <v>#DIV/0!</v>
      </c>
      <c r="T113" s="7" t="e">
        <f t="shared" si="32"/>
        <v>#DIV/0!</v>
      </c>
      <c r="U113" s="7" t="e">
        <f t="shared" si="32"/>
        <v>#DIV/0!</v>
      </c>
      <c r="V113" s="7" t="e">
        <f t="shared" si="32"/>
        <v>#DIV/0!</v>
      </c>
      <c r="W113" s="7" t="e">
        <f t="shared" si="32"/>
        <v>#DIV/0!</v>
      </c>
      <c r="X113" s="7" t="e">
        <f t="shared" si="32"/>
        <v>#DIV/0!</v>
      </c>
      <c r="Z113" s="2" t="s">
        <v>43</v>
      </c>
      <c r="AA113" s="14">
        <f>AVERAGE(AA108:AA112)</f>
        <v>0</v>
      </c>
      <c r="AB113" s="28"/>
    </row>
    <row r="116" spans="1:29" x14ac:dyDescent="0.25">
      <c r="A116" s="9" t="s">
        <v>20</v>
      </c>
      <c r="B116" s="1" t="s">
        <v>7</v>
      </c>
      <c r="C116" s="1" t="s">
        <v>8</v>
      </c>
      <c r="D116" s="1" t="s">
        <v>27</v>
      </c>
      <c r="E116" s="1" t="s">
        <v>28</v>
      </c>
      <c r="F116" t="s">
        <v>29</v>
      </c>
      <c r="G116" t="s">
        <v>9</v>
      </c>
      <c r="H116" t="s">
        <v>10</v>
      </c>
      <c r="I116" t="s">
        <v>11</v>
      </c>
      <c r="J116" s="1" t="s">
        <v>30</v>
      </c>
      <c r="K116" s="1" t="s">
        <v>31</v>
      </c>
      <c r="L116" t="s">
        <v>32</v>
      </c>
      <c r="M116" t="s">
        <v>33</v>
      </c>
      <c r="N116" t="s">
        <v>34</v>
      </c>
      <c r="O116" t="s">
        <v>35</v>
      </c>
      <c r="P116" t="s">
        <v>12</v>
      </c>
      <c r="Q116" t="s">
        <v>13</v>
      </c>
      <c r="R116" t="s">
        <v>14</v>
      </c>
      <c r="S116" s="7" t="s">
        <v>26</v>
      </c>
      <c r="T116" s="1" t="s">
        <v>21</v>
      </c>
      <c r="U116" t="s">
        <v>22</v>
      </c>
      <c r="V116" t="s">
        <v>23</v>
      </c>
      <c r="W116" t="s">
        <v>24</v>
      </c>
      <c r="X116" t="s">
        <v>25</v>
      </c>
      <c r="Z116" s="22" t="s">
        <v>36</v>
      </c>
      <c r="AA116" s="12" t="s">
        <v>37</v>
      </c>
      <c r="AB116" s="12" t="s">
        <v>41</v>
      </c>
      <c r="AC116" s="16" t="s">
        <v>55</v>
      </c>
    </row>
    <row r="117" spans="1:29" x14ac:dyDescent="0.25">
      <c r="A117" s="2"/>
      <c r="Y117" s="1"/>
      <c r="AA117" s="14">
        <f>S117</f>
        <v>0</v>
      </c>
      <c r="AB117" s="28" t="e">
        <f>((AA117/AA$122)-1)*100</f>
        <v>#DIV/0!</v>
      </c>
      <c r="AC117" s="14">
        <f>STDEV(AA118:AA121)</f>
        <v>0</v>
      </c>
    </row>
    <row r="118" spans="1:29" x14ac:dyDescent="0.25">
      <c r="A118" s="2"/>
      <c r="Y118" s="1"/>
      <c r="AA118" s="14">
        <f t="shared" ref="AA118:AA121" si="33">S118</f>
        <v>0</v>
      </c>
      <c r="AB118" s="28" t="e">
        <f t="shared" ref="AB118:AB121" si="34">((AA118/AA$122)-1)*100</f>
        <v>#DIV/0!</v>
      </c>
      <c r="AC118" s="14">
        <f>STDEV(AA119:AA121,AA117)</f>
        <v>0</v>
      </c>
    </row>
    <row r="119" spans="1:29" x14ac:dyDescent="0.25">
      <c r="A119" s="2"/>
      <c r="Y119" s="1"/>
      <c r="AA119" s="14">
        <f t="shared" si="33"/>
        <v>0</v>
      </c>
      <c r="AB119" s="28" t="e">
        <f t="shared" si="34"/>
        <v>#DIV/0!</v>
      </c>
      <c r="AC119" s="14">
        <f>STDEV(AA120:AA121,AA117:AA118)</f>
        <v>0</v>
      </c>
    </row>
    <row r="120" spans="1:29" x14ac:dyDescent="0.25">
      <c r="A120" s="2"/>
      <c r="AA120" s="14">
        <f t="shared" si="33"/>
        <v>0</v>
      </c>
      <c r="AB120" s="28" t="e">
        <f t="shared" si="34"/>
        <v>#DIV/0!</v>
      </c>
      <c r="AC120" s="14">
        <f>STDEV(AA121,AA117:AA119)</f>
        <v>0</v>
      </c>
    </row>
    <row r="121" spans="1:29" x14ac:dyDescent="0.25">
      <c r="A121" s="2"/>
      <c r="AA121" s="14">
        <f t="shared" si="33"/>
        <v>0</v>
      </c>
      <c r="AB121" s="28" t="e">
        <f t="shared" si="34"/>
        <v>#DIV/0!</v>
      </c>
      <c r="AC121" s="14">
        <f>STDEV(AA117:AA120)</f>
        <v>0</v>
      </c>
    </row>
    <row r="122" spans="1:29" x14ac:dyDescent="0.25">
      <c r="A122" s="2">
        <f>A121</f>
        <v>0</v>
      </c>
      <c r="B122" s="7" t="e">
        <f>AVERAGE(B117:B121)</f>
        <v>#DIV/0!</v>
      </c>
      <c r="C122" s="7" t="e">
        <f t="shared" ref="C122:X122" si="35">AVERAGE(C117:C121)</f>
        <v>#DIV/0!</v>
      </c>
      <c r="D122" s="7" t="e">
        <f t="shared" si="35"/>
        <v>#DIV/0!</v>
      </c>
      <c r="E122" s="7" t="e">
        <f t="shared" si="35"/>
        <v>#DIV/0!</v>
      </c>
      <c r="F122" s="7" t="e">
        <f t="shared" si="35"/>
        <v>#DIV/0!</v>
      </c>
      <c r="G122" s="7" t="e">
        <f t="shared" si="35"/>
        <v>#DIV/0!</v>
      </c>
      <c r="H122" s="7" t="e">
        <f t="shared" si="35"/>
        <v>#DIV/0!</v>
      </c>
      <c r="I122" s="7" t="e">
        <f t="shared" si="35"/>
        <v>#DIV/0!</v>
      </c>
      <c r="J122" s="7" t="e">
        <f t="shared" si="35"/>
        <v>#DIV/0!</v>
      </c>
      <c r="K122" s="7" t="e">
        <f t="shared" si="35"/>
        <v>#DIV/0!</v>
      </c>
      <c r="L122" s="7" t="e">
        <f t="shared" si="35"/>
        <v>#DIV/0!</v>
      </c>
      <c r="M122" s="7" t="e">
        <f t="shared" si="35"/>
        <v>#DIV/0!</v>
      </c>
      <c r="N122" s="7" t="e">
        <f t="shared" si="35"/>
        <v>#DIV/0!</v>
      </c>
      <c r="O122" s="7" t="e">
        <f t="shared" si="35"/>
        <v>#DIV/0!</v>
      </c>
      <c r="P122" s="7" t="e">
        <f t="shared" si="35"/>
        <v>#DIV/0!</v>
      </c>
      <c r="Q122" s="7" t="e">
        <f t="shared" si="35"/>
        <v>#DIV/0!</v>
      </c>
      <c r="R122" s="7" t="e">
        <f t="shared" si="35"/>
        <v>#DIV/0!</v>
      </c>
      <c r="S122" s="7" t="e">
        <f t="shared" si="35"/>
        <v>#DIV/0!</v>
      </c>
      <c r="T122" s="7" t="e">
        <f t="shared" si="35"/>
        <v>#DIV/0!</v>
      </c>
      <c r="U122" s="7" t="e">
        <f t="shared" si="35"/>
        <v>#DIV/0!</v>
      </c>
      <c r="V122" s="7" t="e">
        <f t="shared" si="35"/>
        <v>#DIV/0!</v>
      </c>
      <c r="W122" s="7" t="e">
        <f t="shared" si="35"/>
        <v>#DIV/0!</v>
      </c>
      <c r="X122" s="7" t="e">
        <f t="shared" si="35"/>
        <v>#DIV/0!</v>
      </c>
      <c r="Z122" s="2" t="s">
        <v>43</v>
      </c>
      <c r="AA122" s="14">
        <f>AVERAGE(AA117:AA121)</f>
        <v>0</v>
      </c>
      <c r="AB122" s="28"/>
    </row>
    <row r="125" spans="1:29" x14ac:dyDescent="0.25">
      <c r="A125" s="9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t="s">
        <v>29</v>
      </c>
      <c r="G125" t="s">
        <v>9</v>
      </c>
      <c r="H125" t="s">
        <v>10</v>
      </c>
      <c r="I125" t="s">
        <v>11</v>
      </c>
      <c r="J125" s="1" t="s">
        <v>30</v>
      </c>
      <c r="K125" s="1" t="s">
        <v>31</v>
      </c>
      <c r="L125" t="s">
        <v>32</v>
      </c>
      <c r="M125" t="s">
        <v>33</v>
      </c>
      <c r="N125" t="s">
        <v>34</v>
      </c>
      <c r="O125" t="s">
        <v>35</v>
      </c>
      <c r="P125" t="s">
        <v>12</v>
      </c>
      <c r="Q125" t="s">
        <v>13</v>
      </c>
      <c r="R125" t="s">
        <v>14</v>
      </c>
      <c r="S125" s="7" t="s">
        <v>26</v>
      </c>
      <c r="T125" s="1" t="s">
        <v>21</v>
      </c>
      <c r="U125" t="s">
        <v>22</v>
      </c>
      <c r="V125" t="s">
        <v>23</v>
      </c>
      <c r="W125" t="s">
        <v>24</v>
      </c>
      <c r="X125" t="s">
        <v>25</v>
      </c>
      <c r="Z125" s="22" t="s">
        <v>36</v>
      </c>
      <c r="AA125" s="12" t="s">
        <v>37</v>
      </c>
      <c r="AB125" s="12" t="s">
        <v>41</v>
      </c>
      <c r="AC125" s="16" t="s">
        <v>55</v>
      </c>
    </row>
    <row r="126" spans="1:29" x14ac:dyDescent="0.25">
      <c r="A126" s="2"/>
      <c r="Y126" s="1"/>
      <c r="AA126" s="14">
        <f>S126</f>
        <v>0</v>
      </c>
      <c r="AB126" s="28" t="e">
        <f>((AA126/AA$131)-1)*100</f>
        <v>#DIV/0!</v>
      </c>
      <c r="AC126" s="14">
        <f>STDEV(AA127:AA130)</f>
        <v>0</v>
      </c>
    </row>
    <row r="127" spans="1:29" x14ac:dyDescent="0.25">
      <c r="A127" s="2"/>
      <c r="Y127" s="1"/>
      <c r="AA127" s="14">
        <f t="shared" ref="AA127:AA130" si="36">S127</f>
        <v>0</v>
      </c>
      <c r="AB127" s="28" t="e">
        <f t="shared" ref="AB127:AB130" si="37">((AA127/AA$131)-1)*100</f>
        <v>#DIV/0!</v>
      </c>
      <c r="AC127" s="14">
        <f>STDEV(AA128:AA130,AA126)</f>
        <v>0</v>
      </c>
    </row>
    <row r="128" spans="1:29" x14ac:dyDescent="0.25">
      <c r="A128" s="2"/>
      <c r="Y128" s="1"/>
      <c r="AA128" s="14">
        <f t="shared" si="36"/>
        <v>0</v>
      </c>
      <c r="AB128" s="28" t="e">
        <f t="shared" si="37"/>
        <v>#DIV/0!</v>
      </c>
      <c r="AC128" s="14">
        <f>STDEV(AA129:AA130,AA126:AA127)</f>
        <v>0</v>
      </c>
    </row>
    <row r="129" spans="1:29" x14ac:dyDescent="0.25">
      <c r="A129" s="2"/>
      <c r="AA129" s="14">
        <f t="shared" si="36"/>
        <v>0</v>
      </c>
      <c r="AB129" s="28" t="e">
        <f t="shared" si="37"/>
        <v>#DIV/0!</v>
      </c>
      <c r="AC129" s="14">
        <f>STDEV(AA130,AA126:AA128)</f>
        <v>0</v>
      </c>
    </row>
    <row r="130" spans="1:29" x14ac:dyDescent="0.25">
      <c r="A130" s="2"/>
      <c r="AA130" s="14">
        <f t="shared" si="36"/>
        <v>0</v>
      </c>
      <c r="AB130" s="28" t="e">
        <f t="shared" si="37"/>
        <v>#DIV/0!</v>
      </c>
      <c r="AC130" s="14">
        <f>STDEV(AA126:AA129)</f>
        <v>0</v>
      </c>
    </row>
    <row r="131" spans="1:29" x14ac:dyDescent="0.25">
      <c r="A131" s="2">
        <f>A130</f>
        <v>0</v>
      </c>
      <c r="B131" s="7" t="e">
        <f>AVERAGE(B126:B130)</f>
        <v>#DIV/0!</v>
      </c>
      <c r="C131" s="7" t="e">
        <f t="shared" ref="C131:X131" si="38">AVERAGE(C126:C130)</f>
        <v>#DIV/0!</v>
      </c>
      <c r="D131" s="7" t="e">
        <f t="shared" si="38"/>
        <v>#DIV/0!</v>
      </c>
      <c r="E131" s="7" t="e">
        <f t="shared" si="38"/>
        <v>#DIV/0!</v>
      </c>
      <c r="F131" s="7" t="e">
        <f t="shared" si="38"/>
        <v>#DIV/0!</v>
      </c>
      <c r="G131" s="7" t="e">
        <f t="shared" si="38"/>
        <v>#DIV/0!</v>
      </c>
      <c r="H131" s="7" t="e">
        <f t="shared" si="38"/>
        <v>#DIV/0!</v>
      </c>
      <c r="I131" s="7" t="e">
        <f t="shared" si="38"/>
        <v>#DIV/0!</v>
      </c>
      <c r="J131" s="7" t="e">
        <f t="shared" si="38"/>
        <v>#DIV/0!</v>
      </c>
      <c r="K131" s="7" t="e">
        <f t="shared" si="38"/>
        <v>#DIV/0!</v>
      </c>
      <c r="L131" s="7" t="e">
        <f t="shared" si="38"/>
        <v>#DIV/0!</v>
      </c>
      <c r="M131" s="7" t="e">
        <f t="shared" si="38"/>
        <v>#DIV/0!</v>
      </c>
      <c r="N131" s="7" t="e">
        <f t="shared" si="38"/>
        <v>#DIV/0!</v>
      </c>
      <c r="O131" s="7" t="e">
        <f t="shared" si="38"/>
        <v>#DIV/0!</v>
      </c>
      <c r="P131" s="7" t="e">
        <f t="shared" si="38"/>
        <v>#DIV/0!</v>
      </c>
      <c r="Q131" s="7" t="e">
        <f t="shared" si="38"/>
        <v>#DIV/0!</v>
      </c>
      <c r="R131" s="7" t="e">
        <f t="shared" si="38"/>
        <v>#DIV/0!</v>
      </c>
      <c r="S131" s="7" t="e">
        <f t="shared" si="38"/>
        <v>#DIV/0!</v>
      </c>
      <c r="T131" s="7" t="e">
        <f t="shared" si="38"/>
        <v>#DIV/0!</v>
      </c>
      <c r="U131" s="7" t="e">
        <f t="shared" si="38"/>
        <v>#DIV/0!</v>
      </c>
      <c r="V131" s="7" t="e">
        <f t="shared" si="38"/>
        <v>#DIV/0!</v>
      </c>
      <c r="W131" s="7" t="e">
        <f t="shared" si="38"/>
        <v>#DIV/0!</v>
      </c>
      <c r="X131" s="7" t="e">
        <f t="shared" si="38"/>
        <v>#DIV/0!</v>
      </c>
      <c r="Z131" s="2" t="s">
        <v>43</v>
      </c>
      <c r="AA131" s="14">
        <f>AVERAGE(AA126:AA130)</f>
        <v>0</v>
      </c>
      <c r="AB131" s="28"/>
    </row>
    <row r="134" spans="1:29" x14ac:dyDescent="0.25">
      <c r="A134" s="9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t="s">
        <v>29</v>
      </c>
      <c r="G134" t="s">
        <v>9</v>
      </c>
      <c r="H134" t="s">
        <v>10</v>
      </c>
      <c r="I134" t="s">
        <v>11</v>
      </c>
      <c r="J134" s="1" t="s">
        <v>30</v>
      </c>
      <c r="K134" s="1" t="s">
        <v>31</v>
      </c>
      <c r="L134" t="s">
        <v>32</v>
      </c>
      <c r="M134" t="s">
        <v>33</v>
      </c>
      <c r="N134" t="s">
        <v>34</v>
      </c>
      <c r="O134" t="s">
        <v>35</v>
      </c>
      <c r="P134" t="s">
        <v>12</v>
      </c>
      <c r="Q134" t="s">
        <v>13</v>
      </c>
      <c r="R134" t="s">
        <v>14</v>
      </c>
      <c r="S134" s="7" t="s">
        <v>26</v>
      </c>
      <c r="T134" s="1" t="s">
        <v>21</v>
      </c>
      <c r="U134" t="s">
        <v>22</v>
      </c>
      <c r="V134" t="s">
        <v>23</v>
      </c>
      <c r="W134" t="s">
        <v>24</v>
      </c>
      <c r="X134" t="s">
        <v>25</v>
      </c>
      <c r="Z134" s="22" t="s">
        <v>36</v>
      </c>
      <c r="AA134" s="12" t="s">
        <v>37</v>
      </c>
      <c r="AB134" s="12" t="s">
        <v>41</v>
      </c>
      <c r="AC134" s="16" t="s">
        <v>55</v>
      </c>
    </row>
    <row r="135" spans="1:29" x14ac:dyDescent="0.25">
      <c r="A135" s="2"/>
      <c r="Y135" s="1"/>
      <c r="AA135" s="14">
        <f>S135</f>
        <v>0</v>
      </c>
      <c r="AB135" s="28" t="e">
        <f>((AA135/AA$140)-1)*100</f>
        <v>#DIV/0!</v>
      </c>
      <c r="AC135" s="14">
        <f>STDEV(AA136:AA139)</f>
        <v>0</v>
      </c>
    </row>
    <row r="136" spans="1:29" x14ac:dyDescent="0.25">
      <c r="A136" s="2"/>
      <c r="Y136" s="1"/>
      <c r="AA136" s="14">
        <f t="shared" ref="AA136:AA139" si="39">S136</f>
        <v>0</v>
      </c>
      <c r="AB136" s="28" t="e">
        <f t="shared" ref="AB136:AB139" si="40">((AA136/AA$140)-1)*100</f>
        <v>#DIV/0!</v>
      </c>
      <c r="AC136" s="14">
        <f>STDEV(AA137:AA139,AA135)</f>
        <v>0</v>
      </c>
    </row>
    <row r="137" spans="1:29" x14ac:dyDescent="0.25">
      <c r="A137" s="2"/>
      <c r="Y137" s="1"/>
      <c r="AA137" s="14">
        <f t="shared" si="39"/>
        <v>0</v>
      </c>
      <c r="AB137" s="28" t="e">
        <f t="shared" si="40"/>
        <v>#DIV/0!</v>
      </c>
      <c r="AC137" s="14">
        <f>STDEV(AA138:AA139,AA135:AA136)</f>
        <v>0</v>
      </c>
    </row>
    <row r="138" spans="1:29" x14ac:dyDescent="0.25">
      <c r="A138" s="2"/>
      <c r="AA138" s="14">
        <f t="shared" si="39"/>
        <v>0</v>
      </c>
      <c r="AB138" s="28" t="e">
        <f t="shared" si="40"/>
        <v>#DIV/0!</v>
      </c>
      <c r="AC138" s="14">
        <f>STDEV(AA139,AA135:AA137)</f>
        <v>0</v>
      </c>
    </row>
    <row r="139" spans="1:29" x14ac:dyDescent="0.25">
      <c r="A139" s="2"/>
      <c r="AA139" s="14">
        <f t="shared" si="39"/>
        <v>0</v>
      </c>
      <c r="AB139" s="28" t="e">
        <f t="shared" si="40"/>
        <v>#DIV/0!</v>
      </c>
      <c r="AC139" s="14">
        <f>STDEV(AA135:AA138)</f>
        <v>0</v>
      </c>
    </row>
    <row r="140" spans="1:29" x14ac:dyDescent="0.25">
      <c r="A140" s="2">
        <f>A139</f>
        <v>0</v>
      </c>
      <c r="B140" s="7" t="e">
        <f>AVERAGE(B135:B139)</f>
        <v>#DIV/0!</v>
      </c>
      <c r="C140" s="7" t="e">
        <f t="shared" ref="C140:X140" si="41">AVERAGE(C135:C139)</f>
        <v>#DIV/0!</v>
      </c>
      <c r="D140" s="7" t="e">
        <f t="shared" si="41"/>
        <v>#DIV/0!</v>
      </c>
      <c r="E140" s="7" t="e">
        <f t="shared" si="41"/>
        <v>#DIV/0!</v>
      </c>
      <c r="F140" s="7" t="e">
        <f t="shared" si="41"/>
        <v>#DIV/0!</v>
      </c>
      <c r="G140" s="7" t="e">
        <f t="shared" si="41"/>
        <v>#DIV/0!</v>
      </c>
      <c r="H140" s="7" t="e">
        <f t="shared" si="41"/>
        <v>#DIV/0!</v>
      </c>
      <c r="I140" s="7" t="e">
        <f t="shared" si="41"/>
        <v>#DIV/0!</v>
      </c>
      <c r="J140" s="7" t="e">
        <f t="shared" si="41"/>
        <v>#DIV/0!</v>
      </c>
      <c r="K140" s="7" t="e">
        <f t="shared" si="41"/>
        <v>#DIV/0!</v>
      </c>
      <c r="L140" s="7" t="e">
        <f t="shared" si="41"/>
        <v>#DIV/0!</v>
      </c>
      <c r="M140" s="7" t="e">
        <f t="shared" si="41"/>
        <v>#DIV/0!</v>
      </c>
      <c r="N140" s="7" t="e">
        <f t="shared" si="41"/>
        <v>#DIV/0!</v>
      </c>
      <c r="O140" s="7" t="e">
        <f t="shared" si="41"/>
        <v>#DIV/0!</v>
      </c>
      <c r="P140" s="7" t="e">
        <f t="shared" si="41"/>
        <v>#DIV/0!</v>
      </c>
      <c r="Q140" s="7" t="e">
        <f t="shared" si="41"/>
        <v>#DIV/0!</v>
      </c>
      <c r="R140" s="7" t="e">
        <f t="shared" si="41"/>
        <v>#DIV/0!</v>
      </c>
      <c r="S140" s="7" t="e">
        <f t="shared" si="41"/>
        <v>#DIV/0!</v>
      </c>
      <c r="T140" s="7" t="e">
        <f t="shared" si="41"/>
        <v>#DIV/0!</v>
      </c>
      <c r="U140" s="7" t="e">
        <f t="shared" si="41"/>
        <v>#DIV/0!</v>
      </c>
      <c r="V140" s="7" t="e">
        <f t="shared" si="41"/>
        <v>#DIV/0!</v>
      </c>
      <c r="W140" s="7" t="e">
        <f t="shared" si="41"/>
        <v>#DIV/0!</v>
      </c>
      <c r="X140" s="7" t="e">
        <f t="shared" si="41"/>
        <v>#DIV/0!</v>
      </c>
      <c r="Z140" s="2" t="s">
        <v>43</v>
      </c>
      <c r="AA140" s="14">
        <f>AVERAGE(AA135:AA139)</f>
        <v>0</v>
      </c>
      <c r="AB140" s="28"/>
    </row>
    <row r="143" spans="1:29" x14ac:dyDescent="0.25">
      <c r="A143" s="9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t="s">
        <v>29</v>
      </c>
      <c r="G143" t="s">
        <v>9</v>
      </c>
      <c r="H143" t="s">
        <v>10</v>
      </c>
      <c r="I143" t="s">
        <v>11</v>
      </c>
      <c r="J143" s="1" t="s">
        <v>30</v>
      </c>
      <c r="K143" s="1" t="s">
        <v>31</v>
      </c>
      <c r="L143" t="s">
        <v>32</v>
      </c>
      <c r="M143" t="s">
        <v>33</v>
      </c>
      <c r="N143" t="s">
        <v>34</v>
      </c>
      <c r="O143" t="s">
        <v>35</v>
      </c>
      <c r="P143" t="s">
        <v>12</v>
      </c>
      <c r="Q143" t="s">
        <v>13</v>
      </c>
      <c r="R143" t="s">
        <v>14</v>
      </c>
      <c r="S143" s="7" t="s">
        <v>26</v>
      </c>
      <c r="T143" s="1" t="s">
        <v>21</v>
      </c>
      <c r="U143" t="s">
        <v>22</v>
      </c>
      <c r="V143" t="s">
        <v>23</v>
      </c>
      <c r="W143" t="s">
        <v>24</v>
      </c>
      <c r="X143" t="s">
        <v>25</v>
      </c>
      <c r="Z143" s="22" t="s">
        <v>36</v>
      </c>
      <c r="AA143" s="12" t="s">
        <v>37</v>
      </c>
      <c r="AB143" s="12" t="s">
        <v>41</v>
      </c>
      <c r="AC143" s="16" t="s">
        <v>55</v>
      </c>
    </row>
    <row r="144" spans="1:29" x14ac:dyDescent="0.25">
      <c r="A144" s="2"/>
      <c r="Y144" s="1"/>
      <c r="AA144" s="14">
        <f>S144</f>
        <v>0</v>
      </c>
      <c r="AB144" s="28" t="e">
        <f>((AA144/AA$149)-1)*100</f>
        <v>#DIV/0!</v>
      </c>
      <c r="AC144" s="14">
        <f>STDEV(AA145:AA148)</f>
        <v>0</v>
      </c>
    </row>
    <row r="145" spans="1:29" x14ac:dyDescent="0.25">
      <c r="A145" s="2"/>
      <c r="Y145" s="1"/>
      <c r="AA145" s="14">
        <f t="shared" ref="AA145:AA148" si="42">S145</f>
        <v>0</v>
      </c>
      <c r="AB145" s="28" t="e">
        <f t="shared" ref="AB145:AB148" si="43">((AA145/AA$149)-1)*100</f>
        <v>#DIV/0!</v>
      </c>
      <c r="AC145" s="14">
        <f>STDEV(AA146:AA148,AA144)</f>
        <v>0</v>
      </c>
    </row>
    <row r="146" spans="1:29" x14ac:dyDescent="0.25">
      <c r="A146" s="2"/>
      <c r="Y146" s="1"/>
      <c r="AA146" s="14">
        <f t="shared" si="42"/>
        <v>0</v>
      </c>
      <c r="AB146" s="28" t="e">
        <f t="shared" si="43"/>
        <v>#DIV/0!</v>
      </c>
      <c r="AC146" s="14">
        <f>STDEV(AA147:AA148,AA144:AA145)</f>
        <v>0</v>
      </c>
    </row>
    <row r="147" spans="1:29" x14ac:dyDescent="0.25">
      <c r="A147" s="2"/>
      <c r="AA147" s="14">
        <f t="shared" si="42"/>
        <v>0</v>
      </c>
      <c r="AB147" s="28" t="e">
        <f t="shared" si="43"/>
        <v>#DIV/0!</v>
      </c>
      <c r="AC147" s="14">
        <f>STDEV(AA148,AA144:AA146)</f>
        <v>0</v>
      </c>
    </row>
    <row r="148" spans="1:29" x14ac:dyDescent="0.25">
      <c r="A148" s="2"/>
      <c r="AA148" s="14">
        <f t="shared" si="42"/>
        <v>0</v>
      </c>
      <c r="AB148" s="28" t="e">
        <f t="shared" si="43"/>
        <v>#DIV/0!</v>
      </c>
      <c r="AC148" s="14">
        <f>STDEV(AA144:AA147)</f>
        <v>0</v>
      </c>
    </row>
    <row r="149" spans="1:29" x14ac:dyDescent="0.25">
      <c r="A149" s="2">
        <f>A148</f>
        <v>0</v>
      </c>
      <c r="B149" s="7" t="e">
        <f>AVERAGE(B144:B148)</f>
        <v>#DIV/0!</v>
      </c>
      <c r="C149" s="7" t="e">
        <f t="shared" ref="C149:X149" si="44">AVERAGE(C144:C148)</f>
        <v>#DIV/0!</v>
      </c>
      <c r="D149" s="7" t="e">
        <f t="shared" si="44"/>
        <v>#DIV/0!</v>
      </c>
      <c r="E149" s="7" t="e">
        <f t="shared" si="44"/>
        <v>#DIV/0!</v>
      </c>
      <c r="F149" s="7" t="e">
        <f t="shared" si="44"/>
        <v>#DIV/0!</v>
      </c>
      <c r="G149" s="7" t="e">
        <f t="shared" si="44"/>
        <v>#DIV/0!</v>
      </c>
      <c r="H149" s="7" t="e">
        <f t="shared" si="44"/>
        <v>#DIV/0!</v>
      </c>
      <c r="I149" s="7" t="e">
        <f t="shared" si="44"/>
        <v>#DIV/0!</v>
      </c>
      <c r="J149" s="7" t="e">
        <f t="shared" si="44"/>
        <v>#DIV/0!</v>
      </c>
      <c r="K149" s="7" t="e">
        <f t="shared" si="44"/>
        <v>#DIV/0!</v>
      </c>
      <c r="L149" s="7" t="e">
        <f t="shared" si="44"/>
        <v>#DIV/0!</v>
      </c>
      <c r="M149" s="7" t="e">
        <f t="shared" si="44"/>
        <v>#DIV/0!</v>
      </c>
      <c r="N149" s="7" t="e">
        <f t="shared" si="44"/>
        <v>#DIV/0!</v>
      </c>
      <c r="O149" s="7" t="e">
        <f t="shared" si="44"/>
        <v>#DIV/0!</v>
      </c>
      <c r="P149" s="7" t="e">
        <f t="shared" si="44"/>
        <v>#DIV/0!</v>
      </c>
      <c r="Q149" s="7" t="e">
        <f t="shared" si="44"/>
        <v>#DIV/0!</v>
      </c>
      <c r="R149" s="7" t="e">
        <f t="shared" si="44"/>
        <v>#DIV/0!</v>
      </c>
      <c r="S149" s="7" t="e">
        <f t="shared" si="44"/>
        <v>#DIV/0!</v>
      </c>
      <c r="T149" s="7" t="e">
        <f t="shared" si="44"/>
        <v>#DIV/0!</v>
      </c>
      <c r="U149" s="7" t="e">
        <f t="shared" si="44"/>
        <v>#DIV/0!</v>
      </c>
      <c r="V149" s="7" t="e">
        <f t="shared" si="44"/>
        <v>#DIV/0!</v>
      </c>
      <c r="W149" s="7" t="e">
        <f t="shared" si="44"/>
        <v>#DIV/0!</v>
      </c>
      <c r="X149" s="7" t="e">
        <f t="shared" si="44"/>
        <v>#DIV/0!</v>
      </c>
      <c r="Z149" s="2" t="s">
        <v>43</v>
      </c>
      <c r="AA149" s="14">
        <f>AVERAGE(AA144:AA148)</f>
        <v>0</v>
      </c>
      <c r="AB149" s="2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149"/>
  <sheetViews>
    <sheetView zoomScaleNormal="100" workbookViewId="0"/>
  </sheetViews>
  <sheetFormatPr defaultRowHeight="15" x14ac:dyDescent="0.25"/>
  <cols>
    <col min="1" max="1" width="65.85546875" customWidth="1"/>
    <col min="2" max="2" width="22.85546875" style="1" customWidth="1"/>
    <col min="3" max="3" width="10" style="1" customWidth="1"/>
    <col min="4" max="4" width="10.85546875" style="1" customWidth="1"/>
    <col min="5" max="5" width="10.28515625" style="1" customWidth="1"/>
    <col min="6" max="6" width="9.28515625" bestFit="1" customWidth="1"/>
    <col min="7" max="7" width="10.140625" customWidth="1"/>
    <col min="8" max="8" width="12.28515625" customWidth="1"/>
    <col min="9" max="9" width="10.85546875" customWidth="1"/>
    <col min="10" max="10" width="11" style="1" customWidth="1"/>
    <col min="11" max="11" width="15.85546875" style="1" customWidth="1"/>
    <col min="12" max="12" width="14.140625" customWidth="1"/>
    <col min="13" max="13" width="11.5703125" customWidth="1"/>
    <col min="14" max="14" width="15.5703125" customWidth="1"/>
    <col min="15" max="15" width="15.7109375" customWidth="1"/>
    <col min="16" max="16" width="12.28515625" customWidth="1"/>
    <col min="17" max="17" width="13.28515625" customWidth="1"/>
    <col min="18" max="18" width="11.5703125" customWidth="1"/>
    <col min="19" max="19" width="13.7109375" style="7" customWidth="1"/>
    <col min="20" max="20" width="14.140625" style="1" customWidth="1"/>
    <col min="21" max="21" width="14.85546875" customWidth="1"/>
    <col min="22" max="22" width="14.42578125" customWidth="1"/>
    <col min="23" max="23" width="14.28515625" customWidth="1"/>
    <col min="24" max="24" width="15" customWidth="1"/>
    <col min="26" max="26" width="23.42578125" customWidth="1"/>
    <col min="27" max="27" width="24.7109375" style="13" customWidth="1"/>
    <col min="28" max="28" width="12" style="13" customWidth="1"/>
    <col min="29" max="29" width="20.140625" style="14" customWidth="1"/>
  </cols>
  <sheetData>
    <row r="1" spans="1:11" x14ac:dyDescent="0.25">
      <c r="A1" t="s">
        <v>2</v>
      </c>
    </row>
    <row r="2" spans="1:11" x14ac:dyDescent="0.25">
      <c r="A2" t="s">
        <v>3</v>
      </c>
    </row>
    <row r="3" spans="1:11" x14ac:dyDescent="0.25">
      <c r="A3" t="s">
        <v>15</v>
      </c>
      <c r="B3" s="7"/>
    </row>
    <row r="4" spans="1:11" x14ac:dyDescent="0.25">
      <c r="A4" t="s">
        <v>16</v>
      </c>
      <c r="B4" s="7"/>
    </row>
    <row r="5" spans="1:11" x14ac:dyDescent="0.25">
      <c r="A5" t="s">
        <v>4</v>
      </c>
    </row>
    <row r="6" spans="1:11" x14ac:dyDescent="0.25">
      <c r="A6" s="5"/>
    </row>
    <row r="7" spans="1:11" x14ac:dyDescent="0.25">
      <c r="A7" s="2"/>
    </row>
    <row r="8" spans="1:11" x14ac:dyDescent="0.25">
      <c r="A8" s="2"/>
    </row>
    <row r="9" spans="1:11" x14ac:dyDescent="0.25">
      <c r="A9" s="2"/>
    </row>
    <row r="10" spans="1:11" x14ac:dyDescent="0.25">
      <c r="A10" s="5"/>
    </row>
    <row r="12" spans="1:11" x14ac:dyDescent="0.25">
      <c r="A12" s="11" t="s">
        <v>39</v>
      </c>
    </row>
    <row r="13" spans="1:11" x14ac:dyDescent="0.25">
      <c r="A13" s="6" t="s">
        <v>17</v>
      </c>
      <c r="B13" s="7" t="s">
        <v>19</v>
      </c>
      <c r="C13" s="7"/>
      <c r="D13" s="7"/>
      <c r="E13" s="7"/>
      <c r="F13" s="8"/>
      <c r="G13" s="8"/>
      <c r="H13" s="8"/>
      <c r="I13" s="8"/>
      <c r="J13" s="7"/>
      <c r="K13" s="7"/>
    </row>
    <row r="14" spans="1:11" x14ac:dyDescent="0.25">
      <c r="B14" s="7"/>
      <c r="C14" s="7"/>
      <c r="D14" s="7"/>
      <c r="E14" s="7"/>
      <c r="F14" s="8"/>
      <c r="G14" s="8"/>
      <c r="H14" s="8"/>
      <c r="I14" s="8"/>
      <c r="J14" s="7"/>
      <c r="K14" s="7"/>
    </row>
    <row r="15" spans="1:11" x14ac:dyDescent="0.25">
      <c r="A15" s="2" t="s">
        <v>38</v>
      </c>
      <c r="B15" s="7" t="s">
        <v>40</v>
      </c>
      <c r="C15" s="7"/>
      <c r="D15" s="7"/>
      <c r="E15" s="7"/>
      <c r="F15" s="8"/>
      <c r="G15" s="8"/>
      <c r="H15" s="8"/>
      <c r="I15" s="8"/>
      <c r="J15" s="7"/>
      <c r="K15" s="7"/>
    </row>
    <row r="16" spans="1:11" x14ac:dyDescent="0.25">
      <c r="A16" s="4" t="s">
        <v>18</v>
      </c>
      <c r="B16" s="10"/>
      <c r="C16" s="10"/>
      <c r="D16" s="10"/>
      <c r="E16" s="10"/>
    </row>
    <row r="17" spans="1:29" x14ac:dyDescent="0.25">
      <c r="A17" s="9" t="s">
        <v>20</v>
      </c>
      <c r="B17" s="1" t="s">
        <v>7</v>
      </c>
      <c r="C17" s="1" t="s">
        <v>8</v>
      </c>
      <c r="D17" s="1" t="s">
        <v>27</v>
      </c>
      <c r="E17" s="1" t="s">
        <v>28</v>
      </c>
      <c r="F17" t="s">
        <v>29</v>
      </c>
      <c r="G17" t="s">
        <v>9</v>
      </c>
      <c r="H17" t="s">
        <v>10</v>
      </c>
      <c r="I17" t="s">
        <v>11</v>
      </c>
      <c r="J17" s="1" t="s">
        <v>30</v>
      </c>
      <c r="K17" s="1" t="s">
        <v>31</v>
      </c>
      <c r="L17" t="s">
        <v>32</v>
      </c>
      <c r="M17" t="s">
        <v>33</v>
      </c>
      <c r="N17" t="s">
        <v>34</v>
      </c>
      <c r="O17" t="s">
        <v>35</v>
      </c>
      <c r="P17" t="s">
        <v>12</v>
      </c>
      <c r="Q17" t="s">
        <v>13</v>
      </c>
      <c r="R17" t="s">
        <v>14</v>
      </c>
      <c r="S17" s="7" t="s">
        <v>26</v>
      </c>
      <c r="T17" s="1" t="s">
        <v>21</v>
      </c>
      <c r="U17" t="s">
        <v>22</v>
      </c>
      <c r="V17" t="s">
        <v>23</v>
      </c>
      <c r="W17" t="s">
        <v>24</v>
      </c>
      <c r="X17" t="s">
        <v>25</v>
      </c>
      <c r="Z17" s="22" t="s">
        <v>36</v>
      </c>
      <c r="AA17" s="12" t="s">
        <v>37</v>
      </c>
      <c r="AB17" s="12" t="s">
        <v>41</v>
      </c>
      <c r="AC17" s="16" t="s">
        <v>55</v>
      </c>
    </row>
    <row r="18" spans="1:29" x14ac:dyDescent="0.25">
      <c r="A18" s="2"/>
      <c r="Y18" s="1"/>
      <c r="AA18" s="14">
        <f>S18</f>
        <v>0</v>
      </c>
      <c r="AB18" s="28" t="e">
        <f>((AA18/AA$23)-1)*100</f>
        <v>#DIV/0!</v>
      </c>
      <c r="AC18" s="14">
        <f>STDEV(AA19:AA22)</f>
        <v>0</v>
      </c>
    </row>
    <row r="19" spans="1:29" x14ac:dyDescent="0.25">
      <c r="A19" s="2"/>
      <c r="Y19" s="1"/>
      <c r="AA19" s="14">
        <f t="shared" ref="AA19:AA22" si="0">S19</f>
        <v>0</v>
      </c>
      <c r="AB19" s="28" t="e">
        <f t="shared" ref="AB19:AB22" si="1">((AA19/AA$23)-1)*100</f>
        <v>#DIV/0!</v>
      </c>
      <c r="AC19" s="14">
        <f>STDEV(AA20:AA22,AA18)</f>
        <v>0</v>
      </c>
    </row>
    <row r="20" spans="1:29" x14ac:dyDescent="0.25">
      <c r="A20" s="2"/>
      <c r="Y20" s="1"/>
      <c r="AA20" s="14">
        <f t="shared" si="0"/>
        <v>0</v>
      </c>
      <c r="AB20" s="28" t="e">
        <f t="shared" si="1"/>
        <v>#DIV/0!</v>
      </c>
      <c r="AC20" s="14">
        <f>STDEV(AA21:AA22,AA18:AA19)</f>
        <v>0</v>
      </c>
    </row>
    <row r="21" spans="1:29" x14ac:dyDescent="0.25">
      <c r="A21" s="2"/>
      <c r="AA21" s="14">
        <f t="shared" si="0"/>
        <v>0</v>
      </c>
      <c r="AB21" s="28" t="e">
        <f t="shared" si="1"/>
        <v>#DIV/0!</v>
      </c>
      <c r="AC21" s="14">
        <f>STDEV(AA22,AA18:AA20)</f>
        <v>0</v>
      </c>
    </row>
    <row r="22" spans="1:29" x14ac:dyDescent="0.25">
      <c r="A22" s="2"/>
      <c r="AA22" s="14">
        <f t="shared" si="0"/>
        <v>0</v>
      </c>
      <c r="AB22" s="28" t="e">
        <f t="shared" si="1"/>
        <v>#DIV/0!</v>
      </c>
      <c r="AC22" s="14">
        <f>STDEV(AA18:AA21)</f>
        <v>0</v>
      </c>
    </row>
    <row r="23" spans="1:29" x14ac:dyDescent="0.25">
      <c r="A23" s="2" t="s">
        <v>44</v>
      </c>
      <c r="B23" s="7" t="e">
        <f>AVERAGE(B18:B22)</f>
        <v>#DIV/0!</v>
      </c>
      <c r="C23" s="7" t="e">
        <f t="shared" ref="C23:X23" si="2">AVERAGE(C18:C22)</f>
        <v>#DIV/0!</v>
      </c>
      <c r="D23" s="7" t="e">
        <f t="shared" si="2"/>
        <v>#DIV/0!</v>
      </c>
      <c r="E23" s="7" t="e">
        <f t="shared" si="2"/>
        <v>#DIV/0!</v>
      </c>
      <c r="F23" s="7" t="e">
        <f t="shared" si="2"/>
        <v>#DIV/0!</v>
      </c>
      <c r="G23" s="7" t="e">
        <f t="shared" si="2"/>
        <v>#DIV/0!</v>
      </c>
      <c r="H23" s="7" t="e">
        <f t="shared" si="2"/>
        <v>#DIV/0!</v>
      </c>
      <c r="I23" s="7" t="e">
        <f t="shared" si="2"/>
        <v>#DIV/0!</v>
      </c>
      <c r="J23" s="7" t="e">
        <f t="shared" si="2"/>
        <v>#DIV/0!</v>
      </c>
      <c r="K23" s="7" t="e">
        <f t="shared" si="2"/>
        <v>#DIV/0!</v>
      </c>
      <c r="L23" s="7" t="e">
        <f t="shared" si="2"/>
        <v>#DIV/0!</v>
      </c>
      <c r="M23" s="7" t="e">
        <f t="shared" si="2"/>
        <v>#DIV/0!</v>
      </c>
      <c r="N23" s="7" t="e">
        <f t="shared" si="2"/>
        <v>#DIV/0!</v>
      </c>
      <c r="O23" s="7" t="e">
        <f t="shared" si="2"/>
        <v>#DIV/0!</v>
      </c>
      <c r="P23" s="7" t="e">
        <f t="shared" si="2"/>
        <v>#DIV/0!</v>
      </c>
      <c r="Q23" s="7" t="e">
        <f t="shared" si="2"/>
        <v>#DIV/0!</v>
      </c>
      <c r="R23" s="7" t="e">
        <f t="shared" si="2"/>
        <v>#DIV/0!</v>
      </c>
      <c r="S23" s="7" t="e">
        <f t="shared" si="2"/>
        <v>#DIV/0!</v>
      </c>
      <c r="T23" s="7" t="e">
        <f t="shared" si="2"/>
        <v>#DIV/0!</v>
      </c>
      <c r="U23" s="7" t="e">
        <f t="shared" si="2"/>
        <v>#DIV/0!</v>
      </c>
      <c r="V23" s="7" t="e">
        <f t="shared" si="2"/>
        <v>#DIV/0!</v>
      </c>
      <c r="W23" s="7" t="e">
        <f t="shared" si="2"/>
        <v>#DIV/0!</v>
      </c>
      <c r="X23" s="7" t="e">
        <f t="shared" si="2"/>
        <v>#DIV/0!</v>
      </c>
      <c r="Z23" s="2" t="s">
        <v>43</v>
      </c>
      <c r="AA23" s="14">
        <f>AVERAGE(AA18:AA22)</f>
        <v>0</v>
      </c>
      <c r="AB23" s="28"/>
    </row>
    <row r="24" spans="1:29" x14ac:dyDescent="0.25">
      <c r="A24" s="2"/>
      <c r="AB24" s="28"/>
      <c r="AC24" s="15"/>
    </row>
    <row r="25" spans="1:29" x14ac:dyDescent="0.25">
      <c r="A25" s="2"/>
      <c r="AA25" s="14"/>
      <c r="AB25" s="28"/>
      <c r="AC25" s="15"/>
    </row>
    <row r="26" spans="1:29" x14ac:dyDescent="0.25">
      <c r="A26" s="9" t="s">
        <v>20</v>
      </c>
      <c r="B26" s="1" t="s">
        <v>7</v>
      </c>
      <c r="C26" s="1" t="s">
        <v>8</v>
      </c>
      <c r="D26" s="1" t="s">
        <v>27</v>
      </c>
      <c r="E26" s="1" t="s">
        <v>28</v>
      </c>
      <c r="F26" t="s">
        <v>29</v>
      </c>
      <c r="G26" t="s">
        <v>9</v>
      </c>
      <c r="H26" t="s">
        <v>10</v>
      </c>
      <c r="I26" t="s">
        <v>11</v>
      </c>
      <c r="J26" s="1" t="s">
        <v>30</v>
      </c>
      <c r="K26" s="1" t="s">
        <v>31</v>
      </c>
      <c r="L26" t="s">
        <v>32</v>
      </c>
      <c r="M26" t="s">
        <v>33</v>
      </c>
      <c r="N26" t="s">
        <v>34</v>
      </c>
      <c r="O26" t="s">
        <v>35</v>
      </c>
      <c r="P26" t="s">
        <v>12</v>
      </c>
      <c r="Q26" t="s">
        <v>13</v>
      </c>
      <c r="R26" t="s">
        <v>14</v>
      </c>
      <c r="S26" s="7" t="s">
        <v>26</v>
      </c>
      <c r="T26" s="1" t="s">
        <v>21</v>
      </c>
      <c r="U26" t="s">
        <v>22</v>
      </c>
      <c r="V26" t="s">
        <v>23</v>
      </c>
      <c r="W26" t="s">
        <v>24</v>
      </c>
      <c r="X26" t="s">
        <v>25</v>
      </c>
      <c r="Z26" s="22" t="s">
        <v>36</v>
      </c>
      <c r="AA26" s="12" t="s">
        <v>37</v>
      </c>
      <c r="AB26" s="12" t="s">
        <v>41</v>
      </c>
      <c r="AC26" s="16" t="s">
        <v>55</v>
      </c>
    </row>
    <row r="27" spans="1:29" x14ac:dyDescent="0.25">
      <c r="A27" s="2"/>
      <c r="Y27" s="1"/>
      <c r="AA27" s="14">
        <f>S27</f>
        <v>0</v>
      </c>
      <c r="AB27" s="28" t="e">
        <f>((AA27/AA$32)-1)*100</f>
        <v>#DIV/0!</v>
      </c>
      <c r="AC27" s="14">
        <f>STDEV(AA28:AA31)</f>
        <v>0</v>
      </c>
    </row>
    <row r="28" spans="1:29" x14ac:dyDescent="0.25">
      <c r="A28" s="2"/>
      <c r="Y28" s="1"/>
      <c r="AA28" s="14">
        <f t="shared" ref="AA28:AA31" si="3">S28</f>
        <v>0</v>
      </c>
      <c r="AB28" s="28" t="e">
        <f t="shared" ref="AB28:AB31" si="4">((AA28/AA$32)-1)*100</f>
        <v>#DIV/0!</v>
      </c>
      <c r="AC28" s="14">
        <f>STDEV(AA29:AA31,AA27)</f>
        <v>0</v>
      </c>
    </row>
    <row r="29" spans="1:29" x14ac:dyDescent="0.25">
      <c r="A29" s="2"/>
      <c r="Y29" s="1"/>
      <c r="AA29" s="14">
        <f t="shared" si="3"/>
        <v>0</v>
      </c>
      <c r="AB29" s="28" t="e">
        <f t="shared" si="4"/>
        <v>#DIV/0!</v>
      </c>
      <c r="AC29" s="14">
        <f>STDEV(AA30:AA31,AA27:AA28)</f>
        <v>0</v>
      </c>
    </row>
    <row r="30" spans="1:29" x14ac:dyDescent="0.25">
      <c r="A30" s="2"/>
      <c r="AA30" s="14">
        <f t="shared" si="3"/>
        <v>0</v>
      </c>
      <c r="AB30" s="28" t="e">
        <f t="shared" si="4"/>
        <v>#DIV/0!</v>
      </c>
      <c r="AC30" s="14">
        <f>STDEV(AA31,AA27:AA29)</f>
        <v>0</v>
      </c>
    </row>
    <row r="31" spans="1:29" x14ac:dyDescent="0.25">
      <c r="A31" s="2"/>
      <c r="AA31" s="14">
        <f t="shared" si="3"/>
        <v>0</v>
      </c>
      <c r="AB31" s="28" t="e">
        <f t="shared" si="4"/>
        <v>#DIV/0!</v>
      </c>
      <c r="AC31" s="14">
        <f>STDEV(AA27:AA30)</f>
        <v>0</v>
      </c>
    </row>
    <row r="32" spans="1:29" x14ac:dyDescent="0.25">
      <c r="A32" s="2">
        <f>A31</f>
        <v>0</v>
      </c>
      <c r="B32" s="7" t="e">
        <f>AVERAGE(B27:B31)</f>
        <v>#DIV/0!</v>
      </c>
      <c r="C32" s="7" t="e">
        <f t="shared" ref="C32:X32" si="5">AVERAGE(C27:C31)</f>
        <v>#DIV/0!</v>
      </c>
      <c r="D32" s="7" t="e">
        <f t="shared" si="5"/>
        <v>#DIV/0!</v>
      </c>
      <c r="E32" s="7" t="e">
        <f t="shared" si="5"/>
        <v>#DIV/0!</v>
      </c>
      <c r="F32" s="7" t="e">
        <f t="shared" si="5"/>
        <v>#DIV/0!</v>
      </c>
      <c r="G32" s="7" t="e">
        <f t="shared" si="5"/>
        <v>#DIV/0!</v>
      </c>
      <c r="H32" s="7" t="e">
        <f t="shared" si="5"/>
        <v>#DIV/0!</v>
      </c>
      <c r="I32" s="7" t="e">
        <f t="shared" si="5"/>
        <v>#DIV/0!</v>
      </c>
      <c r="J32" s="7" t="e">
        <f t="shared" si="5"/>
        <v>#DIV/0!</v>
      </c>
      <c r="K32" s="7" t="e">
        <f t="shared" si="5"/>
        <v>#DIV/0!</v>
      </c>
      <c r="L32" s="7" t="e">
        <f t="shared" si="5"/>
        <v>#DIV/0!</v>
      </c>
      <c r="M32" s="7" t="e">
        <f t="shared" si="5"/>
        <v>#DIV/0!</v>
      </c>
      <c r="N32" s="7" t="e">
        <f t="shared" si="5"/>
        <v>#DIV/0!</v>
      </c>
      <c r="O32" s="7" t="e">
        <f t="shared" si="5"/>
        <v>#DIV/0!</v>
      </c>
      <c r="P32" s="7" t="e">
        <f t="shared" si="5"/>
        <v>#DIV/0!</v>
      </c>
      <c r="Q32" s="7" t="e">
        <f t="shared" si="5"/>
        <v>#DIV/0!</v>
      </c>
      <c r="R32" s="7" t="e">
        <f t="shared" si="5"/>
        <v>#DIV/0!</v>
      </c>
      <c r="S32" s="7" t="e">
        <f t="shared" si="5"/>
        <v>#DIV/0!</v>
      </c>
      <c r="T32" s="7" t="e">
        <f t="shared" si="5"/>
        <v>#DIV/0!</v>
      </c>
      <c r="U32" s="7" t="e">
        <f t="shared" si="5"/>
        <v>#DIV/0!</v>
      </c>
      <c r="V32" s="7" t="e">
        <f t="shared" si="5"/>
        <v>#DIV/0!</v>
      </c>
      <c r="W32" s="7" t="e">
        <f t="shared" si="5"/>
        <v>#DIV/0!</v>
      </c>
      <c r="X32" s="7" t="e">
        <f t="shared" si="5"/>
        <v>#DIV/0!</v>
      </c>
      <c r="Z32" s="2" t="s">
        <v>43</v>
      </c>
      <c r="AA32" s="14">
        <f>AVERAGE(AA27:AA31)</f>
        <v>0</v>
      </c>
      <c r="AB32" s="28"/>
    </row>
    <row r="33" spans="1:39" x14ac:dyDescent="0.25">
      <c r="A33" s="2"/>
      <c r="AB33" s="28"/>
      <c r="AC33" s="15"/>
    </row>
    <row r="34" spans="1:39" x14ac:dyDescent="0.25">
      <c r="A34" s="2"/>
      <c r="AA34" s="14"/>
      <c r="AB34" s="28"/>
      <c r="AC34" s="15"/>
    </row>
    <row r="35" spans="1:39" x14ac:dyDescent="0.25">
      <c r="A35" s="9" t="s">
        <v>20</v>
      </c>
      <c r="B35" s="1" t="s">
        <v>7</v>
      </c>
      <c r="C35" s="1" t="s">
        <v>8</v>
      </c>
      <c r="D35" s="1" t="s">
        <v>27</v>
      </c>
      <c r="E35" s="1" t="s">
        <v>28</v>
      </c>
      <c r="F35" t="s">
        <v>29</v>
      </c>
      <c r="G35" t="s">
        <v>9</v>
      </c>
      <c r="H35" t="s">
        <v>10</v>
      </c>
      <c r="I35" t="s">
        <v>11</v>
      </c>
      <c r="J35" s="1" t="s">
        <v>30</v>
      </c>
      <c r="K35" s="1" t="s">
        <v>31</v>
      </c>
      <c r="L35" t="s">
        <v>32</v>
      </c>
      <c r="M35" t="s">
        <v>33</v>
      </c>
      <c r="N35" t="s">
        <v>34</v>
      </c>
      <c r="O35" t="s">
        <v>35</v>
      </c>
      <c r="P35" t="s">
        <v>12</v>
      </c>
      <c r="Q35" t="s">
        <v>13</v>
      </c>
      <c r="R35" t="s">
        <v>14</v>
      </c>
      <c r="S35" s="7" t="s">
        <v>26</v>
      </c>
      <c r="T35" s="1" t="s">
        <v>21</v>
      </c>
      <c r="U35" t="s">
        <v>22</v>
      </c>
      <c r="V35" t="s">
        <v>23</v>
      </c>
      <c r="W35" t="s">
        <v>24</v>
      </c>
      <c r="X35" t="s">
        <v>25</v>
      </c>
      <c r="Z35" s="22" t="s">
        <v>36</v>
      </c>
      <c r="AA35" s="12" t="s">
        <v>37</v>
      </c>
      <c r="AB35" s="12" t="s">
        <v>41</v>
      </c>
      <c r="AC35" s="16" t="s">
        <v>55</v>
      </c>
    </row>
    <row r="36" spans="1:39" x14ac:dyDescent="0.25">
      <c r="A36" s="2"/>
      <c r="Y36" s="1"/>
      <c r="AA36" s="14">
        <f>S36</f>
        <v>0</v>
      </c>
      <c r="AB36" s="28" t="e">
        <f>((AA36/AA$41)-1)*100</f>
        <v>#DIV/0!</v>
      </c>
      <c r="AC36" s="14">
        <f>STDEV(AA37:AA40)</f>
        <v>0</v>
      </c>
    </row>
    <row r="37" spans="1:39" x14ac:dyDescent="0.25">
      <c r="A37" s="2"/>
      <c r="Y37" s="1"/>
      <c r="AA37" s="14">
        <f t="shared" ref="AA37:AA40" si="6">S37</f>
        <v>0</v>
      </c>
      <c r="AB37" s="28" t="e">
        <f t="shared" ref="AB37:AB40" si="7">((AA37/AA$41)-1)*100</f>
        <v>#DIV/0!</v>
      </c>
      <c r="AC37" s="14">
        <f>STDEV(AA38:AA40,AA36)</f>
        <v>0</v>
      </c>
    </row>
    <row r="38" spans="1:39" x14ac:dyDescent="0.25">
      <c r="A38" s="2"/>
      <c r="Y38" s="1"/>
      <c r="AA38" s="14">
        <f t="shared" si="6"/>
        <v>0</v>
      </c>
      <c r="AB38" s="28" t="e">
        <f t="shared" si="7"/>
        <v>#DIV/0!</v>
      </c>
      <c r="AC38" s="14">
        <f>STDEV(AA39:AA40,AA36:AA37)</f>
        <v>0</v>
      </c>
    </row>
    <row r="39" spans="1:39" x14ac:dyDescent="0.25">
      <c r="A39" s="2"/>
      <c r="AA39" s="14">
        <f t="shared" si="6"/>
        <v>0</v>
      </c>
      <c r="AB39" s="28" t="e">
        <f t="shared" si="7"/>
        <v>#DIV/0!</v>
      </c>
      <c r="AC39" s="14">
        <f>STDEV(AA40,AA36:AA38)</f>
        <v>0</v>
      </c>
    </row>
    <row r="40" spans="1:39" x14ac:dyDescent="0.25">
      <c r="A40" s="2"/>
      <c r="AA40" s="14">
        <f t="shared" si="6"/>
        <v>0</v>
      </c>
      <c r="AB40" s="28" t="e">
        <f t="shared" si="7"/>
        <v>#DIV/0!</v>
      </c>
      <c r="AC40" s="14">
        <f>STDEV(AA36:AA39)</f>
        <v>0</v>
      </c>
    </row>
    <row r="41" spans="1:39" x14ac:dyDescent="0.25">
      <c r="A41" s="2">
        <f>A40</f>
        <v>0</v>
      </c>
      <c r="B41" s="7" t="e">
        <f>AVERAGE(B36:B40)</f>
        <v>#DIV/0!</v>
      </c>
      <c r="C41" s="7" t="e">
        <f t="shared" ref="C41:X41" si="8">AVERAGE(C36:C40)</f>
        <v>#DIV/0!</v>
      </c>
      <c r="D41" s="7" t="e">
        <f t="shared" si="8"/>
        <v>#DIV/0!</v>
      </c>
      <c r="E41" s="7" t="e">
        <f t="shared" si="8"/>
        <v>#DIV/0!</v>
      </c>
      <c r="F41" s="7" t="e">
        <f t="shared" si="8"/>
        <v>#DIV/0!</v>
      </c>
      <c r="G41" s="7" t="e">
        <f t="shared" si="8"/>
        <v>#DIV/0!</v>
      </c>
      <c r="H41" s="7" t="e">
        <f t="shared" si="8"/>
        <v>#DIV/0!</v>
      </c>
      <c r="I41" s="7" t="e">
        <f t="shared" si="8"/>
        <v>#DIV/0!</v>
      </c>
      <c r="J41" s="7" t="e">
        <f t="shared" si="8"/>
        <v>#DIV/0!</v>
      </c>
      <c r="K41" s="7" t="e">
        <f t="shared" si="8"/>
        <v>#DIV/0!</v>
      </c>
      <c r="L41" s="7" t="e">
        <f t="shared" si="8"/>
        <v>#DIV/0!</v>
      </c>
      <c r="M41" s="7" t="e">
        <f t="shared" si="8"/>
        <v>#DIV/0!</v>
      </c>
      <c r="N41" s="7" t="e">
        <f t="shared" si="8"/>
        <v>#DIV/0!</v>
      </c>
      <c r="O41" s="7" t="e">
        <f t="shared" si="8"/>
        <v>#DIV/0!</v>
      </c>
      <c r="P41" s="7" t="e">
        <f t="shared" si="8"/>
        <v>#DIV/0!</v>
      </c>
      <c r="Q41" s="7" t="e">
        <f t="shared" si="8"/>
        <v>#DIV/0!</v>
      </c>
      <c r="R41" s="7" t="e">
        <f t="shared" si="8"/>
        <v>#DIV/0!</v>
      </c>
      <c r="S41" s="7" t="e">
        <f t="shared" si="8"/>
        <v>#DIV/0!</v>
      </c>
      <c r="T41" s="7" t="e">
        <f t="shared" si="8"/>
        <v>#DIV/0!</v>
      </c>
      <c r="U41" s="7" t="e">
        <f t="shared" si="8"/>
        <v>#DIV/0!</v>
      </c>
      <c r="V41" s="7" t="e">
        <f t="shared" si="8"/>
        <v>#DIV/0!</v>
      </c>
      <c r="W41" s="7" t="e">
        <f t="shared" si="8"/>
        <v>#DIV/0!</v>
      </c>
      <c r="X41" s="7" t="e">
        <f t="shared" si="8"/>
        <v>#DIV/0!</v>
      </c>
      <c r="Z41" s="2" t="s">
        <v>43</v>
      </c>
      <c r="AA41" s="14">
        <f>AVERAGE(AA36:AA40)</f>
        <v>0</v>
      </c>
      <c r="AB41" s="28"/>
    </row>
    <row r="42" spans="1:39" s="3" customFormat="1" x14ac:dyDescent="0.25">
      <c r="A42" s="2"/>
      <c r="B42" s="1"/>
      <c r="C42" s="1"/>
      <c r="D42" s="1"/>
      <c r="E42" s="1"/>
      <c r="F42"/>
      <c r="G42"/>
      <c r="H42"/>
      <c r="I42"/>
      <c r="J42" s="1"/>
      <c r="K42" s="1"/>
      <c r="L42"/>
      <c r="M42"/>
      <c r="N42"/>
      <c r="O42"/>
      <c r="P42"/>
      <c r="Q42"/>
      <c r="R42"/>
      <c r="S42" s="7"/>
      <c r="T42" s="1"/>
      <c r="U42"/>
      <c r="V42"/>
      <c r="W42"/>
      <c r="X42"/>
      <c r="Y42"/>
      <c r="AA42" s="29"/>
      <c r="AB42" s="28"/>
      <c r="AC42" s="15"/>
    </row>
    <row r="43" spans="1:39" s="3" customFormat="1" x14ac:dyDescent="0.25">
      <c r="A43" s="2"/>
      <c r="B43" s="1"/>
      <c r="C43" s="1"/>
      <c r="D43" s="1"/>
      <c r="E43" s="1"/>
      <c r="F43"/>
      <c r="G43"/>
      <c r="H43"/>
      <c r="I43"/>
      <c r="J43" s="1"/>
      <c r="K43" s="1"/>
      <c r="L43"/>
      <c r="M43"/>
      <c r="N43"/>
      <c r="O43"/>
      <c r="P43"/>
      <c r="Q43"/>
      <c r="R43"/>
      <c r="S43" s="7"/>
      <c r="T43" s="1"/>
      <c r="U43"/>
      <c r="V43"/>
      <c r="W43"/>
      <c r="X43"/>
      <c r="Y43"/>
      <c r="Z43"/>
      <c r="AA43" s="14"/>
      <c r="AB43" s="28"/>
      <c r="AC43" s="15"/>
    </row>
    <row r="44" spans="1:39" s="3" customFormat="1" x14ac:dyDescent="0.25">
      <c r="A44" s="9" t="s">
        <v>20</v>
      </c>
      <c r="B44" s="1" t="s">
        <v>7</v>
      </c>
      <c r="C44" s="1" t="s">
        <v>8</v>
      </c>
      <c r="D44" s="1" t="s">
        <v>27</v>
      </c>
      <c r="E44" s="1" t="s">
        <v>28</v>
      </c>
      <c r="F44" t="s">
        <v>29</v>
      </c>
      <c r="G44" t="s">
        <v>9</v>
      </c>
      <c r="H44" t="s">
        <v>10</v>
      </c>
      <c r="I44" t="s">
        <v>11</v>
      </c>
      <c r="J44" s="1" t="s">
        <v>30</v>
      </c>
      <c r="K44" s="1" t="s">
        <v>31</v>
      </c>
      <c r="L44" t="s">
        <v>32</v>
      </c>
      <c r="M44" t="s">
        <v>33</v>
      </c>
      <c r="N44" t="s">
        <v>34</v>
      </c>
      <c r="O44" t="s">
        <v>35</v>
      </c>
      <c r="P44" t="s">
        <v>12</v>
      </c>
      <c r="Q44" t="s">
        <v>13</v>
      </c>
      <c r="R44" t="s">
        <v>14</v>
      </c>
      <c r="S44" s="7" t="s">
        <v>26</v>
      </c>
      <c r="T44" s="1" t="s">
        <v>21</v>
      </c>
      <c r="U44" t="s">
        <v>22</v>
      </c>
      <c r="V44" t="s">
        <v>23</v>
      </c>
      <c r="W44" t="s">
        <v>24</v>
      </c>
      <c r="X44" t="s">
        <v>25</v>
      </c>
      <c r="Y44"/>
      <c r="Z44" s="22" t="s">
        <v>36</v>
      </c>
      <c r="AA44" s="12" t="s">
        <v>37</v>
      </c>
      <c r="AB44" s="12" t="s">
        <v>41</v>
      </c>
      <c r="AC44" s="16" t="s">
        <v>55</v>
      </c>
    </row>
    <row r="45" spans="1:39" s="3" customFormat="1" x14ac:dyDescent="0.25">
      <c r="A45" s="2"/>
      <c r="B45" s="1"/>
      <c r="C45" s="1"/>
      <c r="D45" s="1"/>
      <c r="E45" s="1"/>
      <c r="F45"/>
      <c r="G45"/>
      <c r="H45"/>
      <c r="I45"/>
      <c r="J45" s="1"/>
      <c r="K45" s="1"/>
      <c r="L45"/>
      <c r="M45"/>
      <c r="N45"/>
      <c r="O45"/>
      <c r="P45"/>
      <c r="Q45"/>
      <c r="R45"/>
      <c r="S45" s="7"/>
      <c r="T45" s="1"/>
      <c r="U45"/>
      <c r="V45"/>
      <c r="W45"/>
      <c r="X45"/>
      <c r="Y45" s="1"/>
      <c r="Z45"/>
      <c r="AA45" s="14">
        <f>S45</f>
        <v>0</v>
      </c>
      <c r="AB45" s="28" t="e">
        <f>((AA45/AA$50)-1)*100</f>
        <v>#DIV/0!</v>
      </c>
      <c r="AC45" s="14">
        <f>STDEV(AA46:AA49)</f>
        <v>0</v>
      </c>
      <c r="AD45"/>
      <c r="AE45"/>
      <c r="AF45"/>
      <c r="AG45"/>
      <c r="AH45"/>
      <c r="AI45"/>
      <c r="AJ45"/>
      <c r="AK45"/>
      <c r="AL45"/>
      <c r="AM45"/>
    </row>
    <row r="46" spans="1:39" s="3" customFormat="1" x14ac:dyDescent="0.25">
      <c r="A46" s="2"/>
      <c r="B46" s="1"/>
      <c r="C46" s="1"/>
      <c r="D46" s="1"/>
      <c r="E46" s="1"/>
      <c r="F46"/>
      <c r="G46"/>
      <c r="H46"/>
      <c r="I46"/>
      <c r="J46" s="1"/>
      <c r="K46" s="1"/>
      <c r="L46"/>
      <c r="M46"/>
      <c r="N46"/>
      <c r="O46"/>
      <c r="P46"/>
      <c r="Q46"/>
      <c r="R46"/>
      <c r="S46" s="7"/>
      <c r="T46" s="1"/>
      <c r="U46"/>
      <c r="V46"/>
      <c r="W46"/>
      <c r="X46"/>
      <c r="Y46" s="1"/>
      <c r="Z46"/>
      <c r="AA46" s="14">
        <f t="shared" ref="AA46:AA49" si="9">S46</f>
        <v>0</v>
      </c>
      <c r="AB46" s="28" t="e">
        <f t="shared" ref="AB46:AB49" si="10">((AA46/AA$50)-1)*100</f>
        <v>#DIV/0!</v>
      </c>
      <c r="AC46" s="14">
        <f>STDEV(AA47:AA49,AA45)</f>
        <v>0</v>
      </c>
      <c r="AD46"/>
      <c r="AE46"/>
      <c r="AF46"/>
      <c r="AG46"/>
      <c r="AH46"/>
      <c r="AI46"/>
      <c r="AJ46"/>
      <c r="AK46"/>
      <c r="AL46"/>
      <c r="AM46"/>
    </row>
    <row r="47" spans="1:39" x14ac:dyDescent="0.25">
      <c r="A47" s="2"/>
      <c r="Y47" s="1"/>
      <c r="AA47" s="14">
        <f t="shared" si="9"/>
        <v>0</v>
      </c>
      <c r="AB47" s="28" t="e">
        <f t="shared" si="10"/>
        <v>#DIV/0!</v>
      </c>
      <c r="AC47" s="14">
        <f>STDEV(AA48:AA49,AA45:AA46)</f>
        <v>0</v>
      </c>
    </row>
    <row r="48" spans="1:39" x14ac:dyDescent="0.25">
      <c r="A48" s="2"/>
      <c r="AA48" s="14">
        <f t="shared" si="9"/>
        <v>0</v>
      </c>
      <c r="AB48" s="28" t="e">
        <f t="shared" si="10"/>
        <v>#DIV/0!</v>
      </c>
      <c r="AC48" s="14">
        <f>STDEV(AA49,AA45:AA47)</f>
        <v>0</v>
      </c>
    </row>
    <row r="49" spans="1:29" x14ac:dyDescent="0.25">
      <c r="A49" s="2"/>
      <c r="AA49" s="14">
        <f t="shared" si="9"/>
        <v>0</v>
      </c>
      <c r="AB49" s="28" t="e">
        <f t="shared" si="10"/>
        <v>#DIV/0!</v>
      </c>
      <c r="AC49" s="14">
        <f>STDEV(AA45:AA48)</f>
        <v>0</v>
      </c>
    </row>
    <row r="50" spans="1:29" x14ac:dyDescent="0.25">
      <c r="A50" s="2">
        <f>A49</f>
        <v>0</v>
      </c>
      <c r="B50" s="7" t="e">
        <f>AVERAGE(B45:B49)</f>
        <v>#DIV/0!</v>
      </c>
      <c r="C50" s="7" t="e">
        <f t="shared" ref="C50:X50" si="11">AVERAGE(C45:C49)</f>
        <v>#DIV/0!</v>
      </c>
      <c r="D50" s="7" t="e">
        <f t="shared" si="11"/>
        <v>#DIV/0!</v>
      </c>
      <c r="E50" s="7" t="e">
        <f t="shared" si="11"/>
        <v>#DIV/0!</v>
      </c>
      <c r="F50" s="7" t="e">
        <f t="shared" si="11"/>
        <v>#DIV/0!</v>
      </c>
      <c r="G50" s="7" t="e">
        <f t="shared" si="11"/>
        <v>#DIV/0!</v>
      </c>
      <c r="H50" s="7" t="e">
        <f t="shared" si="11"/>
        <v>#DIV/0!</v>
      </c>
      <c r="I50" s="7" t="e">
        <f t="shared" si="11"/>
        <v>#DIV/0!</v>
      </c>
      <c r="J50" s="7" t="e">
        <f t="shared" si="11"/>
        <v>#DIV/0!</v>
      </c>
      <c r="K50" s="7" t="e">
        <f t="shared" si="11"/>
        <v>#DIV/0!</v>
      </c>
      <c r="L50" s="7" t="e">
        <f t="shared" si="11"/>
        <v>#DIV/0!</v>
      </c>
      <c r="M50" s="7" t="e">
        <f t="shared" si="11"/>
        <v>#DIV/0!</v>
      </c>
      <c r="N50" s="7" t="e">
        <f t="shared" si="11"/>
        <v>#DIV/0!</v>
      </c>
      <c r="O50" s="7" t="e">
        <f t="shared" si="11"/>
        <v>#DIV/0!</v>
      </c>
      <c r="P50" s="7" t="e">
        <f t="shared" si="11"/>
        <v>#DIV/0!</v>
      </c>
      <c r="Q50" s="7" t="e">
        <f t="shared" si="11"/>
        <v>#DIV/0!</v>
      </c>
      <c r="R50" s="7" t="e">
        <f t="shared" si="11"/>
        <v>#DIV/0!</v>
      </c>
      <c r="S50" s="7" t="e">
        <f t="shared" si="11"/>
        <v>#DIV/0!</v>
      </c>
      <c r="T50" s="7" t="e">
        <f t="shared" si="11"/>
        <v>#DIV/0!</v>
      </c>
      <c r="U50" s="7" t="e">
        <f t="shared" si="11"/>
        <v>#DIV/0!</v>
      </c>
      <c r="V50" s="7" t="e">
        <f t="shared" si="11"/>
        <v>#DIV/0!</v>
      </c>
      <c r="W50" s="7" t="e">
        <f t="shared" si="11"/>
        <v>#DIV/0!</v>
      </c>
      <c r="X50" s="7" t="e">
        <f t="shared" si="11"/>
        <v>#DIV/0!</v>
      </c>
      <c r="Z50" s="2" t="s">
        <v>43</v>
      </c>
      <c r="AA50" s="14">
        <f>AVERAGE(AA45:AA49)</f>
        <v>0</v>
      </c>
      <c r="AB50" s="28"/>
    </row>
    <row r="51" spans="1:29" x14ac:dyDescent="0.25">
      <c r="A51" s="2"/>
      <c r="AB51" s="28"/>
      <c r="AC51" s="15"/>
    </row>
    <row r="52" spans="1:29" x14ac:dyDescent="0.25">
      <c r="A52" s="2"/>
      <c r="AA52" s="14"/>
      <c r="AB52" s="28"/>
      <c r="AC52" s="15"/>
    </row>
    <row r="53" spans="1:29" x14ac:dyDescent="0.25">
      <c r="A53" s="9" t="s">
        <v>20</v>
      </c>
      <c r="B53" s="1" t="s">
        <v>7</v>
      </c>
      <c r="C53" s="1" t="s">
        <v>8</v>
      </c>
      <c r="D53" s="1" t="s">
        <v>27</v>
      </c>
      <c r="E53" s="1" t="s">
        <v>28</v>
      </c>
      <c r="F53" t="s">
        <v>29</v>
      </c>
      <c r="G53" t="s">
        <v>9</v>
      </c>
      <c r="H53" t="s">
        <v>10</v>
      </c>
      <c r="I53" t="s">
        <v>11</v>
      </c>
      <c r="J53" s="1" t="s">
        <v>30</v>
      </c>
      <c r="K53" s="1" t="s">
        <v>31</v>
      </c>
      <c r="L53" t="s">
        <v>32</v>
      </c>
      <c r="M53" t="s">
        <v>33</v>
      </c>
      <c r="N53" t="s">
        <v>34</v>
      </c>
      <c r="O53" t="s">
        <v>35</v>
      </c>
      <c r="P53" t="s">
        <v>12</v>
      </c>
      <c r="Q53" t="s">
        <v>13</v>
      </c>
      <c r="R53" t="s">
        <v>14</v>
      </c>
      <c r="S53" s="7" t="s">
        <v>26</v>
      </c>
      <c r="T53" s="1" t="s">
        <v>21</v>
      </c>
      <c r="U53" t="s">
        <v>22</v>
      </c>
      <c r="V53" t="s">
        <v>23</v>
      </c>
      <c r="W53" t="s">
        <v>24</v>
      </c>
      <c r="X53" t="s">
        <v>25</v>
      </c>
      <c r="Z53" s="22" t="s">
        <v>36</v>
      </c>
      <c r="AA53" s="12" t="s">
        <v>37</v>
      </c>
      <c r="AB53" s="12" t="s">
        <v>41</v>
      </c>
      <c r="AC53" s="16" t="s">
        <v>55</v>
      </c>
    </row>
    <row r="54" spans="1:29" x14ac:dyDescent="0.25">
      <c r="A54" s="2"/>
      <c r="Y54" s="1"/>
      <c r="AA54" s="14">
        <f>S54</f>
        <v>0</v>
      </c>
      <c r="AB54" s="28" t="e">
        <f>((AA54/AA$59)-1)*100</f>
        <v>#DIV/0!</v>
      </c>
      <c r="AC54" s="14">
        <f>STDEV(AA55:AA58)</f>
        <v>0</v>
      </c>
    </row>
    <row r="55" spans="1:29" x14ac:dyDescent="0.25">
      <c r="A55" s="2"/>
      <c r="Y55" s="1"/>
      <c r="AA55" s="14">
        <f t="shared" ref="AA55:AA58" si="12">S55</f>
        <v>0</v>
      </c>
      <c r="AB55" s="28" t="e">
        <f t="shared" ref="AB55:AB58" si="13">((AA55/AA$59)-1)*100</f>
        <v>#DIV/0!</v>
      </c>
      <c r="AC55" s="14">
        <f>STDEV(AA56:AA58,AA54)</f>
        <v>0</v>
      </c>
    </row>
    <row r="56" spans="1:29" x14ac:dyDescent="0.25">
      <c r="A56" s="2"/>
      <c r="Y56" s="1"/>
      <c r="AA56" s="14">
        <f t="shared" si="12"/>
        <v>0</v>
      </c>
      <c r="AB56" s="28" t="e">
        <f t="shared" si="13"/>
        <v>#DIV/0!</v>
      </c>
      <c r="AC56" s="14">
        <f>STDEV(AA57:AA58,AA54:AA55)</f>
        <v>0</v>
      </c>
    </row>
    <row r="57" spans="1:29" x14ac:dyDescent="0.25">
      <c r="A57" s="2"/>
      <c r="AA57" s="14">
        <f t="shared" si="12"/>
        <v>0</v>
      </c>
      <c r="AB57" s="28" t="e">
        <f t="shared" si="13"/>
        <v>#DIV/0!</v>
      </c>
      <c r="AC57" s="14">
        <f>STDEV(AA58,AA54:AA56)</f>
        <v>0</v>
      </c>
    </row>
    <row r="58" spans="1:29" x14ac:dyDescent="0.25">
      <c r="A58" s="2"/>
      <c r="AA58" s="14">
        <f t="shared" si="12"/>
        <v>0</v>
      </c>
      <c r="AB58" s="28" t="e">
        <f t="shared" si="13"/>
        <v>#DIV/0!</v>
      </c>
      <c r="AC58" s="14">
        <f>STDEV(AA54:AA57)</f>
        <v>0</v>
      </c>
    </row>
    <row r="59" spans="1:29" x14ac:dyDescent="0.25">
      <c r="A59" s="2">
        <f>A58</f>
        <v>0</v>
      </c>
      <c r="B59" s="7" t="e">
        <f>AVERAGE(B54:B58)</f>
        <v>#DIV/0!</v>
      </c>
      <c r="C59" s="7" t="e">
        <f t="shared" ref="C59:X59" si="14">AVERAGE(C54:C58)</f>
        <v>#DIV/0!</v>
      </c>
      <c r="D59" s="7" t="e">
        <f t="shared" si="14"/>
        <v>#DIV/0!</v>
      </c>
      <c r="E59" s="7" t="e">
        <f t="shared" si="14"/>
        <v>#DIV/0!</v>
      </c>
      <c r="F59" s="7" t="e">
        <f t="shared" si="14"/>
        <v>#DIV/0!</v>
      </c>
      <c r="G59" s="7" t="e">
        <f t="shared" si="14"/>
        <v>#DIV/0!</v>
      </c>
      <c r="H59" s="7" t="e">
        <f t="shared" si="14"/>
        <v>#DIV/0!</v>
      </c>
      <c r="I59" s="7" t="e">
        <f t="shared" si="14"/>
        <v>#DIV/0!</v>
      </c>
      <c r="J59" s="7" t="e">
        <f t="shared" si="14"/>
        <v>#DIV/0!</v>
      </c>
      <c r="K59" s="7" t="e">
        <f t="shared" si="14"/>
        <v>#DIV/0!</v>
      </c>
      <c r="L59" s="7" t="e">
        <f t="shared" si="14"/>
        <v>#DIV/0!</v>
      </c>
      <c r="M59" s="7" t="e">
        <f t="shared" si="14"/>
        <v>#DIV/0!</v>
      </c>
      <c r="N59" s="7" t="e">
        <f t="shared" si="14"/>
        <v>#DIV/0!</v>
      </c>
      <c r="O59" s="7" t="e">
        <f t="shared" si="14"/>
        <v>#DIV/0!</v>
      </c>
      <c r="P59" s="7" t="e">
        <f t="shared" si="14"/>
        <v>#DIV/0!</v>
      </c>
      <c r="Q59" s="7" t="e">
        <f t="shared" si="14"/>
        <v>#DIV/0!</v>
      </c>
      <c r="R59" s="7" t="e">
        <f t="shared" si="14"/>
        <v>#DIV/0!</v>
      </c>
      <c r="S59" s="7" t="e">
        <f t="shared" si="14"/>
        <v>#DIV/0!</v>
      </c>
      <c r="T59" s="7" t="e">
        <f t="shared" si="14"/>
        <v>#DIV/0!</v>
      </c>
      <c r="U59" s="7" t="e">
        <f t="shared" si="14"/>
        <v>#DIV/0!</v>
      </c>
      <c r="V59" s="7" t="e">
        <f t="shared" si="14"/>
        <v>#DIV/0!</v>
      </c>
      <c r="W59" s="7" t="e">
        <f t="shared" si="14"/>
        <v>#DIV/0!</v>
      </c>
      <c r="X59" s="7" t="e">
        <f t="shared" si="14"/>
        <v>#DIV/0!</v>
      </c>
      <c r="Z59" s="2" t="s">
        <v>43</v>
      </c>
      <c r="AA59" s="14">
        <f>AVERAGE(AA54:AA58)</f>
        <v>0</v>
      </c>
      <c r="AB59" s="28"/>
    </row>
    <row r="60" spans="1:29" x14ac:dyDescent="0.25">
      <c r="A60" s="2"/>
      <c r="AB60" s="28"/>
      <c r="AC60" s="15"/>
    </row>
    <row r="61" spans="1:29" x14ac:dyDescent="0.25">
      <c r="A61" s="2"/>
      <c r="AA61" s="14"/>
      <c r="AB61" s="28"/>
      <c r="AC61" s="15"/>
    </row>
    <row r="62" spans="1:29" x14ac:dyDescent="0.25">
      <c r="A62" s="9" t="s">
        <v>20</v>
      </c>
      <c r="B62" s="1" t="s">
        <v>7</v>
      </c>
      <c r="C62" s="1" t="s">
        <v>8</v>
      </c>
      <c r="D62" s="1" t="s">
        <v>27</v>
      </c>
      <c r="E62" s="1" t="s">
        <v>28</v>
      </c>
      <c r="F62" t="s">
        <v>29</v>
      </c>
      <c r="G62" t="s">
        <v>9</v>
      </c>
      <c r="H62" t="s">
        <v>10</v>
      </c>
      <c r="I62" t="s">
        <v>11</v>
      </c>
      <c r="J62" s="1" t="s">
        <v>30</v>
      </c>
      <c r="K62" s="1" t="s">
        <v>31</v>
      </c>
      <c r="L62" t="s">
        <v>32</v>
      </c>
      <c r="M62" t="s">
        <v>33</v>
      </c>
      <c r="N62" t="s">
        <v>34</v>
      </c>
      <c r="O62" t="s">
        <v>35</v>
      </c>
      <c r="P62" t="s">
        <v>12</v>
      </c>
      <c r="Q62" t="s">
        <v>13</v>
      </c>
      <c r="R62" t="s">
        <v>14</v>
      </c>
      <c r="S62" s="7" t="s">
        <v>26</v>
      </c>
      <c r="T62" s="1" t="s">
        <v>21</v>
      </c>
      <c r="U62" t="s">
        <v>22</v>
      </c>
      <c r="V62" t="s">
        <v>23</v>
      </c>
      <c r="W62" t="s">
        <v>24</v>
      </c>
      <c r="X62" t="s">
        <v>25</v>
      </c>
      <c r="Z62" s="22" t="s">
        <v>36</v>
      </c>
      <c r="AA62" s="12" t="s">
        <v>37</v>
      </c>
      <c r="AB62" s="12" t="s">
        <v>41</v>
      </c>
      <c r="AC62" s="16" t="s">
        <v>55</v>
      </c>
    </row>
    <row r="63" spans="1:29" x14ac:dyDescent="0.25">
      <c r="A63" s="2"/>
      <c r="Y63" s="1"/>
      <c r="AA63" s="14">
        <f>S63</f>
        <v>0</v>
      </c>
      <c r="AB63" s="28" t="e">
        <f>((AA63/AA$68)-1)*100</f>
        <v>#DIV/0!</v>
      </c>
      <c r="AC63" s="14">
        <f>STDEV(AA64:AA67)</f>
        <v>0</v>
      </c>
    </row>
    <row r="64" spans="1:29" x14ac:dyDescent="0.25">
      <c r="A64" s="2"/>
      <c r="Y64" s="1"/>
      <c r="AA64" s="14">
        <f t="shared" ref="AA64:AA67" si="15">S64</f>
        <v>0</v>
      </c>
      <c r="AB64" s="28" t="e">
        <f t="shared" ref="AB64:AB67" si="16">((AA64/AA$68)-1)*100</f>
        <v>#DIV/0!</v>
      </c>
      <c r="AC64" s="14">
        <f>STDEV(AA65:AA67,AA63)</f>
        <v>0</v>
      </c>
    </row>
    <row r="65" spans="1:29" x14ac:dyDescent="0.25">
      <c r="A65" s="2"/>
      <c r="Y65" s="1"/>
      <c r="AA65" s="14">
        <f t="shared" si="15"/>
        <v>0</v>
      </c>
      <c r="AB65" s="28" t="e">
        <f t="shared" si="16"/>
        <v>#DIV/0!</v>
      </c>
      <c r="AC65" s="14">
        <f>STDEV(AA66:AA67,AA63:AA64)</f>
        <v>0</v>
      </c>
    </row>
    <row r="66" spans="1:29" x14ac:dyDescent="0.25">
      <c r="A66" s="2"/>
      <c r="AA66" s="14">
        <f t="shared" si="15"/>
        <v>0</v>
      </c>
      <c r="AB66" s="28" t="e">
        <f t="shared" si="16"/>
        <v>#DIV/0!</v>
      </c>
      <c r="AC66" s="14">
        <f>STDEV(AA67,AA63:AA65)</f>
        <v>0</v>
      </c>
    </row>
    <row r="67" spans="1:29" x14ac:dyDescent="0.25">
      <c r="A67" s="2"/>
      <c r="AA67" s="14">
        <f t="shared" si="15"/>
        <v>0</v>
      </c>
      <c r="AB67" s="28" t="e">
        <f t="shared" si="16"/>
        <v>#DIV/0!</v>
      </c>
      <c r="AC67" s="14">
        <f>STDEV(AA63:AA66)</f>
        <v>0</v>
      </c>
    </row>
    <row r="68" spans="1:29" x14ac:dyDescent="0.25">
      <c r="A68" s="2">
        <f>A67</f>
        <v>0</v>
      </c>
      <c r="B68" s="7" t="e">
        <f>AVERAGE(B63:B67)</f>
        <v>#DIV/0!</v>
      </c>
      <c r="C68" s="7" t="e">
        <f t="shared" ref="C68:X68" si="17">AVERAGE(C63:C67)</f>
        <v>#DIV/0!</v>
      </c>
      <c r="D68" s="7" t="e">
        <f t="shared" si="17"/>
        <v>#DIV/0!</v>
      </c>
      <c r="E68" s="7" t="e">
        <f t="shared" si="17"/>
        <v>#DIV/0!</v>
      </c>
      <c r="F68" s="7" t="e">
        <f t="shared" si="17"/>
        <v>#DIV/0!</v>
      </c>
      <c r="G68" s="7" t="e">
        <f t="shared" si="17"/>
        <v>#DIV/0!</v>
      </c>
      <c r="H68" s="7" t="e">
        <f t="shared" si="17"/>
        <v>#DIV/0!</v>
      </c>
      <c r="I68" s="7" t="e">
        <f t="shared" si="17"/>
        <v>#DIV/0!</v>
      </c>
      <c r="J68" s="7" t="e">
        <f t="shared" si="17"/>
        <v>#DIV/0!</v>
      </c>
      <c r="K68" s="7" t="e">
        <f t="shared" si="17"/>
        <v>#DIV/0!</v>
      </c>
      <c r="L68" s="7" t="e">
        <f t="shared" si="17"/>
        <v>#DIV/0!</v>
      </c>
      <c r="M68" s="7" t="e">
        <f t="shared" si="17"/>
        <v>#DIV/0!</v>
      </c>
      <c r="N68" s="7" t="e">
        <f t="shared" si="17"/>
        <v>#DIV/0!</v>
      </c>
      <c r="O68" s="7" t="e">
        <f t="shared" si="17"/>
        <v>#DIV/0!</v>
      </c>
      <c r="P68" s="7" t="e">
        <f t="shared" si="17"/>
        <v>#DIV/0!</v>
      </c>
      <c r="Q68" s="7" t="e">
        <f t="shared" si="17"/>
        <v>#DIV/0!</v>
      </c>
      <c r="R68" s="7" t="e">
        <f t="shared" si="17"/>
        <v>#DIV/0!</v>
      </c>
      <c r="S68" s="7" t="e">
        <f t="shared" si="17"/>
        <v>#DIV/0!</v>
      </c>
      <c r="T68" s="7" t="e">
        <f t="shared" si="17"/>
        <v>#DIV/0!</v>
      </c>
      <c r="U68" s="7" t="e">
        <f t="shared" si="17"/>
        <v>#DIV/0!</v>
      </c>
      <c r="V68" s="7" t="e">
        <f t="shared" si="17"/>
        <v>#DIV/0!</v>
      </c>
      <c r="W68" s="7" t="e">
        <f t="shared" si="17"/>
        <v>#DIV/0!</v>
      </c>
      <c r="X68" s="7" t="e">
        <f t="shared" si="17"/>
        <v>#DIV/0!</v>
      </c>
      <c r="Z68" s="2" t="s">
        <v>43</v>
      </c>
      <c r="AA68" s="14">
        <f>AVERAGE(AA63:AA67)</f>
        <v>0</v>
      </c>
      <c r="AB68" s="28"/>
    </row>
    <row r="69" spans="1:29" x14ac:dyDescent="0.25">
      <c r="A69" s="2"/>
      <c r="AB69" s="28"/>
      <c r="AC69" s="15"/>
    </row>
    <row r="70" spans="1:29" x14ac:dyDescent="0.25">
      <c r="B70"/>
      <c r="C70"/>
      <c r="D70"/>
      <c r="E70"/>
    </row>
    <row r="71" spans="1:29" x14ac:dyDescent="0.25">
      <c r="A71" s="9" t="s">
        <v>20</v>
      </c>
      <c r="B71" s="1" t="s">
        <v>7</v>
      </c>
      <c r="C71" s="1" t="s">
        <v>8</v>
      </c>
      <c r="D71" s="1" t="s">
        <v>27</v>
      </c>
      <c r="E71" s="1" t="s">
        <v>28</v>
      </c>
      <c r="F71" t="s">
        <v>29</v>
      </c>
      <c r="G71" t="s">
        <v>9</v>
      </c>
      <c r="H71" t="s">
        <v>10</v>
      </c>
      <c r="I71" t="s">
        <v>11</v>
      </c>
      <c r="J71" s="1" t="s">
        <v>30</v>
      </c>
      <c r="K71" s="1" t="s">
        <v>31</v>
      </c>
      <c r="L71" t="s">
        <v>32</v>
      </c>
      <c r="M71" t="s">
        <v>33</v>
      </c>
      <c r="N71" t="s">
        <v>34</v>
      </c>
      <c r="O71" t="s">
        <v>35</v>
      </c>
      <c r="P71" t="s">
        <v>12</v>
      </c>
      <c r="Q71" t="s">
        <v>13</v>
      </c>
      <c r="R71" t="s">
        <v>14</v>
      </c>
      <c r="S71" s="7" t="s">
        <v>26</v>
      </c>
      <c r="T71" s="1" t="s">
        <v>21</v>
      </c>
      <c r="U71" t="s">
        <v>22</v>
      </c>
      <c r="V71" t="s">
        <v>23</v>
      </c>
      <c r="W71" t="s">
        <v>24</v>
      </c>
      <c r="X71" t="s">
        <v>25</v>
      </c>
      <c r="Z71" s="22" t="s">
        <v>36</v>
      </c>
      <c r="AA71" s="12" t="s">
        <v>37</v>
      </c>
      <c r="AB71" s="12" t="s">
        <v>41</v>
      </c>
      <c r="AC71" s="16" t="s">
        <v>55</v>
      </c>
    </row>
    <row r="72" spans="1:29" x14ac:dyDescent="0.25">
      <c r="A72" s="2"/>
      <c r="Y72" s="1"/>
      <c r="AA72" s="14">
        <f>S72</f>
        <v>0</v>
      </c>
      <c r="AB72" s="28" t="e">
        <f>((AA72/AA$77)-1)*100</f>
        <v>#DIV/0!</v>
      </c>
      <c r="AC72" s="14">
        <f>STDEV(AA73:AA76)</f>
        <v>0</v>
      </c>
    </row>
    <row r="73" spans="1:29" x14ac:dyDescent="0.25">
      <c r="A73" s="2"/>
      <c r="Y73" s="1"/>
      <c r="AA73" s="14">
        <f t="shared" ref="AA73:AA76" si="18">S73</f>
        <v>0</v>
      </c>
      <c r="AB73" s="28" t="e">
        <f t="shared" ref="AB73:AB76" si="19">((AA73/AA$77)-1)*100</f>
        <v>#DIV/0!</v>
      </c>
      <c r="AC73" s="14">
        <f>STDEV(AA74:AA76,AA72)</f>
        <v>0</v>
      </c>
    </row>
    <row r="74" spans="1:29" x14ac:dyDescent="0.25">
      <c r="A74" s="2"/>
      <c r="Y74" s="1"/>
      <c r="AA74" s="14">
        <f t="shared" si="18"/>
        <v>0</v>
      </c>
      <c r="AB74" s="28" t="e">
        <f t="shared" si="19"/>
        <v>#DIV/0!</v>
      </c>
      <c r="AC74" s="14">
        <f>STDEV(AA75:AA76,AA72:AA73)</f>
        <v>0</v>
      </c>
    </row>
    <row r="75" spans="1:29" x14ac:dyDescent="0.25">
      <c r="A75" s="2"/>
      <c r="AA75" s="14">
        <f t="shared" si="18"/>
        <v>0</v>
      </c>
      <c r="AB75" s="28" t="e">
        <f t="shared" si="19"/>
        <v>#DIV/0!</v>
      </c>
      <c r="AC75" s="14">
        <f>STDEV(AA76,AA72:AA74)</f>
        <v>0</v>
      </c>
    </row>
    <row r="76" spans="1:29" x14ac:dyDescent="0.25">
      <c r="A76" s="2"/>
      <c r="AA76" s="14">
        <f t="shared" si="18"/>
        <v>0</v>
      </c>
      <c r="AB76" s="28" t="e">
        <f t="shared" si="19"/>
        <v>#DIV/0!</v>
      </c>
      <c r="AC76" s="14">
        <f>STDEV(AA72:AA75)</f>
        <v>0</v>
      </c>
    </row>
    <row r="77" spans="1:29" x14ac:dyDescent="0.25">
      <c r="A77" s="2">
        <f>A76</f>
        <v>0</v>
      </c>
      <c r="B77" s="7" t="e">
        <f>AVERAGE(B72:B76)</f>
        <v>#DIV/0!</v>
      </c>
      <c r="C77" s="7" t="e">
        <f t="shared" ref="C77:X77" si="20">AVERAGE(C72:C76)</f>
        <v>#DIV/0!</v>
      </c>
      <c r="D77" s="7" t="e">
        <f t="shared" si="20"/>
        <v>#DIV/0!</v>
      </c>
      <c r="E77" s="7" t="e">
        <f t="shared" si="20"/>
        <v>#DIV/0!</v>
      </c>
      <c r="F77" s="7" t="e">
        <f t="shared" si="20"/>
        <v>#DIV/0!</v>
      </c>
      <c r="G77" s="7" t="e">
        <f t="shared" si="20"/>
        <v>#DIV/0!</v>
      </c>
      <c r="H77" s="7" t="e">
        <f t="shared" si="20"/>
        <v>#DIV/0!</v>
      </c>
      <c r="I77" s="7" t="e">
        <f t="shared" si="20"/>
        <v>#DIV/0!</v>
      </c>
      <c r="J77" s="7" t="e">
        <f t="shared" si="20"/>
        <v>#DIV/0!</v>
      </c>
      <c r="K77" s="7" t="e">
        <f t="shared" si="20"/>
        <v>#DIV/0!</v>
      </c>
      <c r="L77" s="7" t="e">
        <f t="shared" si="20"/>
        <v>#DIV/0!</v>
      </c>
      <c r="M77" s="7" t="e">
        <f t="shared" si="20"/>
        <v>#DIV/0!</v>
      </c>
      <c r="N77" s="7" t="e">
        <f t="shared" si="20"/>
        <v>#DIV/0!</v>
      </c>
      <c r="O77" s="7" t="e">
        <f t="shared" si="20"/>
        <v>#DIV/0!</v>
      </c>
      <c r="P77" s="7" t="e">
        <f t="shared" si="20"/>
        <v>#DIV/0!</v>
      </c>
      <c r="Q77" s="7" t="e">
        <f t="shared" si="20"/>
        <v>#DIV/0!</v>
      </c>
      <c r="R77" s="7" t="e">
        <f t="shared" si="20"/>
        <v>#DIV/0!</v>
      </c>
      <c r="S77" s="7" t="e">
        <f t="shared" si="20"/>
        <v>#DIV/0!</v>
      </c>
      <c r="T77" s="7" t="e">
        <f t="shared" si="20"/>
        <v>#DIV/0!</v>
      </c>
      <c r="U77" s="7" t="e">
        <f t="shared" si="20"/>
        <v>#DIV/0!</v>
      </c>
      <c r="V77" s="7" t="e">
        <f t="shared" si="20"/>
        <v>#DIV/0!</v>
      </c>
      <c r="W77" s="7" t="e">
        <f t="shared" si="20"/>
        <v>#DIV/0!</v>
      </c>
      <c r="X77" s="7" t="e">
        <f t="shared" si="20"/>
        <v>#DIV/0!</v>
      </c>
      <c r="Z77" s="2" t="s">
        <v>43</v>
      </c>
      <c r="AA77" s="14">
        <f>AVERAGE(AA72:AA76)</f>
        <v>0</v>
      </c>
      <c r="AB77" s="28"/>
    </row>
    <row r="78" spans="1:29" x14ac:dyDescent="0.25">
      <c r="A78" s="2"/>
      <c r="AB78" s="28"/>
      <c r="AC78" s="15"/>
    </row>
    <row r="79" spans="1:29" x14ac:dyDescent="0.25">
      <c r="A79" s="2"/>
      <c r="AA79" s="14"/>
      <c r="AB79" s="28"/>
      <c r="AC79" s="15"/>
    </row>
    <row r="80" spans="1:29" x14ac:dyDescent="0.25">
      <c r="A80" s="9" t="s">
        <v>20</v>
      </c>
      <c r="B80" s="1" t="s">
        <v>7</v>
      </c>
      <c r="C80" s="1" t="s">
        <v>8</v>
      </c>
      <c r="D80" s="1" t="s">
        <v>27</v>
      </c>
      <c r="E80" s="1" t="s">
        <v>28</v>
      </c>
      <c r="F80" t="s">
        <v>29</v>
      </c>
      <c r="G80" t="s">
        <v>9</v>
      </c>
      <c r="H80" t="s">
        <v>10</v>
      </c>
      <c r="I80" t="s">
        <v>11</v>
      </c>
      <c r="J80" s="1" t="s">
        <v>30</v>
      </c>
      <c r="K80" s="1" t="s">
        <v>31</v>
      </c>
      <c r="L80" t="s">
        <v>32</v>
      </c>
      <c r="M80" t="s">
        <v>33</v>
      </c>
      <c r="N80" t="s">
        <v>34</v>
      </c>
      <c r="O80" t="s">
        <v>35</v>
      </c>
      <c r="P80" t="s">
        <v>12</v>
      </c>
      <c r="Q80" t="s">
        <v>13</v>
      </c>
      <c r="R80" t="s">
        <v>14</v>
      </c>
      <c r="S80" s="7" t="s">
        <v>26</v>
      </c>
      <c r="T80" s="1" t="s">
        <v>21</v>
      </c>
      <c r="U80" t="s">
        <v>22</v>
      </c>
      <c r="V80" t="s">
        <v>23</v>
      </c>
      <c r="W80" t="s">
        <v>24</v>
      </c>
      <c r="X80" t="s">
        <v>25</v>
      </c>
      <c r="Z80" s="22" t="s">
        <v>36</v>
      </c>
      <c r="AA80" s="12" t="s">
        <v>37</v>
      </c>
      <c r="AB80" s="12" t="s">
        <v>41</v>
      </c>
      <c r="AC80" s="16" t="s">
        <v>55</v>
      </c>
    </row>
    <row r="81" spans="1:29" x14ac:dyDescent="0.25">
      <c r="A81" s="2"/>
      <c r="Y81" s="1"/>
      <c r="AA81" s="14">
        <f>S81</f>
        <v>0</v>
      </c>
      <c r="AB81" s="28" t="e">
        <f>((AA81/AA$86)-1)*100</f>
        <v>#DIV/0!</v>
      </c>
      <c r="AC81" s="14">
        <f>STDEV(AA82:AA85)</f>
        <v>0</v>
      </c>
    </row>
    <row r="82" spans="1:29" x14ac:dyDescent="0.25">
      <c r="A82" s="2"/>
      <c r="Y82" s="1"/>
      <c r="AA82" s="14">
        <f t="shared" ref="AA82:AA85" si="21">S82</f>
        <v>0</v>
      </c>
      <c r="AB82" s="28" t="e">
        <f t="shared" ref="AB82:AB85" si="22">((AA82/AA$86)-1)*100</f>
        <v>#DIV/0!</v>
      </c>
      <c r="AC82" s="14">
        <f>STDEV(AA83:AA85,AA81)</f>
        <v>0</v>
      </c>
    </row>
    <row r="83" spans="1:29" x14ac:dyDescent="0.25">
      <c r="A83" s="2"/>
      <c r="Y83" s="1"/>
      <c r="AA83" s="14">
        <f t="shared" si="21"/>
        <v>0</v>
      </c>
      <c r="AB83" s="28" t="e">
        <f t="shared" si="22"/>
        <v>#DIV/0!</v>
      </c>
      <c r="AC83" s="14">
        <f>STDEV(AA84:AA85,AA81:AA82)</f>
        <v>0</v>
      </c>
    </row>
    <row r="84" spans="1:29" x14ac:dyDescent="0.25">
      <c r="A84" s="2"/>
      <c r="AA84" s="14">
        <f t="shared" si="21"/>
        <v>0</v>
      </c>
      <c r="AB84" s="28" t="e">
        <f t="shared" si="22"/>
        <v>#DIV/0!</v>
      </c>
      <c r="AC84" s="14">
        <f>STDEV(AA85,AA81:AA83)</f>
        <v>0</v>
      </c>
    </row>
    <row r="85" spans="1:29" x14ac:dyDescent="0.25">
      <c r="A85" s="2"/>
      <c r="AA85" s="14">
        <f t="shared" si="21"/>
        <v>0</v>
      </c>
      <c r="AB85" s="28" t="e">
        <f t="shared" si="22"/>
        <v>#DIV/0!</v>
      </c>
      <c r="AC85" s="14">
        <f>STDEV(AA81:AA84)</f>
        <v>0</v>
      </c>
    </row>
    <row r="86" spans="1:29" x14ac:dyDescent="0.25">
      <c r="A86" s="2">
        <f>A85</f>
        <v>0</v>
      </c>
      <c r="B86" s="7" t="e">
        <f>AVERAGE(B81:B85)</f>
        <v>#DIV/0!</v>
      </c>
      <c r="C86" s="7" t="e">
        <f t="shared" ref="C86:X86" si="23">AVERAGE(C81:C85)</f>
        <v>#DIV/0!</v>
      </c>
      <c r="D86" s="7" t="e">
        <f t="shared" si="23"/>
        <v>#DIV/0!</v>
      </c>
      <c r="E86" s="7" t="e">
        <f t="shared" si="23"/>
        <v>#DIV/0!</v>
      </c>
      <c r="F86" s="7" t="e">
        <f t="shared" si="23"/>
        <v>#DIV/0!</v>
      </c>
      <c r="G86" s="7" t="e">
        <f t="shared" si="23"/>
        <v>#DIV/0!</v>
      </c>
      <c r="H86" s="7" t="e">
        <f t="shared" si="23"/>
        <v>#DIV/0!</v>
      </c>
      <c r="I86" s="7" t="e">
        <f t="shared" si="23"/>
        <v>#DIV/0!</v>
      </c>
      <c r="J86" s="7" t="e">
        <f t="shared" si="23"/>
        <v>#DIV/0!</v>
      </c>
      <c r="K86" s="7" t="e">
        <f t="shared" si="23"/>
        <v>#DIV/0!</v>
      </c>
      <c r="L86" s="7" t="e">
        <f t="shared" si="23"/>
        <v>#DIV/0!</v>
      </c>
      <c r="M86" s="7" t="e">
        <f t="shared" si="23"/>
        <v>#DIV/0!</v>
      </c>
      <c r="N86" s="7" t="e">
        <f t="shared" si="23"/>
        <v>#DIV/0!</v>
      </c>
      <c r="O86" s="7" t="e">
        <f t="shared" si="23"/>
        <v>#DIV/0!</v>
      </c>
      <c r="P86" s="7" t="e">
        <f t="shared" si="23"/>
        <v>#DIV/0!</v>
      </c>
      <c r="Q86" s="7" t="e">
        <f t="shared" si="23"/>
        <v>#DIV/0!</v>
      </c>
      <c r="R86" s="7" t="e">
        <f t="shared" si="23"/>
        <v>#DIV/0!</v>
      </c>
      <c r="S86" s="7" t="e">
        <f t="shared" si="23"/>
        <v>#DIV/0!</v>
      </c>
      <c r="T86" s="7" t="e">
        <f t="shared" si="23"/>
        <v>#DIV/0!</v>
      </c>
      <c r="U86" s="7" t="e">
        <f t="shared" si="23"/>
        <v>#DIV/0!</v>
      </c>
      <c r="V86" s="7" t="e">
        <f t="shared" si="23"/>
        <v>#DIV/0!</v>
      </c>
      <c r="W86" s="7" t="e">
        <f t="shared" si="23"/>
        <v>#DIV/0!</v>
      </c>
      <c r="X86" s="7" t="e">
        <f t="shared" si="23"/>
        <v>#DIV/0!</v>
      </c>
      <c r="Z86" s="2" t="s">
        <v>43</v>
      </c>
      <c r="AA86" s="14">
        <f>AVERAGE(AA81:AA85)</f>
        <v>0</v>
      </c>
      <c r="AB86" s="28"/>
    </row>
    <row r="88" spans="1:29" x14ac:dyDescent="0.25">
      <c r="A88" s="2"/>
    </row>
    <row r="89" spans="1:29" x14ac:dyDescent="0.25">
      <c r="A89" s="9" t="s">
        <v>20</v>
      </c>
      <c r="B89" s="1" t="s">
        <v>7</v>
      </c>
      <c r="C89" s="1" t="s">
        <v>8</v>
      </c>
      <c r="D89" s="1" t="s">
        <v>27</v>
      </c>
      <c r="E89" s="1" t="s">
        <v>28</v>
      </c>
      <c r="F89" t="s">
        <v>29</v>
      </c>
      <c r="G89" t="s">
        <v>9</v>
      </c>
      <c r="H89" t="s">
        <v>10</v>
      </c>
      <c r="I89" t="s">
        <v>11</v>
      </c>
      <c r="J89" s="1" t="s">
        <v>30</v>
      </c>
      <c r="K89" s="1" t="s">
        <v>31</v>
      </c>
      <c r="L89" t="s">
        <v>32</v>
      </c>
      <c r="M89" t="s">
        <v>33</v>
      </c>
      <c r="N89" t="s">
        <v>34</v>
      </c>
      <c r="O89" t="s">
        <v>35</v>
      </c>
      <c r="P89" t="s">
        <v>12</v>
      </c>
      <c r="Q89" t="s">
        <v>13</v>
      </c>
      <c r="R89" t="s">
        <v>14</v>
      </c>
      <c r="S89" s="7" t="s">
        <v>26</v>
      </c>
      <c r="T89" s="1" t="s">
        <v>21</v>
      </c>
      <c r="U89" t="s">
        <v>22</v>
      </c>
      <c r="V89" t="s">
        <v>23</v>
      </c>
      <c r="W89" t="s">
        <v>24</v>
      </c>
      <c r="X89" t="s">
        <v>25</v>
      </c>
      <c r="Z89" s="22" t="s">
        <v>36</v>
      </c>
      <c r="AA89" s="12" t="s">
        <v>37</v>
      </c>
      <c r="AB89" s="12" t="s">
        <v>41</v>
      </c>
      <c r="AC89" s="16" t="s">
        <v>55</v>
      </c>
    </row>
    <row r="90" spans="1:29" x14ac:dyDescent="0.25">
      <c r="A90" s="2"/>
      <c r="Y90" s="1"/>
      <c r="AA90" s="14">
        <f>S90</f>
        <v>0</v>
      </c>
      <c r="AB90" s="28" t="e">
        <f>((AA90/AA$95)-1)*100</f>
        <v>#DIV/0!</v>
      </c>
      <c r="AC90" s="14">
        <f>STDEV(AA91:AA94)</f>
        <v>0</v>
      </c>
    </row>
    <row r="91" spans="1:29" x14ac:dyDescent="0.25">
      <c r="A91" s="2"/>
      <c r="Y91" s="1"/>
      <c r="AA91" s="14">
        <f t="shared" ref="AA91:AA94" si="24">S91</f>
        <v>0</v>
      </c>
      <c r="AB91" s="28" t="e">
        <f t="shared" ref="AB91:AB94" si="25">((AA91/AA$95)-1)*100</f>
        <v>#DIV/0!</v>
      </c>
      <c r="AC91" s="14">
        <f>STDEV(AA92:AA94,AA90)</f>
        <v>0</v>
      </c>
    </row>
    <row r="92" spans="1:29" x14ac:dyDescent="0.25">
      <c r="A92" s="2"/>
      <c r="Y92" s="1"/>
      <c r="AA92" s="14">
        <f t="shared" si="24"/>
        <v>0</v>
      </c>
      <c r="AB92" s="28" t="e">
        <f t="shared" si="25"/>
        <v>#DIV/0!</v>
      </c>
      <c r="AC92" s="14">
        <f>STDEV(AA93:AA94,AA90:AA91)</f>
        <v>0</v>
      </c>
    </row>
    <row r="93" spans="1:29" x14ac:dyDescent="0.25">
      <c r="A93" s="2"/>
      <c r="AA93" s="14">
        <f t="shared" si="24"/>
        <v>0</v>
      </c>
      <c r="AB93" s="28" t="e">
        <f t="shared" si="25"/>
        <v>#DIV/0!</v>
      </c>
      <c r="AC93" s="14">
        <f>STDEV(AA94,AA90:AA92)</f>
        <v>0</v>
      </c>
    </row>
    <row r="94" spans="1:29" x14ac:dyDescent="0.25">
      <c r="A94" s="2"/>
      <c r="AA94" s="14">
        <f t="shared" si="24"/>
        <v>0</v>
      </c>
      <c r="AB94" s="28" t="e">
        <f t="shared" si="25"/>
        <v>#DIV/0!</v>
      </c>
      <c r="AC94" s="14">
        <f>STDEV(AA90:AA93)</f>
        <v>0</v>
      </c>
    </row>
    <row r="95" spans="1:29" x14ac:dyDescent="0.25">
      <c r="A95" s="2">
        <f>A94</f>
        <v>0</v>
      </c>
      <c r="B95" s="7" t="e">
        <f>AVERAGE(B90:B94)</f>
        <v>#DIV/0!</v>
      </c>
      <c r="C95" s="7" t="e">
        <f t="shared" ref="C95:X95" si="26">AVERAGE(C90:C94)</f>
        <v>#DIV/0!</v>
      </c>
      <c r="D95" s="7" t="e">
        <f t="shared" si="26"/>
        <v>#DIV/0!</v>
      </c>
      <c r="E95" s="7" t="e">
        <f t="shared" si="26"/>
        <v>#DIV/0!</v>
      </c>
      <c r="F95" s="7" t="e">
        <f t="shared" si="26"/>
        <v>#DIV/0!</v>
      </c>
      <c r="G95" s="7" t="e">
        <f t="shared" si="26"/>
        <v>#DIV/0!</v>
      </c>
      <c r="H95" s="7" t="e">
        <f t="shared" si="26"/>
        <v>#DIV/0!</v>
      </c>
      <c r="I95" s="7" t="e">
        <f t="shared" si="26"/>
        <v>#DIV/0!</v>
      </c>
      <c r="J95" s="7" t="e">
        <f t="shared" si="26"/>
        <v>#DIV/0!</v>
      </c>
      <c r="K95" s="7" t="e">
        <f t="shared" si="26"/>
        <v>#DIV/0!</v>
      </c>
      <c r="L95" s="7" t="e">
        <f t="shared" si="26"/>
        <v>#DIV/0!</v>
      </c>
      <c r="M95" s="7" t="e">
        <f t="shared" si="26"/>
        <v>#DIV/0!</v>
      </c>
      <c r="N95" s="7" t="e">
        <f t="shared" si="26"/>
        <v>#DIV/0!</v>
      </c>
      <c r="O95" s="7" t="e">
        <f t="shared" si="26"/>
        <v>#DIV/0!</v>
      </c>
      <c r="P95" s="7" t="e">
        <f t="shared" si="26"/>
        <v>#DIV/0!</v>
      </c>
      <c r="Q95" s="7" t="e">
        <f t="shared" si="26"/>
        <v>#DIV/0!</v>
      </c>
      <c r="R95" s="7" t="e">
        <f t="shared" si="26"/>
        <v>#DIV/0!</v>
      </c>
      <c r="S95" s="7" t="e">
        <f t="shared" si="26"/>
        <v>#DIV/0!</v>
      </c>
      <c r="T95" s="7" t="e">
        <f t="shared" si="26"/>
        <v>#DIV/0!</v>
      </c>
      <c r="U95" s="7" t="e">
        <f t="shared" si="26"/>
        <v>#DIV/0!</v>
      </c>
      <c r="V95" s="7" t="e">
        <f t="shared" si="26"/>
        <v>#DIV/0!</v>
      </c>
      <c r="W95" s="7" t="e">
        <f t="shared" si="26"/>
        <v>#DIV/0!</v>
      </c>
      <c r="X95" s="7" t="e">
        <f t="shared" si="26"/>
        <v>#DIV/0!</v>
      </c>
      <c r="Z95" s="2" t="s">
        <v>43</v>
      </c>
      <c r="AA95" s="14">
        <f>AVERAGE(AA90:AA94)</f>
        <v>0</v>
      </c>
      <c r="AB95" s="28"/>
    </row>
    <row r="98" spans="1:29" x14ac:dyDescent="0.25">
      <c r="A98" s="9" t="s">
        <v>20</v>
      </c>
      <c r="B98" s="1" t="s">
        <v>7</v>
      </c>
      <c r="C98" s="1" t="s">
        <v>8</v>
      </c>
      <c r="D98" s="1" t="s">
        <v>27</v>
      </c>
      <c r="E98" s="1" t="s">
        <v>28</v>
      </c>
      <c r="F98" t="s">
        <v>29</v>
      </c>
      <c r="G98" t="s">
        <v>9</v>
      </c>
      <c r="H98" t="s">
        <v>10</v>
      </c>
      <c r="I98" t="s">
        <v>11</v>
      </c>
      <c r="J98" s="1" t="s">
        <v>30</v>
      </c>
      <c r="K98" s="1" t="s">
        <v>31</v>
      </c>
      <c r="L98" t="s">
        <v>32</v>
      </c>
      <c r="M98" t="s">
        <v>33</v>
      </c>
      <c r="N98" t="s">
        <v>34</v>
      </c>
      <c r="O98" t="s">
        <v>35</v>
      </c>
      <c r="P98" t="s">
        <v>12</v>
      </c>
      <c r="Q98" t="s">
        <v>13</v>
      </c>
      <c r="R98" t="s">
        <v>14</v>
      </c>
      <c r="S98" s="7" t="s">
        <v>26</v>
      </c>
      <c r="T98" s="1" t="s">
        <v>21</v>
      </c>
      <c r="U98" t="s">
        <v>22</v>
      </c>
      <c r="V98" t="s">
        <v>23</v>
      </c>
      <c r="W98" t="s">
        <v>24</v>
      </c>
      <c r="X98" t="s">
        <v>25</v>
      </c>
      <c r="Z98" s="22" t="s">
        <v>36</v>
      </c>
      <c r="AA98" s="12" t="s">
        <v>37</v>
      </c>
      <c r="AB98" s="12" t="s">
        <v>41</v>
      </c>
      <c r="AC98" s="16" t="s">
        <v>55</v>
      </c>
    </row>
    <row r="99" spans="1:29" x14ac:dyDescent="0.25">
      <c r="A99" s="2"/>
      <c r="Y99" s="1"/>
      <c r="AA99" s="14">
        <f>S99</f>
        <v>0</v>
      </c>
      <c r="AB99" s="28" t="e">
        <f>((AA99/AA$104)-1)*100</f>
        <v>#DIV/0!</v>
      </c>
      <c r="AC99" s="14">
        <f>STDEV(AA100:AA103)</f>
        <v>0</v>
      </c>
    </row>
    <row r="100" spans="1:29" x14ac:dyDescent="0.25">
      <c r="A100" s="2"/>
      <c r="Y100" s="1"/>
      <c r="AA100" s="14">
        <f t="shared" ref="AA100:AA103" si="27">S100</f>
        <v>0</v>
      </c>
      <c r="AB100" s="28" t="e">
        <f t="shared" ref="AB100:AB103" si="28">((AA100/AA$95)-1)*100</f>
        <v>#DIV/0!</v>
      </c>
      <c r="AC100" s="14">
        <f>STDEV(AA101:AA103,AA99)</f>
        <v>0</v>
      </c>
    </row>
    <row r="101" spans="1:29" x14ac:dyDescent="0.25">
      <c r="A101" s="2"/>
      <c r="Y101" s="1"/>
      <c r="AA101" s="14">
        <f t="shared" si="27"/>
        <v>0</v>
      </c>
      <c r="AB101" s="28" t="e">
        <f t="shared" si="28"/>
        <v>#DIV/0!</v>
      </c>
      <c r="AC101" s="14">
        <f>STDEV(AA102:AA103,AA99:AA100)</f>
        <v>0</v>
      </c>
    </row>
    <row r="102" spans="1:29" x14ac:dyDescent="0.25">
      <c r="A102" s="2"/>
      <c r="AA102" s="14">
        <f t="shared" si="27"/>
        <v>0</v>
      </c>
      <c r="AB102" s="28" t="e">
        <f t="shared" si="28"/>
        <v>#DIV/0!</v>
      </c>
      <c r="AC102" s="14">
        <f>STDEV(AA103,AA99:AA101)</f>
        <v>0</v>
      </c>
    </row>
    <row r="103" spans="1:29" x14ac:dyDescent="0.25">
      <c r="A103" s="2"/>
      <c r="AA103" s="14">
        <f t="shared" si="27"/>
        <v>0</v>
      </c>
      <c r="AB103" s="28" t="e">
        <f t="shared" si="28"/>
        <v>#DIV/0!</v>
      </c>
      <c r="AC103" s="14">
        <f>STDEV(AA99:AA102)</f>
        <v>0</v>
      </c>
    </row>
    <row r="104" spans="1:29" x14ac:dyDescent="0.25">
      <c r="A104" s="2">
        <f>A103</f>
        <v>0</v>
      </c>
      <c r="B104" s="7" t="e">
        <f>AVERAGE(B99:B103)</f>
        <v>#DIV/0!</v>
      </c>
      <c r="C104" s="7" t="e">
        <f t="shared" ref="C104:X104" si="29">AVERAGE(C99:C103)</f>
        <v>#DIV/0!</v>
      </c>
      <c r="D104" s="7" t="e">
        <f t="shared" si="29"/>
        <v>#DIV/0!</v>
      </c>
      <c r="E104" s="7" t="e">
        <f t="shared" si="29"/>
        <v>#DIV/0!</v>
      </c>
      <c r="F104" s="7" t="e">
        <f t="shared" si="29"/>
        <v>#DIV/0!</v>
      </c>
      <c r="G104" s="7" t="e">
        <f t="shared" si="29"/>
        <v>#DIV/0!</v>
      </c>
      <c r="H104" s="7" t="e">
        <f t="shared" si="29"/>
        <v>#DIV/0!</v>
      </c>
      <c r="I104" s="7" t="e">
        <f t="shared" si="29"/>
        <v>#DIV/0!</v>
      </c>
      <c r="J104" s="7" t="e">
        <f t="shared" si="29"/>
        <v>#DIV/0!</v>
      </c>
      <c r="K104" s="7" t="e">
        <f t="shared" si="29"/>
        <v>#DIV/0!</v>
      </c>
      <c r="L104" s="7" t="e">
        <f t="shared" si="29"/>
        <v>#DIV/0!</v>
      </c>
      <c r="M104" s="7" t="e">
        <f t="shared" si="29"/>
        <v>#DIV/0!</v>
      </c>
      <c r="N104" s="7" t="e">
        <f t="shared" si="29"/>
        <v>#DIV/0!</v>
      </c>
      <c r="O104" s="7" t="e">
        <f t="shared" si="29"/>
        <v>#DIV/0!</v>
      </c>
      <c r="P104" s="7" t="e">
        <f t="shared" si="29"/>
        <v>#DIV/0!</v>
      </c>
      <c r="Q104" s="7" t="e">
        <f t="shared" si="29"/>
        <v>#DIV/0!</v>
      </c>
      <c r="R104" s="7" t="e">
        <f t="shared" si="29"/>
        <v>#DIV/0!</v>
      </c>
      <c r="S104" s="7" t="e">
        <f t="shared" si="29"/>
        <v>#DIV/0!</v>
      </c>
      <c r="T104" s="7" t="e">
        <f t="shared" si="29"/>
        <v>#DIV/0!</v>
      </c>
      <c r="U104" s="7" t="e">
        <f t="shared" si="29"/>
        <v>#DIV/0!</v>
      </c>
      <c r="V104" s="7" t="e">
        <f t="shared" si="29"/>
        <v>#DIV/0!</v>
      </c>
      <c r="W104" s="7" t="e">
        <f t="shared" si="29"/>
        <v>#DIV/0!</v>
      </c>
      <c r="X104" s="7" t="e">
        <f t="shared" si="29"/>
        <v>#DIV/0!</v>
      </c>
      <c r="Z104" s="2" t="s">
        <v>43</v>
      </c>
      <c r="AA104" s="14">
        <f>AVERAGE(AA99:AA103)</f>
        <v>0</v>
      </c>
      <c r="AB104" s="28"/>
    </row>
    <row r="107" spans="1:29" x14ac:dyDescent="0.25">
      <c r="A107" s="9" t="s">
        <v>20</v>
      </c>
      <c r="B107" s="1" t="s">
        <v>7</v>
      </c>
      <c r="C107" s="1" t="s">
        <v>8</v>
      </c>
      <c r="D107" s="1" t="s">
        <v>27</v>
      </c>
      <c r="E107" s="1" t="s">
        <v>28</v>
      </c>
      <c r="F107" t="s">
        <v>29</v>
      </c>
      <c r="G107" t="s">
        <v>9</v>
      </c>
      <c r="H107" t="s">
        <v>10</v>
      </c>
      <c r="I107" t="s">
        <v>11</v>
      </c>
      <c r="J107" s="1" t="s">
        <v>30</v>
      </c>
      <c r="K107" s="1" t="s">
        <v>31</v>
      </c>
      <c r="L107" t="s">
        <v>32</v>
      </c>
      <c r="M107" t="s">
        <v>33</v>
      </c>
      <c r="N107" t="s">
        <v>34</v>
      </c>
      <c r="O107" t="s">
        <v>35</v>
      </c>
      <c r="P107" t="s">
        <v>12</v>
      </c>
      <c r="Q107" t="s">
        <v>13</v>
      </c>
      <c r="R107" t="s">
        <v>14</v>
      </c>
      <c r="S107" s="7" t="s">
        <v>26</v>
      </c>
      <c r="T107" s="1" t="s">
        <v>21</v>
      </c>
      <c r="U107" t="s">
        <v>22</v>
      </c>
      <c r="V107" t="s">
        <v>23</v>
      </c>
      <c r="W107" t="s">
        <v>24</v>
      </c>
      <c r="X107" t="s">
        <v>25</v>
      </c>
      <c r="Z107" s="22" t="s">
        <v>36</v>
      </c>
      <c r="AA107" s="12" t="s">
        <v>37</v>
      </c>
      <c r="AB107" s="12" t="s">
        <v>41</v>
      </c>
      <c r="AC107" s="16" t="s">
        <v>55</v>
      </c>
    </row>
    <row r="108" spans="1:29" x14ac:dyDescent="0.25">
      <c r="A108" s="2"/>
      <c r="Y108" s="1"/>
      <c r="AA108" s="14">
        <f>S108</f>
        <v>0</v>
      </c>
      <c r="AB108" s="28" t="e">
        <f>((AA108/AA$113)-1)*100</f>
        <v>#DIV/0!</v>
      </c>
      <c r="AC108" s="14">
        <f>STDEV(AA109:AA112)</f>
        <v>0</v>
      </c>
    </row>
    <row r="109" spans="1:29" x14ac:dyDescent="0.25">
      <c r="A109" s="2"/>
      <c r="Y109" s="1"/>
      <c r="AA109" s="14">
        <f t="shared" ref="AA109:AA112" si="30">S109</f>
        <v>0</v>
      </c>
      <c r="AB109" s="28" t="e">
        <f t="shared" ref="AB109:AB112" si="31">((AA109/AA$113)-1)*100</f>
        <v>#DIV/0!</v>
      </c>
      <c r="AC109" s="14">
        <f>STDEV(AA110:AA112,AA108)</f>
        <v>0</v>
      </c>
    </row>
    <row r="110" spans="1:29" x14ac:dyDescent="0.25">
      <c r="A110" s="2"/>
      <c r="Y110" s="1"/>
      <c r="AA110" s="14">
        <f t="shared" si="30"/>
        <v>0</v>
      </c>
      <c r="AB110" s="28" t="e">
        <f t="shared" si="31"/>
        <v>#DIV/0!</v>
      </c>
      <c r="AC110" s="14">
        <f>STDEV(AA111:AA112,AA108:AA109)</f>
        <v>0</v>
      </c>
    </row>
    <row r="111" spans="1:29" x14ac:dyDescent="0.25">
      <c r="A111" s="2"/>
      <c r="AA111" s="14">
        <f t="shared" si="30"/>
        <v>0</v>
      </c>
      <c r="AB111" s="28" t="e">
        <f t="shared" si="31"/>
        <v>#DIV/0!</v>
      </c>
      <c r="AC111" s="14">
        <f>STDEV(AA112,AA108:AA110)</f>
        <v>0</v>
      </c>
    </row>
    <row r="112" spans="1:29" x14ac:dyDescent="0.25">
      <c r="A112" s="2"/>
      <c r="AA112" s="14">
        <f t="shared" si="30"/>
        <v>0</v>
      </c>
      <c r="AB112" s="28" t="e">
        <f t="shared" si="31"/>
        <v>#DIV/0!</v>
      </c>
      <c r="AC112" s="14">
        <f>STDEV(AA108:AA111)</f>
        <v>0</v>
      </c>
    </row>
    <row r="113" spans="1:29" x14ac:dyDescent="0.25">
      <c r="A113" s="2">
        <f>A112</f>
        <v>0</v>
      </c>
      <c r="B113" s="7" t="e">
        <f>AVERAGE(B108:B112)</f>
        <v>#DIV/0!</v>
      </c>
      <c r="C113" s="7" t="e">
        <f t="shared" ref="C113:X113" si="32">AVERAGE(C108:C112)</f>
        <v>#DIV/0!</v>
      </c>
      <c r="D113" s="7" t="e">
        <f t="shared" si="32"/>
        <v>#DIV/0!</v>
      </c>
      <c r="E113" s="7" t="e">
        <f t="shared" si="32"/>
        <v>#DIV/0!</v>
      </c>
      <c r="F113" s="7" t="e">
        <f t="shared" si="32"/>
        <v>#DIV/0!</v>
      </c>
      <c r="G113" s="7" t="e">
        <f t="shared" si="32"/>
        <v>#DIV/0!</v>
      </c>
      <c r="H113" s="7" t="e">
        <f t="shared" si="32"/>
        <v>#DIV/0!</v>
      </c>
      <c r="I113" s="7" t="e">
        <f t="shared" si="32"/>
        <v>#DIV/0!</v>
      </c>
      <c r="J113" s="7" t="e">
        <f t="shared" si="32"/>
        <v>#DIV/0!</v>
      </c>
      <c r="K113" s="7" t="e">
        <f t="shared" si="32"/>
        <v>#DIV/0!</v>
      </c>
      <c r="L113" s="7" t="e">
        <f t="shared" si="32"/>
        <v>#DIV/0!</v>
      </c>
      <c r="M113" s="7" t="e">
        <f t="shared" si="32"/>
        <v>#DIV/0!</v>
      </c>
      <c r="N113" s="7" t="e">
        <f t="shared" si="32"/>
        <v>#DIV/0!</v>
      </c>
      <c r="O113" s="7" t="e">
        <f t="shared" si="32"/>
        <v>#DIV/0!</v>
      </c>
      <c r="P113" s="7" t="e">
        <f t="shared" si="32"/>
        <v>#DIV/0!</v>
      </c>
      <c r="Q113" s="7" t="e">
        <f t="shared" si="32"/>
        <v>#DIV/0!</v>
      </c>
      <c r="R113" s="7" t="e">
        <f t="shared" si="32"/>
        <v>#DIV/0!</v>
      </c>
      <c r="S113" s="7" t="e">
        <f t="shared" si="32"/>
        <v>#DIV/0!</v>
      </c>
      <c r="T113" s="7" t="e">
        <f t="shared" si="32"/>
        <v>#DIV/0!</v>
      </c>
      <c r="U113" s="7" t="e">
        <f t="shared" si="32"/>
        <v>#DIV/0!</v>
      </c>
      <c r="V113" s="7" t="e">
        <f t="shared" si="32"/>
        <v>#DIV/0!</v>
      </c>
      <c r="W113" s="7" t="e">
        <f t="shared" si="32"/>
        <v>#DIV/0!</v>
      </c>
      <c r="X113" s="7" t="e">
        <f t="shared" si="32"/>
        <v>#DIV/0!</v>
      </c>
      <c r="Z113" s="2" t="s">
        <v>43</v>
      </c>
      <c r="AA113" s="14">
        <f>AVERAGE(AA108:AA112)</f>
        <v>0</v>
      </c>
      <c r="AB113" s="28"/>
    </row>
    <row r="116" spans="1:29" x14ac:dyDescent="0.25">
      <c r="A116" s="9" t="s">
        <v>20</v>
      </c>
      <c r="B116" s="1" t="s">
        <v>7</v>
      </c>
      <c r="C116" s="1" t="s">
        <v>8</v>
      </c>
      <c r="D116" s="1" t="s">
        <v>27</v>
      </c>
      <c r="E116" s="1" t="s">
        <v>28</v>
      </c>
      <c r="F116" t="s">
        <v>29</v>
      </c>
      <c r="G116" t="s">
        <v>9</v>
      </c>
      <c r="H116" t="s">
        <v>10</v>
      </c>
      <c r="I116" t="s">
        <v>11</v>
      </c>
      <c r="J116" s="1" t="s">
        <v>30</v>
      </c>
      <c r="K116" s="1" t="s">
        <v>31</v>
      </c>
      <c r="L116" t="s">
        <v>32</v>
      </c>
      <c r="M116" t="s">
        <v>33</v>
      </c>
      <c r="N116" t="s">
        <v>34</v>
      </c>
      <c r="O116" t="s">
        <v>35</v>
      </c>
      <c r="P116" t="s">
        <v>12</v>
      </c>
      <c r="Q116" t="s">
        <v>13</v>
      </c>
      <c r="R116" t="s">
        <v>14</v>
      </c>
      <c r="S116" s="7" t="s">
        <v>26</v>
      </c>
      <c r="T116" s="1" t="s">
        <v>21</v>
      </c>
      <c r="U116" t="s">
        <v>22</v>
      </c>
      <c r="V116" t="s">
        <v>23</v>
      </c>
      <c r="W116" t="s">
        <v>24</v>
      </c>
      <c r="X116" t="s">
        <v>25</v>
      </c>
      <c r="Z116" s="22" t="s">
        <v>36</v>
      </c>
      <c r="AA116" s="12" t="s">
        <v>37</v>
      </c>
      <c r="AB116" s="12" t="s">
        <v>41</v>
      </c>
      <c r="AC116" s="16" t="s">
        <v>55</v>
      </c>
    </row>
    <row r="117" spans="1:29" x14ac:dyDescent="0.25">
      <c r="A117" s="2"/>
      <c r="Y117" s="1"/>
      <c r="AA117" s="14">
        <f>S117</f>
        <v>0</v>
      </c>
      <c r="AB117" s="28" t="e">
        <f>((AA117/AA$122)-1)*100</f>
        <v>#DIV/0!</v>
      </c>
      <c r="AC117" s="14">
        <f>STDEV(AA118:AA121)</f>
        <v>0</v>
      </c>
    </row>
    <row r="118" spans="1:29" x14ac:dyDescent="0.25">
      <c r="A118" s="2"/>
      <c r="Y118" s="1"/>
      <c r="AA118" s="14">
        <f t="shared" ref="AA118:AA121" si="33">S118</f>
        <v>0</v>
      </c>
      <c r="AB118" s="28" t="e">
        <f t="shared" ref="AB118:AB121" si="34">((AA118/AA$122)-1)*100</f>
        <v>#DIV/0!</v>
      </c>
      <c r="AC118" s="14">
        <f>STDEV(AA119:AA121,AA117)</f>
        <v>0</v>
      </c>
    </row>
    <row r="119" spans="1:29" x14ac:dyDescent="0.25">
      <c r="A119" s="2"/>
      <c r="Y119" s="1"/>
      <c r="AA119" s="14">
        <f t="shared" si="33"/>
        <v>0</v>
      </c>
      <c r="AB119" s="28" t="e">
        <f t="shared" si="34"/>
        <v>#DIV/0!</v>
      </c>
      <c r="AC119" s="14">
        <f>STDEV(AA120:AA121,AA117:AA118)</f>
        <v>0</v>
      </c>
    </row>
    <row r="120" spans="1:29" x14ac:dyDescent="0.25">
      <c r="A120" s="2"/>
      <c r="AA120" s="14">
        <f t="shared" si="33"/>
        <v>0</v>
      </c>
      <c r="AB120" s="28" t="e">
        <f t="shared" si="34"/>
        <v>#DIV/0!</v>
      </c>
      <c r="AC120" s="14">
        <f>STDEV(AA121,AA117:AA119)</f>
        <v>0</v>
      </c>
    </row>
    <row r="121" spans="1:29" x14ac:dyDescent="0.25">
      <c r="A121" s="2"/>
      <c r="AA121" s="14">
        <f t="shared" si="33"/>
        <v>0</v>
      </c>
      <c r="AB121" s="28" t="e">
        <f t="shared" si="34"/>
        <v>#DIV/0!</v>
      </c>
      <c r="AC121" s="14">
        <f>STDEV(AA117:AA120)</f>
        <v>0</v>
      </c>
    </row>
    <row r="122" spans="1:29" x14ac:dyDescent="0.25">
      <c r="A122" s="2">
        <f>A121</f>
        <v>0</v>
      </c>
      <c r="B122" s="7" t="e">
        <f>AVERAGE(B117:B121)</f>
        <v>#DIV/0!</v>
      </c>
      <c r="C122" s="7" t="e">
        <f t="shared" ref="C122:X122" si="35">AVERAGE(C117:C121)</f>
        <v>#DIV/0!</v>
      </c>
      <c r="D122" s="7" t="e">
        <f t="shared" si="35"/>
        <v>#DIV/0!</v>
      </c>
      <c r="E122" s="7" t="e">
        <f t="shared" si="35"/>
        <v>#DIV/0!</v>
      </c>
      <c r="F122" s="7" t="e">
        <f t="shared" si="35"/>
        <v>#DIV/0!</v>
      </c>
      <c r="G122" s="7" t="e">
        <f t="shared" si="35"/>
        <v>#DIV/0!</v>
      </c>
      <c r="H122" s="7" t="e">
        <f t="shared" si="35"/>
        <v>#DIV/0!</v>
      </c>
      <c r="I122" s="7" t="e">
        <f t="shared" si="35"/>
        <v>#DIV/0!</v>
      </c>
      <c r="J122" s="7" t="e">
        <f t="shared" si="35"/>
        <v>#DIV/0!</v>
      </c>
      <c r="K122" s="7" t="e">
        <f t="shared" si="35"/>
        <v>#DIV/0!</v>
      </c>
      <c r="L122" s="7" t="e">
        <f t="shared" si="35"/>
        <v>#DIV/0!</v>
      </c>
      <c r="M122" s="7" t="e">
        <f t="shared" si="35"/>
        <v>#DIV/0!</v>
      </c>
      <c r="N122" s="7" t="e">
        <f t="shared" si="35"/>
        <v>#DIV/0!</v>
      </c>
      <c r="O122" s="7" t="e">
        <f t="shared" si="35"/>
        <v>#DIV/0!</v>
      </c>
      <c r="P122" s="7" t="e">
        <f t="shared" si="35"/>
        <v>#DIV/0!</v>
      </c>
      <c r="Q122" s="7" t="e">
        <f t="shared" si="35"/>
        <v>#DIV/0!</v>
      </c>
      <c r="R122" s="7" t="e">
        <f t="shared" si="35"/>
        <v>#DIV/0!</v>
      </c>
      <c r="S122" s="7" t="e">
        <f t="shared" si="35"/>
        <v>#DIV/0!</v>
      </c>
      <c r="T122" s="7" t="e">
        <f t="shared" si="35"/>
        <v>#DIV/0!</v>
      </c>
      <c r="U122" s="7" t="e">
        <f t="shared" si="35"/>
        <v>#DIV/0!</v>
      </c>
      <c r="V122" s="7" t="e">
        <f t="shared" si="35"/>
        <v>#DIV/0!</v>
      </c>
      <c r="W122" s="7" t="e">
        <f t="shared" si="35"/>
        <v>#DIV/0!</v>
      </c>
      <c r="X122" s="7" t="e">
        <f t="shared" si="35"/>
        <v>#DIV/0!</v>
      </c>
      <c r="Z122" s="2" t="s">
        <v>43</v>
      </c>
      <c r="AA122" s="14">
        <f>AVERAGE(AA117:AA121)</f>
        <v>0</v>
      </c>
      <c r="AB122" s="28"/>
    </row>
    <row r="125" spans="1:29" x14ac:dyDescent="0.25">
      <c r="A125" s="9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t="s">
        <v>29</v>
      </c>
      <c r="G125" t="s">
        <v>9</v>
      </c>
      <c r="H125" t="s">
        <v>10</v>
      </c>
      <c r="I125" t="s">
        <v>11</v>
      </c>
      <c r="J125" s="1" t="s">
        <v>30</v>
      </c>
      <c r="K125" s="1" t="s">
        <v>31</v>
      </c>
      <c r="L125" t="s">
        <v>32</v>
      </c>
      <c r="M125" t="s">
        <v>33</v>
      </c>
      <c r="N125" t="s">
        <v>34</v>
      </c>
      <c r="O125" t="s">
        <v>35</v>
      </c>
      <c r="P125" t="s">
        <v>12</v>
      </c>
      <c r="Q125" t="s">
        <v>13</v>
      </c>
      <c r="R125" t="s">
        <v>14</v>
      </c>
      <c r="S125" s="7" t="s">
        <v>26</v>
      </c>
      <c r="T125" s="1" t="s">
        <v>21</v>
      </c>
      <c r="U125" t="s">
        <v>22</v>
      </c>
      <c r="V125" t="s">
        <v>23</v>
      </c>
      <c r="W125" t="s">
        <v>24</v>
      </c>
      <c r="X125" t="s">
        <v>25</v>
      </c>
      <c r="Z125" s="22" t="s">
        <v>36</v>
      </c>
      <c r="AA125" s="12" t="s">
        <v>37</v>
      </c>
      <c r="AB125" s="12" t="s">
        <v>41</v>
      </c>
      <c r="AC125" s="16" t="s">
        <v>55</v>
      </c>
    </row>
    <row r="126" spans="1:29" x14ac:dyDescent="0.25">
      <c r="A126" s="2"/>
      <c r="Y126" s="1"/>
      <c r="AA126" s="14">
        <f>S126</f>
        <v>0</v>
      </c>
      <c r="AB126" s="28" t="e">
        <f>((AA126/AA$131)-1)*100</f>
        <v>#DIV/0!</v>
      </c>
      <c r="AC126" s="14">
        <f>STDEV(AA127:AA130)</f>
        <v>0</v>
      </c>
    </row>
    <row r="127" spans="1:29" x14ac:dyDescent="0.25">
      <c r="A127" s="2"/>
      <c r="Y127" s="1"/>
      <c r="AA127" s="14">
        <f t="shared" ref="AA127:AA130" si="36">S127</f>
        <v>0</v>
      </c>
      <c r="AB127" s="28" t="e">
        <f t="shared" ref="AB127:AB130" si="37">((AA127/AA$131)-1)*100</f>
        <v>#DIV/0!</v>
      </c>
      <c r="AC127" s="14">
        <f>STDEV(AA128:AA130,AA126)</f>
        <v>0</v>
      </c>
    </row>
    <row r="128" spans="1:29" x14ac:dyDescent="0.25">
      <c r="A128" s="2"/>
      <c r="Y128" s="1"/>
      <c r="AA128" s="14">
        <f t="shared" si="36"/>
        <v>0</v>
      </c>
      <c r="AB128" s="28" t="e">
        <f t="shared" si="37"/>
        <v>#DIV/0!</v>
      </c>
      <c r="AC128" s="14">
        <f>STDEV(AA129:AA130,AA126:AA127)</f>
        <v>0</v>
      </c>
    </row>
    <row r="129" spans="1:29" x14ac:dyDescent="0.25">
      <c r="A129" s="2"/>
      <c r="AA129" s="14">
        <f t="shared" si="36"/>
        <v>0</v>
      </c>
      <c r="AB129" s="28" t="e">
        <f t="shared" si="37"/>
        <v>#DIV/0!</v>
      </c>
      <c r="AC129" s="14">
        <f>STDEV(AA130,AA126:AA128)</f>
        <v>0</v>
      </c>
    </row>
    <row r="130" spans="1:29" x14ac:dyDescent="0.25">
      <c r="A130" s="2"/>
      <c r="AA130" s="14">
        <f t="shared" si="36"/>
        <v>0</v>
      </c>
      <c r="AB130" s="28" t="e">
        <f t="shared" si="37"/>
        <v>#DIV/0!</v>
      </c>
      <c r="AC130" s="14">
        <f>STDEV(AA126:AA129)</f>
        <v>0</v>
      </c>
    </row>
    <row r="131" spans="1:29" x14ac:dyDescent="0.25">
      <c r="A131" s="2">
        <f>A130</f>
        <v>0</v>
      </c>
      <c r="B131" s="7" t="e">
        <f>AVERAGE(B126:B130)</f>
        <v>#DIV/0!</v>
      </c>
      <c r="C131" s="7" t="e">
        <f t="shared" ref="C131:X131" si="38">AVERAGE(C126:C130)</f>
        <v>#DIV/0!</v>
      </c>
      <c r="D131" s="7" t="e">
        <f t="shared" si="38"/>
        <v>#DIV/0!</v>
      </c>
      <c r="E131" s="7" t="e">
        <f t="shared" si="38"/>
        <v>#DIV/0!</v>
      </c>
      <c r="F131" s="7" t="e">
        <f t="shared" si="38"/>
        <v>#DIV/0!</v>
      </c>
      <c r="G131" s="7" t="e">
        <f t="shared" si="38"/>
        <v>#DIV/0!</v>
      </c>
      <c r="H131" s="7" t="e">
        <f t="shared" si="38"/>
        <v>#DIV/0!</v>
      </c>
      <c r="I131" s="7" t="e">
        <f t="shared" si="38"/>
        <v>#DIV/0!</v>
      </c>
      <c r="J131" s="7" t="e">
        <f t="shared" si="38"/>
        <v>#DIV/0!</v>
      </c>
      <c r="K131" s="7" t="e">
        <f t="shared" si="38"/>
        <v>#DIV/0!</v>
      </c>
      <c r="L131" s="7" t="e">
        <f t="shared" si="38"/>
        <v>#DIV/0!</v>
      </c>
      <c r="M131" s="7" t="e">
        <f t="shared" si="38"/>
        <v>#DIV/0!</v>
      </c>
      <c r="N131" s="7" t="e">
        <f t="shared" si="38"/>
        <v>#DIV/0!</v>
      </c>
      <c r="O131" s="7" t="e">
        <f t="shared" si="38"/>
        <v>#DIV/0!</v>
      </c>
      <c r="P131" s="7" t="e">
        <f t="shared" si="38"/>
        <v>#DIV/0!</v>
      </c>
      <c r="Q131" s="7" t="e">
        <f t="shared" si="38"/>
        <v>#DIV/0!</v>
      </c>
      <c r="R131" s="7" t="e">
        <f t="shared" si="38"/>
        <v>#DIV/0!</v>
      </c>
      <c r="S131" s="7" t="e">
        <f t="shared" si="38"/>
        <v>#DIV/0!</v>
      </c>
      <c r="T131" s="7" t="e">
        <f t="shared" si="38"/>
        <v>#DIV/0!</v>
      </c>
      <c r="U131" s="7" t="e">
        <f t="shared" si="38"/>
        <v>#DIV/0!</v>
      </c>
      <c r="V131" s="7" t="e">
        <f t="shared" si="38"/>
        <v>#DIV/0!</v>
      </c>
      <c r="W131" s="7" t="e">
        <f t="shared" si="38"/>
        <v>#DIV/0!</v>
      </c>
      <c r="X131" s="7" t="e">
        <f t="shared" si="38"/>
        <v>#DIV/0!</v>
      </c>
      <c r="Z131" s="2" t="s">
        <v>43</v>
      </c>
      <c r="AA131" s="14">
        <f>AVERAGE(AA126:AA130)</f>
        <v>0</v>
      </c>
      <c r="AB131" s="28"/>
    </row>
    <row r="134" spans="1:29" x14ac:dyDescent="0.25">
      <c r="A134" s="9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t="s">
        <v>29</v>
      </c>
      <c r="G134" t="s">
        <v>9</v>
      </c>
      <c r="H134" t="s">
        <v>10</v>
      </c>
      <c r="I134" t="s">
        <v>11</v>
      </c>
      <c r="J134" s="1" t="s">
        <v>30</v>
      </c>
      <c r="K134" s="1" t="s">
        <v>31</v>
      </c>
      <c r="L134" t="s">
        <v>32</v>
      </c>
      <c r="M134" t="s">
        <v>33</v>
      </c>
      <c r="N134" t="s">
        <v>34</v>
      </c>
      <c r="O134" t="s">
        <v>35</v>
      </c>
      <c r="P134" t="s">
        <v>12</v>
      </c>
      <c r="Q134" t="s">
        <v>13</v>
      </c>
      <c r="R134" t="s">
        <v>14</v>
      </c>
      <c r="S134" s="7" t="s">
        <v>26</v>
      </c>
      <c r="T134" s="1" t="s">
        <v>21</v>
      </c>
      <c r="U134" t="s">
        <v>22</v>
      </c>
      <c r="V134" t="s">
        <v>23</v>
      </c>
      <c r="W134" t="s">
        <v>24</v>
      </c>
      <c r="X134" t="s">
        <v>25</v>
      </c>
      <c r="Z134" s="22" t="s">
        <v>36</v>
      </c>
      <c r="AA134" s="12" t="s">
        <v>37</v>
      </c>
      <c r="AB134" s="12" t="s">
        <v>41</v>
      </c>
      <c r="AC134" s="16" t="s">
        <v>55</v>
      </c>
    </row>
    <row r="135" spans="1:29" x14ac:dyDescent="0.25">
      <c r="A135" s="2"/>
      <c r="Y135" s="1"/>
      <c r="AA135" s="14">
        <f>S135</f>
        <v>0</v>
      </c>
      <c r="AB135" s="28" t="e">
        <f>((AA135/AA$140)-1)*100</f>
        <v>#DIV/0!</v>
      </c>
      <c r="AC135" s="14">
        <f>STDEV(AA136:AA139)</f>
        <v>0</v>
      </c>
    </row>
    <row r="136" spans="1:29" x14ac:dyDescent="0.25">
      <c r="A136" s="2"/>
      <c r="Y136" s="1"/>
      <c r="AA136" s="14">
        <f t="shared" ref="AA136:AA139" si="39">S136</f>
        <v>0</v>
      </c>
      <c r="AB136" s="28" t="e">
        <f t="shared" ref="AB136:AB139" si="40">((AA136/AA$140)-1)*100</f>
        <v>#DIV/0!</v>
      </c>
      <c r="AC136" s="14">
        <f>STDEV(AA137:AA139,AA135)</f>
        <v>0</v>
      </c>
    </row>
    <row r="137" spans="1:29" x14ac:dyDescent="0.25">
      <c r="A137" s="2"/>
      <c r="Y137" s="1"/>
      <c r="AA137" s="14">
        <f t="shared" si="39"/>
        <v>0</v>
      </c>
      <c r="AB137" s="28" t="e">
        <f t="shared" si="40"/>
        <v>#DIV/0!</v>
      </c>
      <c r="AC137" s="14">
        <f>STDEV(AA138:AA139,AA135:AA136)</f>
        <v>0</v>
      </c>
    </row>
    <row r="138" spans="1:29" x14ac:dyDescent="0.25">
      <c r="A138" s="2"/>
      <c r="AA138" s="14">
        <f t="shared" si="39"/>
        <v>0</v>
      </c>
      <c r="AB138" s="28" t="e">
        <f t="shared" si="40"/>
        <v>#DIV/0!</v>
      </c>
      <c r="AC138" s="14">
        <f>STDEV(AA139,AA135:AA137)</f>
        <v>0</v>
      </c>
    </row>
    <row r="139" spans="1:29" x14ac:dyDescent="0.25">
      <c r="A139" s="2"/>
      <c r="AA139" s="14">
        <f t="shared" si="39"/>
        <v>0</v>
      </c>
      <c r="AB139" s="28" t="e">
        <f t="shared" si="40"/>
        <v>#DIV/0!</v>
      </c>
      <c r="AC139" s="14">
        <f>STDEV(AA135:AA138)</f>
        <v>0</v>
      </c>
    </row>
    <row r="140" spans="1:29" x14ac:dyDescent="0.25">
      <c r="A140" s="2">
        <f>A139</f>
        <v>0</v>
      </c>
      <c r="B140" s="7" t="e">
        <f>AVERAGE(B135:B139)</f>
        <v>#DIV/0!</v>
      </c>
      <c r="C140" s="7" t="e">
        <f t="shared" ref="C140:X140" si="41">AVERAGE(C135:C139)</f>
        <v>#DIV/0!</v>
      </c>
      <c r="D140" s="7" t="e">
        <f t="shared" si="41"/>
        <v>#DIV/0!</v>
      </c>
      <c r="E140" s="7" t="e">
        <f t="shared" si="41"/>
        <v>#DIV/0!</v>
      </c>
      <c r="F140" s="7" t="e">
        <f t="shared" si="41"/>
        <v>#DIV/0!</v>
      </c>
      <c r="G140" s="7" t="e">
        <f t="shared" si="41"/>
        <v>#DIV/0!</v>
      </c>
      <c r="H140" s="7" t="e">
        <f t="shared" si="41"/>
        <v>#DIV/0!</v>
      </c>
      <c r="I140" s="7" t="e">
        <f t="shared" si="41"/>
        <v>#DIV/0!</v>
      </c>
      <c r="J140" s="7" t="e">
        <f t="shared" si="41"/>
        <v>#DIV/0!</v>
      </c>
      <c r="K140" s="7" t="e">
        <f t="shared" si="41"/>
        <v>#DIV/0!</v>
      </c>
      <c r="L140" s="7" t="e">
        <f t="shared" si="41"/>
        <v>#DIV/0!</v>
      </c>
      <c r="M140" s="7" t="e">
        <f t="shared" si="41"/>
        <v>#DIV/0!</v>
      </c>
      <c r="N140" s="7" t="e">
        <f t="shared" si="41"/>
        <v>#DIV/0!</v>
      </c>
      <c r="O140" s="7" t="e">
        <f t="shared" si="41"/>
        <v>#DIV/0!</v>
      </c>
      <c r="P140" s="7" t="e">
        <f t="shared" si="41"/>
        <v>#DIV/0!</v>
      </c>
      <c r="Q140" s="7" t="e">
        <f t="shared" si="41"/>
        <v>#DIV/0!</v>
      </c>
      <c r="R140" s="7" t="e">
        <f t="shared" si="41"/>
        <v>#DIV/0!</v>
      </c>
      <c r="S140" s="7" t="e">
        <f t="shared" si="41"/>
        <v>#DIV/0!</v>
      </c>
      <c r="T140" s="7" t="e">
        <f t="shared" si="41"/>
        <v>#DIV/0!</v>
      </c>
      <c r="U140" s="7" t="e">
        <f t="shared" si="41"/>
        <v>#DIV/0!</v>
      </c>
      <c r="V140" s="7" t="e">
        <f t="shared" si="41"/>
        <v>#DIV/0!</v>
      </c>
      <c r="W140" s="7" t="e">
        <f t="shared" si="41"/>
        <v>#DIV/0!</v>
      </c>
      <c r="X140" s="7" t="e">
        <f t="shared" si="41"/>
        <v>#DIV/0!</v>
      </c>
      <c r="Z140" s="2" t="s">
        <v>43</v>
      </c>
      <c r="AA140" s="14">
        <f>AVERAGE(AA135:AA139)</f>
        <v>0</v>
      </c>
      <c r="AB140" s="28"/>
    </row>
    <row r="143" spans="1:29" x14ac:dyDescent="0.25">
      <c r="A143" s="9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t="s">
        <v>29</v>
      </c>
      <c r="G143" t="s">
        <v>9</v>
      </c>
      <c r="H143" t="s">
        <v>10</v>
      </c>
      <c r="I143" t="s">
        <v>11</v>
      </c>
      <c r="J143" s="1" t="s">
        <v>30</v>
      </c>
      <c r="K143" s="1" t="s">
        <v>31</v>
      </c>
      <c r="L143" t="s">
        <v>32</v>
      </c>
      <c r="M143" t="s">
        <v>33</v>
      </c>
      <c r="N143" t="s">
        <v>34</v>
      </c>
      <c r="O143" t="s">
        <v>35</v>
      </c>
      <c r="P143" t="s">
        <v>12</v>
      </c>
      <c r="Q143" t="s">
        <v>13</v>
      </c>
      <c r="R143" t="s">
        <v>14</v>
      </c>
      <c r="S143" s="7" t="s">
        <v>26</v>
      </c>
      <c r="T143" s="1" t="s">
        <v>21</v>
      </c>
      <c r="U143" t="s">
        <v>22</v>
      </c>
      <c r="V143" t="s">
        <v>23</v>
      </c>
      <c r="W143" t="s">
        <v>24</v>
      </c>
      <c r="X143" t="s">
        <v>25</v>
      </c>
      <c r="Z143" s="22" t="s">
        <v>36</v>
      </c>
      <c r="AA143" s="12" t="s">
        <v>37</v>
      </c>
      <c r="AB143" s="12" t="s">
        <v>41</v>
      </c>
      <c r="AC143" s="16" t="s">
        <v>55</v>
      </c>
    </row>
    <row r="144" spans="1:29" x14ac:dyDescent="0.25">
      <c r="A144" s="2"/>
      <c r="Y144" s="1"/>
      <c r="AA144" s="14">
        <f>S144</f>
        <v>0</v>
      </c>
      <c r="AB144" s="28" t="e">
        <f>((AA144/AA$149)-1)*100</f>
        <v>#DIV/0!</v>
      </c>
      <c r="AC144" s="14">
        <f>STDEV(AA145:AA148)</f>
        <v>0</v>
      </c>
    </row>
    <row r="145" spans="1:29" x14ac:dyDescent="0.25">
      <c r="A145" s="2"/>
      <c r="Y145" s="1"/>
      <c r="AA145" s="14">
        <f t="shared" ref="AA145:AA148" si="42">S145</f>
        <v>0</v>
      </c>
      <c r="AB145" s="28" t="e">
        <f t="shared" ref="AB145:AB148" si="43">((AA145/AA$149)-1)*100</f>
        <v>#DIV/0!</v>
      </c>
      <c r="AC145" s="14">
        <f>STDEV(AA146:AA148,AA144)</f>
        <v>0</v>
      </c>
    </row>
    <row r="146" spans="1:29" x14ac:dyDescent="0.25">
      <c r="A146" s="2"/>
      <c r="Y146" s="1"/>
      <c r="AA146" s="14">
        <f t="shared" si="42"/>
        <v>0</v>
      </c>
      <c r="AB146" s="28" t="e">
        <f t="shared" si="43"/>
        <v>#DIV/0!</v>
      </c>
      <c r="AC146" s="14">
        <f>STDEV(AA147:AA148,AA144:AA145)</f>
        <v>0</v>
      </c>
    </row>
    <row r="147" spans="1:29" x14ac:dyDescent="0.25">
      <c r="A147" s="2"/>
      <c r="AA147" s="14">
        <f t="shared" si="42"/>
        <v>0</v>
      </c>
      <c r="AB147" s="28" t="e">
        <f t="shared" si="43"/>
        <v>#DIV/0!</v>
      </c>
      <c r="AC147" s="14">
        <f>STDEV(AA148,AA144:AA146)</f>
        <v>0</v>
      </c>
    </row>
    <row r="148" spans="1:29" x14ac:dyDescent="0.25">
      <c r="A148" s="2"/>
      <c r="AA148" s="14">
        <f t="shared" si="42"/>
        <v>0</v>
      </c>
      <c r="AB148" s="28" t="e">
        <f t="shared" si="43"/>
        <v>#DIV/0!</v>
      </c>
      <c r="AC148" s="14">
        <f>STDEV(AA144:AA147)</f>
        <v>0</v>
      </c>
    </row>
    <row r="149" spans="1:29" x14ac:dyDescent="0.25">
      <c r="A149" s="2">
        <f>A148</f>
        <v>0</v>
      </c>
      <c r="B149" s="7" t="e">
        <f>AVERAGE(B144:B148)</f>
        <v>#DIV/0!</v>
      </c>
      <c r="C149" s="7" t="e">
        <f t="shared" ref="C149:X149" si="44">AVERAGE(C144:C148)</f>
        <v>#DIV/0!</v>
      </c>
      <c r="D149" s="7" t="e">
        <f t="shared" si="44"/>
        <v>#DIV/0!</v>
      </c>
      <c r="E149" s="7" t="e">
        <f t="shared" si="44"/>
        <v>#DIV/0!</v>
      </c>
      <c r="F149" s="7" t="e">
        <f t="shared" si="44"/>
        <v>#DIV/0!</v>
      </c>
      <c r="G149" s="7" t="e">
        <f t="shared" si="44"/>
        <v>#DIV/0!</v>
      </c>
      <c r="H149" s="7" t="e">
        <f t="shared" si="44"/>
        <v>#DIV/0!</v>
      </c>
      <c r="I149" s="7" t="e">
        <f t="shared" si="44"/>
        <v>#DIV/0!</v>
      </c>
      <c r="J149" s="7" t="e">
        <f t="shared" si="44"/>
        <v>#DIV/0!</v>
      </c>
      <c r="K149" s="7" t="e">
        <f t="shared" si="44"/>
        <v>#DIV/0!</v>
      </c>
      <c r="L149" s="7" t="e">
        <f t="shared" si="44"/>
        <v>#DIV/0!</v>
      </c>
      <c r="M149" s="7" t="e">
        <f t="shared" si="44"/>
        <v>#DIV/0!</v>
      </c>
      <c r="N149" s="7" t="e">
        <f t="shared" si="44"/>
        <v>#DIV/0!</v>
      </c>
      <c r="O149" s="7" t="e">
        <f t="shared" si="44"/>
        <v>#DIV/0!</v>
      </c>
      <c r="P149" s="7" t="e">
        <f t="shared" si="44"/>
        <v>#DIV/0!</v>
      </c>
      <c r="Q149" s="7" t="e">
        <f t="shared" si="44"/>
        <v>#DIV/0!</v>
      </c>
      <c r="R149" s="7" t="e">
        <f t="shared" si="44"/>
        <v>#DIV/0!</v>
      </c>
      <c r="S149" s="7" t="e">
        <f t="shared" si="44"/>
        <v>#DIV/0!</v>
      </c>
      <c r="T149" s="7" t="e">
        <f t="shared" si="44"/>
        <v>#DIV/0!</v>
      </c>
      <c r="U149" s="7" t="e">
        <f t="shared" si="44"/>
        <v>#DIV/0!</v>
      </c>
      <c r="V149" s="7" t="e">
        <f t="shared" si="44"/>
        <v>#DIV/0!</v>
      </c>
      <c r="W149" s="7" t="e">
        <f t="shared" si="44"/>
        <v>#DIV/0!</v>
      </c>
      <c r="X149" s="7" t="e">
        <f t="shared" si="44"/>
        <v>#DIV/0!</v>
      </c>
      <c r="Z149" s="2" t="s">
        <v>43</v>
      </c>
      <c r="AA149" s="14">
        <f>AVERAGE(AA144:AA148)</f>
        <v>0</v>
      </c>
      <c r="AB149" s="2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149"/>
  <sheetViews>
    <sheetView zoomScaleNormal="100" workbookViewId="0"/>
  </sheetViews>
  <sheetFormatPr defaultRowHeight="15" x14ac:dyDescent="0.25"/>
  <cols>
    <col min="1" max="1" width="65.85546875" customWidth="1"/>
    <col min="2" max="2" width="22.85546875" style="1" customWidth="1"/>
    <col min="3" max="3" width="10" style="1" customWidth="1"/>
    <col min="4" max="4" width="10.85546875" style="1" customWidth="1"/>
    <col min="5" max="5" width="10.28515625" style="1" customWidth="1"/>
    <col min="6" max="6" width="9.28515625" bestFit="1" customWidth="1"/>
    <col min="7" max="7" width="10.140625" customWidth="1"/>
    <col min="8" max="8" width="12.28515625" customWidth="1"/>
    <col min="9" max="9" width="10.85546875" customWidth="1"/>
    <col min="10" max="10" width="11" style="1" customWidth="1"/>
    <col min="11" max="11" width="15.85546875" style="1" customWidth="1"/>
    <col min="12" max="12" width="14.140625" customWidth="1"/>
    <col min="13" max="13" width="11.5703125" customWidth="1"/>
    <col min="14" max="14" width="15.5703125" customWidth="1"/>
    <col min="15" max="15" width="15.7109375" customWidth="1"/>
    <col min="16" max="16" width="12.28515625" customWidth="1"/>
    <col min="17" max="17" width="13.28515625" customWidth="1"/>
    <col min="18" max="18" width="11.5703125" customWidth="1"/>
    <col min="19" max="19" width="13.7109375" style="7" customWidth="1"/>
    <col min="20" max="20" width="14.140625" style="1" customWidth="1"/>
    <col min="21" max="21" width="14.85546875" customWidth="1"/>
    <col min="22" max="22" width="14.42578125" customWidth="1"/>
    <col min="23" max="23" width="14.28515625" customWidth="1"/>
    <col min="24" max="24" width="15" customWidth="1"/>
    <col min="26" max="26" width="23.42578125" customWidth="1"/>
    <col min="27" max="27" width="24.7109375" style="13" customWidth="1"/>
    <col min="28" max="28" width="12" style="13" customWidth="1"/>
    <col min="29" max="29" width="20.140625" style="14" customWidth="1"/>
  </cols>
  <sheetData>
    <row r="1" spans="1:11" x14ac:dyDescent="0.25">
      <c r="A1" t="s">
        <v>2</v>
      </c>
    </row>
    <row r="2" spans="1:11" x14ac:dyDescent="0.25">
      <c r="A2" t="s">
        <v>3</v>
      </c>
    </row>
    <row r="3" spans="1:11" x14ac:dyDescent="0.25">
      <c r="A3" t="s">
        <v>15</v>
      </c>
      <c r="B3" s="7"/>
    </row>
    <row r="4" spans="1:11" x14ac:dyDescent="0.25">
      <c r="A4" t="s">
        <v>16</v>
      </c>
      <c r="B4" s="7"/>
    </row>
    <row r="5" spans="1:11" x14ac:dyDescent="0.25">
      <c r="A5" t="s">
        <v>4</v>
      </c>
    </row>
    <row r="6" spans="1:11" x14ac:dyDescent="0.25">
      <c r="A6" s="5"/>
    </row>
    <row r="7" spans="1:11" x14ac:dyDescent="0.25">
      <c r="A7" s="2"/>
    </row>
    <row r="8" spans="1:11" x14ac:dyDescent="0.25">
      <c r="A8" s="2"/>
    </row>
    <row r="9" spans="1:11" x14ac:dyDescent="0.25">
      <c r="A9" s="2"/>
    </row>
    <row r="10" spans="1:11" x14ac:dyDescent="0.25">
      <c r="A10" s="5"/>
    </row>
    <row r="12" spans="1:11" x14ac:dyDescent="0.25">
      <c r="A12" s="11" t="s">
        <v>39</v>
      </c>
    </row>
    <row r="13" spans="1:11" x14ac:dyDescent="0.25">
      <c r="A13" s="6" t="s">
        <v>17</v>
      </c>
      <c r="B13" s="7" t="s">
        <v>19</v>
      </c>
      <c r="C13" s="7"/>
      <c r="D13" s="7"/>
      <c r="E13" s="7"/>
      <c r="F13" s="8"/>
      <c r="G13" s="8"/>
      <c r="H13" s="8"/>
      <c r="I13" s="8"/>
      <c r="J13" s="7"/>
      <c r="K13" s="7"/>
    </row>
    <row r="14" spans="1:11" x14ac:dyDescent="0.25">
      <c r="B14" s="7"/>
      <c r="C14" s="7"/>
      <c r="D14" s="7"/>
      <c r="E14" s="7"/>
      <c r="F14" s="8"/>
      <c r="G14" s="8"/>
      <c r="H14" s="8"/>
      <c r="I14" s="8"/>
      <c r="J14" s="7"/>
      <c r="K14" s="7"/>
    </row>
    <row r="15" spans="1:11" x14ac:dyDescent="0.25">
      <c r="A15" s="2" t="s">
        <v>38</v>
      </c>
      <c r="B15" s="7" t="s">
        <v>40</v>
      </c>
      <c r="C15" s="7"/>
      <c r="D15" s="7"/>
      <c r="E15" s="7"/>
      <c r="F15" s="8"/>
      <c r="G15" s="8"/>
      <c r="H15" s="8"/>
      <c r="I15" s="8"/>
      <c r="J15" s="7"/>
      <c r="K15" s="7"/>
    </row>
    <row r="16" spans="1:11" x14ac:dyDescent="0.25">
      <c r="A16" s="4" t="s">
        <v>18</v>
      </c>
      <c r="B16" s="10"/>
      <c r="C16" s="10"/>
      <c r="D16" s="10"/>
      <c r="E16" s="10"/>
    </row>
    <row r="17" spans="1:29" x14ac:dyDescent="0.25">
      <c r="A17" s="9" t="s">
        <v>20</v>
      </c>
      <c r="B17" s="1" t="s">
        <v>7</v>
      </c>
      <c r="C17" s="1" t="s">
        <v>8</v>
      </c>
      <c r="D17" s="1" t="s">
        <v>27</v>
      </c>
      <c r="E17" s="1" t="s">
        <v>28</v>
      </c>
      <c r="F17" t="s">
        <v>29</v>
      </c>
      <c r="G17" t="s">
        <v>9</v>
      </c>
      <c r="H17" t="s">
        <v>10</v>
      </c>
      <c r="I17" t="s">
        <v>11</v>
      </c>
      <c r="J17" s="1" t="s">
        <v>30</v>
      </c>
      <c r="K17" s="1" t="s">
        <v>31</v>
      </c>
      <c r="L17" t="s">
        <v>32</v>
      </c>
      <c r="M17" t="s">
        <v>33</v>
      </c>
      <c r="N17" t="s">
        <v>34</v>
      </c>
      <c r="O17" t="s">
        <v>35</v>
      </c>
      <c r="P17" t="s">
        <v>12</v>
      </c>
      <c r="Q17" t="s">
        <v>13</v>
      </c>
      <c r="R17" t="s">
        <v>14</v>
      </c>
      <c r="S17" s="7" t="s">
        <v>26</v>
      </c>
      <c r="T17" s="1" t="s">
        <v>21</v>
      </c>
      <c r="U17" t="s">
        <v>22</v>
      </c>
      <c r="V17" t="s">
        <v>23</v>
      </c>
      <c r="W17" t="s">
        <v>24</v>
      </c>
      <c r="X17" t="s">
        <v>25</v>
      </c>
      <c r="Z17" s="22" t="s">
        <v>36</v>
      </c>
      <c r="AA17" s="12" t="s">
        <v>37</v>
      </c>
      <c r="AB17" s="12" t="s">
        <v>41</v>
      </c>
      <c r="AC17" s="16" t="s">
        <v>55</v>
      </c>
    </row>
    <row r="18" spans="1:29" x14ac:dyDescent="0.25">
      <c r="A18" s="2"/>
      <c r="Y18" s="1"/>
      <c r="AA18" s="14">
        <f>S18</f>
        <v>0</v>
      </c>
      <c r="AB18" s="28" t="e">
        <f>((AA18/AA$23)-1)*100</f>
        <v>#DIV/0!</v>
      </c>
      <c r="AC18" s="14">
        <f>STDEV(AA19:AA22)</f>
        <v>0</v>
      </c>
    </row>
    <row r="19" spans="1:29" x14ac:dyDescent="0.25">
      <c r="A19" s="2"/>
      <c r="Y19" s="1"/>
      <c r="AA19" s="14">
        <f t="shared" ref="AA19:AA22" si="0">S19</f>
        <v>0</v>
      </c>
      <c r="AB19" s="28" t="e">
        <f t="shared" ref="AB19:AB22" si="1">((AA19/AA$23)-1)*100</f>
        <v>#DIV/0!</v>
      </c>
      <c r="AC19" s="14">
        <f>STDEV(AA20:AA22,AA18)</f>
        <v>0</v>
      </c>
    </row>
    <row r="20" spans="1:29" x14ac:dyDescent="0.25">
      <c r="A20" s="2"/>
      <c r="Y20" s="1"/>
      <c r="AA20" s="14">
        <f t="shared" si="0"/>
        <v>0</v>
      </c>
      <c r="AB20" s="28" t="e">
        <f t="shared" si="1"/>
        <v>#DIV/0!</v>
      </c>
      <c r="AC20" s="14">
        <f>STDEV(AA21:AA22,AA18:AA19)</f>
        <v>0</v>
      </c>
    </row>
    <row r="21" spans="1:29" x14ac:dyDescent="0.25">
      <c r="A21" s="2"/>
      <c r="AA21" s="14">
        <f t="shared" si="0"/>
        <v>0</v>
      </c>
      <c r="AB21" s="28" t="e">
        <f t="shared" si="1"/>
        <v>#DIV/0!</v>
      </c>
      <c r="AC21" s="14">
        <f>STDEV(AA22,AA18:AA20)</f>
        <v>0</v>
      </c>
    </row>
    <row r="22" spans="1:29" x14ac:dyDescent="0.25">
      <c r="A22" s="2"/>
      <c r="AA22" s="14">
        <f t="shared" si="0"/>
        <v>0</v>
      </c>
      <c r="AB22" s="28" t="e">
        <f t="shared" si="1"/>
        <v>#DIV/0!</v>
      </c>
      <c r="AC22" s="14">
        <f>STDEV(AA18:AA21)</f>
        <v>0</v>
      </c>
    </row>
    <row r="23" spans="1:29" x14ac:dyDescent="0.25">
      <c r="A23" s="2" t="s">
        <v>44</v>
      </c>
      <c r="B23" s="7" t="e">
        <f>AVERAGE(B18:B22)</f>
        <v>#DIV/0!</v>
      </c>
      <c r="C23" s="7" t="e">
        <f t="shared" ref="C23:X23" si="2">AVERAGE(C18:C22)</f>
        <v>#DIV/0!</v>
      </c>
      <c r="D23" s="7" t="e">
        <f t="shared" si="2"/>
        <v>#DIV/0!</v>
      </c>
      <c r="E23" s="7" t="e">
        <f t="shared" si="2"/>
        <v>#DIV/0!</v>
      </c>
      <c r="F23" s="7" t="e">
        <f t="shared" si="2"/>
        <v>#DIV/0!</v>
      </c>
      <c r="G23" s="7" t="e">
        <f t="shared" si="2"/>
        <v>#DIV/0!</v>
      </c>
      <c r="H23" s="7" t="e">
        <f t="shared" si="2"/>
        <v>#DIV/0!</v>
      </c>
      <c r="I23" s="7" t="e">
        <f t="shared" si="2"/>
        <v>#DIV/0!</v>
      </c>
      <c r="J23" s="7" t="e">
        <f t="shared" si="2"/>
        <v>#DIV/0!</v>
      </c>
      <c r="K23" s="7" t="e">
        <f t="shared" si="2"/>
        <v>#DIV/0!</v>
      </c>
      <c r="L23" s="7" t="e">
        <f t="shared" si="2"/>
        <v>#DIV/0!</v>
      </c>
      <c r="M23" s="7" t="e">
        <f t="shared" si="2"/>
        <v>#DIV/0!</v>
      </c>
      <c r="N23" s="7" t="e">
        <f t="shared" si="2"/>
        <v>#DIV/0!</v>
      </c>
      <c r="O23" s="7" t="e">
        <f t="shared" si="2"/>
        <v>#DIV/0!</v>
      </c>
      <c r="P23" s="7" t="e">
        <f t="shared" si="2"/>
        <v>#DIV/0!</v>
      </c>
      <c r="Q23" s="7" t="e">
        <f t="shared" si="2"/>
        <v>#DIV/0!</v>
      </c>
      <c r="R23" s="7" t="e">
        <f t="shared" si="2"/>
        <v>#DIV/0!</v>
      </c>
      <c r="S23" s="7" t="e">
        <f t="shared" si="2"/>
        <v>#DIV/0!</v>
      </c>
      <c r="T23" s="7" t="e">
        <f t="shared" si="2"/>
        <v>#DIV/0!</v>
      </c>
      <c r="U23" s="7" t="e">
        <f t="shared" si="2"/>
        <v>#DIV/0!</v>
      </c>
      <c r="V23" s="7" t="e">
        <f t="shared" si="2"/>
        <v>#DIV/0!</v>
      </c>
      <c r="W23" s="7" t="e">
        <f t="shared" si="2"/>
        <v>#DIV/0!</v>
      </c>
      <c r="X23" s="7" t="e">
        <f t="shared" si="2"/>
        <v>#DIV/0!</v>
      </c>
      <c r="Z23" s="2" t="s">
        <v>43</v>
      </c>
      <c r="AA23" s="14">
        <f>AVERAGE(AA18:AA22)</f>
        <v>0</v>
      </c>
      <c r="AB23" s="28"/>
    </row>
    <row r="24" spans="1:29" x14ac:dyDescent="0.25">
      <c r="A24" s="2"/>
      <c r="AB24" s="28"/>
      <c r="AC24" s="15"/>
    </row>
    <row r="25" spans="1:29" x14ac:dyDescent="0.25">
      <c r="A25" s="2"/>
      <c r="AA25" s="14"/>
      <c r="AB25" s="28"/>
      <c r="AC25" s="15"/>
    </row>
    <row r="26" spans="1:29" x14ac:dyDescent="0.25">
      <c r="A26" s="9" t="s">
        <v>20</v>
      </c>
      <c r="B26" s="1" t="s">
        <v>7</v>
      </c>
      <c r="C26" s="1" t="s">
        <v>8</v>
      </c>
      <c r="D26" s="1" t="s">
        <v>27</v>
      </c>
      <c r="E26" s="1" t="s">
        <v>28</v>
      </c>
      <c r="F26" t="s">
        <v>29</v>
      </c>
      <c r="G26" t="s">
        <v>9</v>
      </c>
      <c r="H26" t="s">
        <v>10</v>
      </c>
      <c r="I26" t="s">
        <v>11</v>
      </c>
      <c r="J26" s="1" t="s">
        <v>30</v>
      </c>
      <c r="K26" s="1" t="s">
        <v>31</v>
      </c>
      <c r="L26" t="s">
        <v>32</v>
      </c>
      <c r="M26" t="s">
        <v>33</v>
      </c>
      <c r="N26" t="s">
        <v>34</v>
      </c>
      <c r="O26" t="s">
        <v>35</v>
      </c>
      <c r="P26" t="s">
        <v>12</v>
      </c>
      <c r="Q26" t="s">
        <v>13</v>
      </c>
      <c r="R26" t="s">
        <v>14</v>
      </c>
      <c r="S26" s="7" t="s">
        <v>26</v>
      </c>
      <c r="T26" s="1" t="s">
        <v>21</v>
      </c>
      <c r="U26" t="s">
        <v>22</v>
      </c>
      <c r="V26" t="s">
        <v>23</v>
      </c>
      <c r="W26" t="s">
        <v>24</v>
      </c>
      <c r="X26" t="s">
        <v>25</v>
      </c>
      <c r="Z26" s="22" t="s">
        <v>36</v>
      </c>
      <c r="AA26" s="12" t="s">
        <v>37</v>
      </c>
      <c r="AB26" s="12" t="s">
        <v>41</v>
      </c>
      <c r="AC26" s="16" t="s">
        <v>55</v>
      </c>
    </row>
    <row r="27" spans="1:29" x14ac:dyDescent="0.25">
      <c r="A27" s="2"/>
      <c r="Y27" s="1"/>
      <c r="AA27" s="14">
        <f>S27</f>
        <v>0</v>
      </c>
      <c r="AB27" s="28" t="e">
        <f>((AA27/AA$32)-1)*100</f>
        <v>#DIV/0!</v>
      </c>
      <c r="AC27" s="14">
        <f>STDEV(AA28:AA31)</f>
        <v>0</v>
      </c>
    </row>
    <row r="28" spans="1:29" x14ac:dyDescent="0.25">
      <c r="A28" s="2"/>
      <c r="Y28" s="1"/>
      <c r="AA28" s="14">
        <f t="shared" ref="AA28:AA31" si="3">S28</f>
        <v>0</v>
      </c>
      <c r="AB28" s="28" t="e">
        <f t="shared" ref="AB28:AB31" si="4">((AA28/AA$32)-1)*100</f>
        <v>#DIV/0!</v>
      </c>
      <c r="AC28" s="14">
        <f>STDEV(AA29:AA31,AA27)</f>
        <v>0</v>
      </c>
    </row>
    <row r="29" spans="1:29" x14ac:dyDescent="0.25">
      <c r="A29" s="2"/>
      <c r="Y29" s="1"/>
      <c r="AA29" s="14">
        <f t="shared" si="3"/>
        <v>0</v>
      </c>
      <c r="AB29" s="28" t="e">
        <f t="shared" si="4"/>
        <v>#DIV/0!</v>
      </c>
      <c r="AC29" s="14">
        <f>STDEV(AA30:AA31,AA27:AA28)</f>
        <v>0</v>
      </c>
    </row>
    <row r="30" spans="1:29" x14ac:dyDescent="0.25">
      <c r="A30" s="2"/>
      <c r="AA30" s="14">
        <f t="shared" si="3"/>
        <v>0</v>
      </c>
      <c r="AB30" s="28" t="e">
        <f t="shared" si="4"/>
        <v>#DIV/0!</v>
      </c>
      <c r="AC30" s="14">
        <f>STDEV(AA31,AA27:AA29)</f>
        <v>0</v>
      </c>
    </row>
    <row r="31" spans="1:29" x14ac:dyDescent="0.25">
      <c r="A31" s="2"/>
      <c r="AA31" s="14">
        <f t="shared" si="3"/>
        <v>0</v>
      </c>
      <c r="AB31" s="28" t="e">
        <f t="shared" si="4"/>
        <v>#DIV/0!</v>
      </c>
      <c r="AC31" s="14">
        <f>STDEV(AA27:AA30)</f>
        <v>0</v>
      </c>
    </row>
    <row r="32" spans="1:29" x14ac:dyDescent="0.25">
      <c r="A32" s="2">
        <f>A31</f>
        <v>0</v>
      </c>
      <c r="B32" s="7" t="e">
        <f>AVERAGE(B27:B31)</f>
        <v>#DIV/0!</v>
      </c>
      <c r="C32" s="7" t="e">
        <f t="shared" ref="C32:X32" si="5">AVERAGE(C27:C31)</f>
        <v>#DIV/0!</v>
      </c>
      <c r="D32" s="7" t="e">
        <f t="shared" si="5"/>
        <v>#DIV/0!</v>
      </c>
      <c r="E32" s="7" t="e">
        <f t="shared" si="5"/>
        <v>#DIV/0!</v>
      </c>
      <c r="F32" s="7" t="e">
        <f t="shared" si="5"/>
        <v>#DIV/0!</v>
      </c>
      <c r="G32" s="7" t="e">
        <f t="shared" si="5"/>
        <v>#DIV/0!</v>
      </c>
      <c r="H32" s="7" t="e">
        <f t="shared" si="5"/>
        <v>#DIV/0!</v>
      </c>
      <c r="I32" s="7" t="e">
        <f t="shared" si="5"/>
        <v>#DIV/0!</v>
      </c>
      <c r="J32" s="7" t="e">
        <f t="shared" si="5"/>
        <v>#DIV/0!</v>
      </c>
      <c r="K32" s="7" t="e">
        <f t="shared" si="5"/>
        <v>#DIV/0!</v>
      </c>
      <c r="L32" s="7" t="e">
        <f t="shared" si="5"/>
        <v>#DIV/0!</v>
      </c>
      <c r="M32" s="7" t="e">
        <f t="shared" si="5"/>
        <v>#DIV/0!</v>
      </c>
      <c r="N32" s="7" t="e">
        <f t="shared" si="5"/>
        <v>#DIV/0!</v>
      </c>
      <c r="O32" s="7" t="e">
        <f t="shared" si="5"/>
        <v>#DIV/0!</v>
      </c>
      <c r="P32" s="7" t="e">
        <f t="shared" si="5"/>
        <v>#DIV/0!</v>
      </c>
      <c r="Q32" s="7" t="e">
        <f t="shared" si="5"/>
        <v>#DIV/0!</v>
      </c>
      <c r="R32" s="7" t="e">
        <f t="shared" si="5"/>
        <v>#DIV/0!</v>
      </c>
      <c r="S32" s="7" t="e">
        <f t="shared" si="5"/>
        <v>#DIV/0!</v>
      </c>
      <c r="T32" s="7" t="e">
        <f t="shared" si="5"/>
        <v>#DIV/0!</v>
      </c>
      <c r="U32" s="7" t="e">
        <f t="shared" si="5"/>
        <v>#DIV/0!</v>
      </c>
      <c r="V32" s="7" t="e">
        <f t="shared" si="5"/>
        <v>#DIV/0!</v>
      </c>
      <c r="W32" s="7" t="e">
        <f t="shared" si="5"/>
        <v>#DIV/0!</v>
      </c>
      <c r="X32" s="7" t="e">
        <f t="shared" si="5"/>
        <v>#DIV/0!</v>
      </c>
      <c r="Z32" s="2" t="s">
        <v>43</v>
      </c>
      <c r="AA32" s="14">
        <f>AVERAGE(AA27:AA31)</f>
        <v>0</v>
      </c>
      <c r="AB32" s="28"/>
    </row>
    <row r="33" spans="1:39" x14ac:dyDescent="0.25">
      <c r="A33" s="2"/>
      <c r="AB33" s="28"/>
      <c r="AC33" s="15"/>
    </row>
    <row r="34" spans="1:39" x14ac:dyDescent="0.25">
      <c r="A34" s="2"/>
      <c r="AA34" s="14"/>
      <c r="AB34" s="28"/>
      <c r="AC34" s="15"/>
    </row>
    <row r="35" spans="1:39" x14ac:dyDescent="0.25">
      <c r="A35" s="9" t="s">
        <v>20</v>
      </c>
      <c r="B35" s="1" t="s">
        <v>7</v>
      </c>
      <c r="C35" s="1" t="s">
        <v>8</v>
      </c>
      <c r="D35" s="1" t="s">
        <v>27</v>
      </c>
      <c r="E35" s="1" t="s">
        <v>28</v>
      </c>
      <c r="F35" t="s">
        <v>29</v>
      </c>
      <c r="G35" t="s">
        <v>9</v>
      </c>
      <c r="H35" t="s">
        <v>10</v>
      </c>
      <c r="I35" t="s">
        <v>11</v>
      </c>
      <c r="J35" s="1" t="s">
        <v>30</v>
      </c>
      <c r="K35" s="1" t="s">
        <v>31</v>
      </c>
      <c r="L35" t="s">
        <v>32</v>
      </c>
      <c r="M35" t="s">
        <v>33</v>
      </c>
      <c r="N35" t="s">
        <v>34</v>
      </c>
      <c r="O35" t="s">
        <v>35</v>
      </c>
      <c r="P35" t="s">
        <v>12</v>
      </c>
      <c r="Q35" t="s">
        <v>13</v>
      </c>
      <c r="R35" t="s">
        <v>14</v>
      </c>
      <c r="S35" s="7" t="s">
        <v>26</v>
      </c>
      <c r="T35" s="1" t="s">
        <v>21</v>
      </c>
      <c r="U35" t="s">
        <v>22</v>
      </c>
      <c r="V35" t="s">
        <v>23</v>
      </c>
      <c r="W35" t="s">
        <v>24</v>
      </c>
      <c r="X35" t="s">
        <v>25</v>
      </c>
      <c r="Z35" s="22" t="s">
        <v>36</v>
      </c>
      <c r="AA35" s="12" t="s">
        <v>37</v>
      </c>
      <c r="AB35" s="12" t="s">
        <v>41</v>
      </c>
      <c r="AC35" s="16" t="s">
        <v>55</v>
      </c>
    </row>
    <row r="36" spans="1:39" x14ac:dyDescent="0.25">
      <c r="A36" s="2"/>
      <c r="Y36" s="1"/>
      <c r="AA36" s="14">
        <f>S36</f>
        <v>0</v>
      </c>
      <c r="AB36" s="28" t="e">
        <f>((AA36/AA$41)-1)*100</f>
        <v>#DIV/0!</v>
      </c>
      <c r="AC36" s="14">
        <f>STDEV(AA37:AA40)</f>
        <v>0</v>
      </c>
    </row>
    <row r="37" spans="1:39" x14ac:dyDescent="0.25">
      <c r="A37" s="2"/>
      <c r="Y37" s="1"/>
      <c r="AA37" s="14">
        <f t="shared" ref="AA37:AA40" si="6">S37</f>
        <v>0</v>
      </c>
      <c r="AB37" s="28" t="e">
        <f t="shared" ref="AB37:AB40" si="7">((AA37/AA$41)-1)*100</f>
        <v>#DIV/0!</v>
      </c>
      <c r="AC37" s="14">
        <f>STDEV(AA38:AA40,AA36)</f>
        <v>0</v>
      </c>
    </row>
    <row r="38" spans="1:39" x14ac:dyDescent="0.25">
      <c r="A38" s="2"/>
      <c r="Y38" s="1"/>
      <c r="AA38" s="14">
        <f t="shared" si="6"/>
        <v>0</v>
      </c>
      <c r="AB38" s="28" t="e">
        <f t="shared" si="7"/>
        <v>#DIV/0!</v>
      </c>
      <c r="AC38" s="14">
        <f>STDEV(AA39:AA40,AA36:AA37)</f>
        <v>0</v>
      </c>
    </row>
    <row r="39" spans="1:39" x14ac:dyDescent="0.25">
      <c r="A39" s="2"/>
      <c r="AA39" s="14">
        <f t="shared" si="6"/>
        <v>0</v>
      </c>
      <c r="AB39" s="28" t="e">
        <f t="shared" si="7"/>
        <v>#DIV/0!</v>
      </c>
      <c r="AC39" s="14">
        <f>STDEV(AA40,AA36:AA38)</f>
        <v>0</v>
      </c>
    </row>
    <row r="40" spans="1:39" x14ac:dyDescent="0.25">
      <c r="A40" s="2"/>
      <c r="AA40" s="14">
        <f t="shared" si="6"/>
        <v>0</v>
      </c>
      <c r="AB40" s="28" t="e">
        <f t="shared" si="7"/>
        <v>#DIV/0!</v>
      </c>
      <c r="AC40" s="14">
        <f>STDEV(AA36:AA39)</f>
        <v>0</v>
      </c>
    </row>
    <row r="41" spans="1:39" x14ac:dyDescent="0.25">
      <c r="A41" s="2">
        <f>A40</f>
        <v>0</v>
      </c>
      <c r="B41" s="7" t="e">
        <f>AVERAGE(B36:B40)</f>
        <v>#DIV/0!</v>
      </c>
      <c r="C41" s="7" t="e">
        <f t="shared" ref="C41:X41" si="8">AVERAGE(C36:C40)</f>
        <v>#DIV/0!</v>
      </c>
      <c r="D41" s="7" t="e">
        <f t="shared" si="8"/>
        <v>#DIV/0!</v>
      </c>
      <c r="E41" s="7" t="e">
        <f t="shared" si="8"/>
        <v>#DIV/0!</v>
      </c>
      <c r="F41" s="7" t="e">
        <f t="shared" si="8"/>
        <v>#DIV/0!</v>
      </c>
      <c r="G41" s="7" t="e">
        <f t="shared" si="8"/>
        <v>#DIV/0!</v>
      </c>
      <c r="H41" s="7" t="e">
        <f t="shared" si="8"/>
        <v>#DIV/0!</v>
      </c>
      <c r="I41" s="7" t="e">
        <f t="shared" si="8"/>
        <v>#DIV/0!</v>
      </c>
      <c r="J41" s="7" t="e">
        <f t="shared" si="8"/>
        <v>#DIV/0!</v>
      </c>
      <c r="K41" s="7" t="e">
        <f t="shared" si="8"/>
        <v>#DIV/0!</v>
      </c>
      <c r="L41" s="7" t="e">
        <f t="shared" si="8"/>
        <v>#DIV/0!</v>
      </c>
      <c r="M41" s="7" t="e">
        <f t="shared" si="8"/>
        <v>#DIV/0!</v>
      </c>
      <c r="N41" s="7" t="e">
        <f t="shared" si="8"/>
        <v>#DIV/0!</v>
      </c>
      <c r="O41" s="7" t="e">
        <f t="shared" si="8"/>
        <v>#DIV/0!</v>
      </c>
      <c r="P41" s="7" t="e">
        <f t="shared" si="8"/>
        <v>#DIV/0!</v>
      </c>
      <c r="Q41" s="7" t="e">
        <f t="shared" si="8"/>
        <v>#DIV/0!</v>
      </c>
      <c r="R41" s="7" t="e">
        <f t="shared" si="8"/>
        <v>#DIV/0!</v>
      </c>
      <c r="S41" s="7" t="e">
        <f t="shared" si="8"/>
        <v>#DIV/0!</v>
      </c>
      <c r="T41" s="7" t="e">
        <f t="shared" si="8"/>
        <v>#DIV/0!</v>
      </c>
      <c r="U41" s="7" t="e">
        <f t="shared" si="8"/>
        <v>#DIV/0!</v>
      </c>
      <c r="V41" s="7" t="e">
        <f t="shared" si="8"/>
        <v>#DIV/0!</v>
      </c>
      <c r="W41" s="7" t="e">
        <f t="shared" si="8"/>
        <v>#DIV/0!</v>
      </c>
      <c r="X41" s="7" t="e">
        <f t="shared" si="8"/>
        <v>#DIV/0!</v>
      </c>
      <c r="Z41" s="2" t="s">
        <v>43</v>
      </c>
      <c r="AA41" s="14">
        <f>AVERAGE(AA36:AA40)</f>
        <v>0</v>
      </c>
      <c r="AB41" s="28"/>
    </row>
    <row r="42" spans="1:39" s="3" customFormat="1" x14ac:dyDescent="0.25">
      <c r="A42" s="2"/>
      <c r="B42" s="1"/>
      <c r="C42" s="1"/>
      <c r="D42" s="1"/>
      <c r="E42" s="1"/>
      <c r="F42"/>
      <c r="G42"/>
      <c r="H42"/>
      <c r="I42"/>
      <c r="J42" s="1"/>
      <c r="K42" s="1"/>
      <c r="L42"/>
      <c r="M42"/>
      <c r="N42"/>
      <c r="O42"/>
      <c r="P42"/>
      <c r="Q42"/>
      <c r="R42"/>
      <c r="S42" s="7"/>
      <c r="T42" s="1"/>
      <c r="U42"/>
      <c r="V42"/>
      <c r="W42"/>
      <c r="X42"/>
      <c r="Y42"/>
      <c r="AA42" s="29"/>
      <c r="AB42" s="28"/>
      <c r="AC42" s="15"/>
    </row>
    <row r="43" spans="1:39" s="3" customFormat="1" x14ac:dyDescent="0.25">
      <c r="A43" s="2"/>
      <c r="B43" s="1"/>
      <c r="C43" s="1"/>
      <c r="D43" s="1"/>
      <c r="E43" s="1"/>
      <c r="F43"/>
      <c r="G43"/>
      <c r="H43"/>
      <c r="I43"/>
      <c r="J43" s="1"/>
      <c r="K43" s="1"/>
      <c r="L43"/>
      <c r="M43"/>
      <c r="N43"/>
      <c r="O43"/>
      <c r="P43"/>
      <c r="Q43"/>
      <c r="R43"/>
      <c r="S43" s="7"/>
      <c r="T43" s="1"/>
      <c r="U43"/>
      <c r="V43"/>
      <c r="W43"/>
      <c r="X43"/>
      <c r="Y43"/>
      <c r="Z43"/>
      <c r="AA43" s="14"/>
      <c r="AB43" s="28"/>
      <c r="AC43" s="15"/>
    </row>
    <row r="44" spans="1:39" s="3" customFormat="1" x14ac:dyDescent="0.25">
      <c r="A44" s="9" t="s">
        <v>20</v>
      </c>
      <c r="B44" s="1" t="s">
        <v>7</v>
      </c>
      <c r="C44" s="1" t="s">
        <v>8</v>
      </c>
      <c r="D44" s="1" t="s">
        <v>27</v>
      </c>
      <c r="E44" s="1" t="s">
        <v>28</v>
      </c>
      <c r="F44" t="s">
        <v>29</v>
      </c>
      <c r="G44" t="s">
        <v>9</v>
      </c>
      <c r="H44" t="s">
        <v>10</v>
      </c>
      <c r="I44" t="s">
        <v>11</v>
      </c>
      <c r="J44" s="1" t="s">
        <v>30</v>
      </c>
      <c r="K44" s="1" t="s">
        <v>31</v>
      </c>
      <c r="L44" t="s">
        <v>32</v>
      </c>
      <c r="M44" t="s">
        <v>33</v>
      </c>
      <c r="N44" t="s">
        <v>34</v>
      </c>
      <c r="O44" t="s">
        <v>35</v>
      </c>
      <c r="P44" t="s">
        <v>12</v>
      </c>
      <c r="Q44" t="s">
        <v>13</v>
      </c>
      <c r="R44" t="s">
        <v>14</v>
      </c>
      <c r="S44" s="7" t="s">
        <v>26</v>
      </c>
      <c r="T44" s="1" t="s">
        <v>21</v>
      </c>
      <c r="U44" t="s">
        <v>22</v>
      </c>
      <c r="V44" t="s">
        <v>23</v>
      </c>
      <c r="W44" t="s">
        <v>24</v>
      </c>
      <c r="X44" t="s">
        <v>25</v>
      </c>
      <c r="Y44"/>
      <c r="Z44" s="22" t="s">
        <v>36</v>
      </c>
      <c r="AA44" s="12" t="s">
        <v>37</v>
      </c>
      <c r="AB44" s="12" t="s">
        <v>41</v>
      </c>
      <c r="AC44" s="16" t="s">
        <v>55</v>
      </c>
    </row>
    <row r="45" spans="1:39" s="3" customFormat="1" x14ac:dyDescent="0.25">
      <c r="A45" s="2"/>
      <c r="B45" s="1"/>
      <c r="C45" s="1"/>
      <c r="D45" s="1"/>
      <c r="E45" s="1"/>
      <c r="F45"/>
      <c r="G45"/>
      <c r="H45"/>
      <c r="I45"/>
      <c r="J45" s="1"/>
      <c r="K45" s="1"/>
      <c r="L45"/>
      <c r="M45"/>
      <c r="N45"/>
      <c r="O45"/>
      <c r="P45"/>
      <c r="Q45"/>
      <c r="R45"/>
      <c r="S45" s="7"/>
      <c r="T45" s="1"/>
      <c r="U45"/>
      <c r="V45"/>
      <c r="W45"/>
      <c r="X45"/>
      <c r="Y45" s="1"/>
      <c r="Z45"/>
      <c r="AA45" s="14">
        <f>S45</f>
        <v>0</v>
      </c>
      <c r="AB45" s="28" t="e">
        <f>((AA45/AA$50)-1)*100</f>
        <v>#DIV/0!</v>
      </c>
      <c r="AC45" s="14">
        <f>STDEV(AA46:AA49)</f>
        <v>0</v>
      </c>
      <c r="AD45"/>
      <c r="AE45"/>
      <c r="AF45"/>
      <c r="AG45"/>
      <c r="AH45"/>
      <c r="AI45"/>
      <c r="AJ45"/>
      <c r="AK45"/>
      <c r="AL45"/>
      <c r="AM45"/>
    </row>
    <row r="46" spans="1:39" s="3" customFormat="1" x14ac:dyDescent="0.25">
      <c r="A46" s="2"/>
      <c r="B46" s="1"/>
      <c r="C46" s="1"/>
      <c r="D46" s="1"/>
      <c r="E46" s="1"/>
      <c r="F46"/>
      <c r="G46"/>
      <c r="H46"/>
      <c r="I46"/>
      <c r="J46" s="1"/>
      <c r="K46" s="1"/>
      <c r="L46"/>
      <c r="M46"/>
      <c r="N46"/>
      <c r="O46"/>
      <c r="P46"/>
      <c r="Q46"/>
      <c r="R46"/>
      <c r="S46" s="7"/>
      <c r="T46" s="1"/>
      <c r="U46"/>
      <c r="V46"/>
      <c r="W46"/>
      <c r="X46"/>
      <c r="Y46" s="1"/>
      <c r="Z46"/>
      <c r="AA46" s="14">
        <f t="shared" ref="AA46:AA49" si="9">S46</f>
        <v>0</v>
      </c>
      <c r="AB46" s="28" t="e">
        <f t="shared" ref="AB46:AB49" si="10">((AA46/AA$50)-1)*100</f>
        <v>#DIV/0!</v>
      </c>
      <c r="AC46" s="14">
        <f>STDEV(AA47:AA49,AA45)</f>
        <v>0</v>
      </c>
      <c r="AD46"/>
      <c r="AE46"/>
      <c r="AF46"/>
      <c r="AG46"/>
      <c r="AH46"/>
      <c r="AI46"/>
      <c r="AJ46"/>
      <c r="AK46"/>
      <c r="AL46"/>
      <c r="AM46"/>
    </row>
    <row r="47" spans="1:39" x14ac:dyDescent="0.25">
      <c r="A47" s="2"/>
      <c r="Y47" s="1"/>
      <c r="AA47" s="14">
        <f t="shared" si="9"/>
        <v>0</v>
      </c>
      <c r="AB47" s="28" t="e">
        <f t="shared" si="10"/>
        <v>#DIV/0!</v>
      </c>
      <c r="AC47" s="14">
        <f>STDEV(AA48:AA49,AA45:AA46)</f>
        <v>0</v>
      </c>
    </row>
    <row r="48" spans="1:39" x14ac:dyDescent="0.25">
      <c r="A48" s="2"/>
      <c r="AA48" s="14">
        <f t="shared" si="9"/>
        <v>0</v>
      </c>
      <c r="AB48" s="28" t="e">
        <f t="shared" si="10"/>
        <v>#DIV/0!</v>
      </c>
      <c r="AC48" s="14">
        <f>STDEV(AA49,AA45:AA47)</f>
        <v>0</v>
      </c>
    </row>
    <row r="49" spans="1:29" x14ac:dyDescent="0.25">
      <c r="A49" s="2"/>
      <c r="AA49" s="14">
        <f t="shared" si="9"/>
        <v>0</v>
      </c>
      <c r="AB49" s="28" t="e">
        <f t="shared" si="10"/>
        <v>#DIV/0!</v>
      </c>
      <c r="AC49" s="14">
        <f>STDEV(AA45:AA48)</f>
        <v>0</v>
      </c>
    </row>
    <row r="50" spans="1:29" x14ac:dyDescent="0.25">
      <c r="A50" s="2">
        <f>A49</f>
        <v>0</v>
      </c>
      <c r="B50" s="7" t="e">
        <f>AVERAGE(B45:B49)</f>
        <v>#DIV/0!</v>
      </c>
      <c r="C50" s="7" t="e">
        <f t="shared" ref="C50:X50" si="11">AVERAGE(C45:C49)</f>
        <v>#DIV/0!</v>
      </c>
      <c r="D50" s="7" t="e">
        <f t="shared" si="11"/>
        <v>#DIV/0!</v>
      </c>
      <c r="E50" s="7" t="e">
        <f t="shared" si="11"/>
        <v>#DIV/0!</v>
      </c>
      <c r="F50" s="7" t="e">
        <f t="shared" si="11"/>
        <v>#DIV/0!</v>
      </c>
      <c r="G50" s="7" t="e">
        <f t="shared" si="11"/>
        <v>#DIV/0!</v>
      </c>
      <c r="H50" s="7" t="e">
        <f t="shared" si="11"/>
        <v>#DIV/0!</v>
      </c>
      <c r="I50" s="7" t="e">
        <f t="shared" si="11"/>
        <v>#DIV/0!</v>
      </c>
      <c r="J50" s="7" t="e">
        <f t="shared" si="11"/>
        <v>#DIV/0!</v>
      </c>
      <c r="K50" s="7" t="e">
        <f t="shared" si="11"/>
        <v>#DIV/0!</v>
      </c>
      <c r="L50" s="7" t="e">
        <f t="shared" si="11"/>
        <v>#DIV/0!</v>
      </c>
      <c r="M50" s="7" t="e">
        <f t="shared" si="11"/>
        <v>#DIV/0!</v>
      </c>
      <c r="N50" s="7" t="e">
        <f t="shared" si="11"/>
        <v>#DIV/0!</v>
      </c>
      <c r="O50" s="7" t="e">
        <f t="shared" si="11"/>
        <v>#DIV/0!</v>
      </c>
      <c r="P50" s="7" t="e">
        <f t="shared" si="11"/>
        <v>#DIV/0!</v>
      </c>
      <c r="Q50" s="7" t="e">
        <f t="shared" si="11"/>
        <v>#DIV/0!</v>
      </c>
      <c r="R50" s="7" t="e">
        <f t="shared" si="11"/>
        <v>#DIV/0!</v>
      </c>
      <c r="S50" s="7" t="e">
        <f t="shared" si="11"/>
        <v>#DIV/0!</v>
      </c>
      <c r="T50" s="7" t="e">
        <f t="shared" si="11"/>
        <v>#DIV/0!</v>
      </c>
      <c r="U50" s="7" t="e">
        <f t="shared" si="11"/>
        <v>#DIV/0!</v>
      </c>
      <c r="V50" s="7" t="e">
        <f t="shared" si="11"/>
        <v>#DIV/0!</v>
      </c>
      <c r="W50" s="7" t="e">
        <f t="shared" si="11"/>
        <v>#DIV/0!</v>
      </c>
      <c r="X50" s="7" t="e">
        <f t="shared" si="11"/>
        <v>#DIV/0!</v>
      </c>
      <c r="Z50" s="2" t="s">
        <v>43</v>
      </c>
      <c r="AA50" s="14">
        <f>AVERAGE(AA45:AA49)</f>
        <v>0</v>
      </c>
      <c r="AB50" s="28"/>
    </row>
    <row r="51" spans="1:29" x14ac:dyDescent="0.25">
      <c r="A51" s="2"/>
      <c r="AB51" s="28"/>
      <c r="AC51" s="15"/>
    </row>
    <row r="52" spans="1:29" x14ac:dyDescent="0.25">
      <c r="A52" s="2"/>
      <c r="AA52" s="14"/>
      <c r="AB52" s="28"/>
      <c r="AC52" s="15"/>
    </row>
    <row r="53" spans="1:29" x14ac:dyDescent="0.25">
      <c r="A53" s="9" t="s">
        <v>20</v>
      </c>
      <c r="B53" s="1" t="s">
        <v>7</v>
      </c>
      <c r="C53" s="1" t="s">
        <v>8</v>
      </c>
      <c r="D53" s="1" t="s">
        <v>27</v>
      </c>
      <c r="E53" s="1" t="s">
        <v>28</v>
      </c>
      <c r="F53" t="s">
        <v>29</v>
      </c>
      <c r="G53" t="s">
        <v>9</v>
      </c>
      <c r="H53" t="s">
        <v>10</v>
      </c>
      <c r="I53" t="s">
        <v>11</v>
      </c>
      <c r="J53" s="1" t="s">
        <v>30</v>
      </c>
      <c r="K53" s="1" t="s">
        <v>31</v>
      </c>
      <c r="L53" t="s">
        <v>32</v>
      </c>
      <c r="M53" t="s">
        <v>33</v>
      </c>
      <c r="N53" t="s">
        <v>34</v>
      </c>
      <c r="O53" t="s">
        <v>35</v>
      </c>
      <c r="P53" t="s">
        <v>12</v>
      </c>
      <c r="Q53" t="s">
        <v>13</v>
      </c>
      <c r="R53" t="s">
        <v>14</v>
      </c>
      <c r="S53" s="7" t="s">
        <v>26</v>
      </c>
      <c r="T53" s="1" t="s">
        <v>21</v>
      </c>
      <c r="U53" t="s">
        <v>22</v>
      </c>
      <c r="V53" t="s">
        <v>23</v>
      </c>
      <c r="W53" t="s">
        <v>24</v>
      </c>
      <c r="X53" t="s">
        <v>25</v>
      </c>
      <c r="Z53" s="22" t="s">
        <v>36</v>
      </c>
      <c r="AA53" s="12" t="s">
        <v>37</v>
      </c>
      <c r="AB53" s="12" t="s">
        <v>41</v>
      </c>
      <c r="AC53" s="16" t="s">
        <v>55</v>
      </c>
    </row>
    <row r="54" spans="1:29" x14ac:dyDescent="0.25">
      <c r="A54" s="2"/>
      <c r="Y54" s="1"/>
      <c r="AA54" s="14">
        <f>S54</f>
        <v>0</v>
      </c>
      <c r="AB54" s="28" t="e">
        <f>((AA54/AA$59)-1)*100</f>
        <v>#DIV/0!</v>
      </c>
      <c r="AC54" s="14">
        <f>STDEV(AA55:AA58)</f>
        <v>0</v>
      </c>
    </row>
    <row r="55" spans="1:29" x14ac:dyDescent="0.25">
      <c r="A55" s="2"/>
      <c r="Y55" s="1"/>
      <c r="AA55" s="14">
        <f t="shared" ref="AA55:AA58" si="12">S55</f>
        <v>0</v>
      </c>
      <c r="AB55" s="28" t="e">
        <f t="shared" ref="AB55:AB58" si="13">((AA55/AA$59)-1)*100</f>
        <v>#DIV/0!</v>
      </c>
      <c r="AC55" s="14">
        <f>STDEV(AA56:AA58,AA54)</f>
        <v>0</v>
      </c>
    </row>
    <row r="56" spans="1:29" x14ac:dyDescent="0.25">
      <c r="A56" s="2"/>
      <c r="Y56" s="1"/>
      <c r="AA56" s="14">
        <f t="shared" si="12"/>
        <v>0</v>
      </c>
      <c r="AB56" s="28" t="e">
        <f t="shared" si="13"/>
        <v>#DIV/0!</v>
      </c>
      <c r="AC56" s="14">
        <f>STDEV(AA57:AA58,AA54:AA55)</f>
        <v>0</v>
      </c>
    </row>
    <row r="57" spans="1:29" x14ac:dyDescent="0.25">
      <c r="A57" s="2"/>
      <c r="AA57" s="14">
        <f t="shared" si="12"/>
        <v>0</v>
      </c>
      <c r="AB57" s="28" t="e">
        <f t="shared" si="13"/>
        <v>#DIV/0!</v>
      </c>
      <c r="AC57" s="14">
        <f>STDEV(AA58,AA54:AA56)</f>
        <v>0</v>
      </c>
    </row>
    <row r="58" spans="1:29" x14ac:dyDescent="0.25">
      <c r="A58" s="2"/>
      <c r="AA58" s="14">
        <f t="shared" si="12"/>
        <v>0</v>
      </c>
      <c r="AB58" s="28" t="e">
        <f t="shared" si="13"/>
        <v>#DIV/0!</v>
      </c>
      <c r="AC58" s="14">
        <f>STDEV(AA54:AA57)</f>
        <v>0</v>
      </c>
    </row>
    <row r="59" spans="1:29" x14ac:dyDescent="0.25">
      <c r="A59" s="2">
        <f>A58</f>
        <v>0</v>
      </c>
      <c r="B59" s="7" t="e">
        <f>AVERAGE(B54:B58)</f>
        <v>#DIV/0!</v>
      </c>
      <c r="C59" s="7" t="e">
        <f t="shared" ref="C59:X59" si="14">AVERAGE(C54:C58)</f>
        <v>#DIV/0!</v>
      </c>
      <c r="D59" s="7" t="e">
        <f t="shared" si="14"/>
        <v>#DIV/0!</v>
      </c>
      <c r="E59" s="7" t="e">
        <f t="shared" si="14"/>
        <v>#DIV/0!</v>
      </c>
      <c r="F59" s="7" t="e">
        <f t="shared" si="14"/>
        <v>#DIV/0!</v>
      </c>
      <c r="G59" s="7" t="e">
        <f t="shared" si="14"/>
        <v>#DIV/0!</v>
      </c>
      <c r="H59" s="7" t="e">
        <f t="shared" si="14"/>
        <v>#DIV/0!</v>
      </c>
      <c r="I59" s="7" t="e">
        <f t="shared" si="14"/>
        <v>#DIV/0!</v>
      </c>
      <c r="J59" s="7" t="e">
        <f t="shared" si="14"/>
        <v>#DIV/0!</v>
      </c>
      <c r="K59" s="7" t="e">
        <f t="shared" si="14"/>
        <v>#DIV/0!</v>
      </c>
      <c r="L59" s="7" t="e">
        <f t="shared" si="14"/>
        <v>#DIV/0!</v>
      </c>
      <c r="M59" s="7" t="e">
        <f t="shared" si="14"/>
        <v>#DIV/0!</v>
      </c>
      <c r="N59" s="7" t="e">
        <f t="shared" si="14"/>
        <v>#DIV/0!</v>
      </c>
      <c r="O59" s="7" t="e">
        <f t="shared" si="14"/>
        <v>#DIV/0!</v>
      </c>
      <c r="P59" s="7" t="e">
        <f t="shared" si="14"/>
        <v>#DIV/0!</v>
      </c>
      <c r="Q59" s="7" t="e">
        <f t="shared" si="14"/>
        <v>#DIV/0!</v>
      </c>
      <c r="R59" s="7" t="e">
        <f t="shared" si="14"/>
        <v>#DIV/0!</v>
      </c>
      <c r="S59" s="7" t="e">
        <f t="shared" si="14"/>
        <v>#DIV/0!</v>
      </c>
      <c r="T59" s="7" t="e">
        <f t="shared" si="14"/>
        <v>#DIV/0!</v>
      </c>
      <c r="U59" s="7" t="e">
        <f t="shared" si="14"/>
        <v>#DIV/0!</v>
      </c>
      <c r="V59" s="7" t="e">
        <f t="shared" si="14"/>
        <v>#DIV/0!</v>
      </c>
      <c r="W59" s="7" t="e">
        <f t="shared" si="14"/>
        <v>#DIV/0!</v>
      </c>
      <c r="X59" s="7" t="e">
        <f t="shared" si="14"/>
        <v>#DIV/0!</v>
      </c>
      <c r="Z59" s="2" t="s">
        <v>43</v>
      </c>
      <c r="AA59" s="14">
        <f>AVERAGE(AA54:AA58)</f>
        <v>0</v>
      </c>
      <c r="AB59" s="28"/>
    </row>
    <row r="60" spans="1:29" x14ac:dyDescent="0.25">
      <c r="A60" s="2"/>
      <c r="AB60" s="28"/>
      <c r="AC60" s="15"/>
    </row>
    <row r="61" spans="1:29" x14ac:dyDescent="0.25">
      <c r="A61" s="2"/>
      <c r="AA61" s="14"/>
      <c r="AB61" s="28"/>
      <c r="AC61" s="15"/>
    </row>
    <row r="62" spans="1:29" x14ac:dyDescent="0.25">
      <c r="A62" s="9" t="s">
        <v>20</v>
      </c>
      <c r="B62" s="1" t="s">
        <v>7</v>
      </c>
      <c r="C62" s="1" t="s">
        <v>8</v>
      </c>
      <c r="D62" s="1" t="s">
        <v>27</v>
      </c>
      <c r="E62" s="1" t="s">
        <v>28</v>
      </c>
      <c r="F62" t="s">
        <v>29</v>
      </c>
      <c r="G62" t="s">
        <v>9</v>
      </c>
      <c r="H62" t="s">
        <v>10</v>
      </c>
      <c r="I62" t="s">
        <v>11</v>
      </c>
      <c r="J62" s="1" t="s">
        <v>30</v>
      </c>
      <c r="K62" s="1" t="s">
        <v>31</v>
      </c>
      <c r="L62" t="s">
        <v>32</v>
      </c>
      <c r="M62" t="s">
        <v>33</v>
      </c>
      <c r="N62" t="s">
        <v>34</v>
      </c>
      <c r="O62" t="s">
        <v>35</v>
      </c>
      <c r="P62" t="s">
        <v>12</v>
      </c>
      <c r="Q62" t="s">
        <v>13</v>
      </c>
      <c r="R62" t="s">
        <v>14</v>
      </c>
      <c r="S62" s="7" t="s">
        <v>26</v>
      </c>
      <c r="T62" s="1" t="s">
        <v>21</v>
      </c>
      <c r="U62" t="s">
        <v>22</v>
      </c>
      <c r="V62" t="s">
        <v>23</v>
      </c>
      <c r="W62" t="s">
        <v>24</v>
      </c>
      <c r="X62" t="s">
        <v>25</v>
      </c>
      <c r="Z62" s="22" t="s">
        <v>36</v>
      </c>
      <c r="AA62" s="12" t="s">
        <v>37</v>
      </c>
      <c r="AB62" s="12" t="s">
        <v>41</v>
      </c>
      <c r="AC62" s="16" t="s">
        <v>55</v>
      </c>
    </row>
    <row r="63" spans="1:29" x14ac:dyDescent="0.25">
      <c r="A63" s="2"/>
      <c r="Y63" s="1"/>
      <c r="AA63" s="14">
        <f>S63</f>
        <v>0</v>
      </c>
      <c r="AB63" s="28" t="e">
        <f>((AA63/AA$68)-1)*100</f>
        <v>#DIV/0!</v>
      </c>
      <c r="AC63" s="14">
        <f>STDEV(AA64:AA67)</f>
        <v>0</v>
      </c>
    </row>
    <row r="64" spans="1:29" x14ac:dyDescent="0.25">
      <c r="A64" s="2"/>
      <c r="Y64" s="1"/>
      <c r="AA64" s="14">
        <f t="shared" ref="AA64:AA67" si="15">S64</f>
        <v>0</v>
      </c>
      <c r="AB64" s="28" t="e">
        <f t="shared" ref="AB64:AB67" si="16">((AA64/AA$68)-1)*100</f>
        <v>#DIV/0!</v>
      </c>
      <c r="AC64" s="14">
        <f>STDEV(AA65:AA67,AA63)</f>
        <v>0</v>
      </c>
    </row>
    <row r="65" spans="1:29" x14ac:dyDescent="0.25">
      <c r="A65" s="2"/>
      <c r="Y65" s="1"/>
      <c r="AA65" s="14">
        <f t="shared" si="15"/>
        <v>0</v>
      </c>
      <c r="AB65" s="28" t="e">
        <f t="shared" si="16"/>
        <v>#DIV/0!</v>
      </c>
      <c r="AC65" s="14">
        <f>STDEV(AA66:AA67,AA63:AA64)</f>
        <v>0</v>
      </c>
    </row>
    <row r="66" spans="1:29" x14ac:dyDescent="0.25">
      <c r="A66" s="2"/>
      <c r="AA66" s="14">
        <f t="shared" si="15"/>
        <v>0</v>
      </c>
      <c r="AB66" s="28" t="e">
        <f t="shared" si="16"/>
        <v>#DIV/0!</v>
      </c>
      <c r="AC66" s="14">
        <f>STDEV(AA67,AA63:AA65)</f>
        <v>0</v>
      </c>
    </row>
    <row r="67" spans="1:29" x14ac:dyDescent="0.25">
      <c r="A67" s="2"/>
      <c r="AA67" s="14">
        <f t="shared" si="15"/>
        <v>0</v>
      </c>
      <c r="AB67" s="28" t="e">
        <f t="shared" si="16"/>
        <v>#DIV/0!</v>
      </c>
      <c r="AC67" s="14">
        <f>STDEV(AA63:AA66)</f>
        <v>0</v>
      </c>
    </row>
    <row r="68" spans="1:29" x14ac:dyDescent="0.25">
      <c r="A68" s="2">
        <f>A67</f>
        <v>0</v>
      </c>
      <c r="B68" s="7" t="e">
        <f>AVERAGE(B63:B67)</f>
        <v>#DIV/0!</v>
      </c>
      <c r="C68" s="7" t="e">
        <f t="shared" ref="C68:X68" si="17">AVERAGE(C63:C67)</f>
        <v>#DIV/0!</v>
      </c>
      <c r="D68" s="7" t="e">
        <f t="shared" si="17"/>
        <v>#DIV/0!</v>
      </c>
      <c r="E68" s="7" t="e">
        <f t="shared" si="17"/>
        <v>#DIV/0!</v>
      </c>
      <c r="F68" s="7" t="e">
        <f t="shared" si="17"/>
        <v>#DIV/0!</v>
      </c>
      <c r="G68" s="7" t="e">
        <f t="shared" si="17"/>
        <v>#DIV/0!</v>
      </c>
      <c r="H68" s="7" t="e">
        <f t="shared" si="17"/>
        <v>#DIV/0!</v>
      </c>
      <c r="I68" s="7" t="e">
        <f t="shared" si="17"/>
        <v>#DIV/0!</v>
      </c>
      <c r="J68" s="7" t="e">
        <f t="shared" si="17"/>
        <v>#DIV/0!</v>
      </c>
      <c r="K68" s="7" t="e">
        <f t="shared" si="17"/>
        <v>#DIV/0!</v>
      </c>
      <c r="L68" s="7" t="e">
        <f t="shared" si="17"/>
        <v>#DIV/0!</v>
      </c>
      <c r="M68" s="7" t="e">
        <f t="shared" si="17"/>
        <v>#DIV/0!</v>
      </c>
      <c r="N68" s="7" t="e">
        <f t="shared" si="17"/>
        <v>#DIV/0!</v>
      </c>
      <c r="O68" s="7" t="e">
        <f t="shared" si="17"/>
        <v>#DIV/0!</v>
      </c>
      <c r="P68" s="7" t="e">
        <f t="shared" si="17"/>
        <v>#DIV/0!</v>
      </c>
      <c r="Q68" s="7" t="e">
        <f t="shared" si="17"/>
        <v>#DIV/0!</v>
      </c>
      <c r="R68" s="7" t="e">
        <f t="shared" si="17"/>
        <v>#DIV/0!</v>
      </c>
      <c r="S68" s="7" t="e">
        <f t="shared" si="17"/>
        <v>#DIV/0!</v>
      </c>
      <c r="T68" s="7" t="e">
        <f t="shared" si="17"/>
        <v>#DIV/0!</v>
      </c>
      <c r="U68" s="7" t="e">
        <f t="shared" si="17"/>
        <v>#DIV/0!</v>
      </c>
      <c r="V68" s="7" t="e">
        <f t="shared" si="17"/>
        <v>#DIV/0!</v>
      </c>
      <c r="W68" s="7" t="e">
        <f t="shared" si="17"/>
        <v>#DIV/0!</v>
      </c>
      <c r="X68" s="7" t="e">
        <f t="shared" si="17"/>
        <v>#DIV/0!</v>
      </c>
      <c r="Z68" s="2" t="s">
        <v>43</v>
      </c>
      <c r="AA68" s="14">
        <f>AVERAGE(AA63:AA67)</f>
        <v>0</v>
      </c>
      <c r="AB68" s="28"/>
    </row>
    <row r="69" spans="1:29" x14ac:dyDescent="0.25">
      <c r="A69" s="2"/>
      <c r="AB69" s="28"/>
      <c r="AC69" s="15"/>
    </row>
    <row r="70" spans="1:29" x14ac:dyDescent="0.25">
      <c r="B70"/>
      <c r="C70"/>
      <c r="D70"/>
      <c r="E70"/>
    </row>
    <row r="71" spans="1:29" x14ac:dyDescent="0.25">
      <c r="A71" s="9" t="s">
        <v>20</v>
      </c>
      <c r="B71" s="1" t="s">
        <v>7</v>
      </c>
      <c r="C71" s="1" t="s">
        <v>8</v>
      </c>
      <c r="D71" s="1" t="s">
        <v>27</v>
      </c>
      <c r="E71" s="1" t="s">
        <v>28</v>
      </c>
      <c r="F71" t="s">
        <v>29</v>
      </c>
      <c r="G71" t="s">
        <v>9</v>
      </c>
      <c r="H71" t="s">
        <v>10</v>
      </c>
      <c r="I71" t="s">
        <v>11</v>
      </c>
      <c r="J71" s="1" t="s">
        <v>30</v>
      </c>
      <c r="K71" s="1" t="s">
        <v>31</v>
      </c>
      <c r="L71" t="s">
        <v>32</v>
      </c>
      <c r="M71" t="s">
        <v>33</v>
      </c>
      <c r="N71" t="s">
        <v>34</v>
      </c>
      <c r="O71" t="s">
        <v>35</v>
      </c>
      <c r="P71" t="s">
        <v>12</v>
      </c>
      <c r="Q71" t="s">
        <v>13</v>
      </c>
      <c r="R71" t="s">
        <v>14</v>
      </c>
      <c r="S71" s="7" t="s">
        <v>26</v>
      </c>
      <c r="T71" s="1" t="s">
        <v>21</v>
      </c>
      <c r="U71" t="s">
        <v>22</v>
      </c>
      <c r="V71" t="s">
        <v>23</v>
      </c>
      <c r="W71" t="s">
        <v>24</v>
      </c>
      <c r="X71" t="s">
        <v>25</v>
      </c>
      <c r="Z71" s="22" t="s">
        <v>36</v>
      </c>
      <c r="AA71" s="12" t="s">
        <v>37</v>
      </c>
      <c r="AB71" s="12" t="s">
        <v>41</v>
      </c>
      <c r="AC71" s="16" t="s">
        <v>55</v>
      </c>
    </row>
    <row r="72" spans="1:29" x14ac:dyDescent="0.25">
      <c r="A72" s="2"/>
      <c r="Y72" s="1"/>
      <c r="AA72" s="14">
        <f>S72</f>
        <v>0</v>
      </c>
      <c r="AB72" s="28" t="e">
        <f>((AA72/AA$77)-1)*100</f>
        <v>#DIV/0!</v>
      </c>
      <c r="AC72" s="14">
        <f>STDEV(AA73:AA76)</f>
        <v>0</v>
      </c>
    </row>
    <row r="73" spans="1:29" x14ac:dyDescent="0.25">
      <c r="A73" s="2"/>
      <c r="Y73" s="1"/>
      <c r="AA73" s="14">
        <f t="shared" ref="AA73:AA76" si="18">S73</f>
        <v>0</v>
      </c>
      <c r="AB73" s="28" t="e">
        <f t="shared" ref="AB73:AB76" si="19">((AA73/AA$77)-1)*100</f>
        <v>#DIV/0!</v>
      </c>
      <c r="AC73" s="14">
        <f>STDEV(AA74:AA76,AA72)</f>
        <v>0</v>
      </c>
    </row>
    <row r="74" spans="1:29" x14ac:dyDescent="0.25">
      <c r="A74" s="2"/>
      <c r="Y74" s="1"/>
      <c r="AA74" s="14">
        <f t="shared" si="18"/>
        <v>0</v>
      </c>
      <c r="AB74" s="28" t="e">
        <f t="shared" si="19"/>
        <v>#DIV/0!</v>
      </c>
      <c r="AC74" s="14">
        <f>STDEV(AA75:AA76,AA72:AA73)</f>
        <v>0</v>
      </c>
    </row>
    <row r="75" spans="1:29" x14ac:dyDescent="0.25">
      <c r="A75" s="2"/>
      <c r="AA75" s="14">
        <f t="shared" si="18"/>
        <v>0</v>
      </c>
      <c r="AB75" s="28" t="e">
        <f t="shared" si="19"/>
        <v>#DIV/0!</v>
      </c>
      <c r="AC75" s="14">
        <f>STDEV(AA76,AA72:AA74)</f>
        <v>0</v>
      </c>
    </row>
    <row r="76" spans="1:29" x14ac:dyDescent="0.25">
      <c r="A76" s="2"/>
      <c r="AA76" s="14">
        <f t="shared" si="18"/>
        <v>0</v>
      </c>
      <c r="AB76" s="28" t="e">
        <f t="shared" si="19"/>
        <v>#DIV/0!</v>
      </c>
      <c r="AC76" s="14">
        <f>STDEV(AA72:AA75)</f>
        <v>0</v>
      </c>
    </row>
    <row r="77" spans="1:29" x14ac:dyDescent="0.25">
      <c r="A77" s="2">
        <f>A76</f>
        <v>0</v>
      </c>
      <c r="B77" s="7" t="e">
        <f>AVERAGE(B72:B76)</f>
        <v>#DIV/0!</v>
      </c>
      <c r="C77" s="7" t="e">
        <f t="shared" ref="C77:X77" si="20">AVERAGE(C72:C76)</f>
        <v>#DIV/0!</v>
      </c>
      <c r="D77" s="7" t="e">
        <f t="shared" si="20"/>
        <v>#DIV/0!</v>
      </c>
      <c r="E77" s="7" t="e">
        <f t="shared" si="20"/>
        <v>#DIV/0!</v>
      </c>
      <c r="F77" s="7" t="e">
        <f t="shared" si="20"/>
        <v>#DIV/0!</v>
      </c>
      <c r="G77" s="7" t="e">
        <f t="shared" si="20"/>
        <v>#DIV/0!</v>
      </c>
      <c r="H77" s="7" t="e">
        <f t="shared" si="20"/>
        <v>#DIV/0!</v>
      </c>
      <c r="I77" s="7" t="e">
        <f t="shared" si="20"/>
        <v>#DIV/0!</v>
      </c>
      <c r="J77" s="7" t="e">
        <f t="shared" si="20"/>
        <v>#DIV/0!</v>
      </c>
      <c r="K77" s="7" t="e">
        <f t="shared" si="20"/>
        <v>#DIV/0!</v>
      </c>
      <c r="L77" s="7" t="e">
        <f t="shared" si="20"/>
        <v>#DIV/0!</v>
      </c>
      <c r="M77" s="7" t="e">
        <f t="shared" si="20"/>
        <v>#DIV/0!</v>
      </c>
      <c r="N77" s="7" t="e">
        <f t="shared" si="20"/>
        <v>#DIV/0!</v>
      </c>
      <c r="O77" s="7" t="e">
        <f t="shared" si="20"/>
        <v>#DIV/0!</v>
      </c>
      <c r="P77" s="7" t="e">
        <f t="shared" si="20"/>
        <v>#DIV/0!</v>
      </c>
      <c r="Q77" s="7" t="e">
        <f t="shared" si="20"/>
        <v>#DIV/0!</v>
      </c>
      <c r="R77" s="7" t="e">
        <f t="shared" si="20"/>
        <v>#DIV/0!</v>
      </c>
      <c r="S77" s="7" t="e">
        <f t="shared" si="20"/>
        <v>#DIV/0!</v>
      </c>
      <c r="T77" s="7" t="e">
        <f t="shared" si="20"/>
        <v>#DIV/0!</v>
      </c>
      <c r="U77" s="7" t="e">
        <f t="shared" si="20"/>
        <v>#DIV/0!</v>
      </c>
      <c r="V77" s="7" t="e">
        <f t="shared" si="20"/>
        <v>#DIV/0!</v>
      </c>
      <c r="W77" s="7" t="e">
        <f t="shared" si="20"/>
        <v>#DIV/0!</v>
      </c>
      <c r="X77" s="7" t="e">
        <f t="shared" si="20"/>
        <v>#DIV/0!</v>
      </c>
      <c r="Z77" s="2" t="s">
        <v>43</v>
      </c>
      <c r="AA77" s="14">
        <f>AVERAGE(AA72:AA76)</f>
        <v>0</v>
      </c>
      <c r="AB77" s="28"/>
    </row>
    <row r="78" spans="1:29" x14ac:dyDescent="0.25">
      <c r="A78" s="2"/>
      <c r="AB78" s="28"/>
      <c r="AC78" s="15"/>
    </row>
    <row r="79" spans="1:29" x14ac:dyDescent="0.25">
      <c r="A79" s="2"/>
      <c r="AA79" s="14"/>
      <c r="AB79" s="28"/>
      <c r="AC79" s="15"/>
    </row>
    <row r="80" spans="1:29" x14ac:dyDescent="0.25">
      <c r="A80" s="9" t="s">
        <v>20</v>
      </c>
      <c r="B80" s="1" t="s">
        <v>7</v>
      </c>
      <c r="C80" s="1" t="s">
        <v>8</v>
      </c>
      <c r="D80" s="1" t="s">
        <v>27</v>
      </c>
      <c r="E80" s="1" t="s">
        <v>28</v>
      </c>
      <c r="F80" t="s">
        <v>29</v>
      </c>
      <c r="G80" t="s">
        <v>9</v>
      </c>
      <c r="H80" t="s">
        <v>10</v>
      </c>
      <c r="I80" t="s">
        <v>11</v>
      </c>
      <c r="J80" s="1" t="s">
        <v>30</v>
      </c>
      <c r="K80" s="1" t="s">
        <v>31</v>
      </c>
      <c r="L80" t="s">
        <v>32</v>
      </c>
      <c r="M80" t="s">
        <v>33</v>
      </c>
      <c r="N80" t="s">
        <v>34</v>
      </c>
      <c r="O80" t="s">
        <v>35</v>
      </c>
      <c r="P80" t="s">
        <v>12</v>
      </c>
      <c r="Q80" t="s">
        <v>13</v>
      </c>
      <c r="R80" t="s">
        <v>14</v>
      </c>
      <c r="S80" s="7" t="s">
        <v>26</v>
      </c>
      <c r="T80" s="1" t="s">
        <v>21</v>
      </c>
      <c r="U80" t="s">
        <v>22</v>
      </c>
      <c r="V80" t="s">
        <v>23</v>
      </c>
      <c r="W80" t="s">
        <v>24</v>
      </c>
      <c r="X80" t="s">
        <v>25</v>
      </c>
      <c r="Z80" s="22" t="s">
        <v>36</v>
      </c>
      <c r="AA80" s="12" t="s">
        <v>37</v>
      </c>
      <c r="AB80" s="12" t="s">
        <v>41</v>
      </c>
      <c r="AC80" s="16" t="s">
        <v>55</v>
      </c>
    </row>
    <row r="81" spans="1:29" x14ac:dyDescent="0.25">
      <c r="A81" s="2"/>
      <c r="Y81" s="1"/>
      <c r="AA81" s="14">
        <f>S81</f>
        <v>0</v>
      </c>
      <c r="AB81" s="28" t="e">
        <f>((AA81/AA$86)-1)*100</f>
        <v>#DIV/0!</v>
      </c>
      <c r="AC81" s="14">
        <f>STDEV(AA82:AA85)</f>
        <v>0</v>
      </c>
    </row>
    <row r="82" spans="1:29" x14ac:dyDescent="0.25">
      <c r="A82" s="2"/>
      <c r="Y82" s="1"/>
      <c r="AA82" s="14">
        <f t="shared" ref="AA82:AA85" si="21">S82</f>
        <v>0</v>
      </c>
      <c r="AB82" s="28" t="e">
        <f t="shared" ref="AB82:AB85" si="22">((AA82/AA$86)-1)*100</f>
        <v>#DIV/0!</v>
      </c>
      <c r="AC82" s="14">
        <f>STDEV(AA83:AA85,AA81)</f>
        <v>0</v>
      </c>
    </row>
    <row r="83" spans="1:29" x14ac:dyDescent="0.25">
      <c r="A83" s="2"/>
      <c r="Y83" s="1"/>
      <c r="AA83" s="14">
        <f t="shared" si="21"/>
        <v>0</v>
      </c>
      <c r="AB83" s="28" t="e">
        <f t="shared" si="22"/>
        <v>#DIV/0!</v>
      </c>
      <c r="AC83" s="14">
        <f>STDEV(AA84:AA85,AA81:AA82)</f>
        <v>0</v>
      </c>
    </row>
    <row r="84" spans="1:29" x14ac:dyDescent="0.25">
      <c r="A84" s="2"/>
      <c r="AA84" s="14">
        <f t="shared" si="21"/>
        <v>0</v>
      </c>
      <c r="AB84" s="28" t="e">
        <f t="shared" si="22"/>
        <v>#DIV/0!</v>
      </c>
      <c r="AC84" s="14">
        <f>STDEV(AA85,AA81:AA83)</f>
        <v>0</v>
      </c>
    </row>
    <row r="85" spans="1:29" x14ac:dyDescent="0.25">
      <c r="A85" s="2"/>
      <c r="AA85" s="14">
        <f t="shared" si="21"/>
        <v>0</v>
      </c>
      <c r="AB85" s="28" t="e">
        <f t="shared" si="22"/>
        <v>#DIV/0!</v>
      </c>
      <c r="AC85" s="14">
        <f>STDEV(AA81:AA84)</f>
        <v>0</v>
      </c>
    </row>
    <row r="86" spans="1:29" x14ac:dyDescent="0.25">
      <c r="A86" s="2">
        <f>A85</f>
        <v>0</v>
      </c>
      <c r="B86" s="7" t="e">
        <f>AVERAGE(B81:B85)</f>
        <v>#DIV/0!</v>
      </c>
      <c r="C86" s="7" t="e">
        <f t="shared" ref="C86:X86" si="23">AVERAGE(C81:C85)</f>
        <v>#DIV/0!</v>
      </c>
      <c r="D86" s="7" t="e">
        <f t="shared" si="23"/>
        <v>#DIV/0!</v>
      </c>
      <c r="E86" s="7" t="e">
        <f t="shared" si="23"/>
        <v>#DIV/0!</v>
      </c>
      <c r="F86" s="7" t="e">
        <f t="shared" si="23"/>
        <v>#DIV/0!</v>
      </c>
      <c r="G86" s="7" t="e">
        <f t="shared" si="23"/>
        <v>#DIV/0!</v>
      </c>
      <c r="H86" s="7" t="e">
        <f t="shared" si="23"/>
        <v>#DIV/0!</v>
      </c>
      <c r="I86" s="7" t="e">
        <f t="shared" si="23"/>
        <v>#DIV/0!</v>
      </c>
      <c r="J86" s="7" t="e">
        <f t="shared" si="23"/>
        <v>#DIV/0!</v>
      </c>
      <c r="K86" s="7" t="e">
        <f t="shared" si="23"/>
        <v>#DIV/0!</v>
      </c>
      <c r="L86" s="7" t="e">
        <f t="shared" si="23"/>
        <v>#DIV/0!</v>
      </c>
      <c r="M86" s="7" t="e">
        <f t="shared" si="23"/>
        <v>#DIV/0!</v>
      </c>
      <c r="N86" s="7" t="e">
        <f t="shared" si="23"/>
        <v>#DIV/0!</v>
      </c>
      <c r="O86" s="7" t="e">
        <f t="shared" si="23"/>
        <v>#DIV/0!</v>
      </c>
      <c r="P86" s="7" t="e">
        <f t="shared" si="23"/>
        <v>#DIV/0!</v>
      </c>
      <c r="Q86" s="7" t="e">
        <f t="shared" si="23"/>
        <v>#DIV/0!</v>
      </c>
      <c r="R86" s="7" t="e">
        <f t="shared" si="23"/>
        <v>#DIV/0!</v>
      </c>
      <c r="S86" s="7" t="e">
        <f t="shared" si="23"/>
        <v>#DIV/0!</v>
      </c>
      <c r="T86" s="7" t="e">
        <f t="shared" si="23"/>
        <v>#DIV/0!</v>
      </c>
      <c r="U86" s="7" t="e">
        <f t="shared" si="23"/>
        <v>#DIV/0!</v>
      </c>
      <c r="V86" s="7" t="e">
        <f t="shared" si="23"/>
        <v>#DIV/0!</v>
      </c>
      <c r="W86" s="7" t="e">
        <f t="shared" si="23"/>
        <v>#DIV/0!</v>
      </c>
      <c r="X86" s="7" t="e">
        <f t="shared" si="23"/>
        <v>#DIV/0!</v>
      </c>
      <c r="Z86" s="2" t="s">
        <v>43</v>
      </c>
      <c r="AA86" s="14">
        <f>AVERAGE(AA81:AA85)</f>
        <v>0</v>
      </c>
      <c r="AB86" s="28"/>
    </row>
    <row r="88" spans="1:29" x14ac:dyDescent="0.25">
      <c r="A88" s="2"/>
    </row>
    <row r="89" spans="1:29" x14ac:dyDescent="0.25">
      <c r="A89" s="9" t="s">
        <v>20</v>
      </c>
      <c r="B89" s="1" t="s">
        <v>7</v>
      </c>
      <c r="C89" s="1" t="s">
        <v>8</v>
      </c>
      <c r="D89" s="1" t="s">
        <v>27</v>
      </c>
      <c r="E89" s="1" t="s">
        <v>28</v>
      </c>
      <c r="F89" t="s">
        <v>29</v>
      </c>
      <c r="G89" t="s">
        <v>9</v>
      </c>
      <c r="H89" t="s">
        <v>10</v>
      </c>
      <c r="I89" t="s">
        <v>11</v>
      </c>
      <c r="J89" s="1" t="s">
        <v>30</v>
      </c>
      <c r="K89" s="1" t="s">
        <v>31</v>
      </c>
      <c r="L89" t="s">
        <v>32</v>
      </c>
      <c r="M89" t="s">
        <v>33</v>
      </c>
      <c r="N89" t="s">
        <v>34</v>
      </c>
      <c r="O89" t="s">
        <v>35</v>
      </c>
      <c r="P89" t="s">
        <v>12</v>
      </c>
      <c r="Q89" t="s">
        <v>13</v>
      </c>
      <c r="R89" t="s">
        <v>14</v>
      </c>
      <c r="S89" s="7" t="s">
        <v>26</v>
      </c>
      <c r="T89" s="1" t="s">
        <v>21</v>
      </c>
      <c r="U89" t="s">
        <v>22</v>
      </c>
      <c r="V89" t="s">
        <v>23</v>
      </c>
      <c r="W89" t="s">
        <v>24</v>
      </c>
      <c r="X89" t="s">
        <v>25</v>
      </c>
      <c r="Z89" s="22" t="s">
        <v>36</v>
      </c>
      <c r="AA89" s="12" t="s">
        <v>37</v>
      </c>
      <c r="AB89" s="12" t="s">
        <v>41</v>
      </c>
      <c r="AC89" s="16" t="s">
        <v>55</v>
      </c>
    </row>
    <row r="90" spans="1:29" x14ac:dyDescent="0.25">
      <c r="A90" s="2"/>
      <c r="Y90" s="1"/>
      <c r="AA90" s="14">
        <f>S90</f>
        <v>0</v>
      </c>
      <c r="AB90" s="28" t="e">
        <f>((AA90/AA$95)-1)*100</f>
        <v>#DIV/0!</v>
      </c>
      <c r="AC90" s="14">
        <f>STDEV(AA91:AA94)</f>
        <v>0</v>
      </c>
    </row>
    <row r="91" spans="1:29" x14ac:dyDescent="0.25">
      <c r="A91" s="2"/>
      <c r="Y91" s="1"/>
      <c r="AA91" s="14">
        <f t="shared" ref="AA91:AA94" si="24">S91</f>
        <v>0</v>
      </c>
      <c r="AB91" s="28" t="e">
        <f t="shared" ref="AB91:AB94" si="25">((AA91/AA$95)-1)*100</f>
        <v>#DIV/0!</v>
      </c>
      <c r="AC91" s="14">
        <f>STDEV(AA92:AA94,AA90)</f>
        <v>0</v>
      </c>
    </row>
    <row r="92" spans="1:29" x14ac:dyDescent="0.25">
      <c r="A92" s="2"/>
      <c r="Y92" s="1"/>
      <c r="AA92" s="14">
        <f t="shared" si="24"/>
        <v>0</v>
      </c>
      <c r="AB92" s="28" t="e">
        <f t="shared" si="25"/>
        <v>#DIV/0!</v>
      </c>
      <c r="AC92" s="14">
        <f>STDEV(AA93:AA94,AA90:AA91)</f>
        <v>0</v>
      </c>
    </row>
    <row r="93" spans="1:29" x14ac:dyDescent="0.25">
      <c r="A93" s="2"/>
      <c r="AA93" s="14">
        <f t="shared" si="24"/>
        <v>0</v>
      </c>
      <c r="AB93" s="28" t="e">
        <f t="shared" si="25"/>
        <v>#DIV/0!</v>
      </c>
      <c r="AC93" s="14">
        <f>STDEV(AA94,AA90:AA92)</f>
        <v>0</v>
      </c>
    </row>
    <row r="94" spans="1:29" x14ac:dyDescent="0.25">
      <c r="A94" s="2"/>
      <c r="AA94" s="14">
        <f t="shared" si="24"/>
        <v>0</v>
      </c>
      <c r="AB94" s="28" t="e">
        <f t="shared" si="25"/>
        <v>#DIV/0!</v>
      </c>
      <c r="AC94" s="14">
        <f>STDEV(AA90:AA93)</f>
        <v>0</v>
      </c>
    </row>
    <row r="95" spans="1:29" x14ac:dyDescent="0.25">
      <c r="A95" s="2">
        <f>A94</f>
        <v>0</v>
      </c>
      <c r="B95" s="7" t="e">
        <f>AVERAGE(B90:B94)</f>
        <v>#DIV/0!</v>
      </c>
      <c r="C95" s="7" t="e">
        <f t="shared" ref="C95:X95" si="26">AVERAGE(C90:C94)</f>
        <v>#DIV/0!</v>
      </c>
      <c r="D95" s="7" t="e">
        <f t="shared" si="26"/>
        <v>#DIV/0!</v>
      </c>
      <c r="E95" s="7" t="e">
        <f t="shared" si="26"/>
        <v>#DIV/0!</v>
      </c>
      <c r="F95" s="7" t="e">
        <f t="shared" si="26"/>
        <v>#DIV/0!</v>
      </c>
      <c r="G95" s="7" t="e">
        <f t="shared" si="26"/>
        <v>#DIV/0!</v>
      </c>
      <c r="H95" s="7" t="e">
        <f t="shared" si="26"/>
        <v>#DIV/0!</v>
      </c>
      <c r="I95" s="7" t="e">
        <f t="shared" si="26"/>
        <v>#DIV/0!</v>
      </c>
      <c r="J95" s="7" t="e">
        <f t="shared" si="26"/>
        <v>#DIV/0!</v>
      </c>
      <c r="K95" s="7" t="e">
        <f t="shared" si="26"/>
        <v>#DIV/0!</v>
      </c>
      <c r="L95" s="7" t="e">
        <f t="shared" si="26"/>
        <v>#DIV/0!</v>
      </c>
      <c r="M95" s="7" t="e">
        <f t="shared" si="26"/>
        <v>#DIV/0!</v>
      </c>
      <c r="N95" s="7" t="e">
        <f t="shared" si="26"/>
        <v>#DIV/0!</v>
      </c>
      <c r="O95" s="7" t="e">
        <f t="shared" si="26"/>
        <v>#DIV/0!</v>
      </c>
      <c r="P95" s="7" t="e">
        <f t="shared" si="26"/>
        <v>#DIV/0!</v>
      </c>
      <c r="Q95" s="7" t="e">
        <f t="shared" si="26"/>
        <v>#DIV/0!</v>
      </c>
      <c r="R95" s="7" t="e">
        <f t="shared" si="26"/>
        <v>#DIV/0!</v>
      </c>
      <c r="S95" s="7" t="e">
        <f t="shared" si="26"/>
        <v>#DIV/0!</v>
      </c>
      <c r="T95" s="7" t="e">
        <f t="shared" si="26"/>
        <v>#DIV/0!</v>
      </c>
      <c r="U95" s="7" t="e">
        <f t="shared" si="26"/>
        <v>#DIV/0!</v>
      </c>
      <c r="V95" s="7" t="e">
        <f t="shared" si="26"/>
        <v>#DIV/0!</v>
      </c>
      <c r="W95" s="7" t="e">
        <f t="shared" si="26"/>
        <v>#DIV/0!</v>
      </c>
      <c r="X95" s="7" t="e">
        <f t="shared" si="26"/>
        <v>#DIV/0!</v>
      </c>
      <c r="Z95" s="2" t="s">
        <v>43</v>
      </c>
      <c r="AA95" s="14">
        <f>AVERAGE(AA90:AA94)</f>
        <v>0</v>
      </c>
      <c r="AB95" s="28"/>
    </row>
    <row r="98" spans="1:29" x14ac:dyDescent="0.25">
      <c r="A98" s="9" t="s">
        <v>20</v>
      </c>
      <c r="B98" s="1" t="s">
        <v>7</v>
      </c>
      <c r="C98" s="1" t="s">
        <v>8</v>
      </c>
      <c r="D98" s="1" t="s">
        <v>27</v>
      </c>
      <c r="E98" s="1" t="s">
        <v>28</v>
      </c>
      <c r="F98" t="s">
        <v>29</v>
      </c>
      <c r="G98" t="s">
        <v>9</v>
      </c>
      <c r="H98" t="s">
        <v>10</v>
      </c>
      <c r="I98" t="s">
        <v>11</v>
      </c>
      <c r="J98" s="1" t="s">
        <v>30</v>
      </c>
      <c r="K98" s="1" t="s">
        <v>31</v>
      </c>
      <c r="L98" t="s">
        <v>32</v>
      </c>
      <c r="M98" t="s">
        <v>33</v>
      </c>
      <c r="N98" t="s">
        <v>34</v>
      </c>
      <c r="O98" t="s">
        <v>35</v>
      </c>
      <c r="P98" t="s">
        <v>12</v>
      </c>
      <c r="Q98" t="s">
        <v>13</v>
      </c>
      <c r="R98" t="s">
        <v>14</v>
      </c>
      <c r="S98" s="7" t="s">
        <v>26</v>
      </c>
      <c r="T98" s="1" t="s">
        <v>21</v>
      </c>
      <c r="U98" t="s">
        <v>22</v>
      </c>
      <c r="V98" t="s">
        <v>23</v>
      </c>
      <c r="W98" t="s">
        <v>24</v>
      </c>
      <c r="X98" t="s">
        <v>25</v>
      </c>
      <c r="Z98" s="22" t="s">
        <v>36</v>
      </c>
      <c r="AA98" s="12" t="s">
        <v>37</v>
      </c>
      <c r="AB98" s="12" t="s">
        <v>41</v>
      </c>
      <c r="AC98" s="16" t="s">
        <v>55</v>
      </c>
    </row>
    <row r="99" spans="1:29" x14ac:dyDescent="0.25">
      <c r="A99" s="2"/>
      <c r="Y99" s="1"/>
      <c r="AA99" s="14">
        <f>S99</f>
        <v>0</v>
      </c>
      <c r="AB99" s="28" t="e">
        <f>((AA99/AA$104)-1)*100</f>
        <v>#DIV/0!</v>
      </c>
      <c r="AC99" s="14">
        <f>STDEV(AA100:AA103)</f>
        <v>0</v>
      </c>
    </row>
    <row r="100" spans="1:29" x14ac:dyDescent="0.25">
      <c r="A100" s="2"/>
      <c r="Y100" s="1"/>
      <c r="AA100" s="14">
        <f t="shared" ref="AA100:AA103" si="27">S100</f>
        <v>0</v>
      </c>
      <c r="AB100" s="28" t="e">
        <f t="shared" ref="AB100:AB103" si="28">((AA100/AA$95)-1)*100</f>
        <v>#DIV/0!</v>
      </c>
      <c r="AC100" s="14">
        <f>STDEV(AA101:AA103,AA99)</f>
        <v>0</v>
      </c>
    </row>
    <row r="101" spans="1:29" x14ac:dyDescent="0.25">
      <c r="A101" s="2"/>
      <c r="Y101" s="1"/>
      <c r="AA101" s="14">
        <f t="shared" si="27"/>
        <v>0</v>
      </c>
      <c r="AB101" s="28" t="e">
        <f t="shared" si="28"/>
        <v>#DIV/0!</v>
      </c>
      <c r="AC101" s="14">
        <f>STDEV(AA102:AA103,AA99:AA100)</f>
        <v>0</v>
      </c>
    </row>
    <row r="102" spans="1:29" x14ac:dyDescent="0.25">
      <c r="A102" s="2"/>
      <c r="AA102" s="14">
        <f t="shared" si="27"/>
        <v>0</v>
      </c>
      <c r="AB102" s="28" t="e">
        <f t="shared" si="28"/>
        <v>#DIV/0!</v>
      </c>
      <c r="AC102" s="14">
        <f>STDEV(AA103,AA99:AA101)</f>
        <v>0</v>
      </c>
    </row>
    <row r="103" spans="1:29" x14ac:dyDescent="0.25">
      <c r="A103" s="2"/>
      <c r="AA103" s="14">
        <f t="shared" si="27"/>
        <v>0</v>
      </c>
      <c r="AB103" s="28" t="e">
        <f t="shared" si="28"/>
        <v>#DIV/0!</v>
      </c>
      <c r="AC103" s="14">
        <f>STDEV(AA99:AA102)</f>
        <v>0</v>
      </c>
    </row>
    <row r="104" spans="1:29" x14ac:dyDescent="0.25">
      <c r="A104" s="2">
        <f>A103</f>
        <v>0</v>
      </c>
      <c r="B104" s="7" t="e">
        <f>AVERAGE(B99:B103)</f>
        <v>#DIV/0!</v>
      </c>
      <c r="C104" s="7" t="e">
        <f t="shared" ref="C104:X104" si="29">AVERAGE(C99:C103)</f>
        <v>#DIV/0!</v>
      </c>
      <c r="D104" s="7" t="e">
        <f t="shared" si="29"/>
        <v>#DIV/0!</v>
      </c>
      <c r="E104" s="7" t="e">
        <f t="shared" si="29"/>
        <v>#DIV/0!</v>
      </c>
      <c r="F104" s="7" t="e">
        <f t="shared" si="29"/>
        <v>#DIV/0!</v>
      </c>
      <c r="G104" s="7" t="e">
        <f t="shared" si="29"/>
        <v>#DIV/0!</v>
      </c>
      <c r="H104" s="7" t="e">
        <f t="shared" si="29"/>
        <v>#DIV/0!</v>
      </c>
      <c r="I104" s="7" t="e">
        <f t="shared" si="29"/>
        <v>#DIV/0!</v>
      </c>
      <c r="J104" s="7" t="e">
        <f t="shared" si="29"/>
        <v>#DIV/0!</v>
      </c>
      <c r="K104" s="7" t="e">
        <f t="shared" si="29"/>
        <v>#DIV/0!</v>
      </c>
      <c r="L104" s="7" t="e">
        <f t="shared" si="29"/>
        <v>#DIV/0!</v>
      </c>
      <c r="M104" s="7" t="e">
        <f t="shared" si="29"/>
        <v>#DIV/0!</v>
      </c>
      <c r="N104" s="7" t="e">
        <f t="shared" si="29"/>
        <v>#DIV/0!</v>
      </c>
      <c r="O104" s="7" t="e">
        <f t="shared" si="29"/>
        <v>#DIV/0!</v>
      </c>
      <c r="P104" s="7" t="e">
        <f t="shared" si="29"/>
        <v>#DIV/0!</v>
      </c>
      <c r="Q104" s="7" t="e">
        <f t="shared" si="29"/>
        <v>#DIV/0!</v>
      </c>
      <c r="R104" s="7" t="e">
        <f t="shared" si="29"/>
        <v>#DIV/0!</v>
      </c>
      <c r="S104" s="7" t="e">
        <f t="shared" si="29"/>
        <v>#DIV/0!</v>
      </c>
      <c r="T104" s="7" t="e">
        <f t="shared" si="29"/>
        <v>#DIV/0!</v>
      </c>
      <c r="U104" s="7" t="e">
        <f t="shared" si="29"/>
        <v>#DIV/0!</v>
      </c>
      <c r="V104" s="7" t="e">
        <f t="shared" si="29"/>
        <v>#DIV/0!</v>
      </c>
      <c r="W104" s="7" t="e">
        <f t="shared" si="29"/>
        <v>#DIV/0!</v>
      </c>
      <c r="X104" s="7" t="e">
        <f t="shared" si="29"/>
        <v>#DIV/0!</v>
      </c>
      <c r="Z104" s="2" t="s">
        <v>43</v>
      </c>
      <c r="AA104" s="14">
        <f>AVERAGE(AA99:AA103)</f>
        <v>0</v>
      </c>
      <c r="AB104" s="28"/>
    </row>
    <row r="107" spans="1:29" x14ac:dyDescent="0.25">
      <c r="A107" s="9" t="s">
        <v>20</v>
      </c>
      <c r="B107" s="1" t="s">
        <v>7</v>
      </c>
      <c r="C107" s="1" t="s">
        <v>8</v>
      </c>
      <c r="D107" s="1" t="s">
        <v>27</v>
      </c>
      <c r="E107" s="1" t="s">
        <v>28</v>
      </c>
      <c r="F107" t="s">
        <v>29</v>
      </c>
      <c r="G107" t="s">
        <v>9</v>
      </c>
      <c r="H107" t="s">
        <v>10</v>
      </c>
      <c r="I107" t="s">
        <v>11</v>
      </c>
      <c r="J107" s="1" t="s">
        <v>30</v>
      </c>
      <c r="K107" s="1" t="s">
        <v>31</v>
      </c>
      <c r="L107" t="s">
        <v>32</v>
      </c>
      <c r="M107" t="s">
        <v>33</v>
      </c>
      <c r="N107" t="s">
        <v>34</v>
      </c>
      <c r="O107" t="s">
        <v>35</v>
      </c>
      <c r="P107" t="s">
        <v>12</v>
      </c>
      <c r="Q107" t="s">
        <v>13</v>
      </c>
      <c r="R107" t="s">
        <v>14</v>
      </c>
      <c r="S107" s="7" t="s">
        <v>26</v>
      </c>
      <c r="T107" s="1" t="s">
        <v>21</v>
      </c>
      <c r="U107" t="s">
        <v>22</v>
      </c>
      <c r="V107" t="s">
        <v>23</v>
      </c>
      <c r="W107" t="s">
        <v>24</v>
      </c>
      <c r="X107" t="s">
        <v>25</v>
      </c>
      <c r="Z107" s="22" t="s">
        <v>36</v>
      </c>
      <c r="AA107" s="12" t="s">
        <v>37</v>
      </c>
      <c r="AB107" s="12" t="s">
        <v>41</v>
      </c>
      <c r="AC107" s="16" t="s">
        <v>55</v>
      </c>
    </row>
    <row r="108" spans="1:29" x14ac:dyDescent="0.25">
      <c r="A108" s="2"/>
      <c r="Y108" s="1"/>
      <c r="AA108" s="14">
        <f>S108</f>
        <v>0</v>
      </c>
      <c r="AB108" s="28" t="e">
        <f>((AA108/AA$113)-1)*100</f>
        <v>#DIV/0!</v>
      </c>
      <c r="AC108" s="14">
        <f>STDEV(AA109:AA112)</f>
        <v>0</v>
      </c>
    </row>
    <row r="109" spans="1:29" x14ac:dyDescent="0.25">
      <c r="A109" s="2"/>
      <c r="Y109" s="1"/>
      <c r="AA109" s="14">
        <f t="shared" ref="AA109:AA112" si="30">S109</f>
        <v>0</v>
      </c>
      <c r="AB109" s="28" t="e">
        <f t="shared" ref="AB109:AB112" si="31">((AA109/AA$113)-1)*100</f>
        <v>#DIV/0!</v>
      </c>
      <c r="AC109" s="14">
        <f>STDEV(AA110:AA112,AA108)</f>
        <v>0</v>
      </c>
    </row>
    <row r="110" spans="1:29" x14ac:dyDescent="0.25">
      <c r="A110" s="2"/>
      <c r="Y110" s="1"/>
      <c r="AA110" s="14">
        <f t="shared" si="30"/>
        <v>0</v>
      </c>
      <c r="AB110" s="28" t="e">
        <f t="shared" si="31"/>
        <v>#DIV/0!</v>
      </c>
      <c r="AC110" s="14">
        <f>STDEV(AA111:AA112,AA108:AA109)</f>
        <v>0</v>
      </c>
    </row>
    <row r="111" spans="1:29" x14ac:dyDescent="0.25">
      <c r="A111" s="2"/>
      <c r="AA111" s="14">
        <f t="shared" si="30"/>
        <v>0</v>
      </c>
      <c r="AB111" s="28" t="e">
        <f t="shared" si="31"/>
        <v>#DIV/0!</v>
      </c>
      <c r="AC111" s="14">
        <f>STDEV(AA112,AA108:AA110)</f>
        <v>0</v>
      </c>
    </row>
    <row r="112" spans="1:29" x14ac:dyDescent="0.25">
      <c r="A112" s="2"/>
      <c r="AA112" s="14">
        <f t="shared" si="30"/>
        <v>0</v>
      </c>
      <c r="AB112" s="28" t="e">
        <f t="shared" si="31"/>
        <v>#DIV/0!</v>
      </c>
      <c r="AC112" s="14">
        <f>STDEV(AA108:AA111)</f>
        <v>0</v>
      </c>
    </row>
    <row r="113" spans="1:29" x14ac:dyDescent="0.25">
      <c r="A113" s="2">
        <f>A112</f>
        <v>0</v>
      </c>
      <c r="B113" s="7" t="e">
        <f>AVERAGE(B108:B112)</f>
        <v>#DIV/0!</v>
      </c>
      <c r="C113" s="7" t="e">
        <f t="shared" ref="C113:X113" si="32">AVERAGE(C108:C112)</f>
        <v>#DIV/0!</v>
      </c>
      <c r="D113" s="7" t="e">
        <f t="shared" si="32"/>
        <v>#DIV/0!</v>
      </c>
      <c r="E113" s="7" t="e">
        <f t="shared" si="32"/>
        <v>#DIV/0!</v>
      </c>
      <c r="F113" s="7" t="e">
        <f t="shared" si="32"/>
        <v>#DIV/0!</v>
      </c>
      <c r="G113" s="7" t="e">
        <f t="shared" si="32"/>
        <v>#DIV/0!</v>
      </c>
      <c r="H113" s="7" t="e">
        <f t="shared" si="32"/>
        <v>#DIV/0!</v>
      </c>
      <c r="I113" s="7" t="e">
        <f t="shared" si="32"/>
        <v>#DIV/0!</v>
      </c>
      <c r="J113" s="7" t="e">
        <f t="shared" si="32"/>
        <v>#DIV/0!</v>
      </c>
      <c r="K113" s="7" t="e">
        <f t="shared" si="32"/>
        <v>#DIV/0!</v>
      </c>
      <c r="L113" s="7" t="e">
        <f t="shared" si="32"/>
        <v>#DIV/0!</v>
      </c>
      <c r="M113" s="7" t="e">
        <f t="shared" si="32"/>
        <v>#DIV/0!</v>
      </c>
      <c r="N113" s="7" t="e">
        <f t="shared" si="32"/>
        <v>#DIV/0!</v>
      </c>
      <c r="O113" s="7" t="e">
        <f t="shared" si="32"/>
        <v>#DIV/0!</v>
      </c>
      <c r="P113" s="7" t="e">
        <f t="shared" si="32"/>
        <v>#DIV/0!</v>
      </c>
      <c r="Q113" s="7" t="e">
        <f t="shared" si="32"/>
        <v>#DIV/0!</v>
      </c>
      <c r="R113" s="7" t="e">
        <f t="shared" si="32"/>
        <v>#DIV/0!</v>
      </c>
      <c r="S113" s="7" t="e">
        <f t="shared" si="32"/>
        <v>#DIV/0!</v>
      </c>
      <c r="T113" s="7" t="e">
        <f t="shared" si="32"/>
        <v>#DIV/0!</v>
      </c>
      <c r="U113" s="7" t="e">
        <f t="shared" si="32"/>
        <v>#DIV/0!</v>
      </c>
      <c r="V113" s="7" t="e">
        <f t="shared" si="32"/>
        <v>#DIV/0!</v>
      </c>
      <c r="W113" s="7" t="e">
        <f t="shared" si="32"/>
        <v>#DIV/0!</v>
      </c>
      <c r="X113" s="7" t="e">
        <f t="shared" si="32"/>
        <v>#DIV/0!</v>
      </c>
      <c r="Z113" s="2" t="s">
        <v>43</v>
      </c>
      <c r="AA113" s="14">
        <f>AVERAGE(AA108:AA112)</f>
        <v>0</v>
      </c>
      <c r="AB113" s="28"/>
    </row>
    <row r="116" spans="1:29" x14ac:dyDescent="0.25">
      <c r="A116" s="9" t="s">
        <v>20</v>
      </c>
      <c r="B116" s="1" t="s">
        <v>7</v>
      </c>
      <c r="C116" s="1" t="s">
        <v>8</v>
      </c>
      <c r="D116" s="1" t="s">
        <v>27</v>
      </c>
      <c r="E116" s="1" t="s">
        <v>28</v>
      </c>
      <c r="F116" t="s">
        <v>29</v>
      </c>
      <c r="G116" t="s">
        <v>9</v>
      </c>
      <c r="H116" t="s">
        <v>10</v>
      </c>
      <c r="I116" t="s">
        <v>11</v>
      </c>
      <c r="J116" s="1" t="s">
        <v>30</v>
      </c>
      <c r="K116" s="1" t="s">
        <v>31</v>
      </c>
      <c r="L116" t="s">
        <v>32</v>
      </c>
      <c r="M116" t="s">
        <v>33</v>
      </c>
      <c r="N116" t="s">
        <v>34</v>
      </c>
      <c r="O116" t="s">
        <v>35</v>
      </c>
      <c r="P116" t="s">
        <v>12</v>
      </c>
      <c r="Q116" t="s">
        <v>13</v>
      </c>
      <c r="R116" t="s">
        <v>14</v>
      </c>
      <c r="S116" s="7" t="s">
        <v>26</v>
      </c>
      <c r="T116" s="1" t="s">
        <v>21</v>
      </c>
      <c r="U116" t="s">
        <v>22</v>
      </c>
      <c r="V116" t="s">
        <v>23</v>
      </c>
      <c r="W116" t="s">
        <v>24</v>
      </c>
      <c r="X116" t="s">
        <v>25</v>
      </c>
      <c r="Z116" s="22" t="s">
        <v>36</v>
      </c>
      <c r="AA116" s="12" t="s">
        <v>37</v>
      </c>
      <c r="AB116" s="12" t="s">
        <v>41</v>
      </c>
      <c r="AC116" s="16" t="s">
        <v>55</v>
      </c>
    </row>
    <row r="117" spans="1:29" x14ac:dyDescent="0.25">
      <c r="A117" s="2"/>
      <c r="Y117" s="1"/>
      <c r="AA117" s="14">
        <f>S117</f>
        <v>0</v>
      </c>
      <c r="AB117" s="28" t="e">
        <f>((AA117/AA$122)-1)*100</f>
        <v>#DIV/0!</v>
      </c>
      <c r="AC117" s="14">
        <f>STDEV(AA118:AA121)</f>
        <v>0</v>
      </c>
    </row>
    <row r="118" spans="1:29" x14ac:dyDescent="0.25">
      <c r="A118" s="2"/>
      <c r="Y118" s="1"/>
      <c r="AA118" s="14">
        <f t="shared" ref="AA118:AA121" si="33">S118</f>
        <v>0</v>
      </c>
      <c r="AB118" s="28" t="e">
        <f t="shared" ref="AB118:AB121" si="34">((AA118/AA$122)-1)*100</f>
        <v>#DIV/0!</v>
      </c>
      <c r="AC118" s="14">
        <f>STDEV(AA119:AA121,AA117)</f>
        <v>0</v>
      </c>
    </row>
    <row r="119" spans="1:29" x14ac:dyDescent="0.25">
      <c r="A119" s="2"/>
      <c r="Y119" s="1"/>
      <c r="AA119" s="14">
        <f t="shared" si="33"/>
        <v>0</v>
      </c>
      <c r="AB119" s="28" t="e">
        <f t="shared" si="34"/>
        <v>#DIV/0!</v>
      </c>
      <c r="AC119" s="14">
        <f>STDEV(AA120:AA121,AA117:AA118)</f>
        <v>0</v>
      </c>
    </row>
    <row r="120" spans="1:29" x14ac:dyDescent="0.25">
      <c r="A120" s="2"/>
      <c r="AA120" s="14">
        <f t="shared" si="33"/>
        <v>0</v>
      </c>
      <c r="AB120" s="28" t="e">
        <f t="shared" si="34"/>
        <v>#DIV/0!</v>
      </c>
      <c r="AC120" s="14">
        <f>STDEV(AA121,AA117:AA119)</f>
        <v>0</v>
      </c>
    </row>
    <row r="121" spans="1:29" x14ac:dyDescent="0.25">
      <c r="A121" s="2"/>
      <c r="AA121" s="14">
        <f t="shared" si="33"/>
        <v>0</v>
      </c>
      <c r="AB121" s="28" t="e">
        <f t="shared" si="34"/>
        <v>#DIV/0!</v>
      </c>
      <c r="AC121" s="14">
        <f>STDEV(AA117:AA120)</f>
        <v>0</v>
      </c>
    </row>
    <row r="122" spans="1:29" x14ac:dyDescent="0.25">
      <c r="A122" s="2">
        <f>A121</f>
        <v>0</v>
      </c>
      <c r="B122" s="7" t="e">
        <f>AVERAGE(B117:B121)</f>
        <v>#DIV/0!</v>
      </c>
      <c r="C122" s="7" t="e">
        <f t="shared" ref="C122:X122" si="35">AVERAGE(C117:C121)</f>
        <v>#DIV/0!</v>
      </c>
      <c r="D122" s="7" t="e">
        <f t="shared" si="35"/>
        <v>#DIV/0!</v>
      </c>
      <c r="E122" s="7" t="e">
        <f t="shared" si="35"/>
        <v>#DIV/0!</v>
      </c>
      <c r="F122" s="7" t="e">
        <f t="shared" si="35"/>
        <v>#DIV/0!</v>
      </c>
      <c r="G122" s="7" t="e">
        <f t="shared" si="35"/>
        <v>#DIV/0!</v>
      </c>
      <c r="H122" s="7" t="e">
        <f t="shared" si="35"/>
        <v>#DIV/0!</v>
      </c>
      <c r="I122" s="7" t="e">
        <f t="shared" si="35"/>
        <v>#DIV/0!</v>
      </c>
      <c r="J122" s="7" t="e">
        <f t="shared" si="35"/>
        <v>#DIV/0!</v>
      </c>
      <c r="K122" s="7" t="e">
        <f t="shared" si="35"/>
        <v>#DIV/0!</v>
      </c>
      <c r="L122" s="7" t="e">
        <f t="shared" si="35"/>
        <v>#DIV/0!</v>
      </c>
      <c r="M122" s="7" t="e">
        <f t="shared" si="35"/>
        <v>#DIV/0!</v>
      </c>
      <c r="N122" s="7" t="e">
        <f t="shared" si="35"/>
        <v>#DIV/0!</v>
      </c>
      <c r="O122" s="7" t="e">
        <f t="shared" si="35"/>
        <v>#DIV/0!</v>
      </c>
      <c r="P122" s="7" t="e">
        <f t="shared" si="35"/>
        <v>#DIV/0!</v>
      </c>
      <c r="Q122" s="7" t="e">
        <f t="shared" si="35"/>
        <v>#DIV/0!</v>
      </c>
      <c r="R122" s="7" t="e">
        <f t="shared" si="35"/>
        <v>#DIV/0!</v>
      </c>
      <c r="S122" s="7" t="e">
        <f t="shared" si="35"/>
        <v>#DIV/0!</v>
      </c>
      <c r="T122" s="7" t="e">
        <f t="shared" si="35"/>
        <v>#DIV/0!</v>
      </c>
      <c r="U122" s="7" t="e">
        <f t="shared" si="35"/>
        <v>#DIV/0!</v>
      </c>
      <c r="V122" s="7" t="e">
        <f t="shared" si="35"/>
        <v>#DIV/0!</v>
      </c>
      <c r="W122" s="7" t="e">
        <f t="shared" si="35"/>
        <v>#DIV/0!</v>
      </c>
      <c r="X122" s="7" t="e">
        <f t="shared" si="35"/>
        <v>#DIV/0!</v>
      </c>
      <c r="Z122" s="2" t="s">
        <v>43</v>
      </c>
      <c r="AA122" s="14">
        <f>AVERAGE(AA117:AA121)</f>
        <v>0</v>
      </c>
      <c r="AB122" s="28"/>
    </row>
    <row r="125" spans="1:29" x14ac:dyDescent="0.25">
      <c r="A125" s="9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t="s">
        <v>29</v>
      </c>
      <c r="G125" t="s">
        <v>9</v>
      </c>
      <c r="H125" t="s">
        <v>10</v>
      </c>
      <c r="I125" t="s">
        <v>11</v>
      </c>
      <c r="J125" s="1" t="s">
        <v>30</v>
      </c>
      <c r="K125" s="1" t="s">
        <v>31</v>
      </c>
      <c r="L125" t="s">
        <v>32</v>
      </c>
      <c r="M125" t="s">
        <v>33</v>
      </c>
      <c r="N125" t="s">
        <v>34</v>
      </c>
      <c r="O125" t="s">
        <v>35</v>
      </c>
      <c r="P125" t="s">
        <v>12</v>
      </c>
      <c r="Q125" t="s">
        <v>13</v>
      </c>
      <c r="R125" t="s">
        <v>14</v>
      </c>
      <c r="S125" s="7" t="s">
        <v>26</v>
      </c>
      <c r="T125" s="1" t="s">
        <v>21</v>
      </c>
      <c r="U125" t="s">
        <v>22</v>
      </c>
      <c r="V125" t="s">
        <v>23</v>
      </c>
      <c r="W125" t="s">
        <v>24</v>
      </c>
      <c r="X125" t="s">
        <v>25</v>
      </c>
      <c r="Z125" s="22" t="s">
        <v>36</v>
      </c>
      <c r="AA125" s="12" t="s">
        <v>37</v>
      </c>
      <c r="AB125" s="12" t="s">
        <v>41</v>
      </c>
      <c r="AC125" s="16" t="s">
        <v>55</v>
      </c>
    </row>
    <row r="126" spans="1:29" x14ac:dyDescent="0.25">
      <c r="A126" s="2"/>
      <c r="Y126" s="1"/>
      <c r="AA126" s="14">
        <f>S126</f>
        <v>0</v>
      </c>
      <c r="AB126" s="28" t="e">
        <f>((AA126/AA$131)-1)*100</f>
        <v>#DIV/0!</v>
      </c>
      <c r="AC126" s="14">
        <f>STDEV(AA127:AA130)</f>
        <v>0</v>
      </c>
    </row>
    <row r="127" spans="1:29" x14ac:dyDescent="0.25">
      <c r="A127" s="2"/>
      <c r="Y127" s="1"/>
      <c r="AA127" s="14">
        <f t="shared" ref="AA127:AA130" si="36">S127</f>
        <v>0</v>
      </c>
      <c r="AB127" s="28" t="e">
        <f t="shared" ref="AB127:AB130" si="37">((AA127/AA$131)-1)*100</f>
        <v>#DIV/0!</v>
      </c>
      <c r="AC127" s="14">
        <f>STDEV(AA128:AA130,AA126)</f>
        <v>0</v>
      </c>
    </row>
    <row r="128" spans="1:29" x14ac:dyDescent="0.25">
      <c r="A128" s="2"/>
      <c r="Y128" s="1"/>
      <c r="AA128" s="14">
        <f t="shared" si="36"/>
        <v>0</v>
      </c>
      <c r="AB128" s="28" t="e">
        <f t="shared" si="37"/>
        <v>#DIV/0!</v>
      </c>
      <c r="AC128" s="14">
        <f>STDEV(AA129:AA130,AA126:AA127)</f>
        <v>0</v>
      </c>
    </row>
    <row r="129" spans="1:29" x14ac:dyDescent="0.25">
      <c r="A129" s="2"/>
      <c r="AA129" s="14">
        <f t="shared" si="36"/>
        <v>0</v>
      </c>
      <c r="AB129" s="28" t="e">
        <f t="shared" si="37"/>
        <v>#DIV/0!</v>
      </c>
      <c r="AC129" s="14">
        <f>STDEV(AA130,AA126:AA128)</f>
        <v>0</v>
      </c>
    </row>
    <row r="130" spans="1:29" x14ac:dyDescent="0.25">
      <c r="A130" s="2"/>
      <c r="AA130" s="14">
        <f t="shared" si="36"/>
        <v>0</v>
      </c>
      <c r="AB130" s="28" t="e">
        <f t="shared" si="37"/>
        <v>#DIV/0!</v>
      </c>
      <c r="AC130" s="14">
        <f>STDEV(AA126:AA129)</f>
        <v>0</v>
      </c>
    </row>
    <row r="131" spans="1:29" x14ac:dyDescent="0.25">
      <c r="A131" s="2">
        <f>A130</f>
        <v>0</v>
      </c>
      <c r="B131" s="7" t="e">
        <f>AVERAGE(B126:B130)</f>
        <v>#DIV/0!</v>
      </c>
      <c r="C131" s="7" t="e">
        <f t="shared" ref="C131:X131" si="38">AVERAGE(C126:C130)</f>
        <v>#DIV/0!</v>
      </c>
      <c r="D131" s="7" t="e">
        <f t="shared" si="38"/>
        <v>#DIV/0!</v>
      </c>
      <c r="E131" s="7" t="e">
        <f t="shared" si="38"/>
        <v>#DIV/0!</v>
      </c>
      <c r="F131" s="7" t="e">
        <f t="shared" si="38"/>
        <v>#DIV/0!</v>
      </c>
      <c r="G131" s="7" t="e">
        <f t="shared" si="38"/>
        <v>#DIV/0!</v>
      </c>
      <c r="H131" s="7" t="e">
        <f t="shared" si="38"/>
        <v>#DIV/0!</v>
      </c>
      <c r="I131" s="7" t="e">
        <f t="shared" si="38"/>
        <v>#DIV/0!</v>
      </c>
      <c r="J131" s="7" t="e">
        <f t="shared" si="38"/>
        <v>#DIV/0!</v>
      </c>
      <c r="K131" s="7" t="e">
        <f t="shared" si="38"/>
        <v>#DIV/0!</v>
      </c>
      <c r="L131" s="7" t="e">
        <f t="shared" si="38"/>
        <v>#DIV/0!</v>
      </c>
      <c r="M131" s="7" t="e">
        <f t="shared" si="38"/>
        <v>#DIV/0!</v>
      </c>
      <c r="N131" s="7" t="e">
        <f t="shared" si="38"/>
        <v>#DIV/0!</v>
      </c>
      <c r="O131" s="7" t="e">
        <f t="shared" si="38"/>
        <v>#DIV/0!</v>
      </c>
      <c r="P131" s="7" t="e">
        <f t="shared" si="38"/>
        <v>#DIV/0!</v>
      </c>
      <c r="Q131" s="7" t="e">
        <f t="shared" si="38"/>
        <v>#DIV/0!</v>
      </c>
      <c r="R131" s="7" t="e">
        <f t="shared" si="38"/>
        <v>#DIV/0!</v>
      </c>
      <c r="S131" s="7" t="e">
        <f t="shared" si="38"/>
        <v>#DIV/0!</v>
      </c>
      <c r="T131" s="7" t="e">
        <f t="shared" si="38"/>
        <v>#DIV/0!</v>
      </c>
      <c r="U131" s="7" t="e">
        <f t="shared" si="38"/>
        <v>#DIV/0!</v>
      </c>
      <c r="V131" s="7" t="e">
        <f t="shared" si="38"/>
        <v>#DIV/0!</v>
      </c>
      <c r="W131" s="7" t="e">
        <f t="shared" si="38"/>
        <v>#DIV/0!</v>
      </c>
      <c r="X131" s="7" t="e">
        <f t="shared" si="38"/>
        <v>#DIV/0!</v>
      </c>
      <c r="Z131" s="2" t="s">
        <v>43</v>
      </c>
      <c r="AA131" s="14">
        <f>AVERAGE(AA126:AA130)</f>
        <v>0</v>
      </c>
      <c r="AB131" s="28"/>
    </row>
    <row r="134" spans="1:29" x14ac:dyDescent="0.25">
      <c r="A134" s="9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t="s">
        <v>29</v>
      </c>
      <c r="G134" t="s">
        <v>9</v>
      </c>
      <c r="H134" t="s">
        <v>10</v>
      </c>
      <c r="I134" t="s">
        <v>11</v>
      </c>
      <c r="J134" s="1" t="s">
        <v>30</v>
      </c>
      <c r="K134" s="1" t="s">
        <v>31</v>
      </c>
      <c r="L134" t="s">
        <v>32</v>
      </c>
      <c r="M134" t="s">
        <v>33</v>
      </c>
      <c r="N134" t="s">
        <v>34</v>
      </c>
      <c r="O134" t="s">
        <v>35</v>
      </c>
      <c r="P134" t="s">
        <v>12</v>
      </c>
      <c r="Q134" t="s">
        <v>13</v>
      </c>
      <c r="R134" t="s">
        <v>14</v>
      </c>
      <c r="S134" s="7" t="s">
        <v>26</v>
      </c>
      <c r="T134" s="1" t="s">
        <v>21</v>
      </c>
      <c r="U134" t="s">
        <v>22</v>
      </c>
      <c r="V134" t="s">
        <v>23</v>
      </c>
      <c r="W134" t="s">
        <v>24</v>
      </c>
      <c r="X134" t="s">
        <v>25</v>
      </c>
      <c r="Z134" s="22" t="s">
        <v>36</v>
      </c>
      <c r="AA134" s="12" t="s">
        <v>37</v>
      </c>
      <c r="AB134" s="12" t="s">
        <v>41</v>
      </c>
      <c r="AC134" s="16" t="s">
        <v>55</v>
      </c>
    </row>
    <row r="135" spans="1:29" x14ac:dyDescent="0.25">
      <c r="A135" s="2"/>
      <c r="Y135" s="1"/>
      <c r="AA135" s="14">
        <f>S135</f>
        <v>0</v>
      </c>
      <c r="AB135" s="28" t="e">
        <f>((AA135/AA$140)-1)*100</f>
        <v>#DIV/0!</v>
      </c>
      <c r="AC135" s="14">
        <f>STDEV(AA136:AA139)</f>
        <v>0</v>
      </c>
    </row>
    <row r="136" spans="1:29" x14ac:dyDescent="0.25">
      <c r="A136" s="2"/>
      <c r="Y136" s="1"/>
      <c r="AA136" s="14">
        <f t="shared" ref="AA136:AA139" si="39">S136</f>
        <v>0</v>
      </c>
      <c r="AB136" s="28" t="e">
        <f t="shared" ref="AB136:AB139" si="40">((AA136/AA$140)-1)*100</f>
        <v>#DIV/0!</v>
      </c>
      <c r="AC136" s="14">
        <f>STDEV(AA137:AA139,AA135)</f>
        <v>0</v>
      </c>
    </row>
    <row r="137" spans="1:29" x14ac:dyDescent="0.25">
      <c r="A137" s="2"/>
      <c r="Y137" s="1"/>
      <c r="AA137" s="14">
        <f t="shared" si="39"/>
        <v>0</v>
      </c>
      <c r="AB137" s="28" t="e">
        <f t="shared" si="40"/>
        <v>#DIV/0!</v>
      </c>
      <c r="AC137" s="14">
        <f>STDEV(AA138:AA139,AA135:AA136)</f>
        <v>0</v>
      </c>
    </row>
    <row r="138" spans="1:29" x14ac:dyDescent="0.25">
      <c r="A138" s="2"/>
      <c r="AA138" s="14">
        <f t="shared" si="39"/>
        <v>0</v>
      </c>
      <c r="AB138" s="28" t="e">
        <f t="shared" si="40"/>
        <v>#DIV/0!</v>
      </c>
      <c r="AC138" s="14">
        <f>STDEV(AA139,AA135:AA137)</f>
        <v>0</v>
      </c>
    </row>
    <row r="139" spans="1:29" x14ac:dyDescent="0.25">
      <c r="A139" s="2"/>
      <c r="AA139" s="14">
        <f t="shared" si="39"/>
        <v>0</v>
      </c>
      <c r="AB139" s="28" t="e">
        <f t="shared" si="40"/>
        <v>#DIV/0!</v>
      </c>
      <c r="AC139" s="14">
        <f>STDEV(AA135:AA138)</f>
        <v>0</v>
      </c>
    </row>
    <row r="140" spans="1:29" x14ac:dyDescent="0.25">
      <c r="A140" s="2">
        <f>A139</f>
        <v>0</v>
      </c>
      <c r="B140" s="7" t="e">
        <f>AVERAGE(B135:B139)</f>
        <v>#DIV/0!</v>
      </c>
      <c r="C140" s="7" t="e">
        <f t="shared" ref="C140:X140" si="41">AVERAGE(C135:C139)</f>
        <v>#DIV/0!</v>
      </c>
      <c r="D140" s="7" t="e">
        <f t="shared" si="41"/>
        <v>#DIV/0!</v>
      </c>
      <c r="E140" s="7" t="e">
        <f t="shared" si="41"/>
        <v>#DIV/0!</v>
      </c>
      <c r="F140" s="7" t="e">
        <f t="shared" si="41"/>
        <v>#DIV/0!</v>
      </c>
      <c r="G140" s="7" t="e">
        <f t="shared" si="41"/>
        <v>#DIV/0!</v>
      </c>
      <c r="H140" s="7" t="e">
        <f t="shared" si="41"/>
        <v>#DIV/0!</v>
      </c>
      <c r="I140" s="7" t="e">
        <f t="shared" si="41"/>
        <v>#DIV/0!</v>
      </c>
      <c r="J140" s="7" t="e">
        <f t="shared" si="41"/>
        <v>#DIV/0!</v>
      </c>
      <c r="K140" s="7" t="e">
        <f t="shared" si="41"/>
        <v>#DIV/0!</v>
      </c>
      <c r="L140" s="7" t="e">
        <f t="shared" si="41"/>
        <v>#DIV/0!</v>
      </c>
      <c r="M140" s="7" t="e">
        <f t="shared" si="41"/>
        <v>#DIV/0!</v>
      </c>
      <c r="N140" s="7" t="e">
        <f t="shared" si="41"/>
        <v>#DIV/0!</v>
      </c>
      <c r="O140" s="7" t="e">
        <f t="shared" si="41"/>
        <v>#DIV/0!</v>
      </c>
      <c r="P140" s="7" t="e">
        <f t="shared" si="41"/>
        <v>#DIV/0!</v>
      </c>
      <c r="Q140" s="7" t="e">
        <f t="shared" si="41"/>
        <v>#DIV/0!</v>
      </c>
      <c r="R140" s="7" t="e">
        <f t="shared" si="41"/>
        <v>#DIV/0!</v>
      </c>
      <c r="S140" s="7" t="e">
        <f t="shared" si="41"/>
        <v>#DIV/0!</v>
      </c>
      <c r="T140" s="7" t="e">
        <f t="shared" si="41"/>
        <v>#DIV/0!</v>
      </c>
      <c r="U140" s="7" t="e">
        <f t="shared" si="41"/>
        <v>#DIV/0!</v>
      </c>
      <c r="V140" s="7" t="e">
        <f t="shared" si="41"/>
        <v>#DIV/0!</v>
      </c>
      <c r="W140" s="7" t="e">
        <f t="shared" si="41"/>
        <v>#DIV/0!</v>
      </c>
      <c r="X140" s="7" t="e">
        <f t="shared" si="41"/>
        <v>#DIV/0!</v>
      </c>
      <c r="Z140" s="2" t="s">
        <v>43</v>
      </c>
      <c r="AA140" s="14">
        <f>AVERAGE(AA135:AA139)</f>
        <v>0</v>
      </c>
      <c r="AB140" s="28"/>
    </row>
    <row r="143" spans="1:29" x14ac:dyDescent="0.25">
      <c r="A143" s="9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t="s">
        <v>29</v>
      </c>
      <c r="G143" t="s">
        <v>9</v>
      </c>
      <c r="H143" t="s">
        <v>10</v>
      </c>
      <c r="I143" t="s">
        <v>11</v>
      </c>
      <c r="J143" s="1" t="s">
        <v>30</v>
      </c>
      <c r="K143" s="1" t="s">
        <v>31</v>
      </c>
      <c r="L143" t="s">
        <v>32</v>
      </c>
      <c r="M143" t="s">
        <v>33</v>
      </c>
      <c r="N143" t="s">
        <v>34</v>
      </c>
      <c r="O143" t="s">
        <v>35</v>
      </c>
      <c r="P143" t="s">
        <v>12</v>
      </c>
      <c r="Q143" t="s">
        <v>13</v>
      </c>
      <c r="R143" t="s">
        <v>14</v>
      </c>
      <c r="S143" s="7" t="s">
        <v>26</v>
      </c>
      <c r="T143" s="1" t="s">
        <v>21</v>
      </c>
      <c r="U143" t="s">
        <v>22</v>
      </c>
      <c r="V143" t="s">
        <v>23</v>
      </c>
      <c r="W143" t="s">
        <v>24</v>
      </c>
      <c r="X143" t="s">
        <v>25</v>
      </c>
      <c r="Z143" s="22" t="s">
        <v>36</v>
      </c>
      <c r="AA143" s="12" t="s">
        <v>37</v>
      </c>
      <c r="AB143" s="12" t="s">
        <v>41</v>
      </c>
      <c r="AC143" s="16" t="s">
        <v>55</v>
      </c>
    </row>
    <row r="144" spans="1:29" x14ac:dyDescent="0.25">
      <c r="A144" s="2"/>
      <c r="Y144" s="1"/>
      <c r="AA144" s="14">
        <f>S144</f>
        <v>0</v>
      </c>
      <c r="AB144" s="28" t="e">
        <f>((AA144/AA$149)-1)*100</f>
        <v>#DIV/0!</v>
      </c>
      <c r="AC144" s="14">
        <f>STDEV(AA145:AA148)</f>
        <v>0</v>
      </c>
    </row>
    <row r="145" spans="1:29" x14ac:dyDescent="0.25">
      <c r="A145" s="2"/>
      <c r="Y145" s="1"/>
      <c r="AA145" s="14">
        <f t="shared" ref="AA145:AA148" si="42">S145</f>
        <v>0</v>
      </c>
      <c r="AB145" s="28" t="e">
        <f t="shared" ref="AB145:AB148" si="43">((AA145/AA$149)-1)*100</f>
        <v>#DIV/0!</v>
      </c>
      <c r="AC145" s="14">
        <f>STDEV(AA146:AA148,AA144)</f>
        <v>0</v>
      </c>
    </row>
    <row r="146" spans="1:29" x14ac:dyDescent="0.25">
      <c r="A146" s="2"/>
      <c r="Y146" s="1"/>
      <c r="AA146" s="14">
        <f t="shared" si="42"/>
        <v>0</v>
      </c>
      <c r="AB146" s="28" t="e">
        <f t="shared" si="43"/>
        <v>#DIV/0!</v>
      </c>
      <c r="AC146" s="14">
        <f>STDEV(AA147:AA148,AA144:AA145)</f>
        <v>0</v>
      </c>
    </row>
    <row r="147" spans="1:29" x14ac:dyDescent="0.25">
      <c r="A147" s="2"/>
      <c r="AA147" s="14">
        <f t="shared" si="42"/>
        <v>0</v>
      </c>
      <c r="AB147" s="28" t="e">
        <f t="shared" si="43"/>
        <v>#DIV/0!</v>
      </c>
      <c r="AC147" s="14">
        <f>STDEV(AA148,AA144:AA146)</f>
        <v>0</v>
      </c>
    </row>
    <row r="148" spans="1:29" x14ac:dyDescent="0.25">
      <c r="A148" s="2"/>
      <c r="AA148" s="14">
        <f t="shared" si="42"/>
        <v>0</v>
      </c>
      <c r="AB148" s="28" t="e">
        <f t="shared" si="43"/>
        <v>#DIV/0!</v>
      </c>
      <c r="AC148" s="14">
        <f>STDEV(AA144:AA147)</f>
        <v>0</v>
      </c>
    </row>
    <row r="149" spans="1:29" x14ac:dyDescent="0.25">
      <c r="A149" s="2">
        <f>A148</f>
        <v>0</v>
      </c>
      <c r="B149" s="7" t="e">
        <f>AVERAGE(B144:B148)</f>
        <v>#DIV/0!</v>
      </c>
      <c r="C149" s="7" t="e">
        <f t="shared" ref="C149:X149" si="44">AVERAGE(C144:C148)</f>
        <v>#DIV/0!</v>
      </c>
      <c r="D149" s="7" t="e">
        <f t="shared" si="44"/>
        <v>#DIV/0!</v>
      </c>
      <c r="E149" s="7" t="e">
        <f t="shared" si="44"/>
        <v>#DIV/0!</v>
      </c>
      <c r="F149" s="7" t="e">
        <f t="shared" si="44"/>
        <v>#DIV/0!</v>
      </c>
      <c r="G149" s="7" t="e">
        <f t="shared" si="44"/>
        <v>#DIV/0!</v>
      </c>
      <c r="H149" s="7" t="e">
        <f t="shared" si="44"/>
        <v>#DIV/0!</v>
      </c>
      <c r="I149" s="7" t="e">
        <f t="shared" si="44"/>
        <v>#DIV/0!</v>
      </c>
      <c r="J149" s="7" t="e">
        <f t="shared" si="44"/>
        <v>#DIV/0!</v>
      </c>
      <c r="K149" s="7" t="e">
        <f t="shared" si="44"/>
        <v>#DIV/0!</v>
      </c>
      <c r="L149" s="7" t="e">
        <f t="shared" si="44"/>
        <v>#DIV/0!</v>
      </c>
      <c r="M149" s="7" t="e">
        <f t="shared" si="44"/>
        <v>#DIV/0!</v>
      </c>
      <c r="N149" s="7" t="e">
        <f t="shared" si="44"/>
        <v>#DIV/0!</v>
      </c>
      <c r="O149" s="7" t="e">
        <f t="shared" si="44"/>
        <v>#DIV/0!</v>
      </c>
      <c r="P149" s="7" t="e">
        <f t="shared" si="44"/>
        <v>#DIV/0!</v>
      </c>
      <c r="Q149" s="7" t="e">
        <f t="shared" si="44"/>
        <v>#DIV/0!</v>
      </c>
      <c r="R149" s="7" t="e">
        <f t="shared" si="44"/>
        <v>#DIV/0!</v>
      </c>
      <c r="S149" s="7" t="e">
        <f t="shared" si="44"/>
        <v>#DIV/0!</v>
      </c>
      <c r="T149" s="7" t="e">
        <f t="shared" si="44"/>
        <v>#DIV/0!</v>
      </c>
      <c r="U149" s="7" t="e">
        <f t="shared" si="44"/>
        <v>#DIV/0!</v>
      </c>
      <c r="V149" s="7" t="e">
        <f t="shared" si="44"/>
        <v>#DIV/0!</v>
      </c>
      <c r="W149" s="7" t="e">
        <f t="shared" si="44"/>
        <v>#DIV/0!</v>
      </c>
      <c r="X149" s="7" t="e">
        <f t="shared" si="44"/>
        <v>#DIV/0!</v>
      </c>
      <c r="Z149" s="2" t="s">
        <v>43</v>
      </c>
      <c r="AA149" s="14">
        <f>AVERAGE(AA144:AA148)</f>
        <v>0</v>
      </c>
      <c r="AB149" s="2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149"/>
  <sheetViews>
    <sheetView zoomScaleNormal="100" workbookViewId="0"/>
  </sheetViews>
  <sheetFormatPr defaultRowHeight="15" x14ac:dyDescent="0.25"/>
  <cols>
    <col min="1" max="1" width="65.85546875" customWidth="1"/>
    <col min="2" max="2" width="22.85546875" style="1" customWidth="1"/>
    <col min="3" max="3" width="10" style="1" customWidth="1"/>
    <col min="4" max="4" width="10.85546875" style="1" customWidth="1"/>
    <col min="5" max="5" width="10.28515625" style="1" customWidth="1"/>
    <col min="6" max="6" width="9.28515625" bestFit="1" customWidth="1"/>
    <col min="7" max="7" width="10.140625" customWidth="1"/>
    <col min="8" max="8" width="12.28515625" customWidth="1"/>
    <col min="9" max="9" width="10.85546875" customWidth="1"/>
    <col min="10" max="10" width="11" style="1" customWidth="1"/>
    <col min="11" max="11" width="15.85546875" style="1" customWidth="1"/>
    <col min="12" max="12" width="14.140625" customWidth="1"/>
    <col min="13" max="13" width="11.5703125" customWidth="1"/>
    <col min="14" max="14" width="15.5703125" customWidth="1"/>
    <col min="15" max="15" width="15.7109375" customWidth="1"/>
    <col min="16" max="16" width="12.28515625" customWidth="1"/>
    <col min="17" max="17" width="13.28515625" customWidth="1"/>
    <col min="18" max="18" width="11.5703125" customWidth="1"/>
    <col min="19" max="19" width="13.7109375" style="7" customWidth="1"/>
    <col min="20" max="20" width="14.140625" style="1" customWidth="1"/>
    <col min="21" max="21" width="14.85546875" customWidth="1"/>
    <col min="22" max="22" width="14.42578125" customWidth="1"/>
    <col min="23" max="23" width="14.28515625" customWidth="1"/>
    <col min="24" max="24" width="15" customWidth="1"/>
    <col min="26" max="26" width="23.42578125" customWidth="1"/>
    <col min="27" max="27" width="24.7109375" style="13" customWidth="1"/>
    <col min="28" max="28" width="12" style="13" customWidth="1"/>
    <col min="29" max="29" width="20.140625" style="14" customWidth="1"/>
  </cols>
  <sheetData>
    <row r="1" spans="1:11" x14ac:dyDescent="0.25">
      <c r="A1" t="s">
        <v>2</v>
      </c>
    </row>
    <row r="2" spans="1:11" x14ac:dyDescent="0.25">
      <c r="A2" t="s">
        <v>3</v>
      </c>
    </row>
    <row r="3" spans="1:11" x14ac:dyDescent="0.25">
      <c r="A3" t="s">
        <v>15</v>
      </c>
      <c r="B3" s="7"/>
    </row>
    <row r="4" spans="1:11" x14ac:dyDescent="0.25">
      <c r="A4" t="s">
        <v>16</v>
      </c>
      <c r="B4" s="7"/>
    </row>
    <row r="5" spans="1:11" x14ac:dyDescent="0.25">
      <c r="A5" t="s">
        <v>4</v>
      </c>
    </row>
    <row r="6" spans="1:11" x14ac:dyDescent="0.25">
      <c r="A6" s="5"/>
    </row>
    <row r="7" spans="1:11" x14ac:dyDescent="0.25">
      <c r="A7" s="2"/>
    </row>
    <row r="8" spans="1:11" x14ac:dyDescent="0.25">
      <c r="A8" s="2"/>
    </row>
    <row r="9" spans="1:11" x14ac:dyDescent="0.25">
      <c r="A9" s="2"/>
    </row>
    <row r="10" spans="1:11" x14ac:dyDescent="0.25">
      <c r="A10" s="5"/>
    </row>
    <row r="12" spans="1:11" x14ac:dyDescent="0.25">
      <c r="A12" s="11" t="s">
        <v>39</v>
      </c>
    </row>
    <row r="13" spans="1:11" x14ac:dyDescent="0.25">
      <c r="A13" s="6" t="s">
        <v>17</v>
      </c>
      <c r="B13" s="7" t="s">
        <v>19</v>
      </c>
      <c r="C13" s="7"/>
      <c r="D13" s="7"/>
      <c r="E13" s="7"/>
      <c r="F13" s="8"/>
      <c r="G13" s="8"/>
      <c r="H13" s="8"/>
      <c r="I13" s="8"/>
      <c r="J13" s="7"/>
      <c r="K13" s="7"/>
    </row>
    <row r="14" spans="1:11" x14ac:dyDescent="0.25">
      <c r="B14" s="7"/>
      <c r="C14" s="7"/>
      <c r="D14" s="7"/>
      <c r="E14" s="7"/>
      <c r="F14" s="8"/>
      <c r="G14" s="8"/>
      <c r="H14" s="8"/>
      <c r="I14" s="8"/>
      <c r="J14" s="7"/>
      <c r="K14" s="7"/>
    </row>
    <row r="15" spans="1:11" x14ac:dyDescent="0.25">
      <c r="A15" s="2" t="s">
        <v>38</v>
      </c>
      <c r="B15" s="7" t="s">
        <v>40</v>
      </c>
      <c r="C15" s="7"/>
      <c r="D15" s="7"/>
      <c r="E15" s="7"/>
      <c r="F15" s="8"/>
      <c r="G15" s="8"/>
      <c r="H15" s="8"/>
      <c r="I15" s="8"/>
      <c r="J15" s="7"/>
      <c r="K15" s="7"/>
    </row>
    <row r="16" spans="1:11" x14ac:dyDescent="0.25">
      <c r="A16" s="4" t="s">
        <v>18</v>
      </c>
      <c r="B16" s="10"/>
      <c r="C16" s="10"/>
      <c r="D16" s="10"/>
      <c r="E16" s="10"/>
    </row>
    <row r="17" spans="1:29" x14ac:dyDescent="0.25">
      <c r="A17" s="9" t="s">
        <v>20</v>
      </c>
      <c r="B17" s="1" t="s">
        <v>7</v>
      </c>
      <c r="C17" s="1" t="s">
        <v>8</v>
      </c>
      <c r="D17" s="1" t="s">
        <v>27</v>
      </c>
      <c r="E17" s="1" t="s">
        <v>28</v>
      </c>
      <c r="F17" t="s">
        <v>29</v>
      </c>
      <c r="G17" t="s">
        <v>9</v>
      </c>
      <c r="H17" t="s">
        <v>10</v>
      </c>
      <c r="I17" t="s">
        <v>11</v>
      </c>
      <c r="J17" s="1" t="s">
        <v>30</v>
      </c>
      <c r="K17" s="1" t="s">
        <v>31</v>
      </c>
      <c r="L17" t="s">
        <v>32</v>
      </c>
      <c r="M17" t="s">
        <v>33</v>
      </c>
      <c r="N17" t="s">
        <v>34</v>
      </c>
      <c r="O17" t="s">
        <v>35</v>
      </c>
      <c r="P17" t="s">
        <v>12</v>
      </c>
      <c r="Q17" t="s">
        <v>13</v>
      </c>
      <c r="R17" t="s">
        <v>14</v>
      </c>
      <c r="S17" s="7" t="s">
        <v>26</v>
      </c>
      <c r="T17" s="1" t="s">
        <v>21</v>
      </c>
      <c r="U17" t="s">
        <v>22</v>
      </c>
      <c r="V17" t="s">
        <v>23</v>
      </c>
      <c r="W17" t="s">
        <v>24</v>
      </c>
      <c r="X17" t="s">
        <v>25</v>
      </c>
      <c r="Z17" s="22" t="s">
        <v>36</v>
      </c>
      <c r="AA17" s="12" t="s">
        <v>37</v>
      </c>
      <c r="AB17" s="12" t="s">
        <v>41</v>
      </c>
      <c r="AC17" s="16" t="s">
        <v>55</v>
      </c>
    </row>
    <row r="18" spans="1:29" x14ac:dyDescent="0.25">
      <c r="A18" s="2"/>
      <c r="Y18" s="1"/>
      <c r="AA18" s="14">
        <f>S18</f>
        <v>0</v>
      </c>
      <c r="AB18" s="28" t="e">
        <f>((AA18/AA$23)-1)*100</f>
        <v>#DIV/0!</v>
      </c>
      <c r="AC18" s="14">
        <f>STDEV(AA19:AA22)</f>
        <v>0</v>
      </c>
    </row>
    <row r="19" spans="1:29" x14ac:dyDescent="0.25">
      <c r="A19" s="2"/>
      <c r="Y19" s="1"/>
      <c r="AA19" s="14">
        <f t="shared" ref="AA19:AA22" si="0">S19</f>
        <v>0</v>
      </c>
      <c r="AB19" s="28" t="e">
        <f t="shared" ref="AB19:AB22" si="1">((AA19/AA$23)-1)*100</f>
        <v>#DIV/0!</v>
      </c>
      <c r="AC19" s="14">
        <f>STDEV(AA20:AA22,AA18)</f>
        <v>0</v>
      </c>
    </row>
    <row r="20" spans="1:29" x14ac:dyDescent="0.25">
      <c r="A20" s="2"/>
      <c r="Y20" s="1"/>
      <c r="AA20" s="14">
        <f t="shared" si="0"/>
        <v>0</v>
      </c>
      <c r="AB20" s="28" t="e">
        <f t="shared" si="1"/>
        <v>#DIV/0!</v>
      </c>
      <c r="AC20" s="14">
        <f>STDEV(AA21:AA22,AA18:AA19)</f>
        <v>0</v>
      </c>
    </row>
    <row r="21" spans="1:29" x14ac:dyDescent="0.25">
      <c r="A21" s="2"/>
      <c r="AA21" s="14">
        <f t="shared" si="0"/>
        <v>0</v>
      </c>
      <c r="AB21" s="28" t="e">
        <f t="shared" si="1"/>
        <v>#DIV/0!</v>
      </c>
      <c r="AC21" s="14">
        <f>STDEV(AA22,AA18:AA20)</f>
        <v>0</v>
      </c>
    </row>
    <row r="22" spans="1:29" x14ac:dyDescent="0.25">
      <c r="A22" s="2"/>
      <c r="AA22" s="14">
        <f t="shared" si="0"/>
        <v>0</v>
      </c>
      <c r="AB22" s="28" t="e">
        <f t="shared" si="1"/>
        <v>#DIV/0!</v>
      </c>
      <c r="AC22" s="14">
        <f>STDEV(AA18:AA21)</f>
        <v>0</v>
      </c>
    </row>
    <row r="23" spans="1:29" x14ac:dyDescent="0.25">
      <c r="A23" s="2" t="s">
        <v>44</v>
      </c>
      <c r="B23" s="7" t="e">
        <f>AVERAGE(B18:B22)</f>
        <v>#DIV/0!</v>
      </c>
      <c r="C23" s="7" t="e">
        <f t="shared" ref="C23:X23" si="2">AVERAGE(C18:C22)</f>
        <v>#DIV/0!</v>
      </c>
      <c r="D23" s="7" t="e">
        <f t="shared" si="2"/>
        <v>#DIV/0!</v>
      </c>
      <c r="E23" s="7" t="e">
        <f t="shared" si="2"/>
        <v>#DIV/0!</v>
      </c>
      <c r="F23" s="7" t="e">
        <f t="shared" si="2"/>
        <v>#DIV/0!</v>
      </c>
      <c r="G23" s="7" t="e">
        <f t="shared" si="2"/>
        <v>#DIV/0!</v>
      </c>
      <c r="H23" s="7" t="e">
        <f t="shared" si="2"/>
        <v>#DIV/0!</v>
      </c>
      <c r="I23" s="7" t="e">
        <f t="shared" si="2"/>
        <v>#DIV/0!</v>
      </c>
      <c r="J23" s="7" t="e">
        <f t="shared" si="2"/>
        <v>#DIV/0!</v>
      </c>
      <c r="K23" s="7" t="e">
        <f t="shared" si="2"/>
        <v>#DIV/0!</v>
      </c>
      <c r="L23" s="7" t="e">
        <f t="shared" si="2"/>
        <v>#DIV/0!</v>
      </c>
      <c r="M23" s="7" t="e">
        <f t="shared" si="2"/>
        <v>#DIV/0!</v>
      </c>
      <c r="N23" s="7" t="e">
        <f t="shared" si="2"/>
        <v>#DIV/0!</v>
      </c>
      <c r="O23" s="7" t="e">
        <f t="shared" si="2"/>
        <v>#DIV/0!</v>
      </c>
      <c r="P23" s="7" t="e">
        <f t="shared" si="2"/>
        <v>#DIV/0!</v>
      </c>
      <c r="Q23" s="7" t="e">
        <f t="shared" si="2"/>
        <v>#DIV/0!</v>
      </c>
      <c r="R23" s="7" t="e">
        <f t="shared" si="2"/>
        <v>#DIV/0!</v>
      </c>
      <c r="S23" s="7" t="e">
        <f t="shared" si="2"/>
        <v>#DIV/0!</v>
      </c>
      <c r="T23" s="7" t="e">
        <f t="shared" si="2"/>
        <v>#DIV/0!</v>
      </c>
      <c r="U23" s="7" t="e">
        <f t="shared" si="2"/>
        <v>#DIV/0!</v>
      </c>
      <c r="V23" s="7" t="e">
        <f t="shared" si="2"/>
        <v>#DIV/0!</v>
      </c>
      <c r="W23" s="7" t="e">
        <f t="shared" si="2"/>
        <v>#DIV/0!</v>
      </c>
      <c r="X23" s="7" t="e">
        <f t="shared" si="2"/>
        <v>#DIV/0!</v>
      </c>
      <c r="Z23" s="2" t="s">
        <v>43</v>
      </c>
      <c r="AA23" s="14">
        <f>AVERAGE(AA18:AA22)</f>
        <v>0</v>
      </c>
      <c r="AB23" s="28"/>
    </row>
    <row r="24" spans="1:29" x14ac:dyDescent="0.25">
      <c r="A24" s="2"/>
      <c r="AB24" s="28"/>
      <c r="AC24" s="15"/>
    </row>
    <row r="25" spans="1:29" x14ac:dyDescent="0.25">
      <c r="A25" s="2"/>
      <c r="AA25" s="14"/>
      <c r="AB25" s="28"/>
      <c r="AC25" s="15"/>
    </row>
    <row r="26" spans="1:29" x14ac:dyDescent="0.25">
      <c r="A26" s="9" t="s">
        <v>20</v>
      </c>
      <c r="B26" s="1" t="s">
        <v>7</v>
      </c>
      <c r="C26" s="1" t="s">
        <v>8</v>
      </c>
      <c r="D26" s="1" t="s">
        <v>27</v>
      </c>
      <c r="E26" s="1" t="s">
        <v>28</v>
      </c>
      <c r="F26" t="s">
        <v>29</v>
      </c>
      <c r="G26" t="s">
        <v>9</v>
      </c>
      <c r="H26" t="s">
        <v>10</v>
      </c>
      <c r="I26" t="s">
        <v>11</v>
      </c>
      <c r="J26" s="1" t="s">
        <v>30</v>
      </c>
      <c r="K26" s="1" t="s">
        <v>31</v>
      </c>
      <c r="L26" t="s">
        <v>32</v>
      </c>
      <c r="M26" t="s">
        <v>33</v>
      </c>
      <c r="N26" t="s">
        <v>34</v>
      </c>
      <c r="O26" t="s">
        <v>35</v>
      </c>
      <c r="P26" t="s">
        <v>12</v>
      </c>
      <c r="Q26" t="s">
        <v>13</v>
      </c>
      <c r="R26" t="s">
        <v>14</v>
      </c>
      <c r="S26" s="7" t="s">
        <v>26</v>
      </c>
      <c r="T26" s="1" t="s">
        <v>21</v>
      </c>
      <c r="U26" t="s">
        <v>22</v>
      </c>
      <c r="V26" t="s">
        <v>23</v>
      </c>
      <c r="W26" t="s">
        <v>24</v>
      </c>
      <c r="X26" t="s">
        <v>25</v>
      </c>
      <c r="Z26" s="22" t="s">
        <v>36</v>
      </c>
      <c r="AA26" s="12" t="s">
        <v>37</v>
      </c>
      <c r="AB26" s="12" t="s">
        <v>41</v>
      </c>
      <c r="AC26" s="16" t="s">
        <v>55</v>
      </c>
    </row>
    <row r="27" spans="1:29" x14ac:dyDescent="0.25">
      <c r="A27" s="2"/>
      <c r="Y27" s="1"/>
      <c r="AA27" s="14">
        <f>S27</f>
        <v>0</v>
      </c>
      <c r="AB27" s="28" t="e">
        <f>((AA27/AA$32)-1)*100</f>
        <v>#DIV/0!</v>
      </c>
      <c r="AC27" s="14">
        <f>STDEV(AA28:AA31)</f>
        <v>0</v>
      </c>
    </row>
    <row r="28" spans="1:29" x14ac:dyDescent="0.25">
      <c r="A28" s="2"/>
      <c r="Y28" s="1"/>
      <c r="AA28" s="14">
        <f t="shared" ref="AA28:AA31" si="3">S28</f>
        <v>0</v>
      </c>
      <c r="AB28" s="28" t="e">
        <f t="shared" ref="AB28:AB31" si="4">((AA28/AA$32)-1)*100</f>
        <v>#DIV/0!</v>
      </c>
      <c r="AC28" s="14">
        <f>STDEV(AA29:AA31,AA27)</f>
        <v>0</v>
      </c>
    </row>
    <row r="29" spans="1:29" x14ac:dyDescent="0.25">
      <c r="A29" s="2"/>
      <c r="Y29" s="1"/>
      <c r="AA29" s="14">
        <f t="shared" si="3"/>
        <v>0</v>
      </c>
      <c r="AB29" s="28" t="e">
        <f t="shared" si="4"/>
        <v>#DIV/0!</v>
      </c>
      <c r="AC29" s="14">
        <f>STDEV(AA30:AA31,AA27:AA28)</f>
        <v>0</v>
      </c>
    </row>
    <row r="30" spans="1:29" x14ac:dyDescent="0.25">
      <c r="A30" s="2"/>
      <c r="AA30" s="14">
        <f t="shared" si="3"/>
        <v>0</v>
      </c>
      <c r="AB30" s="28" t="e">
        <f t="shared" si="4"/>
        <v>#DIV/0!</v>
      </c>
      <c r="AC30" s="14">
        <f>STDEV(AA31,AA27:AA29)</f>
        <v>0</v>
      </c>
    </row>
    <row r="31" spans="1:29" x14ac:dyDescent="0.25">
      <c r="A31" s="2"/>
      <c r="AA31" s="14">
        <f t="shared" si="3"/>
        <v>0</v>
      </c>
      <c r="AB31" s="28" t="e">
        <f t="shared" si="4"/>
        <v>#DIV/0!</v>
      </c>
      <c r="AC31" s="14">
        <f>STDEV(AA27:AA30)</f>
        <v>0</v>
      </c>
    </row>
    <row r="32" spans="1:29" x14ac:dyDescent="0.25">
      <c r="A32" s="2">
        <f>A31</f>
        <v>0</v>
      </c>
      <c r="B32" s="7" t="e">
        <f>AVERAGE(B27:B31)</f>
        <v>#DIV/0!</v>
      </c>
      <c r="C32" s="7" t="e">
        <f t="shared" ref="C32:X32" si="5">AVERAGE(C27:C31)</f>
        <v>#DIV/0!</v>
      </c>
      <c r="D32" s="7" t="e">
        <f t="shared" si="5"/>
        <v>#DIV/0!</v>
      </c>
      <c r="E32" s="7" t="e">
        <f t="shared" si="5"/>
        <v>#DIV/0!</v>
      </c>
      <c r="F32" s="7" t="e">
        <f t="shared" si="5"/>
        <v>#DIV/0!</v>
      </c>
      <c r="G32" s="7" t="e">
        <f t="shared" si="5"/>
        <v>#DIV/0!</v>
      </c>
      <c r="H32" s="7" t="e">
        <f t="shared" si="5"/>
        <v>#DIV/0!</v>
      </c>
      <c r="I32" s="7" t="e">
        <f t="shared" si="5"/>
        <v>#DIV/0!</v>
      </c>
      <c r="J32" s="7" t="e">
        <f t="shared" si="5"/>
        <v>#DIV/0!</v>
      </c>
      <c r="K32" s="7" t="e">
        <f t="shared" si="5"/>
        <v>#DIV/0!</v>
      </c>
      <c r="L32" s="7" t="e">
        <f t="shared" si="5"/>
        <v>#DIV/0!</v>
      </c>
      <c r="M32" s="7" t="e">
        <f t="shared" si="5"/>
        <v>#DIV/0!</v>
      </c>
      <c r="N32" s="7" t="e">
        <f t="shared" si="5"/>
        <v>#DIV/0!</v>
      </c>
      <c r="O32" s="7" t="e">
        <f t="shared" si="5"/>
        <v>#DIV/0!</v>
      </c>
      <c r="P32" s="7" t="e">
        <f t="shared" si="5"/>
        <v>#DIV/0!</v>
      </c>
      <c r="Q32" s="7" t="e">
        <f t="shared" si="5"/>
        <v>#DIV/0!</v>
      </c>
      <c r="R32" s="7" t="e">
        <f t="shared" si="5"/>
        <v>#DIV/0!</v>
      </c>
      <c r="S32" s="7" t="e">
        <f t="shared" si="5"/>
        <v>#DIV/0!</v>
      </c>
      <c r="T32" s="7" t="e">
        <f t="shared" si="5"/>
        <v>#DIV/0!</v>
      </c>
      <c r="U32" s="7" t="e">
        <f t="shared" si="5"/>
        <v>#DIV/0!</v>
      </c>
      <c r="V32" s="7" t="e">
        <f t="shared" si="5"/>
        <v>#DIV/0!</v>
      </c>
      <c r="W32" s="7" t="e">
        <f t="shared" si="5"/>
        <v>#DIV/0!</v>
      </c>
      <c r="X32" s="7" t="e">
        <f t="shared" si="5"/>
        <v>#DIV/0!</v>
      </c>
      <c r="Z32" s="2" t="s">
        <v>43</v>
      </c>
      <c r="AA32" s="14">
        <f>AVERAGE(AA27:AA31)</f>
        <v>0</v>
      </c>
      <c r="AB32" s="28"/>
    </row>
    <row r="33" spans="1:39" x14ac:dyDescent="0.25">
      <c r="A33" s="2"/>
      <c r="AB33" s="28"/>
      <c r="AC33" s="15"/>
    </row>
    <row r="34" spans="1:39" x14ac:dyDescent="0.25">
      <c r="A34" s="2"/>
      <c r="AA34" s="14"/>
      <c r="AB34" s="28"/>
      <c r="AC34" s="15"/>
    </row>
    <row r="35" spans="1:39" x14ac:dyDescent="0.25">
      <c r="A35" s="9" t="s">
        <v>20</v>
      </c>
      <c r="B35" s="1" t="s">
        <v>7</v>
      </c>
      <c r="C35" s="1" t="s">
        <v>8</v>
      </c>
      <c r="D35" s="1" t="s">
        <v>27</v>
      </c>
      <c r="E35" s="1" t="s">
        <v>28</v>
      </c>
      <c r="F35" t="s">
        <v>29</v>
      </c>
      <c r="G35" t="s">
        <v>9</v>
      </c>
      <c r="H35" t="s">
        <v>10</v>
      </c>
      <c r="I35" t="s">
        <v>11</v>
      </c>
      <c r="J35" s="1" t="s">
        <v>30</v>
      </c>
      <c r="K35" s="1" t="s">
        <v>31</v>
      </c>
      <c r="L35" t="s">
        <v>32</v>
      </c>
      <c r="M35" t="s">
        <v>33</v>
      </c>
      <c r="N35" t="s">
        <v>34</v>
      </c>
      <c r="O35" t="s">
        <v>35</v>
      </c>
      <c r="P35" t="s">
        <v>12</v>
      </c>
      <c r="Q35" t="s">
        <v>13</v>
      </c>
      <c r="R35" t="s">
        <v>14</v>
      </c>
      <c r="S35" s="7" t="s">
        <v>26</v>
      </c>
      <c r="T35" s="1" t="s">
        <v>21</v>
      </c>
      <c r="U35" t="s">
        <v>22</v>
      </c>
      <c r="V35" t="s">
        <v>23</v>
      </c>
      <c r="W35" t="s">
        <v>24</v>
      </c>
      <c r="X35" t="s">
        <v>25</v>
      </c>
      <c r="Z35" s="22" t="s">
        <v>36</v>
      </c>
      <c r="AA35" s="12" t="s">
        <v>37</v>
      </c>
      <c r="AB35" s="12" t="s">
        <v>41</v>
      </c>
      <c r="AC35" s="16" t="s">
        <v>55</v>
      </c>
    </row>
    <row r="36" spans="1:39" x14ac:dyDescent="0.25">
      <c r="A36" s="2"/>
      <c r="Y36" s="1"/>
      <c r="AA36" s="14">
        <f>S36</f>
        <v>0</v>
      </c>
      <c r="AB36" s="28" t="e">
        <f>((AA36/AA$41)-1)*100</f>
        <v>#DIV/0!</v>
      </c>
      <c r="AC36" s="14">
        <f>STDEV(AA37:AA40)</f>
        <v>0</v>
      </c>
    </row>
    <row r="37" spans="1:39" x14ac:dyDescent="0.25">
      <c r="A37" s="2"/>
      <c r="Y37" s="1"/>
      <c r="AA37" s="14">
        <f t="shared" ref="AA37:AA40" si="6">S37</f>
        <v>0</v>
      </c>
      <c r="AB37" s="28" t="e">
        <f t="shared" ref="AB37:AB40" si="7">((AA37/AA$41)-1)*100</f>
        <v>#DIV/0!</v>
      </c>
      <c r="AC37" s="14">
        <f>STDEV(AA38:AA40,AA36)</f>
        <v>0</v>
      </c>
    </row>
    <row r="38" spans="1:39" x14ac:dyDescent="0.25">
      <c r="A38" s="2"/>
      <c r="Y38" s="1"/>
      <c r="AA38" s="14">
        <f t="shared" si="6"/>
        <v>0</v>
      </c>
      <c r="AB38" s="28" t="e">
        <f t="shared" si="7"/>
        <v>#DIV/0!</v>
      </c>
      <c r="AC38" s="14">
        <f>STDEV(AA39:AA40,AA36:AA37)</f>
        <v>0</v>
      </c>
    </row>
    <row r="39" spans="1:39" x14ac:dyDescent="0.25">
      <c r="A39" s="2"/>
      <c r="AA39" s="14">
        <f t="shared" si="6"/>
        <v>0</v>
      </c>
      <c r="AB39" s="28" t="e">
        <f t="shared" si="7"/>
        <v>#DIV/0!</v>
      </c>
      <c r="AC39" s="14">
        <f>STDEV(AA40,AA36:AA38)</f>
        <v>0</v>
      </c>
    </row>
    <row r="40" spans="1:39" x14ac:dyDescent="0.25">
      <c r="A40" s="2"/>
      <c r="AA40" s="14">
        <f t="shared" si="6"/>
        <v>0</v>
      </c>
      <c r="AB40" s="28" t="e">
        <f t="shared" si="7"/>
        <v>#DIV/0!</v>
      </c>
      <c r="AC40" s="14">
        <f>STDEV(AA36:AA39)</f>
        <v>0</v>
      </c>
    </row>
    <row r="41" spans="1:39" x14ac:dyDescent="0.25">
      <c r="A41" s="2">
        <f>A40</f>
        <v>0</v>
      </c>
      <c r="B41" s="7" t="e">
        <f>AVERAGE(B36:B40)</f>
        <v>#DIV/0!</v>
      </c>
      <c r="C41" s="7" t="e">
        <f t="shared" ref="C41:X41" si="8">AVERAGE(C36:C40)</f>
        <v>#DIV/0!</v>
      </c>
      <c r="D41" s="7" t="e">
        <f t="shared" si="8"/>
        <v>#DIV/0!</v>
      </c>
      <c r="E41" s="7" t="e">
        <f t="shared" si="8"/>
        <v>#DIV/0!</v>
      </c>
      <c r="F41" s="7" t="e">
        <f t="shared" si="8"/>
        <v>#DIV/0!</v>
      </c>
      <c r="G41" s="7" t="e">
        <f t="shared" si="8"/>
        <v>#DIV/0!</v>
      </c>
      <c r="H41" s="7" t="e">
        <f t="shared" si="8"/>
        <v>#DIV/0!</v>
      </c>
      <c r="I41" s="7" t="e">
        <f t="shared" si="8"/>
        <v>#DIV/0!</v>
      </c>
      <c r="J41" s="7" t="e">
        <f t="shared" si="8"/>
        <v>#DIV/0!</v>
      </c>
      <c r="K41" s="7" t="e">
        <f t="shared" si="8"/>
        <v>#DIV/0!</v>
      </c>
      <c r="L41" s="7" t="e">
        <f t="shared" si="8"/>
        <v>#DIV/0!</v>
      </c>
      <c r="M41" s="7" t="e">
        <f t="shared" si="8"/>
        <v>#DIV/0!</v>
      </c>
      <c r="N41" s="7" t="e">
        <f t="shared" si="8"/>
        <v>#DIV/0!</v>
      </c>
      <c r="O41" s="7" t="e">
        <f t="shared" si="8"/>
        <v>#DIV/0!</v>
      </c>
      <c r="P41" s="7" t="e">
        <f t="shared" si="8"/>
        <v>#DIV/0!</v>
      </c>
      <c r="Q41" s="7" t="e">
        <f t="shared" si="8"/>
        <v>#DIV/0!</v>
      </c>
      <c r="R41" s="7" t="e">
        <f t="shared" si="8"/>
        <v>#DIV/0!</v>
      </c>
      <c r="S41" s="7" t="e">
        <f t="shared" si="8"/>
        <v>#DIV/0!</v>
      </c>
      <c r="T41" s="7" t="e">
        <f t="shared" si="8"/>
        <v>#DIV/0!</v>
      </c>
      <c r="U41" s="7" t="e">
        <f t="shared" si="8"/>
        <v>#DIV/0!</v>
      </c>
      <c r="V41" s="7" t="e">
        <f t="shared" si="8"/>
        <v>#DIV/0!</v>
      </c>
      <c r="W41" s="7" t="e">
        <f t="shared" si="8"/>
        <v>#DIV/0!</v>
      </c>
      <c r="X41" s="7" t="e">
        <f t="shared" si="8"/>
        <v>#DIV/0!</v>
      </c>
      <c r="Z41" s="2" t="s">
        <v>43</v>
      </c>
      <c r="AA41" s="14">
        <f>AVERAGE(AA36:AA40)</f>
        <v>0</v>
      </c>
      <c r="AB41" s="28"/>
    </row>
    <row r="42" spans="1:39" s="3" customFormat="1" x14ac:dyDescent="0.25">
      <c r="A42" s="2"/>
      <c r="B42" s="1"/>
      <c r="C42" s="1"/>
      <c r="D42" s="1"/>
      <c r="E42" s="1"/>
      <c r="F42"/>
      <c r="G42"/>
      <c r="H42"/>
      <c r="I42"/>
      <c r="J42" s="1"/>
      <c r="K42" s="1"/>
      <c r="L42"/>
      <c r="M42"/>
      <c r="N42"/>
      <c r="O42"/>
      <c r="P42"/>
      <c r="Q42"/>
      <c r="R42"/>
      <c r="S42" s="7"/>
      <c r="T42" s="1"/>
      <c r="U42"/>
      <c r="V42"/>
      <c r="W42"/>
      <c r="X42"/>
      <c r="Y42"/>
      <c r="AA42" s="29"/>
      <c r="AB42" s="28"/>
      <c r="AC42" s="15"/>
    </row>
    <row r="43" spans="1:39" s="3" customFormat="1" x14ac:dyDescent="0.25">
      <c r="A43" s="2"/>
      <c r="B43" s="1"/>
      <c r="C43" s="1"/>
      <c r="D43" s="1"/>
      <c r="E43" s="1"/>
      <c r="F43"/>
      <c r="G43"/>
      <c r="H43"/>
      <c r="I43"/>
      <c r="J43" s="1"/>
      <c r="K43" s="1"/>
      <c r="L43"/>
      <c r="M43"/>
      <c r="N43"/>
      <c r="O43"/>
      <c r="P43"/>
      <c r="Q43"/>
      <c r="R43"/>
      <c r="S43" s="7"/>
      <c r="T43" s="1"/>
      <c r="U43"/>
      <c r="V43"/>
      <c r="W43"/>
      <c r="X43"/>
      <c r="Y43"/>
      <c r="Z43"/>
      <c r="AA43" s="14"/>
      <c r="AB43" s="28"/>
      <c r="AC43" s="15"/>
    </row>
    <row r="44" spans="1:39" s="3" customFormat="1" x14ac:dyDescent="0.25">
      <c r="A44" s="9" t="s">
        <v>20</v>
      </c>
      <c r="B44" s="1" t="s">
        <v>7</v>
      </c>
      <c r="C44" s="1" t="s">
        <v>8</v>
      </c>
      <c r="D44" s="1" t="s">
        <v>27</v>
      </c>
      <c r="E44" s="1" t="s">
        <v>28</v>
      </c>
      <c r="F44" t="s">
        <v>29</v>
      </c>
      <c r="G44" t="s">
        <v>9</v>
      </c>
      <c r="H44" t="s">
        <v>10</v>
      </c>
      <c r="I44" t="s">
        <v>11</v>
      </c>
      <c r="J44" s="1" t="s">
        <v>30</v>
      </c>
      <c r="K44" s="1" t="s">
        <v>31</v>
      </c>
      <c r="L44" t="s">
        <v>32</v>
      </c>
      <c r="M44" t="s">
        <v>33</v>
      </c>
      <c r="N44" t="s">
        <v>34</v>
      </c>
      <c r="O44" t="s">
        <v>35</v>
      </c>
      <c r="P44" t="s">
        <v>12</v>
      </c>
      <c r="Q44" t="s">
        <v>13</v>
      </c>
      <c r="R44" t="s">
        <v>14</v>
      </c>
      <c r="S44" s="7" t="s">
        <v>26</v>
      </c>
      <c r="T44" s="1" t="s">
        <v>21</v>
      </c>
      <c r="U44" t="s">
        <v>22</v>
      </c>
      <c r="V44" t="s">
        <v>23</v>
      </c>
      <c r="W44" t="s">
        <v>24</v>
      </c>
      <c r="X44" t="s">
        <v>25</v>
      </c>
      <c r="Y44"/>
      <c r="Z44" s="22" t="s">
        <v>36</v>
      </c>
      <c r="AA44" s="12" t="s">
        <v>37</v>
      </c>
      <c r="AB44" s="12" t="s">
        <v>41</v>
      </c>
      <c r="AC44" s="16" t="s">
        <v>55</v>
      </c>
    </row>
    <row r="45" spans="1:39" s="3" customFormat="1" x14ac:dyDescent="0.25">
      <c r="A45" s="2"/>
      <c r="B45" s="1"/>
      <c r="C45" s="1"/>
      <c r="D45" s="1"/>
      <c r="E45" s="1"/>
      <c r="F45"/>
      <c r="G45"/>
      <c r="H45"/>
      <c r="I45"/>
      <c r="J45" s="1"/>
      <c r="K45" s="1"/>
      <c r="L45"/>
      <c r="M45"/>
      <c r="N45"/>
      <c r="O45"/>
      <c r="P45"/>
      <c r="Q45"/>
      <c r="R45"/>
      <c r="S45" s="7"/>
      <c r="T45" s="1"/>
      <c r="U45"/>
      <c r="V45"/>
      <c r="W45"/>
      <c r="X45"/>
      <c r="Y45" s="1"/>
      <c r="Z45"/>
      <c r="AA45" s="14">
        <f>S45</f>
        <v>0</v>
      </c>
      <c r="AB45" s="28" t="e">
        <f>((AA45/AA$50)-1)*100</f>
        <v>#DIV/0!</v>
      </c>
      <c r="AC45" s="14">
        <f>STDEV(AA46:AA49)</f>
        <v>0</v>
      </c>
      <c r="AD45"/>
      <c r="AE45"/>
      <c r="AF45"/>
      <c r="AG45"/>
      <c r="AH45"/>
      <c r="AI45"/>
      <c r="AJ45"/>
      <c r="AK45"/>
      <c r="AL45"/>
      <c r="AM45"/>
    </row>
    <row r="46" spans="1:39" s="3" customFormat="1" x14ac:dyDescent="0.25">
      <c r="A46" s="2"/>
      <c r="B46" s="1"/>
      <c r="C46" s="1"/>
      <c r="D46" s="1"/>
      <c r="E46" s="1"/>
      <c r="F46"/>
      <c r="G46"/>
      <c r="H46"/>
      <c r="I46"/>
      <c r="J46" s="1"/>
      <c r="K46" s="1"/>
      <c r="L46"/>
      <c r="M46"/>
      <c r="N46"/>
      <c r="O46"/>
      <c r="P46"/>
      <c r="Q46"/>
      <c r="R46"/>
      <c r="S46" s="7"/>
      <c r="T46" s="1"/>
      <c r="U46"/>
      <c r="V46"/>
      <c r="W46"/>
      <c r="X46"/>
      <c r="Y46" s="1"/>
      <c r="Z46"/>
      <c r="AA46" s="14">
        <f t="shared" ref="AA46:AA49" si="9">S46</f>
        <v>0</v>
      </c>
      <c r="AB46" s="28" t="e">
        <f t="shared" ref="AB46:AB49" si="10">((AA46/AA$50)-1)*100</f>
        <v>#DIV/0!</v>
      </c>
      <c r="AC46" s="14">
        <f>STDEV(AA47:AA49,AA45)</f>
        <v>0</v>
      </c>
      <c r="AD46"/>
      <c r="AE46"/>
      <c r="AF46"/>
      <c r="AG46"/>
      <c r="AH46"/>
      <c r="AI46"/>
      <c r="AJ46"/>
      <c r="AK46"/>
      <c r="AL46"/>
      <c r="AM46"/>
    </row>
    <row r="47" spans="1:39" x14ac:dyDescent="0.25">
      <c r="A47" s="2"/>
      <c r="Y47" s="1"/>
      <c r="AA47" s="14">
        <f t="shared" si="9"/>
        <v>0</v>
      </c>
      <c r="AB47" s="28" t="e">
        <f t="shared" si="10"/>
        <v>#DIV/0!</v>
      </c>
      <c r="AC47" s="14">
        <f>STDEV(AA48:AA49,AA45:AA46)</f>
        <v>0</v>
      </c>
    </row>
    <row r="48" spans="1:39" x14ac:dyDescent="0.25">
      <c r="A48" s="2"/>
      <c r="AA48" s="14">
        <f t="shared" si="9"/>
        <v>0</v>
      </c>
      <c r="AB48" s="28" t="e">
        <f t="shared" si="10"/>
        <v>#DIV/0!</v>
      </c>
      <c r="AC48" s="14">
        <f>STDEV(AA49,AA45:AA47)</f>
        <v>0</v>
      </c>
    </row>
    <row r="49" spans="1:29" x14ac:dyDescent="0.25">
      <c r="A49" s="2"/>
      <c r="AA49" s="14">
        <f t="shared" si="9"/>
        <v>0</v>
      </c>
      <c r="AB49" s="28" t="e">
        <f t="shared" si="10"/>
        <v>#DIV/0!</v>
      </c>
      <c r="AC49" s="14">
        <f>STDEV(AA45:AA48)</f>
        <v>0</v>
      </c>
    </row>
    <row r="50" spans="1:29" x14ac:dyDescent="0.25">
      <c r="A50" s="2">
        <f>A49</f>
        <v>0</v>
      </c>
      <c r="B50" s="7" t="e">
        <f>AVERAGE(B45:B49)</f>
        <v>#DIV/0!</v>
      </c>
      <c r="C50" s="7" t="e">
        <f t="shared" ref="C50:X50" si="11">AVERAGE(C45:C49)</f>
        <v>#DIV/0!</v>
      </c>
      <c r="D50" s="7" t="e">
        <f t="shared" si="11"/>
        <v>#DIV/0!</v>
      </c>
      <c r="E50" s="7" t="e">
        <f t="shared" si="11"/>
        <v>#DIV/0!</v>
      </c>
      <c r="F50" s="7" t="e">
        <f t="shared" si="11"/>
        <v>#DIV/0!</v>
      </c>
      <c r="G50" s="7" t="e">
        <f t="shared" si="11"/>
        <v>#DIV/0!</v>
      </c>
      <c r="H50" s="7" t="e">
        <f t="shared" si="11"/>
        <v>#DIV/0!</v>
      </c>
      <c r="I50" s="7" t="e">
        <f t="shared" si="11"/>
        <v>#DIV/0!</v>
      </c>
      <c r="J50" s="7" t="e">
        <f t="shared" si="11"/>
        <v>#DIV/0!</v>
      </c>
      <c r="K50" s="7" t="e">
        <f t="shared" si="11"/>
        <v>#DIV/0!</v>
      </c>
      <c r="L50" s="7" t="e">
        <f t="shared" si="11"/>
        <v>#DIV/0!</v>
      </c>
      <c r="M50" s="7" t="e">
        <f t="shared" si="11"/>
        <v>#DIV/0!</v>
      </c>
      <c r="N50" s="7" t="e">
        <f t="shared" si="11"/>
        <v>#DIV/0!</v>
      </c>
      <c r="O50" s="7" t="e">
        <f t="shared" si="11"/>
        <v>#DIV/0!</v>
      </c>
      <c r="P50" s="7" t="e">
        <f t="shared" si="11"/>
        <v>#DIV/0!</v>
      </c>
      <c r="Q50" s="7" t="e">
        <f t="shared" si="11"/>
        <v>#DIV/0!</v>
      </c>
      <c r="R50" s="7" t="e">
        <f t="shared" si="11"/>
        <v>#DIV/0!</v>
      </c>
      <c r="S50" s="7" t="e">
        <f t="shared" si="11"/>
        <v>#DIV/0!</v>
      </c>
      <c r="T50" s="7" t="e">
        <f t="shared" si="11"/>
        <v>#DIV/0!</v>
      </c>
      <c r="U50" s="7" t="e">
        <f t="shared" si="11"/>
        <v>#DIV/0!</v>
      </c>
      <c r="V50" s="7" t="e">
        <f t="shared" si="11"/>
        <v>#DIV/0!</v>
      </c>
      <c r="W50" s="7" t="e">
        <f t="shared" si="11"/>
        <v>#DIV/0!</v>
      </c>
      <c r="X50" s="7" t="e">
        <f t="shared" si="11"/>
        <v>#DIV/0!</v>
      </c>
      <c r="Z50" s="2" t="s">
        <v>43</v>
      </c>
      <c r="AA50" s="14">
        <f>AVERAGE(AA45:AA49)</f>
        <v>0</v>
      </c>
      <c r="AB50" s="28"/>
    </row>
    <row r="51" spans="1:29" x14ac:dyDescent="0.25">
      <c r="A51" s="2"/>
      <c r="AB51" s="28"/>
      <c r="AC51" s="15"/>
    </row>
    <row r="52" spans="1:29" x14ac:dyDescent="0.25">
      <c r="A52" s="2"/>
      <c r="AA52" s="14"/>
      <c r="AB52" s="28"/>
      <c r="AC52" s="15"/>
    </row>
    <row r="53" spans="1:29" x14ac:dyDescent="0.25">
      <c r="A53" s="9" t="s">
        <v>20</v>
      </c>
      <c r="B53" s="1" t="s">
        <v>7</v>
      </c>
      <c r="C53" s="1" t="s">
        <v>8</v>
      </c>
      <c r="D53" s="1" t="s">
        <v>27</v>
      </c>
      <c r="E53" s="1" t="s">
        <v>28</v>
      </c>
      <c r="F53" t="s">
        <v>29</v>
      </c>
      <c r="G53" t="s">
        <v>9</v>
      </c>
      <c r="H53" t="s">
        <v>10</v>
      </c>
      <c r="I53" t="s">
        <v>11</v>
      </c>
      <c r="J53" s="1" t="s">
        <v>30</v>
      </c>
      <c r="K53" s="1" t="s">
        <v>31</v>
      </c>
      <c r="L53" t="s">
        <v>32</v>
      </c>
      <c r="M53" t="s">
        <v>33</v>
      </c>
      <c r="N53" t="s">
        <v>34</v>
      </c>
      <c r="O53" t="s">
        <v>35</v>
      </c>
      <c r="P53" t="s">
        <v>12</v>
      </c>
      <c r="Q53" t="s">
        <v>13</v>
      </c>
      <c r="R53" t="s">
        <v>14</v>
      </c>
      <c r="S53" s="7" t="s">
        <v>26</v>
      </c>
      <c r="T53" s="1" t="s">
        <v>21</v>
      </c>
      <c r="U53" t="s">
        <v>22</v>
      </c>
      <c r="V53" t="s">
        <v>23</v>
      </c>
      <c r="W53" t="s">
        <v>24</v>
      </c>
      <c r="X53" t="s">
        <v>25</v>
      </c>
      <c r="Z53" s="22" t="s">
        <v>36</v>
      </c>
      <c r="AA53" s="12" t="s">
        <v>37</v>
      </c>
      <c r="AB53" s="12" t="s">
        <v>41</v>
      </c>
      <c r="AC53" s="16" t="s">
        <v>55</v>
      </c>
    </row>
    <row r="54" spans="1:29" x14ac:dyDescent="0.25">
      <c r="A54" s="2"/>
      <c r="Y54" s="1"/>
      <c r="AA54" s="14">
        <f>S54</f>
        <v>0</v>
      </c>
      <c r="AB54" s="28" t="e">
        <f>((AA54/AA$59)-1)*100</f>
        <v>#DIV/0!</v>
      </c>
      <c r="AC54" s="14">
        <f>STDEV(AA55:AA58)</f>
        <v>0</v>
      </c>
    </row>
    <row r="55" spans="1:29" x14ac:dyDescent="0.25">
      <c r="A55" s="2"/>
      <c r="Y55" s="1"/>
      <c r="AA55" s="14">
        <f t="shared" ref="AA55:AA58" si="12">S55</f>
        <v>0</v>
      </c>
      <c r="AB55" s="28" t="e">
        <f t="shared" ref="AB55:AB58" si="13">((AA55/AA$59)-1)*100</f>
        <v>#DIV/0!</v>
      </c>
      <c r="AC55" s="14">
        <f>STDEV(AA56:AA58,AA54)</f>
        <v>0</v>
      </c>
    </row>
    <row r="56" spans="1:29" x14ac:dyDescent="0.25">
      <c r="A56" s="2"/>
      <c r="Y56" s="1"/>
      <c r="AA56" s="14">
        <f t="shared" si="12"/>
        <v>0</v>
      </c>
      <c r="AB56" s="28" t="e">
        <f t="shared" si="13"/>
        <v>#DIV/0!</v>
      </c>
      <c r="AC56" s="14">
        <f>STDEV(AA57:AA58,AA54:AA55)</f>
        <v>0</v>
      </c>
    </row>
    <row r="57" spans="1:29" x14ac:dyDescent="0.25">
      <c r="A57" s="2"/>
      <c r="AA57" s="14">
        <f t="shared" si="12"/>
        <v>0</v>
      </c>
      <c r="AB57" s="28" t="e">
        <f t="shared" si="13"/>
        <v>#DIV/0!</v>
      </c>
      <c r="AC57" s="14">
        <f>STDEV(AA58,AA54:AA56)</f>
        <v>0</v>
      </c>
    </row>
    <row r="58" spans="1:29" x14ac:dyDescent="0.25">
      <c r="A58" s="2"/>
      <c r="AA58" s="14">
        <f t="shared" si="12"/>
        <v>0</v>
      </c>
      <c r="AB58" s="28" t="e">
        <f t="shared" si="13"/>
        <v>#DIV/0!</v>
      </c>
      <c r="AC58" s="14">
        <f>STDEV(AA54:AA57)</f>
        <v>0</v>
      </c>
    </row>
    <row r="59" spans="1:29" x14ac:dyDescent="0.25">
      <c r="A59" s="2">
        <f>A58</f>
        <v>0</v>
      </c>
      <c r="B59" s="7" t="e">
        <f>AVERAGE(B54:B58)</f>
        <v>#DIV/0!</v>
      </c>
      <c r="C59" s="7" t="e">
        <f t="shared" ref="C59:X59" si="14">AVERAGE(C54:C58)</f>
        <v>#DIV/0!</v>
      </c>
      <c r="D59" s="7" t="e">
        <f t="shared" si="14"/>
        <v>#DIV/0!</v>
      </c>
      <c r="E59" s="7" t="e">
        <f t="shared" si="14"/>
        <v>#DIV/0!</v>
      </c>
      <c r="F59" s="7" t="e">
        <f t="shared" si="14"/>
        <v>#DIV/0!</v>
      </c>
      <c r="G59" s="7" t="e">
        <f t="shared" si="14"/>
        <v>#DIV/0!</v>
      </c>
      <c r="H59" s="7" t="e">
        <f t="shared" si="14"/>
        <v>#DIV/0!</v>
      </c>
      <c r="I59" s="7" t="e">
        <f t="shared" si="14"/>
        <v>#DIV/0!</v>
      </c>
      <c r="J59" s="7" t="e">
        <f t="shared" si="14"/>
        <v>#DIV/0!</v>
      </c>
      <c r="K59" s="7" t="e">
        <f t="shared" si="14"/>
        <v>#DIV/0!</v>
      </c>
      <c r="L59" s="7" t="e">
        <f t="shared" si="14"/>
        <v>#DIV/0!</v>
      </c>
      <c r="M59" s="7" t="e">
        <f t="shared" si="14"/>
        <v>#DIV/0!</v>
      </c>
      <c r="N59" s="7" t="e">
        <f t="shared" si="14"/>
        <v>#DIV/0!</v>
      </c>
      <c r="O59" s="7" t="e">
        <f t="shared" si="14"/>
        <v>#DIV/0!</v>
      </c>
      <c r="P59" s="7" t="e">
        <f t="shared" si="14"/>
        <v>#DIV/0!</v>
      </c>
      <c r="Q59" s="7" t="e">
        <f t="shared" si="14"/>
        <v>#DIV/0!</v>
      </c>
      <c r="R59" s="7" t="e">
        <f t="shared" si="14"/>
        <v>#DIV/0!</v>
      </c>
      <c r="S59" s="7" t="e">
        <f t="shared" si="14"/>
        <v>#DIV/0!</v>
      </c>
      <c r="T59" s="7" t="e">
        <f t="shared" si="14"/>
        <v>#DIV/0!</v>
      </c>
      <c r="U59" s="7" t="e">
        <f t="shared" si="14"/>
        <v>#DIV/0!</v>
      </c>
      <c r="V59" s="7" t="e">
        <f t="shared" si="14"/>
        <v>#DIV/0!</v>
      </c>
      <c r="W59" s="7" t="e">
        <f t="shared" si="14"/>
        <v>#DIV/0!</v>
      </c>
      <c r="X59" s="7" t="e">
        <f t="shared" si="14"/>
        <v>#DIV/0!</v>
      </c>
      <c r="Z59" s="2" t="s">
        <v>43</v>
      </c>
      <c r="AA59" s="14">
        <f>AVERAGE(AA54:AA58)</f>
        <v>0</v>
      </c>
      <c r="AB59" s="28"/>
    </row>
    <row r="60" spans="1:29" x14ac:dyDescent="0.25">
      <c r="A60" s="2"/>
      <c r="AB60" s="28"/>
      <c r="AC60" s="15"/>
    </row>
    <row r="61" spans="1:29" x14ac:dyDescent="0.25">
      <c r="A61" s="2"/>
      <c r="AA61" s="14"/>
      <c r="AB61" s="28"/>
      <c r="AC61" s="15"/>
    </row>
    <row r="62" spans="1:29" x14ac:dyDescent="0.25">
      <c r="A62" s="9" t="s">
        <v>20</v>
      </c>
      <c r="B62" s="1" t="s">
        <v>7</v>
      </c>
      <c r="C62" s="1" t="s">
        <v>8</v>
      </c>
      <c r="D62" s="1" t="s">
        <v>27</v>
      </c>
      <c r="E62" s="1" t="s">
        <v>28</v>
      </c>
      <c r="F62" t="s">
        <v>29</v>
      </c>
      <c r="G62" t="s">
        <v>9</v>
      </c>
      <c r="H62" t="s">
        <v>10</v>
      </c>
      <c r="I62" t="s">
        <v>11</v>
      </c>
      <c r="J62" s="1" t="s">
        <v>30</v>
      </c>
      <c r="K62" s="1" t="s">
        <v>31</v>
      </c>
      <c r="L62" t="s">
        <v>32</v>
      </c>
      <c r="M62" t="s">
        <v>33</v>
      </c>
      <c r="N62" t="s">
        <v>34</v>
      </c>
      <c r="O62" t="s">
        <v>35</v>
      </c>
      <c r="P62" t="s">
        <v>12</v>
      </c>
      <c r="Q62" t="s">
        <v>13</v>
      </c>
      <c r="R62" t="s">
        <v>14</v>
      </c>
      <c r="S62" s="7" t="s">
        <v>26</v>
      </c>
      <c r="T62" s="1" t="s">
        <v>21</v>
      </c>
      <c r="U62" t="s">
        <v>22</v>
      </c>
      <c r="V62" t="s">
        <v>23</v>
      </c>
      <c r="W62" t="s">
        <v>24</v>
      </c>
      <c r="X62" t="s">
        <v>25</v>
      </c>
      <c r="Z62" s="22" t="s">
        <v>36</v>
      </c>
      <c r="AA62" s="12" t="s">
        <v>37</v>
      </c>
      <c r="AB62" s="12" t="s">
        <v>41</v>
      </c>
      <c r="AC62" s="16" t="s">
        <v>55</v>
      </c>
    </row>
    <row r="63" spans="1:29" x14ac:dyDescent="0.25">
      <c r="A63" s="2"/>
      <c r="Y63" s="1"/>
      <c r="AA63" s="14">
        <f>S63</f>
        <v>0</v>
      </c>
      <c r="AB63" s="28" t="e">
        <f>((AA63/AA$68)-1)*100</f>
        <v>#DIV/0!</v>
      </c>
      <c r="AC63" s="14">
        <f>STDEV(AA64:AA67)</f>
        <v>0</v>
      </c>
    </row>
    <row r="64" spans="1:29" x14ac:dyDescent="0.25">
      <c r="A64" s="2"/>
      <c r="Y64" s="1"/>
      <c r="AA64" s="14">
        <f t="shared" ref="AA64:AA67" si="15">S64</f>
        <v>0</v>
      </c>
      <c r="AB64" s="28" t="e">
        <f t="shared" ref="AB64:AB67" si="16">((AA64/AA$68)-1)*100</f>
        <v>#DIV/0!</v>
      </c>
      <c r="AC64" s="14">
        <f>STDEV(AA65:AA67,AA63)</f>
        <v>0</v>
      </c>
    </row>
    <row r="65" spans="1:29" x14ac:dyDescent="0.25">
      <c r="A65" s="2"/>
      <c r="Y65" s="1"/>
      <c r="AA65" s="14">
        <f t="shared" si="15"/>
        <v>0</v>
      </c>
      <c r="AB65" s="28" t="e">
        <f t="shared" si="16"/>
        <v>#DIV/0!</v>
      </c>
      <c r="AC65" s="14">
        <f>STDEV(AA66:AA67,AA63:AA64)</f>
        <v>0</v>
      </c>
    </row>
    <row r="66" spans="1:29" x14ac:dyDescent="0.25">
      <c r="A66" s="2"/>
      <c r="AA66" s="14">
        <f t="shared" si="15"/>
        <v>0</v>
      </c>
      <c r="AB66" s="28" t="e">
        <f t="shared" si="16"/>
        <v>#DIV/0!</v>
      </c>
      <c r="AC66" s="14">
        <f>STDEV(AA67,AA63:AA65)</f>
        <v>0</v>
      </c>
    </row>
    <row r="67" spans="1:29" x14ac:dyDescent="0.25">
      <c r="A67" s="2"/>
      <c r="AA67" s="14">
        <f t="shared" si="15"/>
        <v>0</v>
      </c>
      <c r="AB67" s="28" t="e">
        <f t="shared" si="16"/>
        <v>#DIV/0!</v>
      </c>
      <c r="AC67" s="14">
        <f>STDEV(AA63:AA66)</f>
        <v>0</v>
      </c>
    </row>
    <row r="68" spans="1:29" x14ac:dyDescent="0.25">
      <c r="A68" s="2">
        <f>A67</f>
        <v>0</v>
      </c>
      <c r="B68" s="7" t="e">
        <f>AVERAGE(B63:B67)</f>
        <v>#DIV/0!</v>
      </c>
      <c r="C68" s="7" t="e">
        <f t="shared" ref="C68:X68" si="17">AVERAGE(C63:C67)</f>
        <v>#DIV/0!</v>
      </c>
      <c r="D68" s="7" t="e">
        <f t="shared" si="17"/>
        <v>#DIV/0!</v>
      </c>
      <c r="E68" s="7" t="e">
        <f t="shared" si="17"/>
        <v>#DIV/0!</v>
      </c>
      <c r="F68" s="7" t="e">
        <f t="shared" si="17"/>
        <v>#DIV/0!</v>
      </c>
      <c r="G68" s="7" t="e">
        <f t="shared" si="17"/>
        <v>#DIV/0!</v>
      </c>
      <c r="H68" s="7" t="e">
        <f t="shared" si="17"/>
        <v>#DIV/0!</v>
      </c>
      <c r="I68" s="7" t="e">
        <f t="shared" si="17"/>
        <v>#DIV/0!</v>
      </c>
      <c r="J68" s="7" t="e">
        <f t="shared" si="17"/>
        <v>#DIV/0!</v>
      </c>
      <c r="K68" s="7" t="e">
        <f t="shared" si="17"/>
        <v>#DIV/0!</v>
      </c>
      <c r="L68" s="7" t="e">
        <f t="shared" si="17"/>
        <v>#DIV/0!</v>
      </c>
      <c r="M68" s="7" t="e">
        <f t="shared" si="17"/>
        <v>#DIV/0!</v>
      </c>
      <c r="N68" s="7" t="e">
        <f t="shared" si="17"/>
        <v>#DIV/0!</v>
      </c>
      <c r="O68" s="7" t="e">
        <f t="shared" si="17"/>
        <v>#DIV/0!</v>
      </c>
      <c r="P68" s="7" t="e">
        <f t="shared" si="17"/>
        <v>#DIV/0!</v>
      </c>
      <c r="Q68" s="7" t="e">
        <f t="shared" si="17"/>
        <v>#DIV/0!</v>
      </c>
      <c r="R68" s="7" t="e">
        <f t="shared" si="17"/>
        <v>#DIV/0!</v>
      </c>
      <c r="S68" s="7" t="e">
        <f t="shared" si="17"/>
        <v>#DIV/0!</v>
      </c>
      <c r="T68" s="7" t="e">
        <f t="shared" si="17"/>
        <v>#DIV/0!</v>
      </c>
      <c r="U68" s="7" t="e">
        <f t="shared" si="17"/>
        <v>#DIV/0!</v>
      </c>
      <c r="V68" s="7" t="e">
        <f t="shared" si="17"/>
        <v>#DIV/0!</v>
      </c>
      <c r="W68" s="7" t="e">
        <f t="shared" si="17"/>
        <v>#DIV/0!</v>
      </c>
      <c r="X68" s="7" t="e">
        <f t="shared" si="17"/>
        <v>#DIV/0!</v>
      </c>
      <c r="Z68" s="2" t="s">
        <v>43</v>
      </c>
      <c r="AA68" s="14">
        <f>AVERAGE(AA63:AA67)</f>
        <v>0</v>
      </c>
      <c r="AB68" s="28"/>
    </row>
    <row r="69" spans="1:29" x14ac:dyDescent="0.25">
      <c r="A69" s="2"/>
      <c r="AB69" s="28"/>
      <c r="AC69" s="15"/>
    </row>
    <row r="70" spans="1:29" x14ac:dyDescent="0.25">
      <c r="B70"/>
      <c r="C70"/>
      <c r="D70"/>
      <c r="E70"/>
    </row>
    <row r="71" spans="1:29" x14ac:dyDescent="0.25">
      <c r="A71" s="9" t="s">
        <v>20</v>
      </c>
      <c r="B71" s="1" t="s">
        <v>7</v>
      </c>
      <c r="C71" s="1" t="s">
        <v>8</v>
      </c>
      <c r="D71" s="1" t="s">
        <v>27</v>
      </c>
      <c r="E71" s="1" t="s">
        <v>28</v>
      </c>
      <c r="F71" t="s">
        <v>29</v>
      </c>
      <c r="G71" t="s">
        <v>9</v>
      </c>
      <c r="H71" t="s">
        <v>10</v>
      </c>
      <c r="I71" t="s">
        <v>11</v>
      </c>
      <c r="J71" s="1" t="s">
        <v>30</v>
      </c>
      <c r="K71" s="1" t="s">
        <v>31</v>
      </c>
      <c r="L71" t="s">
        <v>32</v>
      </c>
      <c r="M71" t="s">
        <v>33</v>
      </c>
      <c r="N71" t="s">
        <v>34</v>
      </c>
      <c r="O71" t="s">
        <v>35</v>
      </c>
      <c r="P71" t="s">
        <v>12</v>
      </c>
      <c r="Q71" t="s">
        <v>13</v>
      </c>
      <c r="R71" t="s">
        <v>14</v>
      </c>
      <c r="S71" s="7" t="s">
        <v>26</v>
      </c>
      <c r="T71" s="1" t="s">
        <v>21</v>
      </c>
      <c r="U71" t="s">
        <v>22</v>
      </c>
      <c r="V71" t="s">
        <v>23</v>
      </c>
      <c r="W71" t="s">
        <v>24</v>
      </c>
      <c r="X71" t="s">
        <v>25</v>
      </c>
      <c r="Z71" s="22" t="s">
        <v>36</v>
      </c>
      <c r="AA71" s="12" t="s">
        <v>37</v>
      </c>
      <c r="AB71" s="12" t="s">
        <v>41</v>
      </c>
      <c r="AC71" s="16" t="s">
        <v>55</v>
      </c>
    </row>
    <row r="72" spans="1:29" x14ac:dyDescent="0.25">
      <c r="A72" s="2"/>
      <c r="Y72" s="1"/>
      <c r="AA72" s="14">
        <f>S72</f>
        <v>0</v>
      </c>
      <c r="AB72" s="28" t="e">
        <f>((AA72/AA$77)-1)*100</f>
        <v>#DIV/0!</v>
      </c>
      <c r="AC72" s="14">
        <f>STDEV(AA73:AA76)</f>
        <v>0</v>
      </c>
    </row>
    <row r="73" spans="1:29" x14ac:dyDescent="0.25">
      <c r="A73" s="2"/>
      <c r="Y73" s="1"/>
      <c r="AA73" s="14">
        <f t="shared" ref="AA73:AA76" si="18">S73</f>
        <v>0</v>
      </c>
      <c r="AB73" s="28" t="e">
        <f t="shared" ref="AB73:AB76" si="19">((AA73/AA$77)-1)*100</f>
        <v>#DIV/0!</v>
      </c>
      <c r="AC73" s="14">
        <f>STDEV(AA74:AA76,AA72)</f>
        <v>0</v>
      </c>
    </row>
    <row r="74" spans="1:29" x14ac:dyDescent="0.25">
      <c r="A74" s="2"/>
      <c r="Y74" s="1"/>
      <c r="AA74" s="14">
        <f t="shared" si="18"/>
        <v>0</v>
      </c>
      <c r="AB74" s="28" t="e">
        <f t="shared" si="19"/>
        <v>#DIV/0!</v>
      </c>
      <c r="AC74" s="14">
        <f>STDEV(AA75:AA76,AA72:AA73)</f>
        <v>0</v>
      </c>
    </row>
    <row r="75" spans="1:29" x14ac:dyDescent="0.25">
      <c r="A75" s="2"/>
      <c r="AA75" s="14">
        <f t="shared" si="18"/>
        <v>0</v>
      </c>
      <c r="AB75" s="28" t="e">
        <f t="shared" si="19"/>
        <v>#DIV/0!</v>
      </c>
      <c r="AC75" s="14">
        <f>STDEV(AA76,AA72:AA74)</f>
        <v>0</v>
      </c>
    </row>
    <row r="76" spans="1:29" x14ac:dyDescent="0.25">
      <c r="A76" s="2"/>
      <c r="AA76" s="14">
        <f t="shared" si="18"/>
        <v>0</v>
      </c>
      <c r="AB76" s="28" t="e">
        <f t="shared" si="19"/>
        <v>#DIV/0!</v>
      </c>
      <c r="AC76" s="14">
        <f>STDEV(AA72:AA75)</f>
        <v>0</v>
      </c>
    </row>
    <row r="77" spans="1:29" x14ac:dyDescent="0.25">
      <c r="A77" s="2">
        <f>A76</f>
        <v>0</v>
      </c>
      <c r="B77" s="7" t="e">
        <f>AVERAGE(B72:B76)</f>
        <v>#DIV/0!</v>
      </c>
      <c r="C77" s="7" t="e">
        <f t="shared" ref="C77:X77" si="20">AVERAGE(C72:C76)</f>
        <v>#DIV/0!</v>
      </c>
      <c r="D77" s="7" t="e">
        <f t="shared" si="20"/>
        <v>#DIV/0!</v>
      </c>
      <c r="E77" s="7" t="e">
        <f t="shared" si="20"/>
        <v>#DIV/0!</v>
      </c>
      <c r="F77" s="7" t="e">
        <f t="shared" si="20"/>
        <v>#DIV/0!</v>
      </c>
      <c r="G77" s="7" t="e">
        <f t="shared" si="20"/>
        <v>#DIV/0!</v>
      </c>
      <c r="H77" s="7" t="e">
        <f t="shared" si="20"/>
        <v>#DIV/0!</v>
      </c>
      <c r="I77" s="7" t="e">
        <f t="shared" si="20"/>
        <v>#DIV/0!</v>
      </c>
      <c r="J77" s="7" t="e">
        <f t="shared" si="20"/>
        <v>#DIV/0!</v>
      </c>
      <c r="K77" s="7" t="e">
        <f t="shared" si="20"/>
        <v>#DIV/0!</v>
      </c>
      <c r="L77" s="7" t="e">
        <f t="shared" si="20"/>
        <v>#DIV/0!</v>
      </c>
      <c r="M77" s="7" t="e">
        <f t="shared" si="20"/>
        <v>#DIV/0!</v>
      </c>
      <c r="N77" s="7" t="e">
        <f t="shared" si="20"/>
        <v>#DIV/0!</v>
      </c>
      <c r="O77" s="7" t="e">
        <f t="shared" si="20"/>
        <v>#DIV/0!</v>
      </c>
      <c r="P77" s="7" t="e">
        <f t="shared" si="20"/>
        <v>#DIV/0!</v>
      </c>
      <c r="Q77" s="7" t="e">
        <f t="shared" si="20"/>
        <v>#DIV/0!</v>
      </c>
      <c r="R77" s="7" t="e">
        <f t="shared" si="20"/>
        <v>#DIV/0!</v>
      </c>
      <c r="S77" s="7" t="e">
        <f t="shared" si="20"/>
        <v>#DIV/0!</v>
      </c>
      <c r="T77" s="7" t="e">
        <f t="shared" si="20"/>
        <v>#DIV/0!</v>
      </c>
      <c r="U77" s="7" t="e">
        <f t="shared" si="20"/>
        <v>#DIV/0!</v>
      </c>
      <c r="V77" s="7" t="e">
        <f t="shared" si="20"/>
        <v>#DIV/0!</v>
      </c>
      <c r="W77" s="7" t="e">
        <f t="shared" si="20"/>
        <v>#DIV/0!</v>
      </c>
      <c r="X77" s="7" t="e">
        <f t="shared" si="20"/>
        <v>#DIV/0!</v>
      </c>
      <c r="Z77" s="2" t="s">
        <v>43</v>
      </c>
      <c r="AA77" s="14">
        <f>AVERAGE(AA72:AA76)</f>
        <v>0</v>
      </c>
      <c r="AB77" s="28"/>
    </row>
    <row r="78" spans="1:29" x14ac:dyDescent="0.25">
      <c r="A78" s="2"/>
      <c r="AB78" s="28"/>
      <c r="AC78" s="15"/>
    </row>
    <row r="79" spans="1:29" x14ac:dyDescent="0.25">
      <c r="A79" s="2"/>
      <c r="AA79" s="14"/>
      <c r="AB79" s="28"/>
      <c r="AC79" s="15"/>
    </row>
    <row r="80" spans="1:29" x14ac:dyDescent="0.25">
      <c r="A80" s="9" t="s">
        <v>20</v>
      </c>
      <c r="B80" s="1" t="s">
        <v>7</v>
      </c>
      <c r="C80" s="1" t="s">
        <v>8</v>
      </c>
      <c r="D80" s="1" t="s">
        <v>27</v>
      </c>
      <c r="E80" s="1" t="s">
        <v>28</v>
      </c>
      <c r="F80" t="s">
        <v>29</v>
      </c>
      <c r="G80" t="s">
        <v>9</v>
      </c>
      <c r="H80" t="s">
        <v>10</v>
      </c>
      <c r="I80" t="s">
        <v>11</v>
      </c>
      <c r="J80" s="1" t="s">
        <v>30</v>
      </c>
      <c r="K80" s="1" t="s">
        <v>31</v>
      </c>
      <c r="L80" t="s">
        <v>32</v>
      </c>
      <c r="M80" t="s">
        <v>33</v>
      </c>
      <c r="N80" t="s">
        <v>34</v>
      </c>
      <c r="O80" t="s">
        <v>35</v>
      </c>
      <c r="P80" t="s">
        <v>12</v>
      </c>
      <c r="Q80" t="s">
        <v>13</v>
      </c>
      <c r="R80" t="s">
        <v>14</v>
      </c>
      <c r="S80" s="7" t="s">
        <v>26</v>
      </c>
      <c r="T80" s="1" t="s">
        <v>21</v>
      </c>
      <c r="U80" t="s">
        <v>22</v>
      </c>
      <c r="V80" t="s">
        <v>23</v>
      </c>
      <c r="W80" t="s">
        <v>24</v>
      </c>
      <c r="X80" t="s">
        <v>25</v>
      </c>
      <c r="Z80" s="22" t="s">
        <v>36</v>
      </c>
      <c r="AA80" s="12" t="s">
        <v>37</v>
      </c>
      <c r="AB80" s="12" t="s">
        <v>41</v>
      </c>
      <c r="AC80" s="16" t="s">
        <v>55</v>
      </c>
    </row>
    <row r="81" spans="1:29" x14ac:dyDescent="0.25">
      <c r="A81" s="2"/>
      <c r="Y81" s="1"/>
      <c r="AA81" s="14">
        <f>S81</f>
        <v>0</v>
      </c>
      <c r="AB81" s="28" t="e">
        <f>((AA81/AA$86)-1)*100</f>
        <v>#DIV/0!</v>
      </c>
      <c r="AC81" s="14">
        <f>STDEV(AA82:AA85)</f>
        <v>0</v>
      </c>
    </row>
    <row r="82" spans="1:29" x14ac:dyDescent="0.25">
      <c r="A82" s="2"/>
      <c r="Y82" s="1"/>
      <c r="AA82" s="14">
        <f t="shared" ref="AA82:AA85" si="21">S82</f>
        <v>0</v>
      </c>
      <c r="AB82" s="28" t="e">
        <f t="shared" ref="AB82:AB85" si="22">((AA82/AA$86)-1)*100</f>
        <v>#DIV/0!</v>
      </c>
      <c r="AC82" s="14">
        <f>STDEV(AA83:AA85,AA81)</f>
        <v>0</v>
      </c>
    </row>
    <row r="83" spans="1:29" x14ac:dyDescent="0.25">
      <c r="A83" s="2"/>
      <c r="Y83" s="1"/>
      <c r="AA83" s="14">
        <f t="shared" si="21"/>
        <v>0</v>
      </c>
      <c r="AB83" s="28" t="e">
        <f t="shared" si="22"/>
        <v>#DIV/0!</v>
      </c>
      <c r="AC83" s="14">
        <f>STDEV(AA84:AA85,AA81:AA82)</f>
        <v>0</v>
      </c>
    </row>
    <row r="84" spans="1:29" x14ac:dyDescent="0.25">
      <c r="A84" s="2"/>
      <c r="AA84" s="14">
        <f t="shared" si="21"/>
        <v>0</v>
      </c>
      <c r="AB84" s="28" t="e">
        <f t="shared" si="22"/>
        <v>#DIV/0!</v>
      </c>
      <c r="AC84" s="14">
        <f>STDEV(AA85,AA81:AA83)</f>
        <v>0</v>
      </c>
    </row>
    <row r="85" spans="1:29" x14ac:dyDescent="0.25">
      <c r="A85" s="2"/>
      <c r="AA85" s="14">
        <f t="shared" si="21"/>
        <v>0</v>
      </c>
      <c r="AB85" s="28" t="e">
        <f t="shared" si="22"/>
        <v>#DIV/0!</v>
      </c>
      <c r="AC85" s="14">
        <f>STDEV(AA81:AA84)</f>
        <v>0</v>
      </c>
    </row>
    <row r="86" spans="1:29" x14ac:dyDescent="0.25">
      <c r="A86" s="2">
        <f>A85</f>
        <v>0</v>
      </c>
      <c r="B86" s="7" t="e">
        <f>AVERAGE(B81:B85)</f>
        <v>#DIV/0!</v>
      </c>
      <c r="C86" s="7" t="e">
        <f t="shared" ref="C86:X86" si="23">AVERAGE(C81:C85)</f>
        <v>#DIV/0!</v>
      </c>
      <c r="D86" s="7" t="e">
        <f t="shared" si="23"/>
        <v>#DIV/0!</v>
      </c>
      <c r="E86" s="7" t="e">
        <f t="shared" si="23"/>
        <v>#DIV/0!</v>
      </c>
      <c r="F86" s="7" t="e">
        <f t="shared" si="23"/>
        <v>#DIV/0!</v>
      </c>
      <c r="G86" s="7" t="e">
        <f t="shared" si="23"/>
        <v>#DIV/0!</v>
      </c>
      <c r="H86" s="7" t="e">
        <f t="shared" si="23"/>
        <v>#DIV/0!</v>
      </c>
      <c r="I86" s="7" t="e">
        <f t="shared" si="23"/>
        <v>#DIV/0!</v>
      </c>
      <c r="J86" s="7" t="e">
        <f t="shared" si="23"/>
        <v>#DIV/0!</v>
      </c>
      <c r="K86" s="7" t="e">
        <f t="shared" si="23"/>
        <v>#DIV/0!</v>
      </c>
      <c r="L86" s="7" t="e">
        <f t="shared" si="23"/>
        <v>#DIV/0!</v>
      </c>
      <c r="M86" s="7" t="e">
        <f t="shared" si="23"/>
        <v>#DIV/0!</v>
      </c>
      <c r="N86" s="7" t="e">
        <f t="shared" si="23"/>
        <v>#DIV/0!</v>
      </c>
      <c r="O86" s="7" t="e">
        <f t="shared" si="23"/>
        <v>#DIV/0!</v>
      </c>
      <c r="P86" s="7" t="e">
        <f t="shared" si="23"/>
        <v>#DIV/0!</v>
      </c>
      <c r="Q86" s="7" t="e">
        <f t="shared" si="23"/>
        <v>#DIV/0!</v>
      </c>
      <c r="R86" s="7" t="e">
        <f t="shared" si="23"/>
        <v>#DIV/0!</v>
      </c>
      <c r="S86" s="7" t="e">
        <f t="shared" si="23"/>
        <v>#DIV/0!</v>
      </c>
      <c r="T86" s="7" t="e">
        <f t="shared" si="23"/>
        <v>#DIV/0!</v>
      </c>
      <c r="U86" s="7" t="e">
        <f t="shared" si="23"/>
        <v>#DIV/0!</v>
      </c>
      <c r="V86" s="7" t="e">
        <f t="shared" si="23"/>
        <v>#DIV/0!</v>
      </c>
      <c r="W86" s="7" t="e">
        <f t="shared" si="23"/>
        <v>#DIV/0!</v>
      </c>
      <c r="X86" s="7" t="e">
        <f t="shared" si="23"/>
        <v>#DIV/0!</v>
      </c>
      <c r="Z86" s="2" t="s">
        <v>43</v>
      </c>
      <c r="AA86" s="14">
        <f>AVERAGE(AA81:AA85)</f>
        <v>0</v>
      </c>
      <c r="AB86" s="28"/>
    </row>
    <row r="88" spans="1:29" x14ac:dyDescent="0.25">
      <c r="A88" s="2"/>
    </row>
    <row r="89" spans="1:29" x14ac:dyDescent="0.25">
      <c r="A89" s="9" t="s">
        <v>20</v>
      </c>
      <c r="B89" s="1" t="s">
        <v>7</v>
      </c>
      <c r="C89" s="1" t="s">
        <v>8</v>
      </c>
      <c r="D89" s="1" t="s">
        <v>27</v>
      </c>
      <c r="E89" s="1" t="s">
        <v>28</v>
      </c>
      <c r="F89" t="s">
        <v>29</v>
      </c>
      <c r="G89" t="s">
        <v>9</v>
      </c>
      <c r="H89" t="s">
        <v>10</v>
      </c>
      <c r="I89" t="s">
        <v>11</v>
      </c>
      <c r="J89" s="1" t="s">
        <v>30</v>
      </c>
      <c r="K89" s="1" t="s">
        <v>31</v>
      </c>
      <c r="L89" t="s">
        <v>32</v>
      </c>
      <c r="M89" t="s">
        <v>33</v>
      </c>
      <c r="N89" t="s">
        <v>34</v>
      </c>
      <c r="O89" t="s">
        <v>35</v>
      </c>
      <c r="P89" t="s">
        <v>12</v>
      </c>
      <c r="Q89" t="s">
        <v>13</v>
      </c>
      <c r="R89" t="s">
        <v>14</v>
      </c>
      <c r="S89" s="7" t="s">
        <v>26</v>
      </c>
      <c r="T89" s="1" t="s">
        <v>21</v>
      </c>
      <c r="U89" t="s">
        <v>22</v>
      </c>
      <c r="V89" t="s">
        <v>23</v>
      </c>
      <c r="W89" t="s">
        <v>24</v>
      </c>
      <c r="X89" t="s">
        <v>25</v>
      </c>
      <c r="Z89" s="22" t="s">
        <v>36</v>
      </c>
      <c r="AA89" s="12" t="s">
        <v>37</v>
      </c>
      <c r="AB89" s="12" t="s">
        <v>41</v>
      </c>
      <c r="AC89" s="16" t="s">
        <v>55</v>
      </c>
    </row>
    <row r="90" spans="1:29" x14ac:dyDescent="0.25">
      <c r="A90" s="2"/>
      <c r="Y90" s="1"/>
      <c r="AA90" s="14">
        <f>S90</f>
        <v>0</v>
      </c>
      <c r="AB90" s="28" t="e">
        <f>((AA90/AA$95)-1)*100</f>
        <v>#DIV/0!</v>
      </c>
      <c r="AC90" s="14">
        <f>STDEV(AA91:AA94)</f>
        <v>0</v>
      </c>
    </row>
    <row r="91" spans="1:29" x14ac:dyDescent="0.25">
      <c r="A91" s="2"/>
      <c r="Y91" s="1"/>
      <c r="AA91" s="14">
        <f t="shared" ref="AA91:AA94" si="24">S91</f>
        <v>0</v>
      </c>
      <c r="AB91" s="28" t="e">
        <f t="shared" ref="AB91:AB94" si="25">((AA91/AA$95)-1)*100</f>
        <v>#DIV/0!</v>
      </c>
      <c r="AC91" s="14">
        <f>STDEV(AA92:AA94,AA90)</f>
        <v>0</v>
      </c>
    </row>
    <row r="92" spans="1:29" x14ac:dyDescent="0.25">
      <c r="A92" s="2"/>
      <c r="Y92" s="1"/>
      <c r="AA92" s="14">
        <f t="shared" si="24"/>
        <v>0</v>
      </c>
      <c r="AB92" s="28" t="e">
        <f t="shared" si="25"/>
        <v>#DIV/0!</v>
      </c>
      <c r="AC92" s="14">
        <f>STDEV(AA93:AA94,AA90:AA91)</f>
        <v>0</v>
      </c>
    </row>
    <row r="93" spans="1:29" x14ac:dyDescent="0.25">
      <c r="A93" s="2"/>
      <c r="AA93" s="14">
        <f t="shared" si="24"/>
        <v>0</v>
      </c>
      <c r="AB93" s="28" t="e">
        <f t="shared" si="25"/>
        <v>#DIV/0!</v>
      </c>
      <c r="AC93" s="14">
        <f>STDEV(AA94,AA90:AA92)</f>
        <v>0</v>
      </c>
    </row>
    <row r="94" spans="1:29" x14ac:dyDescent="0.25">
      <c r="A94" s="2"/>
      <c r="AA94" s="14">
        <f t="shared" si="24"/>
        <v>0</v>
      </c>
      <c r="AB94" s="28" t="e">
        <f t="shared" si="25"/>
        <v>#DIV/0!</v>
      </c>
      <c r="AC94" s="14">
        <f>STDEV(AA90:AA93)</f>
        <v>0</v>
      </c>
    </row>
    <row r="95" spans="1:29" x14ac:dyDescent="0.25">
      <c r="A95" s="2">
        <f>A94</f>
        <v>0</v>
      </c>
      <c r="B95" s="7" t="e">
        <f>AVERAGE(B90:B94)</f>
        <v>#DIV/0!</v>
      </c>
      <c r="C95" s="7" t="e">
        <f t="shared" ref="C95:X95" si="26">AVERAGE(C90:C94)</f>
        <v>#DIV/0!</v>
      </c>
      <c r="D95" s="7" t="e">
        <f t="shared" si="26"/>
        <v>#DIV/0!</v>
      </c>
      <c r="E95" s="7" t="e">
        <f t="shared" si="26"/>
        <v>#DIV/0!</v>
      </c>
      <c r="F95" s="7" t="e">
        <f t="shared" si="26"/>
        <v>#DIV/0!</v>
      </c>
      <c r="G95" s="7" t="e">
        <f t="shared" si="26"/>
        <v>#DIV/0!</v>
      </c>
      <c r="H95" s="7" t="e">
        <f t="shared" si="26"/>
        <v>#DIV/0!</v>
      </c>
      <c r="I95" s="7" t="e">
        <f t="shared" si="26"/>
        <v>#DIV/0!</v>
      </c>
      <c r="J95" s="7" t="e">
        <f t="shared" si="26"/>
        <v>#DIV/0!</v>
      </c>
      <c r="K95" s="7" t="e">
        <f t="shared" si="26"/>
        <v>#DIV/0!</v>
      </c>
      <c r="L95" s="7" t="e">
        <f t="shared" si="26"/>
        <v>#DIV/0!</v>
      </c>
      <c r="M95" s="7" t="e">
        <f t="shared" si="26"/>
        <v>#DIV/0!</v>
      </c>
      <c r="N95" s="7" t="e">
        <f t="shared" si="26"/>
        <v>#DIV/0!</v>
      </c>
      <c r="O95" s="7" t="e">
        <f t="shared" si="26"/>
        <v>#DIV/0!</v>
      </c>
      <c r="P95" s="7" t="e">
        <f t="shared" si="26"/>
        <v>#DIV/0!</v>
      </c>
      <c r="Q95" s="7" t="e">
        <f t="shared" si="26"/>
        <v>#DIV/0!</v>
      </c>
      <c r="R95" s="7" t="e">
        <f t="shared" si="26"/>
        <v>#DIV/0!</v>
      </c>
      <c r="S95" s="7" t="e">
        <f t="shared" si="26"/>
        <v>#DIV/0!</v>
      </c>
      <c r="T95" s="7" t="e">
        <f t="shared" si="26"/>
        <v>#DIV/0!</v>
      </c>
      <c r="U95" s="7" t="e">
        <f t="shared" si="26"/>
        <v>#DIV/0!</v>
      </c>
      <c r="V95" s="7" t="e">
        <f t="shared" si="26"/>
        <v>#DIV/0!</v>
      </c>
      <c r="W95" s="7" t="e">
        <f t="shared" si="26"/>
        <v>#DIV/0!</v>
      </c>
      <c r="X95" s="7" t="e">
        <f t="shared" si="26"/>
        <v>#DIV/0!</v>
      </c>
      <c r="Z95" s="2" t="s">
        <v>43</v>
      </c>
      <c r="AA95" s="14">
        <f>AVERAGE(AA90:AA94)</f>
        <v>0</v>
      </c>
      <c r="AB95" s="28"/>
    </row>
    <row r="98" spans="1:29" x14ac:dyDescent="0.25">
      <c r="A98" s="9" t="s">
        <v>20</v>
      </c>
      <c r="B98" s="1" t="s">
        <v>7</v>
      </c>
      <c r="C98" s="1" t="s">
        <v>8</v>
      </c>
      <c r="D98" s="1" t="s">
        <v>27</v>
      </c>
      <c r="E98" s="1" t="s">
        <v>28</v>
      </c>
      <c r="F98" t="s">
        <v>29</v>
      </c>
      <c r="G98" t="s">
        <v>9</v>
      </c>
      <c r="H98" t="s">
        <v>10</v>
      </c>
      <c r="I98" t="s">
        <v>11</v>
      </c>
      <c r="J98" s="1" t="s">
        <v>30</v>
      </c>
      <c r="K98" s="1" t="s">
        <v>31</v>
      </c>
      <c r="L98" t="s">
        <v>32</v>
      </c>
      <c r="M98" t="s">
        <v>33</v>
      </c>
      <c r="N98" t="s">
        <v>34</v>
      </c>
      <c r="O98" t="s">
        <v>35</v>
      </c>
      <c r="P98" t="s">
        <v>12</v>
      </c>
      <c r="Q98" t="s">
        <v>13</v>
      </c>
      <c r="R98" t="s">
        <v>14</v>
      </c>
      <c r="S98" s="7" t="s">
        <v>26</v>
      </c>
      <c r="T98" s="1" t="s">
        <v>21</v>
      </c>
      <c r="U98" t="s">
        <v>22</v>
      </c>
      <c r="V98" t="s">
        <v>23</v>
      </c>
      <c r="W98" t="s">
        <v>24</v>
      </c>
      <c r="X98" t="s">
        <v>25</v>
      </c>
      <c r="Z98" s="22" t="s">
        <v>36</v>
      </c>
      <c r="AA98" s="12" t="s">
        <v>37</v>
      </c>
      <c r="AB98" s="12" t="s">
        <v>41</v>
      </c>
      <c r="AC98" s="16" t="s">
        <v>55</v>
      </c>
    </row>
    <row r="99" spans="1:29" x14ac:dyDescent="0.25">
      <c r="A99" s="2"/>
      <c r="Y99" s="1"/>
      <c r="AA99" s="14">
        <f>S99</f>
        <v>0</v>
      </c>
      <c r="AB99" s="28" t="e">
        <f>((AA99/AA$104)-1)*100</f>
        <v>#DIV/0!</v>
      </c>
      <c r="AC99" s="14">
        <f>STDEV(AA100:AA103)</f>
        <v>0</v>
      </c>
    </row>
    <row r="100" spans="1:29" x14ac:dyDescent="0.25">
      <c r="A100" s="2"/>
      <c r="Y100" s="1"/>
      <c r="AA100" s="14">
        <f t="shared" ref="AA100:AA103" si="27">S100</f>
        <v>0</v>
      </c>
      <c r="AB100" s="28" t="e">
        <f t="shared" ref="AB100:AB103" si="28">((AA100/AA$95)-1)*100</f>
        <v>#DIV/0!</v>
      </c>
      <c r="AC100" s="14">
        <f>STDEV(AA101:AA103,AA99)</f>
        <v>0</v>
      </c>
    </row>
    <row r="101" spans="1:29" x14ac:dyDescent="0.25">
      <c r="A101" s="2"/>
      <c r="Y101" s="1"/>
      <c r="AA101" s="14">
        <f t="shared" si="27"/>
        <v>0</v>
      </c>
      <c r="AB101" s="28" t="e">
        <f t="shared" si="28"/>
        <v>#DIV/0!</v>
      </c>
      <c r="AC101" s="14">
        <f>STDEV(AA102:AA103,AA99:AA100)</f>
        <v>0</v>
      </c>
    </row>
    <row r="102" spans="1:29" x14ac:dyDescent="0.25">
      <c r="A102" s="2"/>
      <c r="AA102" s="14">
        <f t="shared" si="27"/>
        <v>0</v>
      </c>
      <c r="AB102" s="28" t="e">
        <f t="shared" si="28"/>
        <v>#DIV/0!</v>
      </c>
      <c r="AC102" s="14">
        <f>STDEV(AA103,AA99:AA101)</f>
        <v>0</v>
      </c>
    </row>
    <row r="103" spans="1:29" x14ac:dyDescent="0.25">
      <c r="A103" s="2"/>
      <c r="AA103" s="14">
        <f t="shared" si="27"/>
        <v>0</v>
      </c>
      <c r="AB103" s="28" t="e">
        <f t="shared" si="28"/>
        <v>#DIV/0!</v>
      </c>
      <c r="AC103" s="14">
        <f>STDEV(AA99:AA102)</f>
        <v>0</v>
      </c>
    </row>
    <row r="104" spans="1:29" x14ac:dyDescent="0.25">
      <c r="A104" s="2">
        <f>A103</f>
        <v>0</v>
      </c>
      <c r="B104" s="7" t="e">
        <f>AVERAGE(B99:B103)</f>
        <v>#DIV/0!</v>
      </c>
      <c r="C104" s="7" t="e">
        <f t="shared" ref="C104:X104" si="29">AVERAGE(C99:C103)</f>
        <v>#DIV/0!</v>
      </c>
      <c r="D104" s="7" t="e">
        <f t="shared" si="29"/>
        <v>#DIV/0!</v>
      </c>
      <c r="E104" s="7" t="e">
        <f t="shared" si="29"/>
        <v>#DIV/0!</v>
      </c>
      <c r="F104" s="7" t="e">
        <f t="shared" si="29"/>
        <v>#DIV/0!</v>
      </c>
      <c r="G104" s="7" t="e">
        <f t="shared" si="29"/>
        <v>#DIV/0!</v>
      </c>
      <c r="H104" s="7" t="e">
        <f t="shared" si="29"/>
        <v>#DIV/0!</v>
      </c>
      <c r="I104" s="7" t="e">
        <f t="shared" si="29"/>
        <v>#DIV/0!</v>
      </c>
      <c r="J104" s="7" t="e">
        <f t="shared" si="29"/>
        <v>#DIV/0!</v>
      </c>
      <c r="K104" s="7" t="e">
        <f t="shared" si="29"/>
        <v>#DIV/0!</v>
      </c>
      <c r="L104" s="7" t="e">
        <f t="shared" si="29"/>
        <v>#DIV/0!</v>
      </c>
      <c r="M104" s="7" t="e">
        <f t="shared" si="29"/>
        <v>#DIV/0!</v>
      </c>
      <c r="N104" s="7" t="e">
        <f t="shared" si="29"/>
        <v>#DIV/0!</v>
      </c>
      <c r="O104" s="7" t="e">
        <f t="shared" si="29"/>
        <v>#DIV/0!</v>
      </c>
      <c r="P104" s="7" t="e">
        <f t="shared" si="29"/>
        <v>#DIV/0!</v>
      </c>
      <c r="Q104" s="7" t="e">
        <f t="shared" si="29"/>
        <v>#DIV/0!</v>
      </c>
      <c r="R104" s="7" t="e">
        <f t="shared" si="29"/>
        <v>#DIV/0!</v>
      </c>
      <c r="S104" s="7" t="e">
        <f t="shared" si="29"/>
        <v>#DIV/0!</v>
      </c>
      <c r="T104" s="7" t="e">
        <f t="shared" si="29"/>
        <v>#DIV/0!</v>
      </c>
      <c r="U104" s="7" t="e">
        <f t="shared" si="29"/>
        <v>#DIV/0!</v>
      </c>
      <c r="V104" s="7" t="e">
        <f t="shared" si="29"/>
        <v>#DIV/0!</v>
      </c>
      <c r="W104" s="7" t="e">
        <f t="shared" si="29"/>
        <v>#DIV/0!</v>
      </c>
      <c r="X104" s="7" t="e">
        <f t="shared" si="29"/>
        <v>#DIV/0!</v>
      </c>
      <c r="Z104" s="2" t="s">
        <v>43</v>
      </c>
      <c r="AA104" s="14">
        <f>AVERAGE(AA99:AA103)</f>
        <v>0</v>
      </c>
      <c r="AB104" s="28"/>
    </row>
    <row r="107" spans="1:29" x14ac:dyDescent="0.25">
      <c r="A107" s="9" t="s">
        <v>20</v>
      </c>
      <c r="B107" s="1" t="s">
        <v>7</v>
      </c>
      <c r="C107" s="1" t="s">
        <v>8</v>
      </c>
      <c r="D107" s="1" t="s">
        <v>27</v>
      </c>
      <c r="E107" s="1" t="s">
        <v>28</v>
      </c>
      <c r="F107" t="s">
        <v>29</v>
      </c>
      <c r="G107" t="s">
        <v>9</v>
      </c>
      <c r="H107" t="s">
        <v>10</v>
      </c>
      <c r="I107" t="s">
        <v>11</v>
      </c>
      <c r="J107" s="1" t="s">
        <v>30</v>
      </c>
      <c r="K107" s="1" t="s">
        <v>31</v>
      </c>
      <c r="L107" t="s">
        <v>32</v>
      </c>
      <c r="M107" t="s">
        <v>33</v>
      </c>
      <c r="N107" t="s">
        <v>34</v>
      </c>
      <c r="O107" t="s">
        <v>35</v>
      </c>
      <c r="P107" t="s">
        <v>12</v>
      </c>
      <c r="Q107" t="s">
        <v>13</v>
      </c>
      <c r="R107" t="s">
        <v>14</v>
      </c>
      <c r="S107" s="7" t="s">
        <v>26</v>
      </c>
      <c r="T107" s="1" t="s">
        <v>21</v>
      </c>
      <c r="U107" t="s">
        <v>22</v>
      </c>
      <c r="V107" t="s">
        <v>23</v>
      </c>
      <c r="W107" t="s">
        <v>24</v>
      </c>
      <c r="X107" t="s">
        <v>25</v>
      </c>
      <c r="Z107" s="22" t="s">
        <v>36</v>
      </c>
      <c r="AA107" s="12" t="s">
        <v>37</v>
      </c>
      <c r="AB107" s="12" t="s">
        <v>41</v>
      </c>
      <c r="AC107" s="16" t="s">
        <v>55</v>
      </c>
    </row>
    <row r="108" spans="1:29" x14ac:dyDescent="0.25">
      <c r="A108" s="2"/>
      <c r="Y108" s="1"/>
      <c r="AA108" s="14">
        <f>S108</f>
        <v>0</v>
      </c>
      <c r="AB108" s="28" t="e">
        <f>((AA108/AA$113)-1)*100</f>
        <v>#DIV/0!</v>
      </c>
      <c r="AC108" s="14">
        <f>STDEV(AA109:AA112)</f>
        <v>0</v>
      </c>
    </row>
    <row r="109" spans="1:29" x14ac:dyDescent="0.25">
      <c r="A109" s="2"/>
      <c r="Y109" s="1"/>
      <c r="AA109" s="14">
        <f t="shared" ref="AA109:AA112" si="30">S109</f>
        <v>0</v>
      </c>
      <c r="AB109" s="28" t="e">
        <f t="shared" ref="AB109:AB112" si="31">((AA109/AA$113)-1)*100</f>
        <v>#DIV/0!</v>
      </c>
      <c r="AC109" s="14">
        <f>STDEV(AA110:AA112,AA108)</f>
        <v>0</v>
      </c>
    </row>
    <row r="110" spans="1:29" x14ac:dyDescent="0.25">
      <c r="A110" s="2"/>
      <c r="Y110" s="1"/>
      <c r="AA110" s="14">
        <f t="shared" si="30"/>
        <v>0</v>
      </c>
      <c r="AB110" s="28" t="e">
        <f t="shared" si="31"/>
        <v>#DIV/0!</v>
      </c>
      <c r="AC110" s="14">
        <f>STDEV(AA111:AA112,AA108:AA109)</f>
        <v>0</v>
      </c>
    </row>
    <row r="111" spans="1:29" x14ac:dyDescent="0.25">
      <c r="A111" s="2"/>
      <c r="AA111" s="14">
        <f t="shared" si="30"/>
        <v>0</v>
      </c>
      <c r="AB111" s="28" t="e">
        <f t="shared" si="31"/>
        <v>#DIV/0!</v>
      </c>
      <c r="AC111" s="14">
        <f>STDEV(AA112,AA108:AA110)</f>
        <v>0</v>
      </c>
    </row>
    <row r="112" spans="1:29" x14ac:dyDescent="0.25">
      <c r="A112" s="2"/>
      <c r="AA112" s="14">
        <f t="shared" si="30"/>
        <v>0</v>
      </c>
      <c r="AB112" s="28" t="e">
        <f t="shared" si="31"/>
        <v>#DIV/0!</v>
      </c>
      <c r="AC112" s="14">
        <f>STDEV(AA108:AA111)</f>
        <v>0</v>
      </c>
    </row>
    <row r="113" spans="1:29" x14ac:dyDescent="0.25">
      <c r="A113" s="2">
        <f>A112</f>
        <v>0</v>
      </c>
      <c r="B113" s="7" t="e">
        <f>AVERAGE(B108:B112)</f>
        <v>#DIV/0!</v>
      </c>
      <c r="C113" s="7" t="e">
        <f t="shared" ref="C113:X113" si="32">AVERAGE(C108:C112)</f>
        <v>#DIV/0!</v>
      </c>
      <c r="D113" s="7" t="e">
        <f t="shared" si="32"/>
        <v>#DIV/0!</v>
      </c>
      <c r="E113" s="7" t="e">
        <f t="shared" si="32"/>
        <v>#DIV/0!</v>
      </c>
      <c r="F113" s="7" t="e">
        <f t="shared" si="32"/>
        <v>#DIV/0!</v>
      </c>
      <c r="G113" s="7" t="e">
        <f t="shared" si="32"/>
        <v>#DIV/0!</v>
      </c>
      <c r="H113" s="7" t="e">
        <f t="shared" si="32"/>
        <v>#DIV/0!</v>
      </c>
      <c r="I113" s="7" t="e">
        <f t="shared" si="32"/>
        <v>#DIV/0!</v>
      </c>
      <c r="J113" s="7" t="e">
        <f t="shared" si="32"/>
        <v>#DIV/0!</v>
      </c>
      <c r="K113" s="7" t="e">
        <f t="shared" si="32"/>
        <v>#DIV/0!</v>
      </c>
      <c r="L113" s="7" t="e">
        <f t="shared" si="32"/>
        <v>#DIV/0!</v>
      </c>
      <c r="M113" s="7" t="e">
        <f t="shared" si="32"/>
        <v>#DIV/0!</v>
      </c>
      <c r="N113" s="7" t="e">
        <f t="shared" si="32"/>
        <v>#DIV/0!</v>
      </c>
      <c r="O113" s="7" t="e">
        <f t="shared" si="32"/>
        <v>#DIV/0!</v>
      </c>
      <c r="P113" s="7" t="e">
        <f t="shared" si="32"/>
        <v>#DIV/0!</v>
      </c>
      <c r="Q113" s="7" t="e">
        <f t="shared" si="32"/>
        <v>#DIV/0!</v>
      </c>
      <c r="R113" s="7" t="e">
        <f t="shared" si="32"/>
        <v>#DIV/0!</v>
      </c>
      <c r="S113" s="7" t="e">
        <f t="shared" si="32"/>
        <v>#DIV/0!</v>
      </c>
      <c r="T113" s="7" t="e">
        <f t="shared" si="32"/>
        <v>#DIV/0!</v>
      </c>
      <c r="U113" s="7" t="e">
        <f t="shared" si="32"/>
        <v>#DIV/0!</v>
      </c>
      <c r="V113" s="7" t="e">
        <f t="shared" si="32"/>
        <v>#DIV/0!</v>
      </c>
      <c r="W113" s="7" t="e">
        <f t="shared" si="32"/>
        <v>#DIV/0!</v>
      </c>
      <c r="X113" s="7" t="e">
        <f t="shared" si="32"/>
        <v>#DIV/0!</v>
      </c>
      <c r="Z113" s="2" t="s">
        <v>43</v>
      </c>
      <c r="AA113" s="14">
        <f>AVERAGE(AA108:AA112)</f>
        <v>0</v>
      </c>
      <c r="AB113" s="28"/>
    </row>
    <row r="116" spans="1:29" x14ac:dyDescent="0.25">
      <c r="A116" s="9" t="s">
        <v>20</v>
      </c>
      <c r="B116" s="1" t="s">
        <v>7</v>
      </c>
      <c r="C116" s="1" t="s">
        <v>8</v>
      </c>
      <c r="D116" s="1" t="s">
        <v>27</v>
      </c>
      <c r="E116" s="1" t="s">
        <v>28</v>
      </c>
      <c r="F116" t="s">
        <v>29</v>
      </c>
      <c r="G116" t="s">
        <v>9</v>
      </c>
      <c r="H116" t="s">
        <v>10</v>
      </c>
      <c r="I116" t="s">
        <v>11</v>
      </c>
      <c r="J116" s="1" t="s">
        <v>30</v>
      </c>
      <c r="K116" s="1" t="s">
        <v>31</v>
      </c>
      <c r="L116" t="s">
        <v>32</v>
      </c>
      <c r="M116" t="s">
        <v>33</v>
      </c>
      <c r="N116" t="s">
        <v>34</v>
      </c>
      <c r="O116" t="s">
        <v>35</v>
      </c>
      <c r="P116" t="s">
        <v>12</v>
      </c>
      <c r="Q116" t="s">
        <v>13</v>
      </c>
      <c r="R116" t="s">
        <v>14</v>
      </c>
      <c r="S116" s="7" t="s">
        <v>26</v>
      </c>
      <c r="T116" s="1" t="s">
        <v>21</v>
      </c>
      <c r="U116" t="s">
        <v>22</v>
      </c>
      <c r="V116" t="s">
        <v>23</v>
      </c>
      <c r="W116" t="s">
        <v>24</v>
      </c>
      <c r="X116" t="s">
        <v>25</v>
      </c>
      <c r="Z116" s="22" t="s">
        <v>36</v>
      </c>
      <c r="AA116" s="12" t="s">
        <v>37</v>
      </c>
      <c r="AB116" s="12" t="s">
        <v>41</v>
      </c>
      <c r="AC116" s="16" t="s">
        <v>55</v>
      </c>
    </row>
    <row r="117" spans="1:29" x14ac:dyDescent="0.25">
      <c r="A117" s="2"/>
      <c r="Y117" s="1"/>
      <c r="AA117" s="14">
        <f>S117</f>
        <v>0</v>
      </c>
      <c r="AB117" s="28" t="e">
        <f>((AA117/AA$122)-1)*100</f>
        <v>#DIV/0!</v>
      </c>
      <c r="AC117" s="14">
        <f>STDEV(AA118:AA121)</f>
        <v>0</v>
      </c>
    </row>
    <row r="118" spans="1:29" x14ac:dyDescent="0.25">
      <c r="A118" s="2"/>
      <c r="Y118" s="1"/>
      <c r="AA118" s="14">
        <f t="shared" ref="AA118:AA121" si="33">S118</f>
        <v>0</v>
      </c>
      <c r="AB118" s="28" t="e">
        <f t="shared" ref="AB118:AB121" si="34">((AA118/AA$122)-1)*100</f>
        <v>#DIV/0!</v>
      </c>
      <c r="AC118" s="14">
        <f>STDEV(AA119:AA121,AA117)</f>
        <v>0</v>
      </c>
    </row>
    <row r="119" spans="1:29" x14ac:dyDescent="0.25">
      <c r="A119" s="2"/>
      <c r="Y119" s="1"/>
      <c r="AA119" s="14">
        <f t="shared" si="33"/>
        <v>0</v>
      </c>
      <c r="AB119" s="28" t="e">
        <f t="shared" si="34"/>
        <v>#DIV/0!</v>
      </c>
      <c r="AC119" s="14">
        <f>STDEV(AA120:AA121,AA117:AA118)</f>
        <v>0</v>
      </c>
    </row>
    <row r="120" spans="1:29" x14ac:dyDescent="0.25">
      <c r="A120" s="2"/>
      <c r="AA120" s="14">
        <f t="shared" si="33"/>
        <v>0</v>
      </c>
      <c r="AB120" s="28" t="e">
        <f t="shared" si="34"/>
        <v>#DIV/0!</v>
      </c>
      <c r="AC120" s="14">
        <f>STDEV(AA121,AA117:AA119)</f>
        <v>0</v>
      </c>
    </row>
    <row r="121" spans="1:29" x14ac:dyDescent="0.25">
      <c r="A121" s="2"/>
      <c r="AA121" s="14">
        <f t="shared" si="33"/>
        <v>0</v>
      </c>
      <c r="AB121" s="28" t="e">
        <f t="shared" si="34"/>
        <v>#DIV/0!</v>
      </c>
      <c r="AC121" s="14">
        <f>STDEV(AA117:AA120)</f>
        <v>0</v>
      </c>
    </row>
    <row r="122" spans="1:29" x14ac:dyDescent="0.25">
      <c r="A122" s="2">
        <f>A121</f>
        <v>0</v>
      </c>
      <c r="B122" s="7" t="e">
        <f>AVERAGE(B117:B121)</f>
        <v>#DIV/0!</v>
      </c>
      <c r="C122" s="7" t="e">
        <f t="shared" ref="C122:X122" si="35">AVERAGE(C117:C121)</f>
        <v>#DIV/0!</v>
      </c>
      <c r="D122" s="7" t="e">
        <f t="shared" si="35"/>
        <v>#DIV/0!</v>
      </c>
      <c r="E122" s="7" t="e">
        <f t="shared" si="35"/>
        <v>#DIV/0!</v>
      </c>
      <c r="F122" s="7" t="e">
        <f t="shared" si="35"/>
        <v>#DIV/0!</v>
      </c>
      <c r="G122" s="7" t="e">
        <f t="shared" si="35"/>
        <v>#DIV/0!</v>
      </c>
      <c r="H122" s="7" t="e">
        <f t="shared" si="35"/>
        <v>#DIV/0!</v>
      </c>
      <c r="I122" s="7" t="e">
        <f t="shared" si="35"/>
        <v>#DIV/0!</v>
      </c>
      <c r="J122" s="7" t="e">
        <f t="shared" si="35"/>
        <v>#DIV/0!</v>
      </c>
      <c r="K122" s="7" t="e">
        <f t="shared" si="35"/>
        <v>#DIV/0!</v>
      </c>
      <c r="L122" s="7" t="e">
        <f t="shared" si="35"/>
        <v>#DIV/0!</v>
      </c>
      <c r="M122" s="7" t="e">
        <f t="shared" si="35"/>
        <v>#DIV/0!</v>
      </c>
      <c r="N122" s="7" t="e">
        <f t="shared" si="35"/>
        <v>#DIV/0!</v>
      </c>
      <c r="O122" s="7" t="e">
        <f t="shared" si="35"/>
        <v>#DIV/0!</v>
      </c>
      <c r="P122" s="7" t="e">
        <f t="shared" si="35"/>
        <v>#DIV/0!</v>
      </c>
      <c r="Q122" s="7" t="e">
        <f t="shared" si="35"/>
        <v>#DIV/0!</v>
      </c>
      <c r="R122" s="7" t="e">
        <f t="shared" si="35"/>
        <v>#DIV/0!</v>
      </c>
      <c r="S122" s="7" t="e">
        <f t="shared" si="35"/>
        <v>#DIV/0!</v>
      </c>
      <c r="T122" s="7" t="e">
        <f t="shared" si="35"/>
        <v>#DIV/0!</v>
      </c>
      <c r="U122" s="7" t="e">
        <f t="shared" si="35"/>
        <v>#DIV/0!</v>
      </c>
      <c r="V122" s="7" t="e">
        <f t="shared" si="35"/>
        <v>#DIV/0!</v>
      </c>
      <c r="W122" s="7" t="e">
        <f t="shared" si="35"/>
        <v>#DIV/0!</v>
      </c>
      <c r="X122" s="7" t="e">
        <f t="shared" si="35"/>
        <v>#DIV/0!</v>
      </c>
      <c r="Z122" s="2" t="s">
        <v>43</v>
      </c>
      <c r="AA122" s="14">
        <f>AVERAGE(AA117:AA121)</f>
        <v>0</v>
      </c>
      <c r="AB122" s="28"/>
    </row>
    <row r="125" spans="1:29" x14ac:dyDescent="0.25">
      <c r="A125" s="9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t="s">
        <v>29</v>
      </c>
      <c r="G125" t="s">
        <v>9</v>
      </c>
      <c r="H125" t="s">
        <v>10</v>
      </c>
      <c r="I125" t="s">
        <v>11</v>
      </c>
      <c r="J125" s="1" t="s">
        <v>30</v>
      </c>
      <c r="K125" s="1" t="s">
        <v>31</v>
      </c>
      <c r="L125" t="s">
        <v>32</v>
      </c>
      <c r="M125" t="s">
        <v>33</v>
      </c>
      <c r="N125" t="s">
        <v>34</v>
      </c>
      <c r="O125" t="s">
        <v>35</v>
      </c>
      <c r="P125" t="s">
        <v>12</v>
      </c>
      <c r="Q125" t="s">
        <v>13</v>
      </c>
      <c r="R125" t="s">
        <v>14</v>
      </c>
      <c r="S125" s="7" t="s">
        <v>26</v>
      </c>
      <c r="T125" s="1" t="s">
        <v>21</v>
      </c>
      <c r="U125" t="s">
        <v>22</v>
      </c>
      <c r="V125" t="s">
        <v>23</v>
      </c>
      <c r="W125" t="s">
        <v>24</v>
      </c>
      <c r="X125" t="s">
        <v>25</v>
      </c>
      <c r="Z125" s="22" t="s">
        <v>36</v>
      </c>
      <c r="AA125" s="12" t="s">
        <v>37</v>
      </c>
      <c r="AB125" s="12" t="s">
        <v>41</v>
      </c>
      <c r="AC125" s="16" t="s">
        <v>55</v>
      </c>
    </row>
    <row r="126" spans="1:29" x14ac:dyDescent="0.25">
      <c r="A126" s="2"/>
      <c r="Y126" s="1"/>
      <c r="AA126" s="14">
        <f>S126</f>
        <v>0</v>
      </c>
      <c r="AB126" s="28" t="e">
        <f>((AA126/AA$131)-1)*100</f>
        <v>#DIV/0!</v>
      </c>
      <c r="AC126" s="14">
        <f>STDEV(AA127:AA130)</f>
        <v>0</v>
      </c>
    </row>
    <row r="127" spans="1:29" x14ac:dyDescent="0.25">
      <c r="A127" s="2"/>
      <c r="Y127" s="1"/>
      <c r="AA127" s="14">
        <f t="shared" ref="AA127:AA130" si="36">S127</f>
        <v>0</v>
      </c>
      <c r="AB127" s="28" t="e">
        <f t="shared" ref="AB127:AB130" si="37">((AA127/AA$131)-1)*100</f>
        <v>#DIV/0!</v>
      </c>
      <c r="AC127" s="14">
        <f>STDEV(AA128:AA130,AA126)</f>
        <v>0</v>
      </c>
    </row>
    <row r="128" spans="1:29" x14ac:dyDescent="0.25">
      <c r="A128" s="2"/>
      <c r="Y128" s="1"/>
      <c r="AA128" s="14">
        <f t="shared" si="36"/>
        <v>0</v>
      </c>
      <c r="AB128" s="28" t="e">
        <f t="shared" si="37"/>
        <v>#DIV/0!</v>
      </c>
      <c r="AC128" s="14">
        <f>STDEV(AA129:AA130,AA126:AA127)</f>
        <v>0</v>
      </c>
    </row>
    <row r="129" spans="1:29" x14ac:dyDescent="0.25">
      <c r="A129" s="2"/>
      <c r="AA129" s="14">
        <f t="shared" si="36"/>
        <v>0</v>
      </c>
      <c r="AB129" s="28" t="e">
        <f t="shared" si="37"/>
        <v>#DIV/0!</v>
      </c>
      <c r="AC129" s="14">
        <f>STDEV(AA130,AA126:AA128)</f>
        <v>0</v>
      </c>
    </row>
    <row r="130" spans="1:29" x14ac:dyDescent="0.25">
      <c r="A130" s="2"/>
      <c r="AA130" s="14">
        <f t="shared" si="36"/>
        <v>0</v>
      </c>
      <c r="AB130" s="28" t="e">
        <f t="shared" si="37"/>
        <v>#DIV/0!</v>
      </c>
      <c r="AC130" s="14">
        <f>STDEV(AA126:AA129)</f>
        <v>0</v>
      </c>
    </row>
    <row r="131" spans="1:29" x14ac:dyDescent="0.25">
      <c r="A131" s="2">
        <f>A130</f>
        <v>0</v>
      </c>
      <c r="B131" s="7" t="e">
        <f>AVERAGE(B126:B130)</f>
        <v>#DIV/0!</v>
      </c>
      <c r="C131" s="7" t="e">
        <f t="shared" ref="C131:X131" si="38">AVERAGE(C126:C130)</f>
        <v>#DIV/0!</v>
      </c>
      <c r="D131" s="7" t="e">
        <f t="shared" si="38"/>
        <v>#DIV/0!</v>
      </c>
      <c r="E131" s="7" t="e">
        <f t="shared" si="38"/>
        <v>#DIV/0!</v>
      </c>
      <c r="F131" s="7" t="e">
        <f t="shared" si="38"/>
        <v>#DIV/0!</v>
      </c>
      <c r="G131" s="7" t="e">
        <f t="shared" si="38"/>
        <v>#DIV/0!</v>
      </c>
      <c r="H131" s="7" t="e">
        <f t="shared" si="38"/>
        <v>#DIV/0!</v>
      </c>
      <c r="I131" s="7" t="e">
        <f t="shared" si="38"/>
        <v>#DIV/0!</v>
      </c>
      <c r="J131" s="7" t="e">
        <f t="shared" si="38"/>
        <v>#DIV/0!</v>
      </c>
      <c r="K131" s="7" t="e">
        <f t="shared" si="38"/>
        <v>#DIV/0!</v>
      </c>
      <c r="L131" s="7" t="e">
        <f t="shared" si="38"/>
        <v>#DIV/0!</v>
      </c>
      <c r="M131" s="7" t="e">
        <f t="shared" si="38"/>
        <v>#DIV/0!</v>
      </c>
      <c r="N131" s="7" t="e">
        <f t="shared" si="38"/>
        <v>#DIV/0!</v>
      </c>
      <c r="O131" s="7" t="e">
        <f t="shared" si="38"/>
        <v>#DIV/0!</v>
      </c>
      <c r="P131" s="7" t="e">
        <f t="shared" si="38"/>
        <v>#DIV/0!</v>
      </c>
      <c r="Q131" s="7" t="e">
        <f t="shared" si="38"/>
        <v>#DIV/0!</v>
      </c>
      <c r="R131" s="7" t="e">
        <f t="shared" si="38"/>
        <v>#DIV/0!</v>
      </c>
      <c r="S131" s="7" t="e">
        <f t="shared" si="38"/>
        <v>#DIV/0!</v>
      </c>
      <c r="T131" s="7" t="e">
        <f t="shared" si="38"/>
        <v>#DIV/0!</v>
      </c>
      <c r="U131" s="7" t="e">
        <f t="shared" si="38"/>
        <v>#DIV/0!</v>
      </c>
      <c r="V131" s="7" t="e">
        <f t="shared" si="38"/>
        <v>#DIV/0!</v>
      </c>
      <c r="W131" s="7" t="e">
        <f t="shared" si="38"/>
        <v>#DIV/0!</v>
      </c>
      <c r="X131" s="7" t="e">
        <f t="shared" si="38"/>
        <v>#DIV/0!</v>
      </c>
      <c r="Z131" s="2" t="s">
        <v>43</v>
      </c>
      <c r="AA131" s="14">
        <f>AVERAGE(AA126:AA130)</f>
        <v>0</v>
      </c>
      <c r="AB131" s="28"/>
    </row>
    <row r="134" spans="1:29" x14ac:dyDescent="0.25">
      <c r="A134" s="9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t="s">
        <v>29</v>
      </c>
      <c r="G134" t="s">
        <v>9</v>
      </c>
      <c r="H134" t="s">
        <v>10</v>
      </c>
      <c r="I134" t="s">
        <v>11</v>
      </c>
      <c r="J134" s="1" t="s">
        <v>30</v>
      </c>
      <c r="K134" s="1" t="s">
        <v>31</v>
      </c>
      <c r="L134" t="s">
        <v>32</v>
      </c>
      <c r="M134" t="s">
        <v>33</v>
      </c>
      <c r="N134" t="s">
        <v>34</v>
      </c>
      <c r="O134" t="s">
        <v>35</v>
      </c>
      <c r="P134" t="s">
        <v>12</v>
      </c>
      <c r="Q134" t="s">
        <v>13</v>
      </c>
      <c r="R134" t="s">
        <v>14</v>
      </c>
      <c r="S134" s="7" t="s">
        <v>26</v>
      </c>
      <c r="T134" s="1" t="s">
        <v>21</v>
      </c>
      <c r="U134" t="s">
        <v>22</v>
      </c>
      <c r="V134" t="s">
        <v>23</v>
      </c>
      <c r="W134" t="s">
        <v>24</v>
      </c>
      <c r="X134" t="s">
        <v>25</v>
      </c>
      <c r="Z134" s="22" t="s">
        <v>36</v>
      </c>
      <c r="AA134" s="12" t="s">
        <v>37</v>
      </c>
      <c r="AB134" s="12" t="s">
        <v>41</v>
      </c>
      <c r="AC134" s="16" t="s">
        <v>55</v>
      </c>
    </row>
    <row r="135" spans="1:29" x14ac:dyDescent="0.25">
      <c r="A135" s="2"/>
      <c r="Y135" s="1"/>
      <c r="AA135" s="14">
        <f>S135</f>
        <v>0</v>
      </c>
      <c r="AB135" s="28" t="e">
        <f>((AA135/AA$140)-1)*100</f>
        <v>#DIV/0!</v>
      </c>
      <c r="AC135" s="14">
        <f>STDEV(AA136:AA139)</f>
        <v>0</v>
      </c>
    </row>
    <row r="136" spans="1:29" x14ac:dyDescent="0.25">
      <c r="A136" s="2"/>
      <c r="Y136" s="1"/>
      <c r="AA136" s="14">
        <f t="shared" ref="AA136:AA139" si="39">S136</f>
        <v>0</v>
      </c>
      <c r="AB136" s="28" t="e">
        <f t="shared" ref="AB136:AB139" si="40">((AA136/AA$140)-1)*100</f>
        <v>#DIV/0!</v>
      </c>
      <c r="AC136" s="14">
        <f>STDEV(AA137:AA139,AA135)</f>
        <v>0</v>
      </c>
    </row>
    <row r="137" spans="1:29" x14ac:dyDescent="0.25">
      <c r="A137" s="2"/>
      <c r="Y137" s="1"/>
      <c r="AA137" s="14">
        <f t="shared" si="39"/>
        <v>0</v>
      </c>
      <c r="AB137" s="28" t="e">
        <f t="shared" si="40"/>
        <v>#DIV/0!</v>
      </c>
      <c r="AC137" s="14">
        <f>STDEV(AA138:AA139,AA135:AA136)</f>
        <v>0</v>
      </c>
    </row>
    <row r="138" spans="1:29" x14ac:dyDescent="0.25">
      <c r="A138" s="2"/>
      <c r="AA138" s="14">
        <f t="shared" si="39"/>
        <v>0</v>
      </c>
      <c r="AB138" s="28" t="e">
        <f t="shared" si="40"/>
        <v>#DIV/0!</v>
      </c>
      <c r="AC138" s="14">
        <f>STDEV(AA139,AA135:AA137)</f>
        <v>0</v>
      </c>
    </row>
    <row r="139" spans="1:29" x14ac:dyDescent="0.25">
      <c r="A139" s="2"/>
      <c r="AA139" s="14">
        <f t="shared" si="39"/>
        <v>0</v>
      </c>
      <c r="AB139" s="28" t="e">
        <f t="shared" si="40"/>
        <v>#DIV/0!</v>
      </c>
      <c r="AC139" s="14">
        <f>STDEV(AA135:AA138)</f>
        <v>0</v>
      </c>
    </row>
    <row r="140" spans="1:29" x14ac:dyDescent="0.25">
      <c r="A140" s="2">
        <f>A139</f>
        <v>0</v>
      </c>
      <c r="B140" s="7" t="e">
        <f>AVERAGE(B135:B139)</f>
        <v>#DIV/0!</v>
      </c>
      <c r="C140" s="7" t="e">
        <f t="shared" ref="C140:X140" si="41">AVERAGE(C135:C139)</f>
        <v>#DIV/0!</v>
      </c>
      <c r="D140" s="7" t="e">
        <f t="shared" si="41"/>
        <v>#DIV/0!</v>
      </c>
      <c r="E140" s="7" t="e">
        <f t="shared" si="41"/>
        <v>#DIV/0!</v>
      </c>
      <c r="F140" s="7" t="e">
        <f t="shared" si="41"/>
        <v>#DIV/0!</v>
      </c>
      <c r="G140" s="7" t="e">
        <f t="shared" si="41"/>
        <v>#DIV/0!</v>
      </c>
      <c r="H140" s="7" t="e">
        <f t="shared" si="41"/>
        <v>#DIV/0!</v>
      </c>
      <c r="I140" s="7" t="e">
        <f t="shared" si="41"/>
        <v>#DIV/0!</v>
      </c>
      <c r="J140" s="7" t="e">
        <f t="shared" si="41"/>
        <v>#DIV/0!</v>
      </c>
      <c r="K140" s="7" t="e">
        <f t="shared" si="41"/>
        <v>#DIV/0!</v>
      </c>
      <c r="L140" s="7" t="e">
        <f t="shared" si="41"/>
        <v>#DIV/0!</v>
      </c>
      <c r="M140" s="7" t="e">
        <f t="shared" si="41"/>
        <v>#DIV/0!</v>
      </c>
      <c r="N140" s="7" t="e">
        <f t="shared" si="41"/>
        <v>#DIV/0!</v>
      </c>
      <c r="O140" s="7" t="e">
        <f t="shared" si="41"/>
        <v>#DIV/0!</v>
      </c>
      <c r="P140" s="7" t="e">
        <f t="shared" si="41"/>
        <v>#DIV/0!</v>
      </c>
      <c r="Q140" s="7" t="e">
        <f t="shared" si="41"/>
        <v>#DIV/0!</v>
      </c>
      <c r="R140" s="7" t="e">
        <f t="shared" si="41"/>
        <v>#DIV/0!</v>
      </c>
      <c r="S140" s="7" t="e">
        <f t="shared" si="41"/>
        <v>#DIV/0!</v>
      </c>
      <c r="T140" s="7" t="e">
        <f t="shared" si="41"/>
        <v>#DIV/0!</v>
      </c>
      <c r="U140" s="7" t="e">
        <f t="shared" si="41"/>
        <v>#DIV/0!</v>
      </c>
      <c r="V140" s="7" t="e">
        <f t="shared" si="41"/>
        <v>#DIV/0!</v>
      </c>
      <c r="W140" s="7" t="e">
        <f t="shared" si="41"/>
        <v>#DIV/0!</v>
      </c>
      <c r="X140" s="7" t="e">
        <f t="shared" si="41"/>
        <v>#DIV/0!</v>
      </c>
      <c r="Z140" s="2" t="s">
        <v>43</v>
      </c>
      <c r="AA140" s="14">
        <f>AVERAGE(AA135:AA139)</f>
        <v>0</v>
      </c>
      <c r="AB140" s="28"/>
    </row>
    <row r="143" spans="1:29" x14ac:dyDescent="0.25">
      <c r="A143" s="9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t="s">
        <v>29</v>
      </c>
      <c r="G143" t="s">
        <v>9</v>
      </c>
      <c r="H143" t="s">
        <v>10</v>
      </c>
      <c r="I143" t="s">
        <v>11</v>
      </c>
      <c r="J143" s="1" t="s">
        <v>30</v>
      </c>
      <c r="K143" s="1" t="s">
        <v>31</v>
      </c>
      <c r="L143" t="s">
        <v>32</v>
      </c>
      <c r="M143" t="s">
        <v>33</v>
      </c>
      <c r="N143" t="s">
        <v>34</v>
      </c>
      <c r="O143" t="s">
        <v>35</v>
      </c>
      <c r="P143" t="s">
        <v>12</v>
      </c>
      <c r="Q143" t="s">
        <v>13</v>
      </c>
      <c r="R143" t="s">
        <v>14</v>
      </c>
      <c r="S143" s="7" t="s">
        <v>26</v>
      </c>
      <c r="T143" s="1" t="s">
        <v>21</v>
      </c>
      <c r="U143" t="s">
        <v>22</v>
      </c>
      <c r="V143" t="s">
        <v>23</v>
      </c>
      <c r="W143" t="s">
        <v>24</v>
      </c>
      <c r="X143" t="s">
        <v>25</v>
      </c>
      <c r="Z143" s="22" t="s">
        <v>36</v>
      </c>
      <c r="AA143" s="12" t="s">
        <v>37</v>
      </c>
      <c r="AB143" s="12" t="s">
        <v>41</v>
      </c>
      <c r="AC143" s="16" t="s">
        <v>55</v>
      </c>
    </row>
    <row r="144" spans="1:29" x14ac:dyDescent="0.25">
      <c r="A144" s="2"/>
      <c r="Y144" s="1"/>
      <c r="AA144" s="14">
        <f>S144</f>
        <v>0</v>
      </c>
      <c r="AB144" s="28" t="e">
        <f>((AA144/AA$149)-1)*100</f>
        <v>#DIV/0!</v>
      </c>
      <c r="AC144" s="14">
        <f>STDEV(AA145:AA148)</f>
        <v>0</v>
      </c>
    </row>
    <row r="145" spans="1:29" x14ac:dyDescent="0.25">
      <c r="A145" s="2"/>
      <c r="Y145" s="1"/>
      <c r="AA145" s="14">
        <f t="shared" ref="AA145:AA148" si="42">S145</f>
        <v>0</v>
      </c>
      <c r="AB145" s="28" t="e">
        <f t="shared" ref="AB145:AB148" si="43">((AA145/AA$149)-1)*100</f>
        <v>#DIV/0!</v>
      </c>
      <c r="AC145" s="14">
        <f>STDEV(AA146:AA148,AA144)</f>
        <v>0</v>
      </c>
    </row>
    <row r="146" spans="1:29" x14ac:dyDescent="0.25">
      <c r="A146" s="2"/>
      <c r="Y146" s="1"/>
      <c r="AA146" s="14">
        <f t="shared" si="42"/>
        <v>0</v>
      </c>
      <c r="AB146" s="28" t="e">
        <f t="shared" si="43"/>
        <v>#DIV/0!</v>
      </c>
      <c r="AC146" s="14">
        <f>STDEV(AA147:AA148,AA144:AA145)</f>
        <v>0</v>
      </c>
    </row>
    <row r="147" spans="1:29" x14ac:dyDescent="0.25">
      <c r="A147" s="2"/>
      <c r="AA147" s="14">
        <f t="shared" si="42"/>
        <v>0</v>
      </c>
      <c r="AB147" s="28" t="e">
        <f t="shared" si="43"/>
        <v>#DIV/0!</v>
      </c>
      <c r="AC147" s="14">
        <f>STDEV(AA148,AA144:AA146)</f>
        <v>0</v>
      </c>
    </row>
    <row r="148" spans="1:29" x14ac:dyDescent="0.25">
      <c r="A148" s="2"/>
      <c r="AA148" s="14">
        <f t="shared" si="42"/>
        <v>0</v>
      </c>
      <c r="AB148" s="28" t="e">
        <f t="shared" si="43"/>
        <v>#DIV/0!</v>
      </c>
      <c r="AC148" s="14">
        <f>STDEV(AA144:AA147)</f>
        <v>0</v>
      </c>
    </row>
    <row r="149" spans="1:29" x14ac:dyDescent="0.25">
      <c r="A149" s="2">
        <f>A148</f>
        <v>0</v>
      </c>
      <c r="B149" s="7" t="e">
        <f>AVERAGE(B144:B148)</f>
        <v>#DIV/0!</v>
      </c>
      <c r="C149" s="7" t="e">
        <f t="shared" ref="C149:X149" si="44">AVERAGE(C144:C148)</f>
        <v>#DIV/0!</v>
      </c>
      <c r="D149" s="7" t="e">
        <f t="shared" si="44"/>
        <v>#DIV/0!</v>
      </c>
      <c r="E149" s="7" t="e">
        <f t="shared" si="44"/>
        <v>#DIV/0!</v>
      </c>
      <c r="F149" s="7" t="e">
        <f t="shared" si="44"/>
        <v>#DIV/0!</v>
      </c>
      <c r="G149" s="7" t="e">
        <f t="shared" si="44"/>
        <v>#DIV/0!</v>
      </c>
      <c r="H149" s="7" t="e">
        <f t="shared" si="44"/>
        <v>#DIV/0!</v>
      </c>
      <c r="I149" s="7" t="e">
        <f t="shared" si="44"/>
        <v>#DIV/0!</v>
      </c>
      <c r="J149" s="7" t="e">
        <f t="shared" si="44"/>
        <v>#DIV/0!</v>
      </c>
      <c r="K149" s="7" t="e">
        <f t="shared" si="44"/>
        <v>#DIV/0!</v>
      </c>
      <c r="L149" s="7" t="e">
        <f t="shared" si="44"/>
        <v>#DIV/0!</v>
      </c>
      <c r="M149" s="7" t="e">
        <f t="shared" si="44"/>
        <v>#DIV/0!</v>
      </c>
      <c r="N149" s="7" t="e">
        <f t="shared" si="44"/>
        <v>#DIV/0!</v>
      </c>
      <c r="O149" s="7" t="e">
        <f t="shared" si="44"/>
        <v>#DIV/0!</v>
      </c>
      <c r="P149" s="7" t="e">
        <f t="shared" si="44"/>
        <v>#DIV/0!</v>
      </c>
      <c r="Q149" s="7" t="e">
        <f t="shared" si="44"/>
        <v>#DIV/0!</v>
      </c>
      <c r="R149" s="7" t="e">
        <f t="shared" si="44"/>
        <v>#DIV/0!</v>
      </c>
      <c r="S149" s="7" t="e">
        <f t="shared" si="44"/>
        <v>#DIV/0!</v>
      </c>
      <c r="T149" s="7" t="e">
        <f t="shared" si="44"/>
        <v>#DIV/0!</v>
      </c>
      <c r="U149" s="7" t="e">
        <f t="shared" si="44"/>
        <v>#DIV/0!</v>
      </c>
      <c r="V149" s="7" t="e">
        <f t="shared" si="44"/>
        <v>#DIV/0!</v>
      </c>
      <c r="W149" s="7" t="e">
        <f t="shared" si="44"/>
        <v>#DIV/0!</v>
      </c>
      <c r="X149" s="7" t="e">
        <f t="shared" si="44"/>
        <v>#DIV/0!</v>
      </c>
      <c r="Z149" s="2" t="s">
        <v>43</v>
      </c>
      <c r="AA149" s="14">
        <f>AVERAGE(AA144:AA148)</f>
        <v>0</v>
      </c>
      <c r="AB149" s="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149"/>
  <sheetViews>
    <sheetView zoomScaleNormal="100" workbookViewId="0">
      <selection activeCell="B28" sqref="B28"/>
    </sheetView>
  </sheetViews>
  <sheetFormatPr defaultRowHeight="15" x14ac:dyDescent="0.25"/>
  <cols>
    <col min="1" max="1" width="65.85546875" customWidth="1"/>
    <col min="2" max="2" width="22.85546875" style="1" customWidth="1"/>
    <col min="3" max="3" width="10" style="1" customWidth="1"/>
    <col min="4" max="4" width="10.85546875" style="1" customWidth="1"/>
    <col min="5" max="5" width="10.28515625" style="1" customWidth="1"/>
    <col min="6" max="6" width="9.28515625" bestFit="1" customWidth="1"/>
    <col min="7" max="7" width="10.140625" customWidth="1"/>
    <col min="8" max="8" width="12.28515625" customWidth="1"/>
    <col min="9" max="9" width="10.85546875" customWidth="1"/>
    <col min="10" max="10" width="11" style="1" customWidth="1"/>
    <col min="11" max="11" width="15.85546875" style="1" customWidth="1"/>
    <col min="12" max="12" width="14.140625" customWidth="1"/>
    <col min="13" max="13" width="11.5703125" customWidth="1"/>
    <col min="14" max="14" width="15.5703125" customWidth="1"/>
    <col min="15" max="15" width="15.7109375" customWidth="1"/>
    <col min="16" max="16" width="12.28515625" customWidth="1"/>
    <col min="17" max="17" width="13.28515625" customWidth="1"/>
    <col min="18" max="18" width="11.5703125" customWidth="1"/>
    <col min="19" max="19" width="13.7109375" style="7" customWidth="1"/>
    <col min="20" max="20" width="14.140625" style="1" customWidth="1"/>
    <col min="21" max="21" width="14.85546875" customWidth="1"/>
    <col min="22" max="22" width="14.42578125" customWidth="1"/>
    <col min="23" max="23" width="14.28515625" customWidth="1"/>
    <col min="24" max="24" width="15" customWidth="1"/>
    <col min="26" max="26" width="23.42578125" customWidth="1"/>
    <col min="27" max="27" width="24.7109375" style="13" customWidth="1"/>
    <col min="28" max="28" width="12" style="13" customWidth="1"/>
    <col min="29" max="29" width="20.140625" style="14" customWidth="1"/>
  </cols>
  <sheetData>
    <row r="1" spans="1:11" x14ac:dyDescent="0.25">
      <c r="A1" t="s">
        <v>2</v>
      </c>
    </row>
    <row r="2" spans="1:11" x14ac:dyDescent="0.25">
      <c r="A2" t="s">
        <v>3</v>
      </c>
    </row>
    <row r="3" spans="1:11" x14ac:dyDescent="0.25">
      <c r="A3" t="s">
        <v>15</v>
      </c>
      <c r="B3" s="7"/>
    </row>
    <row r="4" spans="1:11" x14ac:dyDescent="0.25">
      <c r="A4" t="s">
        <v>16</v>
      </c>
      <c r="B4" s="7"/>
    </row>
    <row r="5" spans="1:11" x14ac:dyDescent="0.25">
      <c r="A5" t="s">
        <v>4</v>
      </c>
    </row>
    <row r="6" spans="1:11" x14ac:dyDescent="0.25">
      <c r="A6" s="5"/>
    </row>
    <row r="7" spans="1:11" x14ac:dyDescent="0.25">
      <c r="A7" s="2"/>
    </row>
    <row r="8" spans="1:11" x14ac:dyDescent="0.25">
      <c r="A8" s="2"/>
    </row>
    <row r="9" spans="1:11" x14ac:dyDescent="0.25">
      <c r="A9" s="2"/>
    </row>
    <row r="10" spans="1:11" x14ac:dyDescent="0.25">
      <c r="A10" s="5"/>
    </row>
    <row r="12" spans="1:11" x14ac:dyDescent="0.25">
      <c r="A12" s="11" t="s">
        <v>39</v>
      </c>
    </row>
    <row r="13" spans="1:11" x14ac:dyDescent="0.25">
      <c r="A13" s="6" t="s">
        <v>17</v>
      </c>
      <c r="B13" s="7" t="s">
        <v>19</v>
      </c>
      <c r="C13" s="7"/>
      <c r="D13" s="7"/>
      <c r="E13" s="7"/>
      <c r="F13" s="8"/>
      <c r="G13" s="8"/>
      <c r="H13" s="8"/>
      <c r="I13" s="8"/>
      <c r="J13" s="7"/>
      <c r="K13" s="7"/>
    </row>
    <row r="14" spans="1:11" x14ac:dyDescent="0.25">
      <c r="B14" s="7"/>
      <c r="C14" s="7"/>
      <c r="D14" s="7"/>
      <c r="E14" s="7"/>
      <c r="F14" s="8"/>
      <c r="G14" s="8"/>
      <c r="H14" s="8"/>
      <c r="I14" s="8"/>
      <c r="J14" s="7"/>
      <c r="K14" s="7"/>
    </row>
    <row r="15" spans="1:11" x14ac:dyDescent="0.25">
      <c r="A15" s="2" t="s">
        <v>38</v>
      </c>
      <c r="B15" s="7" t="s">
        <v>40</v>
      </c>
      <c r="C15" s="7"/>
      <c r="D15" s="7"/>
      <c r="E15" s="7"/>
      <c r="F15" s="8"/>
      <c r="G15" s="8"/>
      <c r="H15" s="8"/>
      <c r="I15" s="8"/>
      <c r="J15" s="7"/>
      <c r="K15" s="7"/>
    </row>
    <row r="16" spans="1:11" x14ac:dyDescent="0.25">
      <c r="A16" s="4" t="s">
        <v>18</v>
      </c>
      <c r="B16" s="10"/>
      <c r="C16" s="10"/>
      <c r="D16" s="10"/>
      <c r="E16" s="10"/>
    </row>
    <row r="17" spans="1:29" x14ac:dyDescent="0.25">
      <c r="A17" s="9" t="s">
        <v>20</v>
      </c>
      <c r="B17" s="1" t="s">
        <v>7</v>
      </c>
      <c r="C17" s="1" t="s">
        <v>8</v>
      </c>
      <c r="D17" s="1" t="s">
        <v>27</v>
      </c>
      <c r="E17" s="1" t="s">
        <v>28</v>
      </c>
      <c r="F17" t="s">
        <v>29</v>
      </c>
      <c r="G17" t="s">
        <v>9</v>
      </c>
      <c r="H17" t="s">
        <v>10</v>
      </c>
      <c r="I17" t="s">
        <v>11</v>
      </c>
      <c r="J17" s="1" t="s">
        <v>30</v>
      </c>
      <c r="K17" s="1" t="s">
        <v>31</v>
      </c>
      <c r="L17" t="s">
        <v>32</v>
      </c>
      <c r="M17" t="s">
        <v>33</v>
      </c>
      <c r="N17" t="s">
        <v>34</v>
      </c>
      <c r="O17" t="s">
        <v>35</v>
      </c>
      <c r="P17" t="s">
        <v>12</v>
      </c>
      <c r="Q17" t="s">
        <v>13</v>
      </c>
      <c r="R17" t="s">
        <v>14</v>
      </c>
      <c r="S17" s="7" t="s">
        <v>26</v>
      </c>
      <c r="T17" s="1" t="s">
        <v>21</v>
      </c>
      <c r="U17" t="s">
        <v>22</v>
      </c>
      <c r="V17" t="s">
        <v>23</v>
      </c>
      <c r="W17" t="s">
        <v>24</v>
      </c>
      <c r="X17" t="s">
        <v>25</v>
      </c>
      <c r="Z17" s="22" t="s">
        <v>36</v>
      </c>
      <c r="AA17" s="12" t="s">
        <v>37</v>
      </c>
      <c r="AB17" s="12" t="s">
        <v>41</v>
      </c>
      <c r="AC17" s="16" t="s">
        <v>55</v>
      </c>
    </row>
    <row r="18" spans="1:29" x14ac:dyDescent="0.25">
      <c r="A18" s="2"/>
      <c r="Y18" s="1"/>
      <c r="AA18" s="14">
        <f>S18</f>
        <v>0</v>
      </c>
      <c r="AB18" s="28" t="e">
        <f>((AA18/AA$23)-1)*100</f>
        <v>#DIV/0!</v>
      </c>
      <c r="AC18" s="14">
        <f>STDEV(AA19:AA22)</f>
        <v>0</v>
      </c>
    </row>
    <row r="19" spans="1:29" x14ac:dyDescent="0.25">
      <c r="A19" s="2"/>
      <c r="Y19" s="1"/>
      <c r="AA19" s="14">
        <f t="shared" ref="AA19:AA22" si="0">S19</f>
        <v>0</v>
      </c>
      <c r="AB19" s="28" t="e">
        <f t="shared" ref="AB19:AB22" si="1">((AA19/AA$23)-1)*100</f>
        <v>#DIV/0!</v>
      </c>
      <c r="AC19" s="14">
        <f>STDEV(AA20:AA22,AA18)</f>
        <v>0</v>
      </c>
    </row>
    <row r="20" spans="1:29" x14ac:dyDescent="0.25">
      <c r="A20" s="2"/>
      <c r="Y20" s="1"/>
      <c r="AA20" s="14">
        <f t="shared" si="0"/>
        <v>0</v>
      </c>
      <c r="AB20" s="28" t="e">
        <f t="shared" si="1"/>
        <v>#DIV/0!</v>
      </c>
      <c r="AC20" s="14">
        <f>STDEV(AA21:AA22,AA18:AA19)</f>
        <v>0</v>
      </c>
    </row>
    <row r="21" spans="1:29" x14ac:dyDescent="0.25">
      <c r="A21" s="2"/>
      <c r="AA21" s="14">
        <f t="shared" si="0"/>
        <v>0</v>
      </c>
      <c r="AB21" s="28" t="e">
        <f t="shared" si="1"/>
        <v>#DIV/0!</v>
      </c>
      <c r="AC21" s="14">
        <f>STDEV(AA22,AA18:AA20)</f>
        <v>0</v>
      </c>
    </row>
    <row r="22" spans="1:29" x14ac:dyDescent="0.25">
      <c r="A22" s="2"/>
      <c r="AA22" s="14">
        <f t="shared" si="0"/>
        <v>0</v>
      </c>
      <c r="AB22" s="28" t="e">
        <f t="shared" si="1"/>
        <v>#DIV/0!</v>
      </c>
      <c r="AC22" s="14">
        <f>STDEV(AA18:AA21)</f>
        <v>0</v>
      </c>
    </row>
    <row r="23" spans="1:29" x14ac:dyDescent="0.25">
      <c r="A23" s="2" t="s">
        <v>44</v>
      </c>
      <c r="B23" s="7" t="e">
        <f>AVERAGE(B18:B22)</f>
        <v>#DIV/0!</v>
      </c>
      <c r="C23" s="7" t="e">
        <f t="shared" ref="C23:X23" si="2">AVERAGE(C18:C22)</f>
        <v>#DIV/0!</v>
      </c>
      <c r="D23" s="7" t="e">
        <f t="shared" si="2"/>
        <v>#DIV/0!</v>
      </c>
      <c r="E23" s="7" t="e">
        <f t="shared" si="2"/>
        <v>#DIV/0!</v>
      </c>
      <c r="F23" s="7" t="e">
        <f t="shared" si="2"/>
        <v>#DIV/0!</v>
      </c>
      <c r="G23" s="7" t="e">
        <f t="shared" si="2"/>
        <v>#DIV/0!</v>
      </c>
      <c r="H23" s="7" t="e">
        <f t="shared" si="2"/>
        <v>#DIV/0!</v>
      </c>
      <c r="I23" s="7" t="e">
        <f t="shared" si="2"/>
        <v>#DIV/0!</v>
      </c>
      <c r="J23" s="7" t="e">
        <f t="shared" si="2"/>
        <v>#DIV/0!</v>
      </c>
      <c r="K23" s="7" t="e">
        <f t="shared" si="2"/>
        <v>#DIV/0!</v>
      </c>
      <c r="L23" s="7" t="e">
        <f t="shared" si="2"/>
        <v>#DIV/0!</v>
      </c>
      <c r="M23" s="7" t="e">
        <f t="shared" si="2"/>
        <v>#DIV/0!</v>
      </c>
      <c r="N23" s="7" t="e">
        <f t="shared" si="2"/>
        <v>#DIV/0!</v>
      </c>
      <c r="O23" s="7" t="e">
        <f t="shared" si="2"/>
        <v>#DIV/0!</v>
      </c>
      <c r="P23" s="7" t="e">
        <f t="shared" si="2"/>
        <v>#DIV/0!</v>
      </c>
      <c r="Q23" s="7" t="e">
        <f t="shared" si="2"/>
        <v>#DIV/0!</v>
      </c>
      <c r="R23" s="7" t="e">
        <f t="shared" si="2"/>
        <v>#DIV/0!</v>
      </c>
      <c r="S23" s="7" t="e">
        <f t="shared" si="2"/>
        <v>#DIV/0!</v>
      </c>
      <c r="T23" s="7" t="e">
        <f t="shared" si="2"/>
        <v>#DIV/0!</v>
      </c>
      <c r="U23" s="7" t="e">
        <f t="shared" si="2"/>
        <v>#DIV/0!</v>
      </c>
      <c r="V23" s="7" t="e">
        <f t="shared" si="2"/>
        <v>#DIV/0!</v>
      </c>
      <c r="W23" s="7" t="e">
        <f t="shared" si="2"/>
        <v>#DIV/0!</v>
      </c>
      <c r="X23" s="7" t="e">
        <f t="shared" si="2"/>
        <v>#DIV/0!</v>
      </c>
      <c r="Z23" s="2" t="s">
        <v>43</v>
      </c>
      <c r="AA23" s="14">
        <f>AVERAGE(AA18:AA22)</f>
        <v>0</v>
      </c>
      <c r="AB23" s="28"/>
    </row>
    <row r="24" spans="1:29" x14ac:dyDescent="0.25">
      <c r="A24" s="2"/>
      <c r="AB24" s="28"/>
      <c r="AC24" s="15"/>
    </row>
    <row r="25" spans="1:29" x14ac:dyDescent="0.25">
      <c r="A25" s="2"/>
      <c r="AA25" s="14"/>
      <c r="AB25" s="28"/>
      <c r="AC25" s="15"/>
    </row>
    <row r="26" spans="1:29" x14ac:dyDescent="0.25">
      <c r="A26" s="9" t="s">
        <v>20</v>
      </c>
      <c r="B26" s="1" t="s">
        <v>7</v>
      </c>
      <c r="C26" s="1" t="s">
        <v>8</v>
      </c>
      <c r="D26" s="1" t="s">
        <v>27</v>
      </c>
      <c r="E26" s="1" t="s">
        <v>28</v>
      </c>
      <c r="F26" t="s">
        <v>29</v>
      </c>
      <c r="G26" t="s">
        <v>9</v>
      </c>
      <c r="H26" t="s">
        <v>10</v>
      </c>
      <c r="I26" t="s">
        <v>11</v>
      </c>
      <c r="J26" s="1" t="s">
        <v>30</v>
      </c>
      <c r="K26" s="1" t="s">
        <v>31</v>
      </c>
      <c r="L26" t="s">
        <v>32</v>
      </c>
      <c r="M26" t="s">
        <v>33</v>
      </c>
      <c r="N26" t="s">
        <v>34</v>
      </c>
      <c r="O26" t="s">
        <v>35</v>
      </c>
      <c r="P26" t="s">
        <v>12</v>
      </c>
      <c r="Q26" t="s">
        <v>13</v>
      </c>
      <c r="R26" t="s">
        <v>14</v>
      </c>
      <c r="S26" s="7" t="s">
        <v>26</v>
      </c>
      <c r="T26" s="1" t="s">
        <v>21</v>
      </c>
      <c r="U26" t="s">
        <v>22</v>
      </c>
      <c r="V26" t="s">
        <v>23</v>
      </c>
      <c r="W26" t="s">
        <v>24</v>
      </c>
      <c r="X26" t="s">
        <v>25</v>
      </c>
      <c r="Z26" s="22" t="s">
        <v>36</v>
      </c>
      <c r="AA26" s="12" t="s">
        <v>37</v>
      </c>
      <c r="AB26" s="12" t="s">
        <v>41</v>
      </c>
      <c r="AC26" s="16" t="s">
        <v>55</v>
      </c>
    </row>
    <row r="27" spans="1:29" x14ac:dyDescent="0.25">
      <c r="A27" s="2"/>
      <c r="Y27" s="1"/>
      <c r="AA27" s="14">
        <f>S27</f>
        <v>0</v>
      </c>
      <c r="AB27" s="28" t="e">
        <f>((AA27/AA$32)-1)*100</f>
        <v>#DIV/0!</v>
      </c>
      <c r="AC27" s="14">
        <f>STDEV(AA28:AA31)</f>
        <v>0</v>
      </c>
    </row>
    <row r="28" spans="1:29" x14ac:dyDescent="0.25">
      <c r="A28" s="2"/>
      <c r="Y28" s="1"/>
      <c r="AA28" s="14">
        <f t="shared" ref="AA28:AA31" si="3">S28</f>
        <v>0</v>
      </c>
      <c r="AB28" s="28" t="e">
        <f t="shared" ref="AB28:AB31" si="4">((AA28/AA$32)-1)*100</f>
        <v>#DIV/0!</v>
      </c>
      <c r="AC28" s="14">
        <f>STDEV(AA29:AA31,AA27)</f>
        <v>0</v>
      </c>
    </row>
    <row r="29" spans="1:29" x14ac:dyDescent="0.25">
      <c r="A29" s="2"/>
      <c r="Y29" s="1"/>
      <c r="AA29" s="14">
        <f t="shared" si="3"/>
        <v>0</v>
      </c>
      <c r="AB29" s="28" t="e">
        <f t="shared" si="4"/>
        <v>#DIV/0!</v>
      </c>
      <c r="AC29" s="14">
        <f>STDEV(AA30:AA31,AA27:AA28)</f>
        <v>0</v>
      </c>
    </row>
    <row r="30" spans="1:29" x14ac:dyDescent="0.25">
      <c r="A30" s="2"/>
      <c r="AA30" s="14">
        <f t="shared" si="3"/>
        <v>0</v>
      </c>
      <c r="AB30" s="28" t="e">
        <f t="shared" si="4"/>
        <v>#DIV/0!</v>
      </c>
      <c r="AC30" s="14">
        <f>STDEV(AA31,AA27:AA29)</f>
        <v>0</v>
      </c>
    </row>
    <row r="31" spans="1:29" x14ac:dyDescent="0.25">
      <c r="A31" s="2"/>
      <c r="AA31" s="14">
        <f t="shared" si="3"/>
        <v>0</v>
      </c>
      <c r="AB31" s="28" t="e">
        <f t="shared" si="4"/>
        <v>#DIV/0!</v>
      </c>
      <c r="AC31" s="14">
        <f>STDEV(AA27:AA30)</f>
        <v>0</v>
      </c>
    </row>
    <row r="32" spans="1:29" x14ac:dyDescent="0.25">
      <c r="A32" s="2">
        <f>A31</f>
        <v>0</v>
      </c>
      <c r="B32" s="7" t="e">
        <f>AVERAGE(B27:B31)</f>
        <v>#DIV/0!</v>
      </c>
      <c r="C32" s="7" t="e">
        <f t="shared" ref="C32:X32" si="5">AVERAGE(C27:C31)</f>
        <v>#DIV/0!</v>
      </c>
      <c r="D32" s="7" t="e">
        <f t="shared" si="5"/>
        <v>#DIV/0!</v>
      </c>
      <c r="E32" s="7" t="e">
        <f t="shared" si="5"/>
        <v>#DIV/0!</v>
      </c>
      <c r="F32" s="7" t="e">
        <f t="shared" si="5"/>
        <v>#DIV/0!</v>
      </c>
      <c r="G32" s="7" t="e">
        <f t="shared" si="5"/>
        <v>#DIV/0!</v>
      </c>
      <c r="H32" s="7" t="e">
        <f t="shared" si="5"/>
        <v>#DIV/0!</v>
      </c>
      <c r="I32" s="7" t="e">
        <f t="shared" si="5"/>
        <v>#DIV/0!</v>
      </c>
      <c r="J32" s="7" t="e">
        <f t="shared" si="5"/>
        <v>#DIV/0!</v>
      </c>
      <c r="K32" s="7" t="e">
        <f t="shared" si="5"/>
        <v>#DIV/0!</v>
      </c>
      <c r="L32" s="7" t="e">
        <f t="shared" si="5"/>
        <v>#DIV/0!</v>
      </c>
      <c r="M32" s="7" t="e">
        <f t="shared" si="5"/>
        <v>#DIV/0!</v>
      </c>
      <c r="N32" s="7" t="e">
        <f t="shared" si="5"/>
        <v>#DIV/0!</v>
      </c>
      <c r="O32" s="7" t="e">
        <f t="shared" si="5"/>
        <v>#DIV/0!</v>
      </c>
      <c r="P32" s="7" t="e">
        <f t="shared" si="5"/>
        <v>#DIV/0!</v>
      </c>
      <c r="Q32" s="7" t="e">
        <f t="shared" si="5"/>
        <v>#DIV/0!</v>
      </c>
      <c r="R32" s="7" t="e">
        <f t="shared" si="5"/>
        <v>#DIV/0!</v>
      </c>
      <c r="S32" s="7" t="e">
        <f t="shared" si="5"/>
        <v>#DIV/0!</v>
      </c>
      <c r="T32" s="7" t="e">
        <f t="shared" si="5"/>
        <v>#DIV/0!</v>
      </c>
      <c r="U32" s="7" t="e">
        <f t="shared" si="5"/>
        <v>#DIV/0!</v>
      </c>
      <c r="V32" s="7" t="e">
        <f t="shared" si="5"/>
        <v>#DIV/0!</v>
      </c>
      <c r="W32" s="7" t="e">
        <f t="shared" si="5"/>
        <v>#DIV/0!</v>
      </c>
      <c r="X32" s="7" t="e">
        <f t="shared" si="5"/>
        <v>#DIV/0!</v>
      </c>
      <c r="Z32" s="2" t="s">
        <v>43</v>
      </c>
      <c r="AA32" s="14">
        <f>AVERAGE(AA27:AA31)</f>
        <v>0</v>
      </c>
      <c r="AB32" s="28"/>
    </row>
    <row r="33" spans="1:39" x14ac:dyDescent="0.25">
      <c r="A33" s="2"/>
      <c r="AB33" s="28"/>
      <c r="AC33" s="15"/>
    </row>
    <row r="34" spans="1:39" x14ac:dyDescent="0.25">
      <c r="A34" s="2"/>
      <c r="AA34" s="14"/>
      <c r="AB34" s="28"/>
      <c r="AC34" s="15"/>
    </row>
    <row r="35" spans="1:39" x14ac:dyDescent="0.25">
      <c r="A35" s="9" t="s">
        <v>20</v>
      </c>
      <c r="B35" s="1" t="s">
        <v>7</v>
      </c>
      <c r="C35" s="1" t="s">
        <v>8</v>
      </c>
      <c r="D35" s="1" t="s">
        <v>27</v>
      </c>
      <c r="E35" s="1" t="s">
        <v>28</v>
      </c>
      <c r="F35" t="s">
        <v>29</v>
      </c>
      <c r="G35" t="s">
        <v>9</v>
      </c>
      <c r="H35" t="s">
        <v>10</v>
      </c>
      <c r="I35" t="s">
        <v>11</v>
      </c>
      <c r="J35" s="1" t="s">
        <v>30</v>
      </c>
      <c r="K35" s="1" t="s">
        <v>31</v>
      </c>
      <c r="L35" t="s">
        <v>32</v>
      </c>
      <c r="M35" t="s">
        <v>33</v>
      </c>
      <c r="N35" t="s">
        <v>34</v>
      </c>
      <c r="O35" t="s">
        <v>35</v>
      </c>
      <c r="P35" t="s">
        <v>12</v>
      </c>
      <c r="Q35" t="s">
        <v>13</v>
      </c>
      <c r="R35" t="s">
        <v>14</v>
      </c>
      <c r="S35" s="7" t="s">
        <v>26</v>
      </c>
      <c r="T35" s="1" t="s">
        <v>21</v>
      </c>
      <c r="U35" t="s">
        <v>22</v>
      </c>
      <c r="V35" t="s">
        <v>23</v>
      </c>
      <c r="W35" t="s">
        <v>24</v>
      </c>
      <c r="X35" t="s">
        <v>25</v>
      </c>
      <c r="Z35" s="22" t="s">
        <v>36</v>
      </c>
      <c r="AA35" s="12" t="s">
        <v>37</v>
      </c>
      <c r="AB35" s="12" t="s">
        <v>41</v>
      </c>
      <c r="AC35" s="16" t="s">
        <v>55</v>
      </c>
    </row>
    <row r="36" spans="1:39" x14ac:dyDescent="0.25">
      <c r="A36" s="2"/>
      <c r="Y36" s="1"/>
      <c r="AA36" s="14">
        <f>S36</f>
        <v>0</v>
      </c>
      <c r="AB36" s="28" t="e">
        <f>((AA36/AA$41)-1)*100</f>
        <v>#DIV/0!</v>
      </c>
      <c r="AC36" s="14">
        <f>STDEV(AA37:AA40)</f>
        <v>0</v>
      </c>
    </row>
    <row r="37" spans="1:39" x14ac:dyDescent="0.25">
      <c r="A37" s="2"/>
      <c r="Y37" s="1"/>
      <c r="AA37" s="14">
        <f t="shared" ref="AA37:AA40" si="6">S37</f>
        <v>0</v>
      </c>
      <c r="AB37" s="28" t="e">
        <f t="shared" ref="AB37:AB40" si="7">((AA37/AA$41)-1)*100</f>
        <v>#DIV/0!</v>
      </c>
      <c r="AC37" s="14">
        <f>STDEV(AA38:AA40,AA36)</f>
        <v>0</v>
      </c>
    </row>
    <row r="38" spans="1:39" x14ac:dyDescent="0.25">
      <c r="A38" s="2"/>
      <c r="Y38" s="1"/>
      <c r="AA38" s="14">
        <f t="shared" si="6"/>
        <v>0</v>
      </c>
      <c r="AB38" s="28" t="e">
        <f t="shared" si="7"/>
        <v>#DIV/0!</v>
      </c>
      <c r="AC38" s="14">
        <f>STDEV(AA39:AA40,AA36:AA37)</f>
        <v>0</v>
      </c>
    </row>
    <row r="39" spans="1:39" x14ac:dyDescent="0.25">
      <c r="A39" s="2"/>
      <c r="AA39" s="14">
        <f t="shared" si="6"/>
        <v>0</v>
      </c>
      <c r="AB39" s="28" t="e">
        <f t="shared" si="7"/>
        <v>#DIV/0!</v>
      </c>
      <c r="AC39" s="14">
        <f>STDEV(AA40,AA36:AA38)</f>
        <v>0</v>
      </c>
    </row>
    <row r="40" spans="1:39" x14ac:dyDescent="0.25">
      <c r="A40" s="2"/>
      <c r="AA40" s="14">
        <f t="shared" si="6"/>
        <v>0</v>
      </c>
      <c r="AB40" s="28" t="e">
        <f t="shared" si="7"/>
        <v>#DIV/0!</v>
      </c>
      <c r="AC40" s="14">
        <f>STDEV(AA36:AA39)</f>
        <v>0</v>
      </c>
    </row>
    <row r="41" spans="1:39" x14ac:dyDescent="0.25">
      <c r="A41" s="2">
        <f>A40</f>
        <v>0</v>
      </c>
      <c r="B41" s="7" t="e">
        <f>AVERAGE(B36:B40)</f>
        <v>#DIV/0!</v>
      </c>
      <c r="C41" s="7" t="e">
        <f t="shared" ref="C41:X41" si="8">AVERAGE(C36:C40)</f>
        <v>#DIV/0!</v>
      </c>
      <c r="D41" s="7" t="e">
        <f t="shared" si="8"/>
        <v>#DIV/0!</v>
      </c>
      <c r="E41" s="7" t="e">
        <f t="shared" si="8"/>
        <v>#DIV/0!</v>
      </c>
      <c r="F41" s="7" t="e">
        <f t="shared" si="8"/>
        <v>#DIV/0!</v>
      </c>
      <c r="G41" s="7" t="e">
        <f t="shared" si="8"/>
        <v>#DIV/0!</v>
      </c>
      <c r="H41" s="7" t="e">
        <f t="shared" si="8"/>
        <v>#DIV/0!</v>
      </c>
      <c r="I41" s="7" t="e">
        <f t="shared" si="8"/>
        <v>#DIV/0!</v>
      </c>
      <c r="J41" s="7" t="e">
        <f t="shared" si="8"/>
        <v>#DIV/0!</v>
      </c>
      <c r="K41" s="7" t="e">
        <f t="shared" si="8"/>
        <v>#DIV/0!</v>
      </c>
      <c r="L41" s="7" t="e">
        <f t="shared" si="8"/>
        <v>#DIV/0!</v>
      </c>
      <c r="M41" s="7" t="e">
        <f t="shared" si="8"/>
        <v>#DIV/0!</v>
      </c>
      <c r="N41" s="7" t="e">
        <f t="shared" si="8"/>
        <v>#DIV/0!</v>
      </c>
      <c r="O41" s="7" t="e">
        <f t="shared" si="8"/>
        <v>#DIV/0!</v>
      </c>
      <c r="P41" s="7" t="e">
        <f t="shared" si="8"/>
        <v>#DIV/0!</v>
      </c>
      <c r="Q41" s="7" t="e">
        <f t="shared" si="8"/>
        <v>#DIV/0!</v>
      </c>
      <c r="R41" s="7" t="e">
        <f t="shared" si="8"/>
        <v>#DIV/0!</v>
      </c>
      <c r="S41" s="7" t="e">
        <f t="shared" si="8"/>
        <v>#DIV/0!</v>
      </c>
      <c r="T41" s="7" t="e">
        <f t="shared" si="8"/>
        <v>#DIV/0!</v>
      </c>
      <c r="U41" s="7" t="e">
        <f t="shared" si="8"/>
        <v>#DIV/0!</v>
      </c>
      <c r="V41" s="7" t="e">
        <f t="shared" si="8"/>
        <v>#DIV/0!</v>
      </c>
      <c r="W41" s="7" t="e">
        <f t="shared" si="8"/>
        <v>#DIV/0!</v>
      </c>
      <c r="X41" s="7" t="e">
        <f t="shared" si="8"/>
        <v>#DIV/0!</v>
      </c>
      <c r="Z41" s="2" t="s">
        <v>43</v>
      </c>
      <c r="AA41" s="14">
        <f>AVERAGE(AA36:AA40)</f>
        <v>0</v>
      </c>
      <c r="AB41" s="28"/>
    </row>
    <row r="42" spans="1:39" s="3" customFormat="1" x14ac:dyDescent="0.25">
      <c r="A42" s="2"/>
      <c r="B42" s="1"/>
      <c r="C42" s="1"/>
      <c r="D42" s="1"/>
      <c r="E42" s="1"/>
      <c r="F42"/>
      <c r="G42"/>
      <c r="H42"/>
      <c r="I42"/>
      <c r="J42" s="1"/>
      <c r="K42" s="1"/>
      <c r="L42"/>
      <c r="M42"/>
      <c r="N42"/>
      <c r="O42"/>
      <c r="P42"/>
      <c r="Q42"/>
      <c r="R42"/>
      <c r="S42" s="7"/>
      <c r="T42" s="1"/>
      <c r="U42"/>
      <c r="V42"/>
      <c r="W42"/>
      <c r="X42"/>
      <c r="Y42"/>
      <c r="AA42" s="29"/>
      <c r="AB42" s="28"/>
      <c r="AC42" s="15"/>
    </row>
    <row r="43" spans="1:39" s="3" customFormat="1" x14ac:dyDescent="0.25">
      <c r="A43" s="2"/>
      <c r="B43" s="1"/>
      <c r="C43" s="1"/>
      <c r="D43" s="1"/>
      <c r="E43" s="1"/>
      <c r="F43"/>
      <c r="G43"/>
      <c r="H43"/>
      <c r="I43"/>
      <c r="J43" s="1"/>
      <c r="K43" s="1"/>
      <c r="L43"/>
      <c r="M43"/>
      <c r="N43"/>
      <c r="O43"/>
      <c r="P43"/>
      <c r="Q43"/>
      <c r="R43"/>
      <c r="S43" s="7"/>
      <c r="T43" s="1"/>
      <c r="U43"/>
      <c r="V43"/>
      <c r="W43"/>
      <c r="X43"/>
      <c r="Y43"/>
      <c r="Z43"/>
      <c r="AA43" s="14"/>
      <c r="AB43" s="28"/>
      <c r="AC43" s="15"/>
    </row>
    <row r="44" spans="1:39" s="3" customFormat="1" x14ac:dyDescent="0.25">
      <c r="A44" s="9" t="s">
        <v>20</v>
      </c>
      <c r="B44" s="1" t="s">
        <v>7</v>
      </c>
      <c r="C44" s="1" t="s">
        <v>8</v>
      </c>
      <c r="D44" s="1" t="s">
        <v>27</v>
      </c>
      <c r="E44" s="1" t="s">
        <v>28</v>
      </c>
      <c r="F44" t="s">
        <v>29</v>
      </c>
      <c r="G44" t="s">
        <v>9</v>
      </c>
      <c r="H44" t="s">
        <v>10</v>
      </c>
      <c r="I44" t="s">
        <v>11</v>
      </c>
      <c r="J44" s="1" t="s">
        <v>30</v>
      </c>
      <c r="K44" s="1" t="s">
        <v>31</v>
      </c>
      <c r="L44" t="s">
        <v>32</v>
      </c>
      <c r="M44" t="s">
        <v>33</v>
      </c>
      <c r="N44" t="s">
        <v>34</v>
      </c>
      <c r="O44" t="s">
        <v>35</v>
      </c>
      <c r="P44" t="s">
        <v>12</v>
      </c>
      <c r="Q44" t="s">
        <v>13</v>
      </c>
      <c r="R44" t="s">
        <v>14</v>
      </c>
      <c r="S44" s="7" t="s">
        <v>26</v>
      </c>
      <c r="T44" s="1" t="s">
        <v>21</v>
      </c>
      <c r="U44" t="s">
        <v>22</v>
      </c>
      <c r="V44" t="s">
        <v>23</v>
      </c>
      <c r="W44" t="s">
        <v>24</v>
      </c>
      <c r="X44" t="s">
        <v>25</v>
      </c>
      <c r="Y44"/>
      <c r="Z44" s="22" t="s">
        <v>36</v>
      </c>
      <c r="AA44" s="12" t="s">
        <v>37</v>
      </c>
      <c r="AB44" s="12" t="s">
        <v>41</v>
      </c>
      <c r="AC44" s="16" t="s">
        <v>55</v>
      </c>
    </row>
    <row r="45" spans="1:39" s="3" customFormat="1" x14ac:dyDescent="0.25">
      <c r="A45" s="2"/>
      <c r="B45" s="1"/>
      <c r="C45" s="1"/>
      <c r="D45" s="1"/>
      <c r="E45" s="1"/>
      <c r="F45"/>
      <c r="G45"/>
      <c r="H45"/>
      <c r="I45"/>
      <c r="J45" s="1"/>
      <c r="K45" s="1"/>
      <c r="L45"/>
      <c r="M45"/>
      <c r="N45"/>
      <c r="O45"/>
      <c r="P45"/>
      <c r="Q45"/>
      <c r="R45"/>
      <c r="S45" s="7"/>
      <c r="T45" s="1"/>
      <c r="U45"/>
      <c r="V45"/>
      <c r="W45"/>
      <c r="X45"/>
      <c r="Y45" s="1"/>
      <c r="Z45"/>
      <c r="AA45" s="14">
        <f>S45</f>
        <v>0</v>
      </c>
      <c r="AB45" s="28" t="e">
        <f>((AA45/AA$50)-1)*100</f>
        <v>#DIV/0!</v>
      </c>
      <c r="AC45" s="14">
        <f>STDEV(AA46:AA49)</f>
        <v>0</v>
      </c>
      <c r="AD45"/>
      <c r="AE45"/>
      <c r="AF45"/>
      <c r="AG45"/>
      <c r="AH45"/>
      <c r="AI45"/>
      <c r="AJ45"/>
      <c r="AK45"/>
      <c r="AL45"/>
      <c r="AM45"/>
    </row>
    <row r="46" spans="1:39" s="3" customFormat="1" x14ac:dyDescent="0.25">
      <c r="A46" s="2"/>
      <c r="B46" s="1"/>
      <c r="C46" s="1"/>
      <c r="D46" s="1"/>
      <c r="E46" s="1"/>
      <c r="F46"/>
      <c r="G46"/>
      <c r="H46"/>
      <c r="I46"/>
      <c r="J46" s="1"/>
      <c r="K46" s="1"/>
      <c r="L46"/>
      <c r="M46"/>
      <c r="N46"/>
      <c r="O46"/>
      <c r="P46"/>
      <c r="Q46"/>
      <c r="R46"/>
      <c r="S46" s="7"/>
      <c r="T46" s="1"/>
      <c r="U46"/>
      <c r="V46"/>
      <c r="W46"/>
      <c r="X46"/>
      <c r="Y46" s="1"/>
      <c r="Z46"/>
      <c r="AA46" s="14">
        <f t="shared" ref="AA46:AA49" si="9">S46</f>
        <v>0</v>
      </c>
      <c r="AB46" s="28" t="e">
        <f t="shared" ref="AB46:AB49" si="10">((AA46/AA$50)-1)*100</f>
        <v>#DIV/0!</v>
      </c>
      <c r="AC46" s="14">
        <f>STDEV(AA47:AA49,AA45)</f>
        <v>0</v>
      </c>
      <c r="AD46"/>
      <c r="AE46"/>
      <c r="AF46"/>
      <c r="AG46"/>
      <c r="AH46"/>
      <c r="AI46"/>
      <c r="AJ46"/>
      <c r="AK46"/>
      <c r="AL46"/>
      <c r="AM46"/>
    </row>
    <row r="47" spans="1:39" x14ac:dyDescent="0.25">
      <c r="A47" s="2"/>
      <c r="Y47" s="1"/>
      <c r="AA47" s="14">
        <f t="shared" si="9"/>
        <v>0</v>
      </c>
      <c r="AB47" s="28" t="e">
        <f t="shared" si="10"/>
        <v>#DIV/0!</v>
      </c>
      <c r="AC47" s="14">
        <f>STDEV(AA48:AA49,AA45:AA46)</f>
        <v>0</v>
      </c>
    </row>
    <row r="48" spans="1:39" x14ac:dyDescent="0.25">
      <c r="A48" s="2"/>
      <c r="AA48" s="14">
        <f t="shared" si="9"/>
        <v>0</v>
      </c>
      <c r="AB48" s="28" t="e">
        <f t="shared" si="10"/>
        <v>#DIV/0!</v>
      </c>
      <c r="AC48" s="14">
        <f>STDEV(AA49,AA45:AA47)</f>
        <v>0</v>
      </c>
    </row>
    <row r="49" spans="1:29" x14ac:dyDescent="0.25">
      <c r="A49" s="2"/>
      <c r="AA49" s="14">
        <f t="shared" si="9"/>
        <v>0</v>
      </c>
      <c r="AB49" s="28" t="e">
        <f t="shared" si="10"/>
        <v>#DIV/0!</v>
      </c>
      <c r="AC49" s="14">
        <f>STDEV(AA45:AA48)</f>
        <v>0</v>
      </c>
    </row>
    <row r="50" spans="1:29" x14ac:dyDescent="0.25">
      <c r="A50" s="2">
        <f>A49</f>
        <v>0</v>
      </c>
      <c r="B50" s="7" t="e">
        <f>AVERAGE(B45:B49)</f>
        <v>#DIV/0!</v>
      </c>
      <c r="C50" s="7" t="e">
        <f t="shared" ref="C50:X50" si="11">AVERAGE(C45:C49)</f>
        <v>#DIV/0!</v>
      </c>
      <c r="D50" s="7" t="e">
        <f t="shared" si="11"/>
        <v>#DIV/0!</v>
      </c>
      <c r="E50" s="7" t="e">
        <f t="shared" si="11"/>
        <v>#DIV/0!</v>
      </c>
      <c r="F50" s="7" t="e">
        <f t="shared" si="11"/>
        <v>#DIV/0!</v>
      </c>
      <c r="G50" s="7" t="e">
        <f t="shared" si="11"/>
        <v>#DIV/0!</v>
      </c>
      <c r="H50" s="7" t="e">
        <f t="shared" si="11"/>
        <v>#DIV/0!</v>
      </c>
      <c r="I50" s="7" t="e">
        <f t="shared" si="11"/>
        <v>#DIV/0!</v>
      </c>
      <c r="J50" s="7" t="e">
        <f t="shared" si="11"/>
        <v>#DIV/0!</v>
      </c>
      <c r="K50" s="7" t="e">
        <f t="shared" si="11"/>
        <v>#DIV/0!</v>
      </c>
      <c r="L50" s="7" t="e">
        <f t="shared" si="11"/>
        <v>#DIV/0!</v>
      </c>
      <c r="M50" s="7" t="e">
        <f t="shared" si="11"/>
        <v>#DIV/0!</v>
      </c>
      <c r="N50" s="7" t="e">
        <f t="shared" si="11"/>
        <v>#DIV/0!</v>
      </c>
      <c r="O50" s="7" t="e">
        <f t="shared" si="11"/>
        <v>#DIV/0!</v>
      </c>
      <c r="P50" s="7" t="e">
        <f t="shared" si="11"/>
        <v>#DIV/0!</v>
      </c>
      <c r="Q50" s="7" t="e">
        <f t="shared" si="11"/>
        <v>#DIV/0!</v>
      </c>
      <c r="R50" s="7" t="e">
        <f t="shared" si="11"/>
        <v>#DIV/0!</v>
      </c>
      <c r="S50" s="7" t="e">
        <f t="shared" si="11"/>
        <v>#DIV/0!</v>
      </c>
      <c r="T50" s="7" t="e">
        <f t="shared" si="11"/>
        <v>#DIV/0!</v>
      </c>
      <c r="U50" s="7" t="e">
        <f t="shared" si="11"/>
        <v>#DIV/0!</v>
      </c>
      <c r="V50" s="7" t="e">
        <f t="shared" si="11"/>
        <v>#DIV/0!</v>
      </c>
      <c r="W50" s="7" t="e">
        <f t="shared" si="11"/>
        <v>#DIV/0!</v>
      </c>
      <c r="X50" s="7" t="e">
        <f t="shared" si="11"/>
        <v>#DIV/0!</v>
      </c>
      <c r="Z50" s="2" t="s">
        <v>43</v>
      </c>
      <c r="AA50" s="14">
        <f>AVERAGE(AA45:AA49)</f>
        <v>0</v>
      </c>
      <c r="AB50" s="28"/>
    </row>
    <row r="51" spans="1:29" x14ac:dyDescent="0.25">
      <c r="A51" s="2"/>
      <c r="AB51" s="28"/>
      <c r="AC51" s="15"/>
    </row>
    <row r="52" spans="1:29" x14ac:dyDescent="0.25">
      <c r="A52" s="2"/>
      <c r="AA52" s="14"/>
      <c r="AB52" s="28"/>
      <c r="AC52" s="15"/>
    </row>
    <row r="53" spans="1:29" x14ac:dyDescent="0.25">
      <c r="A53" s="9" t="s">
        <v>20</v>
      </c>
      <c r="B53" s="1" t="s">
        <v>7</v>
      </c>
      <c r="C53" s="1" t="s">
        <v>8</v>
      </c>
      <c r="D53" s="1" t="s">
        <v>27</v>
      </c>
      <c r="E53" s="1" t="s">
        <v>28</v>
      </c>
      <c r="F53" t="s">
        <v>29</v>
      </c>
      <c r="G53" t="s">
        <v>9</v>
      </c>
      <c r="H53" t="s">
        <v>10</v>
      </c>
      <c r="I53" t="s">
        <v>11</v>
      </c>
      <c r="J53" s="1" t="s">
        <v>30</v>
      </c>
      <c r="K53" s="1" t="s">
        <v>31</v>
      </c>
      <c r="L53" t="s">
        <v>32</v>
      </c>
      <c r="M53" t="s">
        <v>33</v>
      </c>
      <c r="N53" t="s">
        <v>34</v>
      </c>
      <c r="O53" t="s">
        <v>35</v>
      </c>
      <c r="P53" t="s">
        <v>12</v>
      </c>
      <c r="Q53" t="s">
        <v>13</v>
      </c>
      <c r="R53" t="s">
        <v>14</v>
      </c>
      <c r="S53" s="7" t="s">
        <v>26</v>
      </c>
      <c r="T53" s="1" t="s">
        <v>21</v>
      </c>
      <c r="U53" t="s">
        <v>22</v>
      </c>
      <c r="V53" t="s">
        <v>23</v>
      </c>
      <c r="W53" t="s">
        <v>24</v>
      </c>
      <c r="X53" t="s">
        <v>25</v>
      </c>
      <c r="Z53" s="22" t="s">
        <v>36</v>
      </c>
      <c r="AA53" s="12" t="s">
        <v>37</v>
      </c>
      <c r="AB53" s="12" t="s">
        <v>41</v>
      </c>
      <c r="AC53" s="16" t="s">
        <v>55</v>
      </c>
    </row>
    <row r="54" spans="1:29" x14ac:dyDescent="0.25">
      <c r="A54" s="2"/>
      <c r="Y54" s="1"/>
      <c r="AA54" s="14">
        <f>S54</f>
        <v>0</v>
      </c>
      <c r="AB54" s="28" t="e">
        <f>((AA54/AA$59)-1)*100</f>
        <v>#DIV/0!</v>
      </c>
      <c r="AC54" s="14">
        <f>STDEV(AA55:AA58)</f>
        <v>0</v>
      </c>
    </row>
    <row r="55" spans="1:29" x14ac:dyDescent="0.25">
      <c r="A55" s="2"/>
      <c r="Y55" s="1"/>
      <c r="AA55" s="14">
        <f t="shared" ref="AA55:AA58" si="12">S55</f>
        <v>0</v>
      </c>
      <c r="AB55" s="28" t="e">
        <f t="shared" ref="AB55:AB58" si="13">((AA55/AA$59)-1)*100</f>
        <v>#DIV/0!</v>
      </c>
      <c r="AC55" s="14">
        <f>STDEV(AA56:AA58,AA54)</f>
        <v>0</v>
      </c>
    </row>
    <row r="56" spans="1:29" x14ac:dyDescent="0.25">
      <c r="A56" s="2"/>
      <c r="Y56" s="1"/>
      <c r="AA56" s="14">
        <f t="shared" si="12"/>
        <v>0</v>
      </c>
      <c r="AB56" s="28" t="e">
        <f t="shared" si="13"/>
        <v>#DIV/0!</v>
      </c>
      <c r="AC56" s="14">
        <f>STDEV(AA57:AA58,AA54:AA55)</f>
        <v>0</v>
      </c>
    </row>
    <row r="57" spans="1:29" x14ac:dyDescent="0.25">
      <c r="A57" s="2"/>
      <c r="AA57" s="14">
        <f t="shared" si="12"/>
        <v>0</v>
      </c>
      <c r="AB57" s="28" t="e">
        <f t="shared" si="13"/>
        <v>#DIV/0!</v>
      </c>
      <c r="AC57" s="14">
        <f>STDEV(AA58,AA54:AA56)</f>
        <v>0</v>
      </c>
    </row>
    <row r="58" spans="1:29" x14ac:dyDescent="0.25">
      <c r="A58" s="2"/>
      <c r="AA58" s="14">
        <f t="shared" si="12"/>
        <v>0</v>
      </c>
      <c r="AB58" s="28" t="e">
        <f t="shared" si="13"/>
        <v>#DIV/0!</v>
      </c>
      <c r="AC58" s="14">
        <f>STDEV(AA54:AA57)</f>
        <v>0</v>
      </c>
    </row>
    <row r="59" spans="1:29" x14ac:dyDescent="0.25">
      <c r="A59" s="2">
        <f>A58</f>
        <v>0</v>
      </c>
      <c r="B59" s="7" t="e">
        <f>AVERAGE(B54:B58)</f>
        <v>#DIV/0!</v>
      </c>
      <c r="C59" s="7" t="e">
        <f t="shared" ref="C59:X59" si="14">AVERAGE(C54:C58)</f>
        <v>#DIV/0!</v>
      </c>
      <c r="D59" s="7" t="e">
        <f t="shared" si="14"/>
        <v>#DIV/0!</v>
      </c>
      <c r="E59" s="7" t="e">
        <f t="shared" si="14"/>
        <v>#DIV/0!</v>
      </c>
      <c r="F59" s="7" t="e">
        <f t="shared" si="14"/>
        <v>#DIV/0!</v>
      </c>
      <c r="G59" s="7" t="e">
        <f t="shared" si="14"/>
        <v>#DIV/0!</v>
      </c>
      <c r="H59" s="7" t="e">
        <f t="shared" si="14"/>
        <v>#DIV/0!</v>
      </c>
      <c r="I59" s="7" t="e">
        <f t="shared" si="14"/>
        <v>#DIV/0!</v>
      </c>
      <c r="J59" s="7" t="e">
        <f t="shared" si="14"/>
        <v>#DIV/0!</v>
      </c>
      <c r="K59" s="7" t="e">
        <f t="shared" si="14"/>
        <v>#DIV/0!</v>
      </c>
      <c r="L59" s="7" t="e">
        <f t="shared" si="14"/>
        <v>#DIV/0!</v>
      </c>
      <c r="M59" s="7" t="e">
        <f t="shared" si="14"/>
        <v>#DIV/0!</v>
      </c>
      <c r="N59" s="7" t="e">
        <f t="shared" si="14"/>
        <v>#DIV/0!</v>
      </c>
      <c r="O59" s="7" t="e">
        <f t="shared" si="14"/>
        <v>#DIV/0!</v>
      </c>
      <c r="P59" s="7" t="e">
        <f t="shared" si="14"/>
        <v>#DIV/0!</v>
      </c>
      <c r="Q59" s="7" t="e">
        <f t="shared" si="14"/>
        <v>#DIV/0!</v>
      </c>
      <c r="R59" s="7" t="e">
        <f t="shared" si="14"/>
        <v>#DIV/0!</v>
      </c>
      <c r="S59" s="7" t="e">
        <f t="shared" si="14"/>
        <v>#DIV/0!</v>
      </c>
      <c r="T59" s="7" t="e">
        <f t="shared" si="14"/>
        <v>#DIV/0!</v>
      </c>
      <c r="U59" s="7" t="e">
        <f t="shared" si="14"/>
        <v>#DIV/0!</v>
      </c>
      <c r="V59" s="7" t="e">
        <f t="shared" si="14"/>
        <v>#DIV/0!</v>
      </c>
      <c r="W59" s="7" t="e">
        <f t="shared" si="14"/>
        <v>#DIV/0!</v>
      </c>
      <c r="X59" s="7" t="e">
        <f t="shared" si="14"/>
        <v>#DIV/0!</v>
      </c>
      <c r="Z59" s="2" t="s">
        <v>43</v>
      </c>
      <c r="AA59" s="14">
        <f>AVERAGE(AA54:AA58)</f>
        <v>0</v>
      </c>
      <c r="AB59" s="28"/>
    </row>
    <row r="60" spans="1:29" x14ac:dyDescent="0.25">
      <c r="A60" s="2"/>
      <c r="AB60" s="28"/>
      <c r="AC60" s="15"/>
    </row>
    <row r="61" spans="1:29" x14ac:dyDescent="0.25">
      <c r="A61" s="2"/>
      <c r="AA61" s="14"/>
      <c r="AB61" s="28"/>
      <c r="AC61" s="15"/>
    </row>
    <row r="62" spans="1:29" x14ac:dyDescent="0.25">
      <c r="A62" s="9" t="s">
        <v>20</v>
      </c>
      <c r="B62" s="1" t="s">
        <v>7</v>
      </c>
      <c r="C62" s="1" t="s">
        <v>8</v>
      </c>
      <c r="D62" s="1" t="s">
        <v>27</v>
      </c>
      <c r="E62" s="1" t="s">
        <v>28</v>
      </c>
      <c r="F62" t="s">
        <v>29</v>
      </c>
      <c r="G62" t="s">
        <v>9</v>
      </c>
      <c r="H62" t="s">
        <v>10</v>
      </c>
      <c r="I62" t="s">
        <v>11</v>
      </c>
      <c r="J62" s="1" t="s">
        <v>30</v>
      </c>
      <c r="K62" s="1" t="s">
        <v>31</v>
      </c>
      <c r="L62" t="s">
        <v>32</v>
      </c>
      <c r="M62" t="s">
        <v>33</v>
      </c>
      <c r="N62" t="s">
        <v>34</v>
      </c>
      <c r="O62" t="s">
        <v>35</v>
      </c>
      <c r="P62" t="s">
        <v>12</v>
      </c>
      <c r="Q62" t="s">
        <v>13</v>
      </c>
      <c r="R62" t="s">
        <v>14</v>
      </c>
      <c r="S62" s="7" t="s">
        <v>26</v>
      </c>
      <c r="T62" s="1" t="s">
        <v>21</v>
      </c>
      <c r="U62" t="s">
        <v>22</v>
      </c>
      <c r="V62" t="s">
        <v>23</v>
      </c>
      <c r="W62" t="s">
        <v>24</v>
      </c>
      <c r="X62" t="s">
        <v>25</v>
      </c>
      <c r="Z62" s="22" t="s">
        <v>36</v>
      </c>
      <c r="AA62" s="12" t="s">
        <v>37</v>
      </c>
      <c r="AB62" s="12" t="s">
        <v>41</v>
      </c>
      <c r="AC62" s="16" t="s">
        <v>55</v>
      </c>
    </row>
    <row r="63" spans="1:29" x14ac:dyDescent="0.25">
      <c r="A63" s="2"/>
      <c r="Y63" s="1"/>
      <c r="AA63" s="14">
        <f>S63</f>
        <v>0</v>
      </c>
      <c r="AB63" s="28" t="e">
        <f>((AA63/AA$68)-1)*100</f>
        <v>#DIV/0!</v>
      </c>
      <c r="AC63" s="14">
        <f>STDEV(AA64:AA67)</f>
        <v>0</v>
      </c>
    </row>
    <row r="64" spans="1:29" x14ac:dyDescent="0.25">
      <c r="A64" s="2"/>
      <c r="Y64" s="1"/>
      <c r="AA64" s="14">
        <f t="shared" ref="AA64:AA67" si="15">S64</f>
        <v>0</v>
      </c>
      <c r="AB64" s="28" t="e">
        <f t="shared" ref="AB64:AB67" si="16">((AA64/AA$68)-1)*100</f>
        <v>#DIV/0!</v>
      </c>
      <c r="AC64" s="14">
        <f>STDEV(AA65:AA67,AA63)</f>
        <v>0</v>
      </c>
    </row>
    <row r="65" spans="1:29" x14ac:dyDescent="0.25">
      <c r="A65" s="2"/>
      <c r="Y65" s="1"/>
      <c r="AA65" s="14">
        <f t="shared" si="15"/>
        <v>0</v>
      </c>
      <c r="AB65" s="28" t="e">
        <f t="shared" si="16"/>
        <v>#DIV/0!</v>
      </c>
      <c r="AC65" s="14">
        <f>STDEV(AA66:AA67,AA63:AA64)</f>
        <v>0</v>
      </c>
    </row>
    <row r="66" spans="1:29" x14ac:dyDescent="0.25">
      <c r="A66" s="2"/>
      <c r="AA66" s="14">
        <f t="shared" si="15"/>
        <v>0</v>
      </c>
      <c r="AB66" s="28" t="e">
        <f t="shared" si="16"/>
        <v>#DIV/0!</v>
      </c>
      <c r="AC66" s="14">
        <f>STDEV(AA67,AA63:AA65)</f>
        <v>0</v>
      </c>
    </row>
    <row r="67" spans="1:29" x14ac:dyDescent="0.25">
      <c r="A67" s="2"/>
      <c r="AA67" s="14">
        <f t="shared" si="15"/>
        <v>0</v>
      </c>
      <c r="AB67" s="28" t="e">
        <f t="shared" si="16"/>
        <v>#DIV/0!</v>
      </c>
      <c r="AC67" s="14">
        <f>STDEV(AA63:AA66)</f>
        <v>0</v>
      </c>
    </row>
    <row r="68" spans="1:29" x14ac:dyDescent="0.25">
      <c r="A68" s="2">
        <f>A67</f>
        <v>0</v>
      </c>
      <c r="B68" s="7" t="e">
        <f>AVERAGE(B63:B67)</f>
        <v>#DIV/0!</v>
      </c>
      <c r="C68" s="7" t="e">
        <f t="shared" ref="C68:X68" si="17">AVERAGE(C63:C67)</f>
        <v>#DIV/0!</v>
      </c>
      <c r="D68" s="7" t="e">
        <f t="shared" si="17"/>
        <v>#DIV/0!</v>
      </c>
      <c r="E68" s="7" t="e">
        <f t="shared" si="17"/>
        <v>#DIV/0!</v>
      </c>
      <c r="F68" s="7" t="e">
        <f t="shared" si="17"/>
        <v>#DIV/0!</v>
      </c>
      <c r="G68" s="7" t="e">
        <f t="shared" si="17"/>
        <v>#DIV/0!</v>
      </c>
      <c r="H68" s="7" t="e">
        <f t="shared" si="17"/>
        <v>#DIV/0!</v>
      </c>
      <c r="I68" s="7" t="e">
        <f t="shared" si="17"/>
        <v>#DIV/0!</v>
      </c>
      <c r="J68" s="7" t="e">
        <f t="shared" si="17"/>
        <v>#DIV/0!</v>
      </c>
      <c r="K68" s="7" t="e">
        <f t="shared" si="17"/>
        <v>#DIV/0!</v>
      </c>
      <c r="L68" s="7" t="e">
        <f t="shared" si="17"/>
        <v>#DIV/0!</v>
      </c>
      <c r="M68" s="7" t="e">
        <f t="shared" si="17"/>
        <v>#DIV/0!</v>
      </c>
      <c r="N68" s="7" t="e">
        <f t="shared" si="17"/>
        <v>#DIV/0!</v>
      </c>
      <c r="O68" s="7" t="e">
        <f t="shared" si="17"/>
        <v>#DIV/0!</v>
      </c>
      <c r="P68" s="7" t="e">
        <f t="shared" si="17"/>
        <v>#DIV/0!</v>
      </c>
      <c r="Q68" s="7" t="e">
        <f t="shared" si="17"/>
        <v>#DIV/0!</v>
      </c>
      <c r="R68" s="7" t="e">
        <f t="shared" si="17"/>
        <v>#DIV/0!</v>
      </c>
      <c r="S68" s="7" t="e">
        <f t="shared" si="17"/>
        <v>#DIV/0!</v>
      </c>
      <c r="T68" s="7" t="e">
        <f t="shared" si="17"/>
        <v>#DIV/0!</v>
      </c>
      <c r="U68" s="7" t="e">
        <f t="shared" si="17"/>
        <v>#DIV/0!</v>
      </c>
      <c r="V68" s="7" t="e">
        <f t="shared" si="17"/>
        <v>#DIV/0!</v>
      </c>
      <c r="W68" s="7" t="e">
        <f t="shared" si="17"/>
        <v>#DIV/0!</v>
      </c>
      <c r="X68" s="7" t="e">
        <f t="shared" si="17"/>
        <v>#DIV/0!</v>
      </c>
      <c r="Z68" s="2" t="s">
        <v>43</v>
      </c>
      <c r="AA68" s="14">
        <f>AVERAGE(AA63:AA67)</f>
        <v>0</v>
      </c>
      <c r="AB68" s="28"/>
    </row>
    <row r="69" spans="1:29" x14ac:dyDescent="0.25">
      <c r="A69" s="2"/>
      <c r="AB69" s="28"/>
      <c r="AC69" s="15"/>
    </row>
    <row r="70" spans="1:29" x14ac:dyDescent="0.25">
      <c r="B70"/>
      <c r="C70"/>
      <c r="D70"/>
      <c r="E70"/>
    </row>
    <row r="71" spans="1:29" x14ac:dyDescent="0.25">
      <c r="A71" s="9" t="s">
        <v>20</v>
      </c>
      <c r="B71" s="1" t="s">
        <v>7</v>
      </c>
      <c r="C71" s="1" t="s">
        <v>8</v>
      </c>
      <c r="D71" s="1" t="s">
        <v>27</v>
      </c>
      <c r="E71" s="1" t="s">
        <v>28</v>
      </c>
      <c r="F71" t="s">
        <v>29</v>
      </c>
      <c r="G71" t="s">
        <v>9</v>
      </c>
      <c r="H71" t="s">
        <v>10</v>
      </c>
      <c r="I71" t="s">
        <v>11</v>
      </c>
      <c r="J71" s="1" t="s">
        <v>30</v>
      </c>
      <c r="K71" s="1" t="s">
        <v>31</v>
      </c>
      <c r="L71" t="s">
        <v>32</v>
      </c>
      <c r="M71" t="s">
        <v>33</v>
      </c>
      <c r="N71" t="s">
        <v>34</v>
      </c>
      <c r="O71" t="s">
        <v>35</v>
      </c>
      <c r="P71" t="s">
        <v>12</v>
      </c>
      <c r="Q71" t="s">
        <v>13</v>
      </c>
      <c r="R71" t="s">
        <v>14</v>
      </c>
      <c r="S71" s="7" t="s">
        <v>26</v>
      </c>
      <c r="T71" s="1" t="s">
        <v>21</v>
      </c>
      <c r="U71" t="s">
        <v>22</v>
      </c>
      <c r="V71" t="s">
        <v>23</v>
      </c>
      <c r="W71" t="s">
        <v>24</v>
      </c>
      <c r="X71" t="s">
        <v>25</v>
      </c>
      <c r="Z71" s="22" t="s">
        <v>36</v>
      </c>
      <c r="AA71" s="12" t="s">
        <v>37</v>
      </c>
      <c r="AB71" s="12" t="s">
        <v>41</v>
      </c>
      <c r="AC71" s="16" t="s">
        <v>55</v>
      </c>
    </row>
    <row r="72" spans="1:29" x14ac:dyDescent="0.25">
      <c r="A72" s="2"/>
      <c r="Y72" s="1"/>
      <c r="AA72" s="14">
        <f>S72</f>
        <v>0</v>
      </c>
      <c r="AB72" s="28" t="e">
        <f>((AA72/AA$77)-1)*100</f>
        <v>#DIV/0!</v>
      </c>
      <c r="AC72" s="14">
        <f>STDEV(AA73:AA76)</f>
        <v>0</v>
      </c>
    </row>
    <row r="73" spans="1:29" x14ac:dyDescent="0.25">
      <c r="A73" s="2"/>
      <c r="Y73" s="1"/>
      <c r="AA73" s="14">
        <f t="shared" ref="AA73:AA76" si="18">S73</f>
        <v>0</v>
      </c>
      <c r="AB73" s="28" t="e">
        <f t="shared" ref="AB73:AB76" si="19">((AA73/AA$77)-1)*100</f>
        <v>#DIV/0!</v>
      </c>
      <c r="AC73" s="14">
        <f>STDEV(AA74:AA76,AA72)</f>
        <v>0</v>
      </c>
    </row>
    <row r="74" spans="1:29" x14ac:dyDescent="0.25">
      <c r="A74" s="2"/>
      <c r="Y74" s="1"/>
      <c r="AA74" s="14">
        <f t="shared" si="18"/>
        <v>0</v>
      </c>
      <c r="AB74" s="28" t="e">
        <f t="shared" si="19"/>
        <v>#DIV/0!</v>
      </c>
      <c r="AC74" s="14">
        <f>STDEV(AA75:AA76,AA72:AA73)</f>
        <v>0</v>
      </c>
    </row>
    <row r="75" spans="1:29" x14ac:dyDescent="0.25">
      <c r="A75" s="2"/>
      <c r="AA75" s="14">
        <f t="shared" si="18"/>
        <v>0</v>
      </c>
      <c r="AB75" s="28" t="e">
        <f t="shared" si="19"/>
        <v>#DIV/0!</v>
      </c>
      <c r="AC75" s="14">
        <f>STDEV(AA76,AA72:AA74)</f>
        <v>0</v>
      </c>
    </row>
    <row r="76" spans="1:29" x14ac:dyDescent="0.25">
      <c r="A76" s="2"/>
      <c r="AA76" s="14">
        <f t="shared" si="18"/>
        <v>0</v>
      </c>
      <c r="AB76" s="28" t="e">
        <f t="shared" si="19"/>
        <v>#DIV/0!</v>
      </c>
      <c r="AC76" s="14">
        <f>STDEV(AA72:AA75)</f>
        <v>0</v>
      </c>
    </row>
    <row r="77" spans="1:29" x14ac:dyDescent="0.25">
      <c r="A77" s="2">
        <f>A76</f>
        <v>0</v>
      </c>
      <c r="B77" s="7" t="e">
        <f>AVERAGE(B72:B76)</f>
        <v>#DIV/0!</v>
      </c>
      <c r="C77" s="7" t="e">
        <f t="shared" ref="C77:X77" si="20">AVERAGE(C72:C76)</f>
        <v>#DIV/0!</v>
      </c>
      <c r="D77" s="7" t="e">
        <f t="shared" si="20"/>
        <v>#DIV/0!</v>
      </c>
      <c r="E77" s="7" t="e">
        <f t="shared" si="20"/>
        <v>#DIV/0!</v>
      </c>
      <c r="F77" s="7" t="e">
        <f t="shared" si="20"/>
        <v>#DIV/0!</v>
      </c>
      <c r="G77" s="7" t="e">
        <f t="shared" si="20"/>
        <v>#DIV/0!</v>
      </c>
      <c r="H77" s="7" t="e">
        <f t="shared" si="20"/>
        <v>#DIV/0!</v>
      </c>
      <c r="I77" s="7" t="e">
        <f t="shared" si="20"/>
        <v>#DIV/0!</v>
      </c>
      <c r="J77" s="7" t="e">
        <f t="shared" si="20"/>
        <v>#DIV/0!</v>
      </c>
      <c r="K77" s="7" t="e">
        <f t="shared" si="20"/>
        <v>#DIV/0!</v>
      </c>
      <c r="L77" s="7" t="e">
        <f t="shared" si="20"/>
        <v>#DIV/0!</v>
      </c>
      <c r="M77" s="7" t="e">
        <f t="shared" si="20"/>
        <v>#DIV/0!</v>
      </c>
      <c r="N77" s="7" t="e">
        <f t="shared" si="20"/>
        <v>#DIV/0!</v>
      </c>
      <c r="O77" s="7" t="e">
        <f t="shared" si="20"/>
        <v>#DIV/0!</v>
      </c>
      <c r="P77" s="7" t="e">
        <f t="shared" si="20"/>
        <v>#DIV/0!</v>
      </c>
      <c r="Q77" s="7" t="e">
        <f t="shared" si="20"/>
        <v>#DIV/0!</v>
      </c>
      <c r="R77" s="7" t="e">
        <f t="shared" si="20"/>
        <v>#DIV/0!</v>
      </c>
      <c r="S77" s="7" t="e">
        <f t="shared" si="20"/>
        <v>#DIV/0!</v>
      </c>
      <c r="T77" s="7" t="e">
        <f t="shared" si="20"/>
        <v>#DIV/0!</v>
      </c>
      <c r="U77" s="7" t="e">
        <f t="shared" si="20"/>
        <v>#DIV/0!</v>
      </c>
      <c r="V77" s="7" t="e">
        <f t="shared" si="20"/>
        <v>#DIV/0!</v>
      </c>
      <c r="W77" s="7" t="e">
        <f t="shared" si="20"/>
        <v>#DIV/0!</v>
      </c>
      <c r="X77" s="7" t="e">
        <f t="shared" si="20"/>
        <v>#DIV/0!</v>
      </c>
      <c r="Z77" s="2" t="s">
        <v>43</v>
      </c>
      <c r="AA77" s="14">
        <f>AVERAGE(AA72:AA76)</f>
        <v>0</v>
      </c>
      <c r="AB77" s="28"/>
    </row>
    <row r="78" spans="1:29" x14ac:dyDescent="0.25">
      <c r="A78" s="2"/>
      <c r="AB78" s="28"/>
      <c r="AC78" s="15"/>
    </row>
    <row r="79" spans="1:29" x14ac:dyDescent="0.25">
      <c r="A79" s="2"/>
      <c r="AA79" s="14"/>
      <c r="AB79" s="28"/>
      <c r="AC79" s="15"/>
    </row>
    <row r="80" spans="1:29" x14ac:dyDescent="0.25">
      <c r="A80" s="9" t="s">
        <v>20</v>
      </c>
      <c r="B80" s="1" t="s">
        <v>7</v>
      </c>
      <c r="C80" s="1" t="s">
        <v>8</v>
      </c>
      <c r="D80" s="1" t="s">
        <v>27</v>
      </c>
      <c r="E80" s="1" t="s">
        <v>28</v>
      </c>
      <c r="F80" t="s">
        <v>29</v>
      </c>
      <c r="G80" t="s">
        <v>9</v>
      </c>
      <c r="H80" t="s">
        <v>10</v>
      </c>
      <c r="I80" t="s">
        <v>11</v>
      </c>
      <c r="J80" s="1" t="s">
        <v>30</v>
      </c>
      <c r="K80" s="1" t="s">
        <v>31</v>
      </c>
      <c r="L80" t="s">
        <v>32</v>
      </c>
      <c r="M80" t="s">
        <v>33</v>
      </c>
      <c r="N80" t="s">
        <v>34</v>
      </c>
      <c r="O80" t="s">
        <v>35</v>
      </c>
      <c r="P80" t="s">
        <v>12</v>
      </c>
      <c r="Q80" t="s">
        <v>13</v>
      </c>
      <c r="R80" t="s">
        <v>14</v>
      </c>
      <c r="S80" s="7" t="s">
        <v>26</v>
      </c>
      <c r="T80" s="1" t="s">
        <v>21</v>
      </c>
      <c r="U80" t="s">
        <v>22</v>
      </c>
      <c r="V80" t="s">
        <v>23</v>
      </c>
      <c r="W80" t="s">
        <v>24</v>
      </c>
      <c r="X80" t="s">
        <v>25</v>
      </c>
      <c r="Z80" s="22" t="s">
        <v>36</v>
      </c>
      <c r="AA80" s="12" t="s">
        <v>37</v>
      </c>
      <c r="AB80" s="12" t="s">
        <v>41</v>
      </c>
      <c r="AC80" s="16" t="s">
        <v>55</v>
      </c>
    </row>
    <row r="81" spans="1:29" x14ac:dyDescent="0.25">
      <c r="A81" s="2"/>
      <c r="Y81" s="1"/>
      <c r="AA81" s="14">
        <f>S81</f>
        <v>0</v>
      </c>
      <c r="AB81" s="28" t="e">
        <f>((AA81/AA$86)-1)*100</f>
        <v>#DIV/0!</v>
      </c>
      <c r="AC81" s="14">
        <f>STDEV(AA82:AA85)</f>
        <v>0</v>
      </c>
    </row>
    <row r="82" spans="1:29" x14ac:dyDescent="0.25">
      <c r="A82" s="2"/>
      <c r="Y82" s="1"/>
      <c r="AA82" s="14">
        <f t="shared" ref="AA82:AA85" si="21">S82</f>
        <v>0</v>
      </c>
      <c r="AB82" s="28" t="e">
        <f t="shared" ref="AB82:AB85" si="22">((AA82/AA$86)-1)*100</f>
        <v>#DIV/0!</v>
      </c>
      <c r="AC82" s="14">
        <f>STDEV(AA83:AA85,AA81)</f>
        <v>0</v>
      </c>
    </row>
    <row r="83" spans="1:29" x14ac:dyDescent="0.25">
      <c r="A83" s="2"/>
      <c r="Y83" s="1"/>
      <c r="AA83" s="14">
        <f t="shared" si="21"/>
        <v>0</v>
      </c>
      <c r="AB83" s="28" t="e">
        <f t="shared" si="22"/>
        <v>#DIV/0!</v>
      </c>
      <c r="AC83" s="14">
        <f>STDEV(AA84:AA85,AA81:AA82)</f>
        <v>0</v>
      </c>
    </row>
    <row r="84" spans="1:29" x14ac:dyDescent="0.25">
      <c r="A84" s="2"/>
      <c r="AA84" s="14">
        <f t="shared" si="21"/>
        <v>0</v>
      </c>
      <c r="AB84" s="28" t="e">
        <f t="shared" si="22"/>
        <v>#DIV/0!</v>
      </c>
      <c r="AC84" s="14">
        <f>STDEV(AA85,AA81:AA83)</f>
        <v>0</v>
      </c>
    </row>
    <row r="85" spans="1:29" x14ac:dyDescent="0.25">
      <c r="A85" s="2"/>
      <c r="AA85" s="14">
        <f t="shared" si="21"/>
        <v>0</v>
      </c>
      <c r="AB85" s="28" t="e">
        <f t="shared" si="22"/>
        <v>#DIV/0!</v>
      </c>
      <c r="AC85" s="14">
        <f>STDEV(AA81:AA84)</f>
        <v>0</v>
      </c>
    </row>
    <row r="86" spans="1:29" x14ac:dyDescent="0.25">
      <c r="A86" s="2">
        <f>A85</f>
        <v>0</v>
      </c>
      <c r="B86" s="7" t="e">
        <f>AVERAGE(B81:B85)</f>
        <v>#DIV/0!</v>
      </c>
      <c r="C86" s="7" t="e">
        <f t="shared" ref="C86:X86" si="23">AVERAGE(C81:C85)</f>
        <v>#DIV/0!</v>
      </c>
      <c r="D86" s="7" t="e">
        <f t="shared" si="23"/>
        <v>#DIV/0!</v>
      </c>
      <c r="E86" s="7" t="e">
        <f t="shared" si="23"/>
        <v>#DIV/0!</v>
      </c>
      <c r="F86" s="7" t="e">
        <f t="shared" si="23"/>
        <v>#DIV/0!</v>
      </c>
      <c r="G86" s="7" t="e">
        <f t="shared" si="23"/>
        <v>#DIV/0!</v>
      </c>
      <c r="H86" s="7" t="e">
        <f t="shared" si="23"/>
        <v>#DIV/0!</v>
      </c>
      <c r="I86" s="7" t="e">
        <f t="shared" si="23"/>
        <v>#DIV/0!</v>
      </c>
      <c r="J86" s="7" t="e">
        <f t="shared" si="23"/>
        <v>#DIV/0!</v>
      </c>
      <c r="K86" s="7" t="e">
        <f t="shared" si="23"/>
        <v>#DIV/0!</v>
      </c>
      <c r="L86" s="7" t="e">
        <f t="shared" si="23"/>
        <v>#DIV/0!</v>
      </c>
      <c r="M86" s="7" t="e">
        <f t="shared" si="23"/>
        <v>#DIV/0!</v>
      </c>
      <c r="N86" s="7" t="e">
        <f t="shared" si="23"/>
        <v>#DIV/0!</v>
      </c>
      <c r="O86" s="7" t="e">
        <f t="shared" si="23"/>
        <v>#DIV/0!</v>
      </c>
      <c r="P86" s="7" t="e">
        <f t="shared" si="23"/>
        <v>#DIV/0!</v>
      </c>
      <c r="Q86" s="7" t="e">
        <f t="shared" si="23"/>
        <v>#DIV/0!</v>
      </c>
      <c r="R86" s="7" t="e">
        <f t="shared" si="23"/>
        <v>#DIV/0!</v>
      </c>
      <c r="S86" s="7" t="e">
        <f t="shared" si="23"/>
        <v>#DIV/0!</v>
      </c>
      <c r="T86" s="7" t="e">
        <f t="shared" si="23"/>
        <v>#DIV/0!</v>
      </c>
      <c r="U86" s="7" t="e">
        <f t="shared" si="23"/>
        <v>#DIV/0!</v>
      </c>
      <c r="V86" s="7" t="e">
        <f t="shared" si="23"/>
        <v>#DIV/0!</v>
      </c>
      <c r="W86" s="7" t="e">
        <f t="shared" si="23"/>
        <v>#DIV/0!</v>
      </c>
      <c r="X86" s="7" t="e">
        <f t="shared" si="23"/>
        <v>#DIV/0!</v>
      </c>
      <c r="Z86" s="2" t="s">
        <v>43</v>
      </c>
      <c r="AA86" s="14">
        <f>AVERAGE(AA81:AA85)</f>
        <v>0</v>
      </c>
      <c r="AB86" s="28"/>
    </row>
    <row r="88" spans="1:29" x14ac:dyDescent="0.25">
      <c r="A88" s="2"/>
    </row>
    <row r="89" spans="1:29" x14ac:dyDescent="0.25">
      <c r="A89" s="9" t="s">
        <v>20</v>
      </c>
      <c r="B89" s="1" t="s">
        <v>7</v>
      </c>
      <c r="C89" s="1" t="s">
        <v>8</v>
      </c>
      <c r="D89" s="1" t="s">
        <v>27</v>
      </c>
      <c r="E89" s="1" t="s">
        <v>28</v>
      </c>
      <c r="F89" t="s">
        <v>29</v>
      </c>
      <c r="G89" t="s">
        <v>9</v>
      </c>
      <c r="H89" t="s">
        <v>10</v>
      </c>
      <c r="I89" t="s">
        <v>11</v>
      </c>
      <c r="J89" s="1" t="s">
        <v>30</v>
      </c>
      <c r="K89" s="1" t="s">
        <v>31</v>
      </c>
      <c r="L89" t="s">
        <v>32</v>
      </c>
      <c r="M89" t="s">
        <v>33</v>
      </c>
      <c r="N89" t="s">
        <v>34</v>
      </c>
      <c r="O89" t="s">
        <v>35</v>
      </c>
      <c r="P89" t="s">
        <v>12</v>
      </c>
      <c r="Q89" t="s">
        <v>13</v>
      </c>
      <c r="R89" t="s">
        <v>14</v>
      </c>
      <c r="S89" s="7" t="s">
        <v>26</v>
      </c>
      <c r="T89" s="1" t="s">
        <v>21</v>
      </c>
      <c r="U89" t="s">
        <v>22</v>
      </c>
      <c r="V89" t="s">
        <v>23</v>
      </c>
      <c r="W89" t="s">
        <v>24</v>
      </c>
      <c r="X89" t="s">
        <v>25</v>
      </c>
      <c r="Z89" s="22" t="s">
        <v>36</v>
      </c>
      <c r="AA89" s="12" t="s">
        <v>37</v>
      </c>
      <c r="AB89" s="12" t="s">
        <v>41</v>
      </c>
      <c r="AC89" s="16" t="s">
        <v>55</v>
      </c>
    </row>
    <row r="90" spans="1:29" x14ac:dyDescent="0.25">
      <c r="A90" s="2"/>
      <c r="Y90" s="1"/>
      <c r="AA90" s="14">
        <f>S90</f>
        <v>0</v>
      </c>
      <c r="AB90" s="28" t="e">
        <f>((AA90/AA$95)-1)*100</f>
        <v>#DIV/0!</v>
      </c>
      <c r="AC90" s="14">
        <f>STDEV(AA91:AA94)</f>
        <v>0</v>
      </c>
    </row>
    <row r="91" spans="1:29" x14ac:dyDescent="0.25">
      <c r="A91" s="2"/>
      <c r="Y91" s="1"/>
      <c r="AA91" s="14">
        <f t="shared" ref="AA91:AA94" si="24">S91</f>
        <v>0</v>
      </c>
      <c r="AB91" s="28" t="e">
        <f t="shared" ref="AB91:AB94" si="25">((AA91/AA$95)-1)*100</f>
        <v>#DIV/0!</v>
      </c>
      <c r="AC91" s="14">
        <f>STDEV(AA92:AA94,AA90)</f>
        <v>0</v>
      </c>
    </row>
    <row r="92" spans="1:29" x14ac:dyDescent="0.25">
      <c r="A92" s="2"/>
      <c r="Y92" s="1"/>
      <c r="AA92" s="14">
        <f t="shared" si="24"/>
        <v>0</v>
      </c>
      <c r="AB92" s="28" t="e">
        <f t="shared" si="25"/>
        <v>#DIV/0!</v>
      </c>
      <c r="AC92" s="14">
        <f>STDEV(AA93:AA94,AA90:AA91)</f>
        <v>0</v>
      </c>
    </row>
    <row r="93" spans="1:29" x14ac:dyDescent="0.25">
      <c r="A93" s="2"/>
      <c r="AA93" s="14">
        <f t="shared" si="24"/>
        <v>0</v>
      </c>
      <c r="AB93" s="28" t="e">
        <f t="shared" si="25"/>
        <v>#DIV/0!</v>
      </c>
      <c r="AC93" s="14">
        <f>STDEV(AA94,AA90:AA92)</f>
        <v>0</v>
      </c>
    </row>
    <row r="94" spans="1:29" x14ac:dyDescent="0.25">
      <c r="A94" s="2"/>
      <c r="AA94" s="14">
        <f t="shared" si="24"/>
        <v>0</v>
      </c>
      <c r="AB94" s="28" t="e">
        <f t="shared" si="25"/>
        <v>#DIV/0!</v>
      </c>
      <c r="AC94" s="14">
        <f>STDEV(AA90:AA93)</f>
        <v>0</v>
      </c>
    </row>
    <row r="95" spans="1:29" x14ac:dyDescent="0.25">
      <c r="A95" s="2">
        <f>A94</f>
        <v>0</v>
      </c>
      <c r="B95" s="7" t="e">
        <f>AVERAGE(B90:B94)</f>
        <v>#DIV/0!</v>
      </c>
      <c r="C95" s="7" t="e">
        <f t="shared" ref="C95:X95" si="26">AVERAGE(C90:C94)</f>
        <v>#DIV/0!</v>
      </c>
      <c r="D95" s="7" t="e">
        <f t="shared" si="26"/>
        <v>#DIV/0!</v>
      </c>
      <c r="E95" s="7" t="e">
        <f t="shared" si="26"/>
        <v>#DIV/0!</v>
      </c>
      <c r="F95" s="7" t="e">
        <f t="shared" si="26"/>
        <v>#DIV/0!</v>
      </c>
      <c r="G95" s="7" t="e">
        <f t="shared" si="26"/>
        <v>#DIV/0!</v>
      </c>
      <c r="H95" s="7" t="e">
        <f t="shared" si="26"/>
        <v>#DIV/0!</v>
      </c>
      <c r="I95" s="7" t="e">
        <f t="shared" si="26"/>
        <v>#DIV/0!</v>
      </c>
      <c r="J95" s="7" t="e">
        <f t="shared" si="26"/>
        <v>#DIV/0!</v>
      </c>
      <c r="K95" s="7" t="e">
        <f t="shared" si="26"/>
        <v>#DIV/0!</v>
      </c>
      <c r="L95" s="7" t="e">
        <f t="shared" si="26"/>
        <v>#DIV/0!</v>
      </c>
      <c r="M95" s="7" t="e">
        <f t="shared" si="26"/>
        <v>#DIV/0!</v>
      </c>
      <c r="N95" s="7" t="e">
        <f t="shared" si="26"/>
        <v>#DIV/0!</v>
      </c>
      <c r="O95" s="7" t="e">
        <f t="shared" si="26"/>
        <v>#DIV/0!</v>
      </c>
      <c r="P95" s="7" t="e">
        <f t="shared" si="26"/>
        <v>#DIV/0!</v>
      </c>
      <c r="Q95" s="7" t="e">
        <f t="shared" si="26"/>
        <v>#DIV/0!</v>
      </c>
      <c r="R95" s="7" t="e">
        <f t="shared" si="26"/>
        <v>#DIV/0!</v>
      </c>
      <c r="S95" s="7" t="e">
        <f t="shared" si="26"/>
        <v>#DIV/0!</v>
      </c>
      <c r="T95" s="7" t="e">
        <f t="shared" si="26"/>
        <v>#DIV/0!</v>
      </c>
      <c r="U95" s="7" t="e">
        <f t="shared" si="26"/>
        <v>#DIV/0!</v>
      </c>
      <c r="V95" s="7" t="e">
        <f t="shared" si="26"/>
        <v>#DIV/0!</v>
      </c>
      <c r="W95" s="7" t="e">
        <f t="shared" si="26"/>
        <v>#DIV/0!</v>
      </c>
      <c r="X95" s="7" t="e">
        <f t="shared" si="26"/>
        <v>#DIV/0!</v>
      </c>
      <c r="Z95" s="2" t="s">
        <v>43</v>
      </c>
      <c r="AA95" s="14">
        <f>AVERAGE(AA90:AA94)</f>
        <v>0</v>
      </c>
      <c r="AB95" s="28"/>
    </row>
    <row r="98" spans="1:29" x14ac:dyDescent="0.25">
      <c r="A98" s="9" t="s">
        <v>20</v>
      </c>
      <c r="B98" s="1" t="s">
        <v>7</v>
      </c>
      <c r="C98" s="1" t="s">
        <v>8</v>
      </c>
      <c r="D98" s="1" t="s">
        <v>27</v>
      </c>
      <c r="E98" s="1" t="s">
        <v>28</v>
      </c>
      <c r="F98" t="s">
        <v>29</v>
      </c>
      <c r="G98" t="s">
        <v>9</v>
      </c>
      <c r="H98" t="s">
        <v>10</v>
      </c>
      <c r="I98" t="s">
        <v>11</v>
      </c>
      <c r="J98" s="1" t="s">
        <v>30</v>
      </c>
      <c r="K98" s="1" t="s">
        <v>31</v>
      </c>
      <c r="L98" t="s">
        <v>32</v>
      </c>
      <c r="M98" t="s">
        <v>33</v>
      </c>
      <c r="N98" t="s">
        <v>34</v>
      </c>
      <c r="O98" t="s">
        <v>35</v>
      </c>
      <c r="P98" t="s">
        <v>12</v>
      </c>
      <c r="Q98" t="s">
        <v>13</v>
      </c>
      <c r="R98" t="s">
        <v>14</v>
      </c>
      <c r="S98" s="7" t="s">
        <v>26</v>
      </c>
      <c r="T98" s="1" t="s">
        <v>21</v>
      </c>
      <c r="U98" t="s">
        <v>22</v>
      </c>
      <c r="V98" t="s">
        <v>23</v>
      </c>
      <c r="W98" t="s">
        <v>24</v>
      </c>
      <c r="X98" t="s">
        <v>25</v>
      </c>
      <c r="Z98" s="22" t="s">
        <v>36</v>
      </c>
      <c r="AA98" s="12" t="s">
        <v>37</v>
      </c>
      <c r="AB98" s="12" t="s">
        <v>41</v>
      </c>
      <c r="AC98" s="16" t="s">
        <v>55</v>
      </c>
    </row>
    <row r="99" spans="1:29" x14ac:dyDescent="0.25">
      <c r="A99" s="2"/>
      <c r="Y99" s="1"/>
      <c r="AA99" s="14">
        <f>S99</f>
        <v>0</v>
      </c>
      <c r="AB99" s="28" t="e">
        <f>((AA99/AA$104)-1)*100</f>
        <v>#DIV/0!</v>
      </c>
      <c r="AC99" s="14">
        <f>STDEV(AA100:AA103)</f>
        <v>0</v>
      </c>
    </row>
    <row r="100" spans="1:29" x14ac:dyDescent="0.25">
      <c r="A100" s="2"/>
      <c r="Y100" s="1"/>
      <c r="AA100" s="14">
        <f t="shared" ref="AA100:AA103" si="27">S100</f>
        <v>0</v>
      </c>
      <c r="AB100" s="28" t="e">
        <f t="shared" ref="AB100:AB103" si="28">((AA100/AA$95)-1)*100</f>
        <v>#DIV/0!</v>
      </c>
      <c r="AC100" s="14">
        <f>STDEV(AA101:AA103,AA99)</f>
        <v>0</v>
      </c>
    </row>
    <row r="101" spans="1:29" x14ac:dyDescent="0.25">
      <c r="A101" s="2"/>
      <c r="Y101" s="1"/>
      <c r="AA101" s="14">
        <f t="shared" si="27"/>
        <v>0</v>
      </c>
      <c r="AB101" s="28" t="e">
        <f t="shared" si="28"/>
        <v>#DIV/0!</v>
      </c>
      <c r="AC101" s="14">
        <f>STDEV(AA102:AA103,AA99:AA100)</f>
        <v>0</v>
      </c>
    </row>
    <row r="102" spans="1:29" x14ac:dyDescent="0.25">
      <c r="A102" s="2"/>
      <c r="AA102" s="14">
        <f t="shared" si="27"/>
        <v>0</v>
      </c>
      <c r="AB102" s="28" t="e">
        <f t="shared" si="28"/>
        <v>#DIV/0!</v>
      </c>
      <c r="AC102" s="14">
        <f>STDEV(AA103,AA99:AA101)</f>
        <v>0</v>
      </c>
    </row>
    <row r="103" spans="1:29" x14ac:dyDescent="0.25">
      <c r="A103" s="2"/>
      <c r="AA103" s="14">
        <f t="shared" si="27"/>
        <v>0</v>
      </c>
      <c r="AB103" s="28" t="e">
        <f t="shared" si="28"/>
        <v>#DIV/0!</v>
      </c>
      <c r="AC103" s="14">
        <f>STDEV(AA99:AA102)</f>
        <v>0</v>
      </c>
    </row>
    <row r="104" spans="1:29" x14ac:dyDescent="0.25">
      <c r="A104" s="2">
        <f>A103</f>
        <v>0</v>
      </c>
      <c r="B104" s="7" t="e">
        <f>AVERAGE(B99:B103)</f>
        <v>#DIV/0!</v>
      </c>
      <c r="C104" s="7" t="e">
        <f t="shared" ref="C104:X104" si="29">AVERAGE(C99:C103)</f>
        <v>#DIV/0!</v>
      </c>
      <c r="D104" s="7" t="e">
        <f t="shared" si="29"/>
        <v>#DIV/0!</v>
      </c>
      <c r="E104" s="7" t="e">
        <f t="shared" si="29"/>
        <v>#DIV/0!</v>
      </c>
      <c r="F104" s="7" t="e">
        <f t="shared" si="29"/>
        <v>#DIV/0!</v>
      </c>
      <c r="G104" s="7" t="e">
        <f t="shared" si="29"/>
        <v>#DIV/0!</v>
      </c>
      <c r="H104" s="7" t="e">
        <f t="shared" si="29"/>
        <v>#DIV/0!</v>
      </c>
      <c r="I104" s="7" t="e">
        <f t="shared" si="29"/>
        <v>#DIV/0!</v>
      </c>
      <c r="J104" s="7" t="e">
        <f t="shared" si="29"/>
        <v>#DIV/0!</v>
      </c>
      <c r="K104" s="7" t="e">
        <f t="shared" si="29"/>
        <v>#DIV/0!</v>
      </c>
      <c r="L104" s="7" t="e">
        <f t="shared" si="29"/>
        <v>#DIV/0!</v>
      </c>
      <c r="M104" s="7" t="e">
        <f t="shared" si="29"/>
        <v>#DIV/0!</v>
      </c>
      <c r="N104" s="7" t="e">
        <f t="shared" si="29"/>
        <v>#DIV/0!</v>
      </c>
      <c r="O104" s="7" t="e">
        <f t="shared" si="29"/>
        <v>#DIV/0!</v>
      </c>
      <c r="P104" s="7" t="e">
        <f t="shared" si="29"/>
        <v>#DIV/0!</v>
      </c>
      <c r="Q104" s="7" t="e">
        <f t="shared" si="29"/>
        <v>#DIV/0!</v>
      </c>
      <c r="R104" s="7" t="e">
        <f t="shared" si="29"/>
        <v>#DIV/0!</v>
      </c>
      <c r="S104" s="7" t="e">
        <f t="shared" si="29"/>
        <v>#DIV/0!</v>
      </c>
      <c r="T104" s="7" t="e">
        <f t="shared" si="29"/>
        <v>#DIV/0!</v>
      </c>
      <c r="U104" s="7" t="e">
        <f t="shared" si="29"/>
        <v>#DIV/0!</v>
      </c>
      <c r="V104" s="7" t="e">
        <f t="shared" si="29"/>
        <v>#DIV/0!</v>
      </c>
      <c r="W104" s="7" t="e">
        <f t="shared" si="29"/>
        <v>#DIV/0!</v>
      </c>
      <c r="X104" s="7" t="e">
        <f t="shared" si="29"/>
        <v>#DIV/0!</v>
      </c>
      <c r="Z104" s="2" t="s">
        <v>43</v>
      </c>
      <c r="AA104" s="14">
        <f>AVERAGE(AA99:AA103)</f>
        <v>0</v>
      </c>
      <c r="AB104" s="28"/>
    </row>
    <row r="107" spans="1:29" x14ac:dyDescent="0.25">
      <c r="A107" s="9" t="s">
        <v>20</v>
      </c>
      <c r="B107" s="1" t="s">
        <v>7</v>
      </c>
      <c r="C107" s="1" t="s">
        <v>8</v>
      </c>
      <c r="D107" s="1" t="s">
        <v>27</v>
      </c>
      <c r="E107" s="1" t="s">
        <v>28</v>
      </c>
      <c r="F107" t="s">
        <v>29</v>
      </c>
      <c r="G107" t="s">
        <v>9</v>
      </c>
      <c r="H107" t="s">
        <v>10</v>
      </c>
      <c r="I107" t="s">
        <v>11</v>
      </c>
      <c r="J107" s="1" t="s">
        <v>30</v>
      </c>
      <c r="K107" s="1" t="s">
        <v>31</v>
      </c>
      <c r="L107" t="s">
        <v>32</v>
      </c>
      <c r="M107" t="s">
        <v>33</v>
      </c>
      <c r="N107" t="s">
        <v>34</v>
      </c>
      <c r="O107" t="s">
        <v>35</v>
      </c>
      <c r="P107" t="s">
        <v>12</v>
      </c>
      <c r="Q107" t="s">
        <v>13</v>
      </c>
      <c r="R107" t="s">
        <v>14</v>
      </c>
      <c r="S107" s="7" t="s">
        <v>26</v>
      </c>
      <c r="T107" s="1" t="s">
        <v>21</v>
      </c>
      <c r="U107" t="s">
        <v>22</v>
      </c>
      <c r="V107" t="s">
        <v>23</v>
      </c>
      <c r="W107" t="s">
        <v>24</v>
      </c>
      <c r="X107" t="s">
        <v>25</v>
      </c>
      <c r="Z107" s="22" t="s">
        <v>36</v>
      </c>
      <c r="AA107" s="12" t="s">
        <v>37</v>
      </c>
      <c r="AB107" s="12" t="s">
        <v>41</v>
      </c>
      <c r="AC107" s="16" t="s">
        <v>55</v>
      </c>
    </row>
    <row r="108" spans="1:29" x14ac:dyDescent="0.25">
      <c r="A108" s="2"/>
      <c r="Y108" s="1"/>
      <c r="AA108" s="14">
        <f>S108</f>
        <v>0</v>
      </c>
      <c r="AB108" s="28" t="e">
        <f>((AA108/AA$113)-1)*100</f>
        <v>#DIV/0!</v>
      </c>
      <c r="AC108" s="14">
        <f>STDEV(AA109:AA112)</f>
        <v>0</v>
      </c>
    </row>
    <row r="109" spans="1:29" x14ac:dyDescent="0.25">
      <c r="A109" s="2"/>
      <c r="Y109" s="1"/>
      <c r="AA109" s="14">
        <f t="shared" ref="AA109:AA112" si="30">S109</f>
        <v>0</v>
      </c>
      <c r="AB109" s="28" t="e">
        <f t="shared" ref="AB109:AB112" si="31">((AA109/AA$113)-1)*100</f>
        <v>#DIV/0!</v>
      </c>
      <c r="AC109" s="14">
        <f>STDEV(AA110:AA112,AA108)</f>
        <v>0</v>
      </c>
    </row>
    <row r="110" spans="1:29" x14ac:dyDescent="0.25">
      <c r="A110" s="2"/>
      <c r="Y110" s="1"/>
      <c r="AA110" s="14">
        <f t="shared" si="30"/>
        <v>0</v>
      </c>
      <c r="AB110" s="28" t="e">
        <f t="shared" si="31"/>
        <v>#DIV/0!</v>
      </c>
      <c r="AC110" s="14">
        <f>STDEV(AA111:AA112,AA108:AA109)</f>
        <v>0</v>
      </c>
    </row>
    <row r="111" spans="1:29" x14ac:dyDescent="0.25">
      <c r="A111" s="2"/>
      <c r="AA111" s="14">
        <f t="shared" si="30"/>
        <v>0</v>
      </c>
      <c r="AB111" s="28" t="e">
        <f t="shared" si="31"/>
        <v>#DIV/0!</v>
      </c>
      <c r="AC111" s="14">
        <f>STDEV(AA112,AA108:AA110)</f>
        <v>0</v>
      </c>
    </row>
    <row r="112" spans="1:29" x14ac:dyDescent="0.25">
      <c r="A112" s="2"/>
      <c r="AA112" s="14">
        <f t="shared" si="30"/>
        <v>0</v>
      </c>
      <c r="AB112" s="28" t="e">
        <f t="shared" si="31"/>
        <v>#DIV/0!</v>
      </c>
      <c r="AC112" s="14">
        <f>STDEV(AA108:AA111)</f>
        <v>0</v>
      </c>
    </row>
    <row r="113" spans="1:29" x14ac:dyDescent="0.25">
      <c r="A113" s="2">
        <f>A112</f>
        <v>0</v>
      </c>
      <c r="B113" s="7" t="e">
        <f>AVERAGE(B108:B112)</f>
        <v>#DIV/0!</v>
      </c>
      <c r="C113" s="7" t="e">
        <f t="shared" ref="C113:X113" si="32">AVERAGE(C108:C112)</f>
        <v>#DIV/0!</v>
      </c>
      <c r="D113" s="7" t="e">
        <f t="shared" si="32"/>
        <v>#DIV/0!</v>
      </c>
      <c r="E113" s="7" t="e">
        <f t="shared" si="32"/>
        <v>#DIV/0!</v>
      </c>
      <c r="F113" s="7" t="e">
        <f t="shared" si="32"/>
        <v>#DIV/0!</v>
      </c>
      <c r="G113" s="7" t="e">
        <f t="shared" si="32"/>
        <v>#DIV/0!</v>
      </c>
      <c r="H113" s="7" t="e">
        <f t="shared" si="32"/>
        <v>#DIV/0!</v>
      </c>
      <c r="I113" s="7" t="e">
        <f t="shared" si="32"/>
        <v>#DIV/0!</v>
      </c>
      <c r="J113" s="7" t="e">
        <f t="shared" si="32"/>
        <v>#DIV/0!</v>
      </c>
      <c r="K113" s="7" t="e">
        <f t="shared" si="32"/>
        <v>#DIV/0!</v>
      </c>
      <c r="L113" s="7" t="e">
        <f t="shared" si="32"/>
        <v>#DIV/0!</v>
      </c>
      <c r="M113" s="7" t="e">
        <f t="shared" si="32"/>
        <v>#DIV/0!</v>
      </c>
      <c r="N113" s="7" t="e">
        <f t="shared" si="32"/>
        <v>#DIV/0!</v>
      </c>
      <c r="O113" s="7" t="e">
        <f t="shared" si="32"/>
        <v>#DIV/0!</v>
      </c>
      <c r="P113" s="7" t="e">
        <f t="shared" si="32"/>
        <v>#DIV/0!</v>
      </c>
      <c r="Q113" s="7" t="e">
        <f t="shared" si="32"/>
        <v>#DIV/0!</v>
      </c>
      <c r="R113" s="7" t="e">
        <f t="shared" si="32"/>
        <v>#DIV/0!</v>
      </c>
      <c r="S113" s="7" t="e">
        <f t="shared" si="32"/>
        <v>#DIV/0!</v>
      </c>
      <c r="T113" s="7" t="e">
        <f t="shared" si="32"/>
        <v>#DIV/0!</v>
      </c>
      <c r="U113" s="7" t="e">
        <f t="shared" si="32"/>
        <v>#DIV/0!</v>
      </c>
      <c r="V113" s="7" t="e">
        <f t="shared" si="32"/>
        <v>#DIV/0!</v>
      </c>
      <c r="W113" s="7" t="e">
        <f t="shared" si="32"/>
        <v>#DIV/0!</v>
      </c>
      <c r="X113" s="7" t="e">
        <f t="shared" si="32"/>
        <v>#DIV/0!</v>
      </c>
      <c r="Z113" s="2" t="s">
        <v>43</v>
      </c>
      <c r="AA113" s="14">
        <f>AVERAGE(AA108:AA112)</f>
        <v>0</v>
      </c>
      <c r="AB113" s="28"/>
    </row>
    <row r="116" spans="1:29" x14ac:dyDescent="0.25">
      <c r="A116" s="9" t="s">
        <v>20</v>
      </c>
      <c r="B116" s="1" t="s">
        <v>7</v>
      </c>
      <c r="C116" s="1" t="s">
        <v>8</v>
      </c>
      <c r="D116" s="1" t="s">
        <v>27</v>
      </c>
      <c r="E116" s="1" t="s">
        <v>28</v>
      </c>
      <c r="F116" t="s">
        <v>29</v>
      </c>
      <c r="G116" t="s">
        <v>9</v>
      </c>
      <c r="H116" t="s">
        <v>10</v>
      </c>
      <c r="I116" t="s">
        <v>11</v>
      </c>
      <c r="J116" s="1" t="s">
        <v>30</v>
      </c>
      <c r="K116" s="1" t="s">
        <v>31</v>
      </c>
      <c r="L116" t="s">
        <v>32</v>
      </c>
      <c r="M116" t="s">
        <v>33</v>
      </c>
      <c r="N116" t="s">
        <v>34</v>
      </c>
      <c r="O116" t="s">
        <v>35</v>
      </c>
      <c r="P116" t="s">
        <v>12</v>
      </c>
      <c r="Q116" t="s">
        <v>13</v>
      </c>
      <c r="R116" t="s">
        <v>14</v>
      </c>
      <c r="S116" s="7" t="s">
        <v>26</v>
      </c>
      <c r="T116" s="1" t="s">
        <v>21</v>
      </c>
      <c r="U116" t="s">
        <v>22</v>
      </c>
      <c r="V116" t="s">
        <v>23</v>
      </c>
      <c r="W116" t="s">
        <v>24</v>
      </c>
      <c r="X116" t="s">
        <v>25</v>
      </c>
      <c r="Z116" s="22" t="s">
        <v>36</v>
      </c>
      <c r="AA116" s="12" t="s">
        <v>37</v>
      </c>
      <c r="AB116" s="12" t="s">
        <v>41</v>
      </c>
      <c r="AC116" s="16" t="s">
        <v>55</v>
      </c>
    </row>
    <row r="117" spans="1:29" x14ac:dyDescent="0.25">
      <c r="A117" s="2"/>
      <c r="Y117" s="1"/>
      <c r="AA117" s="14">
        <f>S117</f>
        <v>0</v>
      </c>
      <c r="AB117" s="28" t="e">
        <f>((AA117/AA$122)-1)*100</f>
        <v>#DIV/0!</v>
      </c>
      <c r="AC117" s="14">
        <f>STDEV(AA118:AA121)</f>
        <v>0</v>
      </c>
    </row>
    <row r="118" spans="1:29" x14ac:dyDescent="0.25">
      <c r="A118" s="2"/>
      <c r="Y118" s="1"/>
      <c r="AA118" s="14">
        <f t="shared" ref="AA118:AA121" si="33">S118</f>
        <v>0</v>
      </c>
      <c r="AB118" s="28" t="e">
        <f t="shared" ref="AB118:AB121" si="34">((AA118/AA$122)-1)*100</f>
        <v>#DIV/0!</v>
      </c>
      <c r="AC118" s="14">
        <f>STDEV(AA119:AA121,AA117)</f>
        <v>0</v>
      </c>
    </row>
    <row r="119" spans="1:29" x14ac:dyDescent="0.25">
      <c r="A119" s="2"/>
      <c r="Y119" s="1"/>
      <c r="AA119" s="14">
        <f t="shared" si="33"/>
        <v>0</v>
      </c>
      <c r="AB119" s="28" t="e">
        <f t="shared" si="34"/>
        <v>#DIV/0!</v>
      </c>
      <c r="AC119" s="14">
        <f>STDEV(AA120:AA121,AA117:AA118)</f>
        <v>0</v>
      </c>
    </row>
    <row r="120" spans="1:29" x14ac:dyDescent="0.25">
      <c r="A120" s="2"/>
      <c r="AA120" s="14">
        <f t="shared" si="33"/>
        <v>0</v>
      </c>
      <c r="AB120" s="28" t="e">
        <f t="shared" si="34"/>
        <v>#DIV/0!</v>
      </c>
      <c r="AC120" s="14">
        <f>STDEV(AA121,AA117:AA119)</f>
        <v>0</v>
      </c>
    </row>
    <row r="121" spans="1:29" x14ac:dyDescent="0.25">
      <c r="A121" s="2"/>
      <c r="AA121" s="14">
        <f t="shared" si="33"/>
        <v>0</v>
      </c>
      <c r="AB121" s="28" t="e">
        <f t="shared" si="34"/>
        <v>#DIV/0!</v>
      </c>
      <c r="AC121" s="14">
        <f>STDEV(AA117:AA120)</f>
        <v>0</v>
      </c>
    </row>
    <row r="122" spans="1:29" x14ac:dyDescent="0.25">
      <c r="A122" s="2">
        <f>A121</f>
        <v>0</v>
      </c>
      <c r="B122" s="7" t="e">
        <f>AVERAGE(B117:B121)</f>
        <v>#DIV/0!</v>
      </c>
      <c r="C122" s="7" t="e">
        <f t="shared" ref="C122:X122" si="35">AVERAGE(C117:C121)</f>
        <v>#DIV/0!</v>
      </c>
      <c r="D122" s="7" t="e">
        <f t="shared" si="35"/>
        <v>#DIV/0!</v>
      </c>
      <c r="E122" s="7" t="e">
        <f t="shared" si="35"/>
        <v>#DIV/0!</v>
      </c>
      <c r="F122" s="7" t="e">
        <f t="shared" si="35"/>
        <v>#DIV/0!</v>
      </c>
      <c r="G122" s="7" t="e">
        <f t="shared" si="35"/>
        <v>#DIV/0!</v>
      </c>
      <c r="H122" s="7" t="e">
        <f t="shared" si="35"/>
        <v>#DIV/0!</v>
      </c>
      <c r="I122" s="7" t="e">
        <f t="shared" si="35"/>
        <v>#DIV/0!</v>
      </c>
      <c r="J122" s="7" t="e">
        <f t="shared" si="35"/>
        <v>#DIV/0!</v>
      </c>
      <c r="K122" s="7" t="e">
        <f t="shared" si="35"/>
        <v>#DIV/0!</v>
      </c>
      <c r="L122" s="7" t="e">
        <f t="shared" si="35"/>
        <v>#DIV/0!</v>
      </c>
      <c r="M122" s="7" t="e">
        <f t="shared" si="35"/>
        <v>#DIV/0!</v>
      </c>
      <c r="N122" s="7" t="e">
        <f t="shared" si="35"/>
        <v>#DIV/0!</v>
      </c>
      <c r="O122" s="7" t="e">
        <f t="shared" si="35"/>
        <v>#DIV/0!</v>
      </c>
      <c r="P122" s="7" t="e">
        <f t="shared" si="35"/>
        <v>#DIV/0!</v>
      </c>
      <c r="Q122" s="7" t="e">
        <f t="shared" si="35"/>
        <v>#DIV/0!</v>
      </c>
      <c r="R122" s="7" t="e">
        <f t="shared" si="35"/>
        <v>#DIV/0!</v>
      </c>
      <c r="S122" s="7" t="e">
        <f t="shared" si="35"/>
        <v>#DIV/0!</v>
      </c>
      <c r="T122" s="7" t="e">
        <f t="shared" si="35"/>
        <v>#DIV/0!</v>
      </c>
      <c r="U122" s="7" t="e">
        <f t="shared" si="35"/>
        <v>#DIV/0!</v>
      </c>
      <c r="V122" s="7" t="e">
        <f t="shared" si="35"/>
        <v>#DIV/0!</v>
      </c>
      <c r="W122" s="7" t="e">
        <f t="shared" si="35"/>
        <v>#DIV/0!</v>
      </c>
      <c r="X122" s="7" t="e">
        <f t="shared" si="35"/>
        <v>#DIV/0!</v>
      </c>
      <c r="Z122" s="2" t="s">
        <v>43</v>
      </c>
      <c r="AA122" s="14">
        <f>AVERAGE(AA117:AA121)</f>
        <v>0</v>
      </c>
      <c r="AB122" s="28"/>
    </row>
    <row r="125" spans="1:29" x14ac:dyDescent="0.25">
      <c r="A125" s="9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t="s">
        <v>29</v>
      </c>
      <c r="G125" t="s">
        <v>9</v>
      </c>
      <c r="H125" t="s">
        <v>10</v>
      </c>
      <c r="I125" t="s">
        <v>11</v>
      </c>
      <c r="J125" s="1" t="s">
        <v>30</v>
      </c>
      <c r="K125" s="1" t="s">
        <v>31</v>
      </c>
      <c r="L125" t="s">
        <v>32</v>
      </c>
      <c r="M125" t="s">
        <v>33</v>
      </c>
      <c r="N125" t="s">
        <v>34</v>
      </c>
      <c r="O125" t="s">
        <v>35</v>
      </c>
      <c r="P125" t="s">
        <v>12</v>
      </c>
      <c r="Q125" t="s">
        <v>13</v>
      </c>
      <c r="R125" t="s">
        <v>14</v>
      </c>
      <c r="S125" s="7" t="s">
        <v>26</v>
      </c>
      <c r="T125" s="1" t="s">
        <v>21</v>
      </c>
      <c r="U125" t="s">
        <v>22</v>
      </c>
      <c r="V125" t="s">
        <v>23</v>
      </c>
      <c r="W125" t="s">
        <v>24</v>
      </c>
      <c r="X125" t="s">
        <v>25</v>
      </c>
      <c r="Z125" s="22" t="s">
        <v>36</v>
      </c>
      <c r="AA125" s="12" t="s">
        <v>37</v>
      </c>
      <c r="AB125" s="12" t="s">
        <v>41</v>
      </c>
      <c r="AC125" s="16" t="s">
        <v>55</v>
      </c>
    </row>
    <row r="126" spans="1:29" x14ac:dyDescent="0.25">
      <c r="A126" s="2"/>
      <c r="Y126" s="1"/>
      <c r="AA126" s="14">
        <f>S126</f>
        <v>0</v>
      </c>
      <c r="AB126" s="28" t="e">
        <f>((AA126/AA$131)-1)*100</f>
        <v>#DIV/0!</v>
      </c>
      <c r="AC126" s="14">
        <f>STDEV(AA127:AA130)</f>
        <v>0</v>
      </c>
    </row>
    <row r="127" spans="1:29" x14ac:dyDescent="0.25">
      <c r="A127" s="2"/>
      <c r="Y127" s="1"/>
      <c r="AA127" s="14">
        <f t="shared" ref="AA127:AA130" si="36">S127</f>
        <v>0</v>
      </c>
      <c r="AB127" s="28" t="e">
        <f t="shared" ref="AB127:AB130" si="37">((AA127/AA$131)-1)*100</f>
        <v>#DIV/0!</v>
      </c>
      <c r="AC127" s="14">
        <f>STDEV(AA128:AA130,AA126)</f>
        <v>0</v>
      </c>
    </row>
    <row r="128" spans="1:29" x14ac:dyDescent="0.25">
      <c r="A128" s="2"/>
      <c r="Y128" s="1"/>
      <c r="AA128" s="14">
        <f t="shared" si="36"/>
        <v>0</v>
      </c>
      <c r="AB128" s="28" t="e">
        <f t="shared" si="37"/>
        <v>#DIV/0!</v>
      </c>
      <c r="AC128" s="14">
        <f>STDEV(AA129:AA130,AA126:AA127)</f>
        <v>0</v>
      </c>
    </row>
    <row r="129" spans="1:29" x14ac:dyDescent="0.25">
      <c r="A129" s="2"/>
      <c r="AA129" s="14">
        <f t="shared" si="36"/>
        <v>0</v>
      </c>
      <c r="AB129" s="28" t="e">
        <f t="shared" si="37"/>
        <v>#DIV/0!</v>
      </c>
      <c r="AC129" s="14">
        <f>STDEV(AA130,AA126:AA128)</f>
        <v>0</v>
      </c>
    </row>
    <row r="130" spans="1:29" x14ac:dyDescent="0.25">
      <c r="A130" s="2"/>
      <c r="AA130" s="14">
        <f t="shared" si="36"/>
        <v>0</v>
      </c>
      <c r="AB130" s="28" t="e">
        <f t="shared" si="37"/>
        <v>#DIV/0!</v>
      </c>
      <c r="AC130" s="14">
        <f>STDEV(AA126:AA129)</f>
        <v>0</v>
      </c>
    </row>
    <row r="131" spans="1:29" x14ac:dyDescent="0.25">
      <c r="A131" s="2">
        <f>A130</f>
        <v>0</v>
      </c>
      <c r="B131" s="7" t="e">
        <f>AVERAGE(B126:B130)</f>
        <v>#DIV/0!</v>
      </c>
      <c r="C131" s="7" t="e">
        <f t="shared" ref="C131:X131" si="38">AVERAGE(C126:C130)</f>
        <v>#DIV/0!</v>
      </c>
      <c r="D131" s="7" t="e">
        <f t="shared" si="38"/>
        <v>#DIV/0!</v>
      </c>
      <c r="E131" s="7" t="e">
        <f t="shared" si="38"/>
        <v>#DIV/0!</v>
      </c>
      <c r="F131" s="7" t="e">
        <f t="shared" si="38"/>
        <v>#DIV/0!</v>
      </c>
      <c r="G131" s="7" t="e">
        <f t="shared" si="38"/>
        <v>#DIV/0!</v>
      </c>
      <c r="H131" s="7" t="e">
        <f t="shared" si="38"/>
        <v>#DIV/0!</v>
      </c>
      <c r="I131" s="7" t="e">
        <f t="shared" si="38"/>
        <v>#DIV/0!</v>
      </c>
      <c r="J131" s="7" t="e">
        <f t="shared" si="38"/>
        <v>#DIV/0!</v>
      </c>
      <c r="K131" s="7" t="e">
        <f t="shared" si="38"/>
        <v>#DIV/0!</v>
      </c>
      <c r="L131" s="7" t="e">
        <f t="shared" si="38"/>
        <v>#DIV/0!</v>
      </c>
      <c r="M131" s="7" t="e">
        <f t="shared" si="38"/>
        <v>#DIV/0!</v>
      </c>
      <c r="N131" s="7" t="e">
        <f t="shared" si="38"/>
        <v>#DIV/0!</v>
      </c>
      <c r="O131" s="7" t="e">
        <f t="shared" si="38"/>
        <v>#DIV/0!</v>
      </c>
      <c r="P131" s="7" t="e">
        <f t="shared" si="38"/>
        <v>#DIV/0!</v>
      </c>
      <c r="Q131" s="7" t="e">
        <f t="shared" si="38"/>
        <v>#DIV/0!</v>
      </c>
      <c r="R131" s="7" t="e">
        <f t="shared" si="38"/>
        <v>#DIV/0!</v>
      </c>
      <c r="S131" s="7" t="e">
        <f t="shared" si="38"/>
        <v>#DIV/0!</v>
      </c>
      <c r="T131" s="7" t="e">
        <f t="shared" si="38"/>
        <v>#DIV/0!</v>
      </c>
      <c r="U131" s="7" t="e">
        <f t="shared" si="38"/>
        <v>#DIV/0!</v>
      </c>
      <c r="V131" s="7" t="e">
        <f t="shared" si="38"/>
        <v>#DIV/0!</v>
      </c>
      <c r="W131" s="7" t="e">
        <f t="shared" si="38"/>
        <v>#DIV/0!</v>
      </c>
      <c r="X131" s="7" t="e">
        <f t="shared" si="38"/>
        <v>#DIV/0!</v>
      </c>
      <c r="Z131" s="2" t="s">
        <v>43</v>
      </c>
      <c r="AA131" s="14">
        <f>AVERAGE(AA126:AA130)</f>
        <v>0</v>
      </c>
      <c r="AB131" s="28"/>
    </row>
    <row r="134" spans="1:29" x14ac:dyDescent="0.25">
      <c r="A134" s="9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t="s">
        <v>29</v>
      </c>
      <c r="G134" t="s">
        <v>9</v>
      </c>
      <c r="H134" t="s">
        <v>10</v>
      </c>
      <c r="I134" t="s">
        <v>11</v>
      </c>
      <c r="J134" s="1" t="s">
        <v>30</v>
      </c>
      <c r="K134" s="1" t="s">
        <v>31</v>
      </c>
      <c r="L134" t="s">
        <v>32</v>
      </c>
      <c r="M134" t="s">
        <v>33</v>
      </c>
      <c r="N134" t="s">
        <v>34</v>
      </c>
      <c r="O134" t="s">
        <v>35</v>
      </c>
      <c r="P134" t="s">
        <v>12</v>
      </c>
      <c r="Q134" t="s">
        <v>13</v>
      </c>
      <c r="R134" t="s">
        <v>14</v>
      </c>
      <c r="S134" s="7" t="s">
        <v>26</v>
      </c>
      <c r="T134" s="1" t="s">
        <v>21</v>
      </c>
      <c r="U134" t="s">
        <v>22</v>
      </c>
      <c r="V134" t="s">
        <v>23</v>
      </c>
      <c r="W134" t="s">
        <v>24</v>
      </c>
      <c r="X134" t="s">
        <v>25</v>
      </c>
      <c r="Z134" s="22" t="s">
        <v>36</v>
      </c>
      <c r="AA134" s="12" t="s">
        <v>37</v>
      </c>
      <c r="AB134" s="12" t="s">
        <v>41</v>
      </c>
      <c r="AC134" s="16" t="s">
        <v>55</v>
      </c>
    </row>
    <row r="135" spans="1:29" x14ac:dyDescent="0.25">
      <c r="A135" s="2"/>
      <c r="Y135" s="1"/>
      <c r="AA135" s="14">
        <f>S135</f>
        <v>0</v>
      </c>
      <c r="AB135" s="28" t="e">
        <f>((AA135/AA$140)-1)*100</f>
        <v>#DIV/0!</v>
      </c>
      <c r="AC135" s="14">
        <f>STDEV(AA136:AA139)</f>
        <v>0</v>
      </c>
    </row>
    <row r="136" spans="1:29" x14ac:dyDescent="0.25">
      <c r="A136" s="2"/>
      <c r="Y136" s="1"/>
      <c r="AA136" s="14">
        <f t="shared" ref="AA136:AA139" si="39">S136</f>
        <v>0</v>
      </c>
      <c r="AB136" s="28" t="e">
        <f t="shared" ref="AB136:AB139" si="40">((AA136/AA$140)-1)*100</f>
        <v>#DIV/0!</v>
      </c>
      <c r="AC136" s="14">
        <f>STDEV(AA137:AA139,AA135)</f>
        <v>0</v>
      </c>
    </row>
    <row r="137" spans="1:29" x14ac:dyDescent="0.25">
      <c r="A137" s="2"/>
      <c r="Y137" s="1"/>
      <c r="AA137" s="14">
        <f t="shared" si="39"/>
        <v>0</v>
      </c>
      <c r="AB137" s="28" t="e">
        <f t="shared" si="40"/>
        <v>#DIV/0!</v>
      </c>
      <c r="AC137" s="14">
        <f>STDEV(AA138:AA139,AA135:AA136)</f>
        <v>0</v>
      </c>
    </row>
    <row r="138" spans="1:29" x14ac:dyDescent="0.25">
      <c r="A138" s="2"/>
      <c r="AA138" s="14">
        <f t="shared" si="39"/>
        <v>0</v>
      </c>
      <c r="AB138" s="28" t="e">
        <f t="shared" si="40"/>
        <v>#DIV/0!</v>
      </c>
      <c r="AC138" s="14">
        <f>STDEV(AA139,AA135:AA137)</f>
        <v>0</v>
      </c>
    </row>
    <row r="139" spans="1:29" x14ac:dyDescent="0.25">
      <c r="A139" s="2"/>
      <c r="AA139" s="14">
        <f t="shared" si="39"/>
        <v>0</v>
      </c>
      <c r="AB139" s="28" t="e">
        <f t="shared" si="40"/>
        <v>#DIV/0!</v>
      </c>
      <c r="AC139" s="14">
        <f>STDEV(AA135:AA138)</f>
        <v>0</v>
      </c>
    </row>
    <row r="140" spans="1:29" x14ac:dyDescent="0.25">
      <c r="A140" s="2">
        <f>A139</f>
        <v>0</v>
      </c>
      <c r="B140" s="7" t="e">
        <f>AVERAGE(B135:B139)</f>
        <v>#DIV/0!</v>
      </c>
      <c r="C140" s="7" t="e">
        <f t="shared" ref="C140:X140" si="41">AVERAGE(C135:C139)</f>
        <v>#DIV/0!</v>
      </c>
      <c r="D140" s="7" t="e">
        <f t="shared" si="41"/>
        <v>#DIV/0!</v>
      </c>
      <c r="E140" s="7" t="e">
        <f t="shared" si="41"/>
        <v>#DIV/0!</v>
      </c>
      <c r="F140" s="7" t="e">
        <f t="shared" si="41"/>
        <v>#DIV/0!</v>
      </c>
      <c r="G140" s="7" t="e">
        <f t="shared" si="41"/>
        <v>#DIV/0!</v>
      </c>
      <c r="H140" s="7" t="e">
        <f t="shared" si="41"/>
        <v>#DIV/0!</v>
      </c>
      <c r="I140" s="7" t="e">
        <f t="shared" si="41"/>
        <v>#DIV/0!</v>
      </c>
      <c r="J140" s="7" t="e">
        <f t="shared" si="41"/>
        <v>#DIV/0!</v>
      </c>
      <c r="K140" s="7" t="e">
        <f t="shared" si="41"/>
        <v>#DIV/0!</v>
      </c>
      <c r="L140" s="7" t="e">
        <f t="shared" si="41"/>
        <v>#DIV/0!</v>
      </c>
      <c r="M140" s="7" t="e">
        <f t="shared" si="41"/>
        <v>#DIV/0!</v>
      </c>
      <c r="N140" s="7" t="e">
        <f t="shared" si="41"/>
        <v>#DIV/0!</v>
      </c>
      <c r="O140" s="7" t="e">
        <f t="shared" si="41"/>
        <v>#DIV/0!</v>
      </c>
      <c r="P140" s="7" t="e">
        <f t="shared" si="41"/>
        <v>#DIV/0!</v>
      </c>
      <c r="Q140" s="7" t="e">
        <f t="shared" si="41"/>
        <v>#DIV/0!</v>
      </c>
      <c r="R140" s="7" t="e">
        <f t="shared" si="41"/>
        <v>#DIV/0!</v>
      </c>
      <c r="S140" s="7" t="e">
        <f t="shared" si="41"/>
        <v>#DIV/0!</v>
      </c>
      <c r="T140" s="7" t="e">
        <f t="shared" si="41"/>
        <v>#DIV/0!</v>
      </c>
      <c r="U140" s="7" t="e">
        <f t="shared" si="41"/>
        <v>#DIV/0!</v>
      </c>
      <c r="V140" s="7" t="e">
        <f t="shared" si="41"/>
        <v>#DIV/0!</v>
      </c>
      <c r="W140" s="7" t="e">
        <f t="shared" si="41"/>
        <v>#DIV/0!</v>
      </c>
      <c r="X140" s="7" t="e">
        <f t="shared" si="41"/>
        <v>#DIV/0!</v>
      </c>
      <c r="Z140" s="2" t="s">
        <v>43</v>
      </c>
      <c r="AA140" s="14">
        <f>AVERAGE(AA135:AA139)</f>
        <v>0</v>
      </c>
      <c r="AB140" s="28"/>
    </row>
    <row r="143" spans="1:29" x14ac:dyDescent="0.25">
      <c r="A143" s="9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t="s">
        <v>29</v>
      </c>
      <c r="G143" t="s">
        <v>9</v>
      </c>
      <c r="H143" t="s">
        <v>10</v>
      </c>
      <c r="I143" t="s">
        <v>11</v>
      </c>
      <c r="J143" s="1" t="s">
        <v>30</v>
      </c>
      <c r="K143" s="1" t="s">
        <v>31</v>
      </c>
      <c r="L143" t="s">
        <v>32</v>
      </c>
      <c r="M143" t="s">
        <v>33</v>
      </c>
      <c r="N143" t="s">
        <v>34</v>
      </c>
      <c r="O143" t="s">
        <v>35</v>
      </c>
      <c r="P143" t="s">
        <v>12</v>
      </c>
      <c r="Q143" t="s">
        <v>13</v>
      </c>
      <c r="R143" t="s">
        <v>14</v>
      </c>
      <c r="S143" s="7" t="s">
        <v>26</v>
      </c>
      <c r="T143" s="1" t="s">
        <v>21</v>
      </c>
      <c r="U143" t="s">
        <v>22</v>
      </c>
      <c r="V143" t="s">
        <v>23</v>
      </c>
      <c r="W143" t="s">
        <v>24</v>
      </c>
      <c r="X143" t="s">
        <v>25</v>
      </c>
      <c r="Z143" s="22" t="s">
        <v>36</v>
      </c>
      <c r="AA143" s="12" t="s">
        <v>37</v>
      </c>
      <c r="AB143" s="12" t="s">
        <v>41</v>
      </c>
      <c r="AC143" s="16" t="s">
        <v>55</v>
      </c>
    </row>
    <row r="144" spans="1:29" x14ac:dyDescent="0.25">
      <c r="A144" s="2"/>
      <c r="Y144" s="1"/>
      <c r="AA144" s="14">
        <f>S144</f>
        <v>0</v>
      </c>
      <c r="AB144" s="28" t="e">
        <f>((AA144/AA$149)-1)*100</f>
        <v>#DIV/0!</v>
      </c>
      <c r="AC144" s="14">
        <f>STDEV(AA145:AA148)</f>
        <v>0</v>
      </c>
    </row>
    <row r="145" spans="1:29" x14ac:dyDescent="0.25">
      <c r="A145" s="2"/>
      <c r="Y145" s="1"/>
      <c r="AA145" s="14">
        <f t="shared" ref="AA145:AA148" si="42">S145</f>
        <v>0</v>
      </c>
      <c r="AB145" s="28" t="e">
        <f t="shared" ref="AB145:AB148" si="43">((AA145/AA$149)-1)*100</f>
        <v>#DIV/0!</v>
      </c>
      <c r="AC145" s="14">
        <f>STDEV(AA146:AA148,AA144)</f>
        <v>0</v>
      </c>
    </row>
    <row r="146" spans="1:29" x14ac:dyDescent="0.25">
      <c r="A146" s="2"/>
      <c r="Y146" s="1"/>
      <c r="AA146" s="14">
        <f t="shared" si="42"/>
        <v>0</v>
      </c>
      <c r="AB146" s="28" t="e">
        <f t="shared" si="43"/>
        <v>#DIV/0!</v>
      </c>
      <c r="AC146" s="14">
        <f>STDEV(AA147:AA148,AA144:AA145)</f>
        <v>0</v>
      </c>
    </row>
    <row r="147" spans="1:29" x14ac:dyDescent="0.25">
      <c r="A147" s="2"/>
      <c r="AA147" s="14">
        <f t="shared" si="42"/>
        <v>0</v>
      </c>
      <c r="AB147" s="28" t="e">
        <f t="shared" si="43"/>
        <v>#DIV/0!</v>
      </c>
      <c r="AC147" s="14">
        <f>STDEV(AA148,AA144:AA146)</f>
        <v>0</v>
      </c>
    </row>
    <row r="148" spans="1:29" x14ac:dyDescent="0.25">
      <c r="A148" s="2"/>
      <c r="AA148" s="14">
        <f t="shared" si="42"/>
        <v>0</v>
      </c>
      <c r="AB148" s="28" t="e">
        <f t="shared" si="43"/>
        <v>#DIV/0!</v>
      </c>
      <c r="AC148" s="14">
        <f>STDEV(AA144:AA147)</f>
        <v>0</v>
      </c>
    </row>
    <row r="149" spans="1:29" x14ac:dyDescent="0.25">
      <c r="A149" s="2">
        <f>A148</f>
        <v>0</v>
      </c>
      <c r="B149" s="7" t="e">
        <f>AVERAGE(B144:B148)</f>
        <v>#DIV/0!</v>
      </c>
      <c r="C149" s="7" t="e">
        <f t="shared" ref="C149:X149" si="44">AVERAGE(C144:C148)</f>
        <v>#DIV/0!</v>
      </c>
      <c r="D149" s="7" t="e">
        <f t="shared" si="44"/>
        <v>#DIV/0!</v>
      </c>
      <c r="E149" s="7" t="e">
        <f t="shared" si="44"/>
        <v>#DIV/0!</v>
      </c>
      <c r="F149" s="7" t="e">
        <f t="shared" si="44"/>
        <v>#DIV/0!</v>
      </c>
      <c r="G149" s="7" t="e">
        <f t="shared" si="44"/>
        <v>#DIV/0!</v>
      </c>
      <c r="H149" s="7" t="e">
        <f t="shared" si="44"/>
        <v>#DIV/0!</v>
      </c>
      <c r="I149" s="7" t="e">
        <f t="shared" si="44"/>
        <v>#DIV/0!</v>
      </c>
      <c r="J149" s="7" t="e">
        <f t="shared" si="44"/>
        <v>#DIV/0!</v>
      </c>
      <c r="K149" s="7" t="e">
        <f t="shared" si="44"/>
        <v>#DIV/0!</v>
      </c>
      <c r="L149" s="7" t="e">
        <f t="shared" si="44"/>
        <v>#DIV/0!</v>
      </c>
      <c r="M149" s="7" t="e">
        <f t="shared" si="44"/>
        <v>#DIV/0!</v>
      </c>
      <c r="N149" s="7" t="e">
        <f t="shared" si="44"/>
        <v>#DIV/0!</v>
      </c>
      <c r="O149" s="7" t="e">
        <f t="shared" si="44"/>
        <v>#DIV/0!</v>
      </c>
      <c r="P149" s="7" t="e">
        <f t="shared" si="44"/>
        <v>#DIV/0!</v>
      </c>
      <c r="Q149" s="7" t="e">
        <f t="shared" si="44"/>
        <v>#DIV/0!</v>
      </c>
      <c r="R149" s="7" t="e">
        <f t="shared" si="44"/>
        <v>#DIV/0!</v>
      </c>
      <c r="S149" s="7" t="e">
        <f t="shared" si="44"/>
        <v>#DIV/0!</v>
      </c>
      <c r="T149" s="7" t="e">
        <f t="shared" si="44"/>
        <v>#DIV/0!</v>
      </c>
      <c r="U149" s="7" t="e">
        <f t="shared" si="44"/>
        <v>#DIV/0!</v>
      </c>
      <c r="V149" s="7" t="e">
        <f t="shared" si="44"/>
        <v>#DIV/0!</v>
      </c>
      <c r="W149" s="7" t="e">
        <f t="shared" si="44"/>
        <v>#DIV/0!</v>
      </c>
      <c r="X149" s="7" t="e">
        <f t="shared" si="44"/>
        <v>#DIV/0!</v>
      </c>
      <c r="Z149" s="2" t="s">
        <v>43</v>
      </c>
      <c r="AA149" s="14">
        <f>AVERAGE(AA144:AA148)</f>
        <v>0</v>
      </c>
      <c r="AB149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Experiment information</vt:lpstr>
      <vt:lpstr>control-C1</vt:lpstr>
      <vt:lpstr>Sample 2</vt:lpstr>
      <vt:lpstr>Sample 3</vt:lpstr>
      <vt:lpstr>Sample 4</vt:lpstr>
      <vt:lpstr>Sample 5</vt:lpstr>
      <vt:lpstr>Sample 6</vt:lpstr>
      <vt:lpstr>Sample 7</vt:lpstr>
      <vt:lpstr>Sample 8</vt:lpstr>
      <vt:lpstr>5 point, avg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Wanwan</dc:creator>
  <cp:lastModifiedBy>Sengupta, Shramik</cp:lastModifiedBy>
  <dcterms:created xsi:type="dcterms:W3CDTF">2006-09-16T00:00:00Z</dcterms:created>
  <dcterms:modified xsi:type="dcterms:W3CDTF">2024-11-14T16:51:25Z</dcterms:modified>
</cp:coreProperties>
</file>