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ailmissouri-my.sharepoint.com/personal/senguptas_umsystem_edu/Documents/Documents/Students/Yongqiang/Data from Yongqiang/2020-TB/test-5e3-07212020-G/"/>
    </mc:Choice>
  </mc:AlternateContent>
  <xr:revisionPtr revIDLastSave="3" documentId="13_ncr:1_{C02CC0F6-50FB-42BC-BFF0-DA2E7BCF4DCC}" xr6:coauthVersionLast="47" xr6:coauthVersionMax="47" xr10:uidLastSave="{1CF3F62C-01BB-4789-93E8-523D4281DE08}"/>
  <bookViews>
    <workbookView xWindow="21270" yWindow="780" windowWidth="38700" windowHeight="18675" tabRatio="720" activeTab="9" xr2:uid="{00000000-000D-0000-FFFF-FFFF00000000}"/>
  </bookViews>
  <sheets>
    <sheet name="Experiment information" sheetId="1" r:id="rId1"/>
    <sheet name="C1" sheetId="45" r:id="rId2"/>
    <sheet name="C2" sheetId="46" r:id="rId3"/>
    <sheet name="C3" sheetId="28" r:id="rId4"/>
    <sheet name="Sample 4" sheetId="29" r:id="rId5"/>
    <sheet name="Sample 5" sheetId="34" r:id="rId6"/>
    <sheet name="Sample 6" sheetId="35" r:id="rId7"/>
    <sheet name="Sample 7" sheetId="41" r:id="rId8"/>
    <sheet name="Sample 8" sheetId="42" r:id="rId9"/>
    <sheet name="5 point, avg graphs" sheetId="5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3" i="28" l="1"/>
  <c r="B113" i="28"/>
  <c r="C113" i="28"/>
  <c r="D113" i="28"/>
  <c r="E113" i="28"/>
  <c r="F113" i="28"/>
  <c r="G113" i="28"/>
  <c r="H113" i="28"/>
  <c r="I113" i="28"/>
  <c r="J113" i="28"/>
  <c r="K113" i="28"/>
  <c r="L113" i="28"/>
  <c r="M113" i="28"/>
  <c r="N113" i="28"/>
  <c r="O113" i="28"/>
  <c r="P113" i="28"/>
  <c r="Q113" i="28"/>
  <c r="R113" i="28"/>
  <c r="S113" i="28"/>
  <c r="T113" i="28"/>
  <c r="U113" i="28"/>
  <c r="V113" i="28"/>
  <c r="W113" i="28"/>
  <c r="X113" i="28"/>
  <c r="X149" i="29"/>
  <c r="W149" i="29"/>
  <c r="V149" i="29"/>
  <c r="U149" i="29"/>
  <c r="T149" i="29"/>
  <c r="S149" i="29"/>
  <c r="R149" i="29"/>
  <c r="Q149" i="29"/>
  <c r="P149" i="29"/>
  <c r="O149" i="29"/>
  <c r="N149" i="29"/>
  <c r="M149" i="29"/>
  <c r="L149" i="29"/>
  <c r="K149" i="29"/>
  <c r="J149" i="29"/>
  <c r="I149" i="29"/>
  <c r="H149" i="29"/>
  <c r="G149" i="29"/>
  <c r="F149" i="29"/>
  <c r="E149" i="29"/>
  <c r="D149" i="29"/>
  <c r="C149" i="29"/>
  <c r="B149" i="29"/>
  <c r="A149" i="29"/>
  <c r="AA148" i="29"/>
  <c r="AC147" i="29" s="1"/>
  <c r="AA147" i="29"/>
  <c r="AB147" i="29" s="1"/>
  <c r="AA146" i="29"/>
  <c r="AB146" i="29" s="1"/>
  <c r="AA145" i="29"/>
  <c r="AA144" i="29"/>
  <c r="AA149" i="29" s="1"/>
  <c r="AB145" i="29" s="1"/>
  <c r="X140" i="29"/>
  <c r="W140" i="29"/>
  <c r="V140" i="29"/>
  <c r="U140" i="29"/>
  <c r="T140" i="29"/>
  <c r="S140" i="29"/>
  <c r="R140" i="29"/>
  <c r="Q140" i="29"/>
  <c r="P140" i="29"/>
  <c r="O140" i="29"/>
  <c r="N140" i="29"/>
  <c r="M140" i="29"/>
  <c r="L140" i="29"/>
  <c r="K140" i="29"/>
  <c r="J140" i="29"/>
  <c r="I140" i="29"/>
  <c r="H140" i="29"/>
  <c r="G140" i="29"/>
  <c r="F140" i="29"/>
  <c r="E140" i="29"/>
  <c r="D140" i="29"/>
  <c r="C140" i="29"/>
  <c r="B140" i="29"/>
  <c r="A140" i="29"/>
  <c r="AA139" i="29"/>
  <c r="AC138" i="29" s="1"/>
  <c r="AA138" i="29"/>
  <c r="AA137" i="29"/>
  <c r="AB137" i="29" s="1"/>
  <c r="AA136" i="29"/>
  <c r="AA135" i="29"/>
  <c r="AA140" i="29" s="1"/>
  <c r="AB136" i="29" s="1"/>
  <c r="X131" i="29"/>
  <c r="W131" i="29"/>
  <c r="V131" i="29"/>
  <c r="U131" i="29"/>
  <c r="T131" i="29"/>
  <c r="S131" i="29"/>
  <c r="R131" i="29"/>
  <c r="Q131" i="29"/>
  <c r="P131" i="29"/>
  <c r="O131" i="29"/>
  <c r="N131" i="29"/>
  <c r="M131" i="29"/>
  <c r="L131" i="29"/>
  <c r="K131" i="29"/>
  <c r="J131" i="29"/>
  <c r="I131" i="29"/>
  <c r="H131" i="29"/>
  <c r="G131" i="29"/>
  <c r="F131" i="29"/>
  <c r="E131" i="29"/>
  <c r="D131" i="29"/>
  <c r="C131" i="29"/>
  <c r="B131" i="29"/>
  <c r="A131" i="29"/>
  <c r="AA130" i="29"/>
  <c r="AC129" i="29" s="1"/>
  <c r="AA129" i="29"/>
  <c r="AB129" i="29" s="1"/>
  <c r="AA128" i="29"/>
  <c r="AA127" i="29"/>
  <c r="AA126" i="29"/>
  <c r="AA131" i="29" s="1"/>
  <c r="AB127" i="29" s="1"/>
  <c r="X122" i="29"/>
  <c r="W122" i="29"/>
  <c r="V122" i="29"/>
  <c r="U122" i="29"/>
  <c r="T122" i="29"/>
  <c r="S122" i="29"/>
  <c r="R122" i="29"/>
  <c r="Q122" i="29"/>
  <c r="P122" i="29"/>
  <c r="O122" i="29"/>
  <c r="N122" i="29"/>
  <c r="M122" i="29"/>
  <c r="L122" i="29"/>
  <c r="K122" i="29"/>
  <c r="J122" i="29"/>
  <c r="I122" i="29"/>
  <c r="H122" i="29"/>
  <c r="G122" i="29"/>
  <c r="F122" i="29"/>
  <c r="E122" i="29"/>
  <c r="D122" i="29"/>
  <c r="C122" i="29"/>
  <c r="B122" i="29"/>
  <c r="A122" i="29"/>
  <c r="AA121" i="29"/>
  <c r="AC120" i="29" s="1"/>
  <c r="AA120" i="29"/>
  <c r="AA119" i="29"/>
  <c r="AA118" i="29"/>
  <c r="AA117" i="29"/>
  <c r="AA122" i="29" s="1"/>
  <c r="AB118" i="29" s="1"/>
  <c r="X113" i="29"/>
  <c r="W113" i="29"/>
  <c r="V113" i="29"/>
  <c r="U113" i="29"/>
  <c r="T113" i="29"/>
  <c r="S113" i="29"/>
  <c r="R113" i="29"/>
  <c r="Q113" i="29"/>
  <c r="P113" i="29"/>
  <c r="O113" i="29"/>
  <c r="N113" i="29"/>
  <c r="M113" i="29"/>
  <c r="L113" i="29"/>
  <c r="K113" i="29"/>
  <c r="J113" i="29"/>
  <c r="I113" i="29"/>
  <c r="H113" i="29"/>
  <c r="G113" i="29"/>
  <c r="F113" i="29"/>
  <c r="E113" i="29"/>
  <c r="D113" i="29"/>
  <c r="C113" i="29"/>
  <c r="B113" i="29"/>
  <c r="A113" i="29"/>
  <c r="AA112" i="29"/>
  <c r="AC111" i="29" s="1"/>
  <c r="AA111" i="29"/>
  <c r="AB111" i="29" s="1"/>
  <c r="AA110" i="29"/>
  <c r="AB110" i="29" s="1"/>
  <c r="AA109" i="29"/>
  <c r="AA108" i="29"/>
  <c r="AA113" i="29" s="1"/>
  <c r="AB109" i="29" s="1"/>
  <c r="X104" i="29"/>
  <c r="W104" i="29"/>
  <c r="V104" i="29"/>
  <c r="U104" i="29"/>
  <c r="T104" i="29"/>
  <c r="S104" i="29"/>
  <c r="R104" i="29"/>
  <c r="Q104" i="29"/>
  <c r="P104" i="29"/>
  <c r="O104" i="29"/>
  <c r="N104" i="29"/>
  <c r="M104" i="29"/>
  <c r="L104" i="29"/>
  <c r="K104" i="29"/>
  <c r="J104" i="29"/>
  <c r="I104" i="29"/>
  <c r="H104" i="29"/>
  <c r="G104" i="29"/>
  <c r="F104" i="29"/>
  <c r="E104" i="29"/>
  <c r="D104" i="29"/>
  <c r="C104" i="29"/>
  <c r="B104" i="29"/>
  <c r="A104" i="29"/>
  <c r="AA103" i="29"/>
  <c r="AC102" i="29" s="1"/>
  <c r="AA102" i="29"/>
  <c r="AB102" i="29" s="1"/>
  <c r="AC101" i="29"/>
  <c r="AA101" i="29"/>
  <c r="AA100" i="29"/>
  <c r="AA99" i="29"/>
  <c r="AA104" i="29" s="1"/>
  <c r="X95" i="29"/>
  <c r="W95" i="29"/>
  <c r="V95" i="29"/>
  <c r="U95" i="29"/>
  <c r="T95" i="29"/>
  <c r="S95" i="29"/>
  <c r="R95" i="29"/>
  <c r="Q95" i="29"/>
  <c r="P95" i="29"/>
  <c r="O95" i="29"/>
  <c r="N95" i="29"/>
  <c r="M95" i="29"/>
  <c r="L95" i="29"/>
  <c r="K95" i="29"/>
  <c r="J95" i="29"/>
  <c r="I95" i="29"/>
  <c r="H95" i="29"/>
  <c r="G95" i="29"/>
  <c r="F95" i="29"/>
  <c r="E95" i="29"/>
  <c r="D95" i="29"/>
  <c r="C95" i="29"/>
  <c r="B95" i="29"/>
  <c r="A95" i="29"/>
  <c r="AA94" i="29"/>
  <c r="AC93" i="29" s="1"/>
  <c r="AA93" i="29"/>
  <c r="AC92" i="29"/>
  <c r="AA92" i="29"/>
  <c r="AB92" i="29" s="1"/>
  <c r="AA91" i="29"/>
  <c r="AA90" i="29"/>
  <c r="AA95" i="29" s="1"/>
  <c r="X86" i="29"/>
  <c r="W86" i="29"/>
  <c r="V86" i="29"/>
  <c r="U86" i="29"/>
  <c r="T86" i="29"/>
  <c r="S86" i="29"/>
  <c r="R86" i="29"/>
  <c r="Q86" i="29"/>
  <c r="P86" i="29"/>
  <c r="O86" i="29"/>
  <c r="N86" i="29"/>
  <c r="M86" i="29"/>
  <c r="L86" i="29"/>
  <c r="K86" i="29"/>
  <c r="J86" i="29"/>
  <c r="I86" i="29"/>
  <c r="H86" i="29"/>
  <c r="G86" i="29"/>
  <c r="F86" i="29"/>
  <c r="E86" i="29"/>
  <c r="D86" i="29"/>
  <c r="C86" i="29"/>
  <c r="B86" i="29"/>
  <c r="A86" i="29"/>
  <c r="AA85" i="29"/>
  <c r="AC84" i="29" s="1"/>
  <c r="AA84" i="29"/>
  <c r="AB84" i="29" s="1"/>
  <c r="AA83" i="29"/>
  <c r="AB83" i="29" s="1"/>
  <c r="AA82" i="29"/>
  <c r="AA81" i="29"/>
  <c r="AA86" i="29" s="1"/>
  <c r="AB82" i="29" s="1"/>
  <c r="X77" i="29"/>
  <c r="W77" i="29"/>
  <c r="V77" i="29"/>
  <c r="U77" i="29"/>
  <c r="T77" i="29"/>
  <c r="S77" i="29"/>
  <c r="R77" i="29"/>
  <c r="Q77" i="29"/>
  <c r="P77" i="29"/>
  <c r="O77" i="29"/>
  <c r="N77" i="29"/>
  <c r="M77" i="29"/>
  <c r="L77" i="29"/>
  <c r="K77" i="29"/>
  <c r="J77" i="29"/>
  <c r="I77" i="29"/>
  <c r="H77" i="29"/>
  <c r="G77" i="29"/>
  <c r="F77" i="29"/>
  <c r="E77" i="29"/>
  <c r="D77" i="29"/>
  <c r="C77" i="29"/>
  <c r="B77" i="29"/>
  <c r="A77" i="29"/>
  <c r="AA76" i="29"/>
  <c r="AC75" i="29" s="1"/>
  <c r="AA75" i="29"/>
  <c r="AC74" i="29"/>
  <c r="AA74" i="29"/>
  <c r="AA73" i="29"/>
  <c r="AC72" i="29" s="1"/>
  <c r="AA72" i="29"/>
  <c r="AA77" i="29" s="1"/>
  <c r="AB73" i="29" s="1"/>
  <c r="X68" i="29"/>
  <c r="W68" i="29"/>
  <c r="V68" i="29"/>
  <c r="U68" i="29"/>
  <c r="T68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A68" i="29"/>
  <c r="AA67" i="29"/>
  <c r="AC66" i="29" s="1"/>
  <c r="AA66" i="29"/>
  <c r="AB66" i="29" s="1"/>
  <c r="AA65" i="29"/>
  <c r="AA64" i="29"/>
  <c r="AC63" i="29" s="1"/>
  <c r="AA63" i="29"/>
  <c r="AA68" i="29" s="1"/>
  <c r="X59" i="29"/>
  <c r="W59" i="29"/>
  <c r="V59" i="29"/>
  <c r="U59" i="29"/>
  <c r="T59" i="29"/>
  <c r="S59" i="29"/>
  <c r="R59" i="29"/>
  <c r="Q59" i="29"/>
  <c r="P59" i="29"/>
  <c r="O59" i="29"/>
  <c r="N59" i="29"/>
  <c r="M59" i="29"/>
  <c r="L59" i="29"/>
  <c r="K59" i="29"/>
  <c r="J59" i="29"/>
  <c r="I59" i="29"/>
  <c r="H59" i="29"/>
  <c r="G59" i="29"/>
  <c r="F59" i="29"/>
  <c r="E59" i="29"/>
  <c r="D59" i="29"/>
  <c r="C59" i="29"/>
  <c r="B59" i="29"/>
  <c r="A59" i="29"/>
  <c r="AA58" i="29"/>
  <c r="AC57" i="29" s="1"/>
  <c r="AA57" i="29"/>
  <c r="AC56" i="29"/>
  <c r="AA56" i="29"/>
  <c r="AA55" i="29"/>
  <c r="AC54" i="29" s="1"/>
  <c r="AA54" i="29"/>
  <c r="AA59" i="29" s="1"/>
  <c r="X50" i="29"/>
  <c r="W50" i="29"/>
  <c r="V50" i="29"/>
  <c r="U50" i="29"/>
  <c r="T50" i="29"/>
  <c r="S50" i="29"/>
  <c r="R50" i="29"/>
  <c r="Q50" i="29"/>
  <c r="P50" i="29"/>
  <c r="O50" i="29"/>
  <c r="N50" i="29"/>
  <c r="M50" i="29"/>
  <c r="L50" i="29"/>
  <c r="K50" i="29"/>
  <c r="J50" i="29"/>
  <c r="I50" i="29"/>
  <c r="H50" i="29"/>
  <c r="G50" i="29"/>
  <c r="F50" i="29"/>
  <c r="E50" i="29"/>
  <c r="D50" i="29"/>
  <c r="C50" i="29"/>
  <c r="B50" i="29"/>
  <c r="A50" i="29"/>
  <c r="AA49" i="29"/>
  <c r="AC48" i="29" s="1"/>
  <c r="AA48" i="29"/>
  <c r="AA47" i="29"/>
  <c r="AA46" i="29"/>
  <c r="AC45" i="29" s="1"/>
  <c r="AA45" i="29"/>
  <c r="AA50" i="29" s="1"/>
  <c r="X41" i="29"/>
  <c r="W41" i="29"/>
  <c r="V41" i="29"/>
  <c r="U41" i="29"/>
  <c r="T41" i="29"/>
  <c r="S41" i="29"/>
  <c r="R41" i="29"/>
  <c r="Q41" i="29"/>
  <c r="P41" i="29"/>
  <c r="O41" i="29"/>
  <c r="N41" i="29"/>
  <c r="M41" i="29"/>
  <c r="L41" i="29"/>
  <c r="K41" i="29"/>
  <c r="J41" i="29"/>
  <c r="I41" i="29"/>
  <c r="H41" i="29"/>
  <c r="G41" i="29"/>
  <c r="F41" i="29"/>
  <c r="E41" i="29"/>
  <c r="D41" i="29"/>
  <c r="C41" i="29"/>
  <c r="B41" i="29"/>
  <c r="A41" i="29"/>
  <c r="AA40" i="29"/>
  <c r="AC39" i="29" s="1"/>
  <c r="AA39" i="29"/>
  <c r="AB39" i="29" s="1"/>
  <c r="AA38" i="29"/>
  <c r="AA37" i="29"/>
  <c r="AC36" i="29" s="1"/>
  <c r="AA36" i="29"/>
  <c r="AA41" i="29" s="1"/>
  <c r="X32" i="29"/>
  <c r="W32" i="29"/>
  <c r="V32" i="29"/>
  <c r="U32" i="29"/>
  <c r="T32" i="29"/>
  <c r="S32" i="29"/>
  <c r="R32" i="29"/>
  <c r="Q32" i="29"/>
  <c r="P32" i="29"/>
  <c r="O32" i="29"/>
  <c r="N32" i="29"/>
  <c r="M32" i="29"/>
  <c r="L32" i="29"/>
  <c r="K32" i="29"/>
  <c r="J32" i="29"/>
  <c r="I32" i="29"/>
  <c r="H32" i="29"/>
  <c r="G32" i="29"/>
  <c r="F32" i="29"/>
  <c r="E32" i="29"/>
  <c r="D32" i="29"/>
  <c r="C32" i="29"/>
  <c r="B32" i="29"/>
  <c r="A32" i="29"/>
  <c r="AA31" i="29"/>
  <c r="AC30" i="29" s="1"/>
  <c r="AA30" i="29"/>
  <c r="AA29" i="29"/>
  <c r="AA28" i="29"/>
  <c r="AC27" i="29" s="1"/>
  <c r="AA27" i="29"/>
  <c r="AA32" i="29" s="1"/>
  <c r="X23" i="29"/>
  <c r="W23" i="29"/>
  <c r="V23" i="29"/>
  <c r="U23" i="29"/>
  <c r="T23" i="29"/>
  <c r="S23" i="29"/>
  <c r="R23" i="29"/>
  <c r="Q23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C23" i="29"/>
  <c r="B23" i="29"/>
  <c r="AA22" i="29"/>
  <c r="AB22" i="29" s="1"/>
  <c r="AC21" i="29"/>
  <c r="AA21" i="29"/>
  <c r="AA20" i="29"/>
  <c r="AC19" i="29" s="1"/>
  <c r="AA19" i="29"/>
  <c r="AC18" i="29" s="1"/>
  <c r="AA18" i="29"/>
  <c r="AA23" i="29" s="1"/>
  <c r="X149" i="45"/>
  <c r="W149" i="45"/>
  <c r="V149" i="45"/>
  <c r="U149" i="45"/>
  <c r="T149" i="45"/>
  <c r="S149" i="45"/>
  <c r="R149" i="45"/>
  <c r="Q149" i="45"/>
  <c r="P149" i="45"/>
  <c r="O149" i="45"/>
  <c r="N149" i="45"/>
  <c r="M149" i="45"/>
  <c r="L149" i="45"/>
  <c r="K149" i="45"/>
  <c r="J149" i="45"/>
  <c r="I149" i="45"/>
  <c r="H149" i="45"/>
  <c r="G149" i="45"/>
  <c r="F149" i="45"/>
  <c r="E149" i="45"/>
  <c r="D149" i="45"/>
  <c r="C149" i="45"/>
  <c r="B149" i="45"/>
  <c r="A149" i="45"/>
  <c r="AA148" i="45"/>
  <c r="AC147" i="45" s="1"/>
  <c r="AA147" i="45"/>
  <c r="AB147" i="45" s="1"/>
  <c r="AA146" i="45"/>
  <c r="AB146" i="45" s="1"/>
  <c r="AA145" i="45"/>
  <c r="AA144" i="45"/>
  <c r="AA149" i="45" s="1"/>
  <c r="AB145" i="45" s="1"/>
  <c r="X140" i="45"/>
  <c r="W140" i="45"/>
  <c r="V140" i="45"/>
  <c r="U140" i="45"/>
  <c r="T140" i="45"/>
  <c r="S140" i="45"/>
  <c r="R140" i="45"/>
  <c r="Q140" i="45"/>
  <c r="P140" i="45"/>
  <c r="O140" i="45"/>
  <c r="N140" i="45"/>
  <c r="M140" i="45"/>
  <c r="L140" i="45"/>
  <c r="K140" i="45"/>
  <c r="J140" i="45"/>
  <c r="I140" i="45"/>
  <c r="H140" i="45"/>
  <c r="G140" i="45"/>
  <c r="F140" i="45"/>
  <c r="E140" i="45"/>
  <c r="D140" i="45"/>
  <c r="C140" i="45"/>
  <c r="B140" i="45"/>
  <c r="A140" i="45"/>
  <c r="AA139" i="45"/>
  <c r="AC138" i="45" s="1"/>
  <c r="AA138" i="45"/>
  <c r="AB138" i="45" s="1"/>
  <c r="AA137" i="45"/>
  <c r="AB137" i="45" s="1"/>
  <c r="AA136" i="45"/>
  <c r="AA135" i="45"/>
  <c r="AA140" i="45" s="1"/>
  <c r="AB136" i="45" s="1"/>
  <c r="X131" i="45"/>
  <c r="W131" i="45"/>
  <c r="V131" i="45"/>
  <c r="U131" i="45"/>
  <c r="T131" i="45"/>
  <c r="S131" i="45"/>
  <c r="R131" i="45"/>
  <c r="Q131" i="45"/>
  <c r="P131" i="45"/>
  <c r="O131" i="45"/>
  <c r="N131" i="45"/>
  <c r="M131" i="45"/>
  <c r="L131" i="45"/>
  <c r="K131" i="45"/>
  <c r="J131" i="45"/>
  <c r="I131" i="45"/>
  <c r="H131" i="45"/>
  <c r="G131" i="45"/>
  <c r="F131" i="45"/>
  <c r="E131" i="45"/>
  <c r="D131" i="45"/>
  <c r="C131" i="45"/>
  <c r="B131" i="45"/>
  <c r="A131" i="45"/>
  <c r="AA130" i="45"/>
  <c r="AC129" i="45" s="1"/>
  <c r="AA129" i="45"/>
  <c r="AC128" i="45"/>
  <c r="AA128" i="45"/>
  <c r="AA127" i="45"/>
  <c r="AA126" i="45"/>
  <c r="AA131" i="45" s="1"/>
  <c r="AB127" i="45" s="1"/>
  <c r="X122" i="45"/>
  <c r="W122" i="45"/>
  <c r="V122" i="45"/>
  <c r="U122" i="45"/>
  <c r="T122" i="45"/>
  <c r="S122" i="45"/>
  <c r="R122" i="45"/>
  <c r="Q122" i="45"/>
  <c r="P122" i="45"/>
  <c r="O122" i="45"/>
  <c r="N122" i="45"/>
  <c r="M122" i="45"/>
  <c r="L122" i="45"/>
  <c r="K122" i="45"/>
  <c r="J122" i="45"/>
  <c r="I122" i="45"/>
  <c r="H122" i="45"/>
  <c r="G122" i="45"/>
  <c r="F122" i="45"/>
  <c r="E122" i="45"/>
  <c r="D122" i="45"/>
  <c r="C122" i="45"/>
  <c r="B122" i="45"/>
  <c r="A122" i="45"/>
  <c r="AA121" i="45"/>
  <c r="AC120" i="45" s="1"/>
  <c r="AA120" i="45"/>
  <c r="AB120" i="45" s="1"/>
  <c r="AA119" i="45"/>
  <c r="AB119" i="45" s="1"/>
  <c r="AA118" i="45"/>
  <c r="AA117" i="45"/>
  <c r="AA122" i="45" s="1"/>
  <c r="AB118" i="45" s="1"/>
  <c r="X113" i="45"/>
  <c r="W113" i="45"/>
  <c r="V113" i="45"/>
  <c r="U113" i="45"/>
  <c r="T113" i="45"/>
  <c r="S113" i="45"/>
  <c r="R113" i="45"/>
  <c r="Q113" i="45"/>
  <c r="P113" i="45"/>
  <c r="O113" i="45"/>
  <c r="N113" i="45"/>
  <c r="M113" i="45"/>
  <c r="L113" i="45"/>
  <c r="K113" i="45"/>
  <c r="J113" i="45"/>
  <c r="I113" i="45"/>
  <c r="H113" i="45"/>
  <c r="G113" i="45"/>
  <c r="F113" i="45"/>
  <c r="E113" i="45"/>
  <c r="D113" i="45"/>
  <c r="C113" i="45"/>
  <c r="B113" i="45"/>
  <c r="A113" i="45"/>
  <c r="AA112" i="45"/>
  <c r="AC111" i="45" s="1"/>
  <c r="AA111" i="45"/>
  <c r="AC110" i="45"/>
  <c r="AA110" i="45"/>
  <c r="AA109" i="45"/>
  <c r="AA108" i="45"/>
  <c r="AA113" i="45" s="1"/>
  <c r="AB109" i="45" s="1"/>
  <c r="X104" i="45"/>
  <c r="W104" i="45"/>
  <c r="V104" i="45"/>
  <c r="U104" i="45"/>
  <c r="T104" i="45"/>
  <c r="S104" i="45"/>
  <c r="R104" i="45"/>
  <c r="Q104" i="45"/>
  <c r="P104" i="45"/>
  <c r="O104" i="45"/>
  <c r="N104" i="45"/>
  <c r="M104" i="45"/>
  <c r="L104" i="45"/>
  <c r="K104" i="45"/>
  <c r="J104" i="45"/>
  <c r="I104" i="45"/>
  <c r="H104" i="45"/>
  <c r="G104" i="45"/>
  <c r="F104" i="45"/>
  <c r="E104" i="45"/>
  <c r="D104" i="45"/>
  <c r="C104" i="45"/>
  <c r="B104" i="45"/>
  <c r="A104" i="45"/>
  <c r="AA103" i="45"/>
  <c r="AC102" i="45" s="1"/>
  <c r="AA102" i="45"/>
  <c r="AC101" i="45"/>
  <c r="AA101" i="45"/>
  <c r="AA100" i="45"/>
  <c r="AC99" i="45" s="1"/>
  <c r="AA99" i="45"/>
  <c r="AA104" i="45" s="1"/>
  <c r="X95" i="45"/>
  <c r="W95" i="45"/>
  <c r="V95" i="45"/>
  <c r="U95" i="45"/>
  <c r="T95" i="45"/>
  <c r="S95" i="45"/>
  <c r="R95" i="45"/>
  <c r="Q95" i="45"/>
  <c r="P95" i="45"/>
  <c r="O95" i="45"/>
  <c r="N95" i="45"/>
  <c r="M95" i="45"/>
  <c r="L95" i="45"/>
  <c r="K95" i="45"/>
  <c r="J95" i="45"/>
  <c r="I95" i="45"/>
  <c r="H95" i="45"/>
  <c r="G95" i="45"/>
  <c r="F95" i="45"/>
  <c r="E95" i="45"/>
  <c r="D95" i="45"/>
  <c r="C95" i="45"/>
  <c r="B95" i="45"/>
  <c r="A95" i="45"/>
  <c r="AA94" i="45"/>
  <c r="AC93" i="45" s="1"/>
  <c r="AA93" i="45"/>
  <c r="AB93" i="45" s="1"/>
  <c r="AA92" i="45"/>
  <c r="AA91" i="45"/>
  <c r="AC90" i="45" s="1"/>
  <c r="AA90" i="45"/>
  <c r="AA95" i="45" s="1"/>
  <c r="X86" i="45"/>
  <c r="W86" i="45"/>
  <c r="V86" i="45"/>
  <c r="U86" i="45"/>
  <c r="T86" i="45"/>
  <c r="S86" i="45"/>
  <c r="R86" i="45"/>
  <c r="Q86" i="45"/>
  <c r="P86" i="45"/>
  <c r="O86" i="45"/>
  <c r="N86" i="45"/>
  <c r="M86" i="45"/>
  <c r="L86" i="45"/>
  <c r="K86" i="45"/>
  <c r="J86" i="45"/>
  <c r="I86" i="45"/>
  <c r="H86" i="45"/>
  <c r="G86" i="45"/>
  <c r="F86" i="45"/>
  <c r="E86" i="45"/>
  <c r="D86" i="45"/>
  <c r="C86" i="45"/>
  <c r="B86" i="45"/>
  <c r="A86" i="45"/>
  <c r="AA85" i="45"/>
  <c r="AC84" i="45" s="1"/>
  <c r="AA84" i="45"/>
  <c r="AB84" i="45" s="1"/>
  <c r="AA83" i="45"/>
  <c r="AA82" i="45"/>
  <c r="AC81" i="45" s="1"/>
  <c r="AA81" i="45"/>
  <c r="AA86" i="45" s="1"/>
  <c r="X77" i="45"/>
  <c r="W77" i="45"/>
  <c r="V77" i="45"/>
  <c r="U77" i="45"/>
  <c r="T77" i="45"/>
  <c r="S77" i="45"/>
  <c r="R77" i="45"/>
  <c r="Q77" i="45"/>
  <c r="P77" i="45"/>
  <c r="O77" i="45"/>
  <c r="N77" i="45"/>
  <c r="M77" i="45"/>
  <c r="L77" i="45"/>
  <c r="K77" i="45"/>
  <c r="J77" i="45"/>
  <c r="I77" i="45"/>
  <c r="H77" i="45"/>
  <c r="G77" i="45"/>
  <c r="F77" i="45"/>
  <c r="E77" i="45"/>
  <c r="D77" i="45"/>
  <c r="C77" i="45"/>
  <c r="B77" i="45"/>
  <c r="A77" i="45"/>
  <c r="AA76" i="45"/>
  <c r="AC75" i="45" s="1"/>
  <c r="AA75" i="45"/>
  <c r="AC74" i="45"/>
  <c r="AA74" i="45"/>
  <c r="AA73" i="45"/>
  <c r="AC72" i="45" s="1"/>
  <c r="AA72" i="45"/>
  <c r="AA77" i="45" s="1"/>
  <c r="X68" i="45"/>
  <c r="W68" i="45"/>
  <c r="V68" i="45"/>
  <c r="U68" i="45"/>
  <c r="T68" i="45"/>
  <c r="S68" i="45"/>
  <c r="R68" i="45"/>
  <c r="Q68" i="45"/>
  <c r="P68" i="45"/>
  <c r="O68" i="45"/>
  <c r="N68" i="45"/>
  <c r="M68" i="45"/>
  <c r="L68" i="45"/>
  <c r="K68" i="45"/>
  <c r="J68" i="45"/>
  <c r="I68" i="45"/>
  <c r="H68" i="45"/>
  <c r="G68" i="45"/>
  <c r="F68" i="45"/>
  <c r="E68" i="45"/>
  <c r="D68" i="45"/>
  <c r="C68" i="45"/>
  <c r="B68" i="45"/>
  <c r="A68" i="45"/>
  <c r="AA67" i="45"/>
  <c r="AC66" i="45" s="1"/>
  <c r="AA66" i="45"/>
  <c r="AB66" i="45" s="1"/>
  <c r="AA65" i="45"/>
  <c r="AA64" i="45"/>
  <c r="AC63" i="45" s="1"/>
  <c r="AA63" i="45"/>
  <c r="AA68" i="45" s="1"/>
  <c r="X59" i="45"/>
  <c r="W59" i="45"/>
  <c r="V59" i="45"/>
  <c r="U59" i="45"/>
  <c r="T59" i="45"/>
  <c r="S59" i="45"/>
  <c r="R59" i="45"/>
  <c r="Q59" i="45"/>
  <c r="P59" i="45"/>
  <c r="O59" i="45"/>
  <c r="N59" i="45"/>
  <c r="M59" i="45"/>
  <c r="L59" i="45"/>
  <c r="K59" i="45"/>
  <c r="J59" i="45"/>
  <c r="I59" i="45"/>
  <c r="H59" i="45"/>
  <c r="G59" i="45"/>
  <c r="F59" i="45"/>
  <c r="E59" i="45"/>
  <c r="D59" i="45"/>
  <c r="C59" i="45"/>
  <c r="B59" i="45"/>
  <c r="A59" i="45"/>
  <c r="AA58" i="45"/>
  <c r="AC57" i="45" s="1"/>
  <c r="AA57" i="45"/>
  <c r="AB57" i="45" s="1"/>
  <c r="AA56" i="45"/>
  <c r="AA55" i="45"/>
  <c r="AC54" i="45" s="1"/>
  <c r="AA54" i="45"/>
  <c r="AA59" i="45" s="1"/>
  <c r="X50" i="45"/>
  <c r="W50" i="45"/>
  <c r="V50" i="45"/>
  <c r="U50" i="45"/>
  <c r="T50" i="45"/>
  <c r="S50" i="45"/>
  <c r="R50" i="45"/>
  <c r="Q50" i="45"/>
  <c r="P50" i="45"/>
  <c r="O50" i="45"/>
  <c r="N50" i="45"/>
  <c r="M50" i="45"/>
  <c r="L50" i="45"/>
  <c r="K50" i="45"/>
  <c r="J50" i="45"/>
  <c r="I50" i="45"/>
  <c r="H50" i="45"/>
  <c r="G50" i="45"/>
  <c r="F50" i="45"/>
  <c r="E50" i="45"/>
  <c r="D50" i="45"/>
  <c r="C50" i="45"/>
  <c r="B50" i="45"/>
  <c r="A50" i="45"/>
  <c r="AA49" i="45"/>
  <c r="AC48" i="45" s="1"/>
  <c r="AA48" i="45"/>
  <c r="AA47" i="45"/>
  <c r="AA46" i="45"/>
  <c r="AC45" i="45" s="1"/>
  <c r="AA45" i="45"/>
  <c r="AA50" i="45" s="1"/>
  <c r="X41" i="45"/>
  <c r="W41" i="45"/>
  <c r="V41" i="45"/>
  <c r="U41" i="45"/>
  <c r="T41" i="45"/>
  <c r="S41" i="45"/>
  <c r="R41" i="45"/>
  <c r="Q41" i="45"/>
  <c r="P41" i="45"/>
  <c r="O41" i="45"/>
  <c r="N41" i="45"/>
  <c r="M41" i="45"/>
  <c r="L41" i="45"/>
  <c r="K41" i="45"/>
  <c r="J41" i="45"/>
  <c r="I41" i="45"/>
  <c r="H41" i="45"/>
  <c r="G41" i="45"/>
  <c r="F41" i="45"/>
  <c r="E41" i="45"/>
  <c r="D41" i="45"/>
  <c r="C41" i="45"/>
  <c r="B41" i="45"/>
  <c r="A41" i="45"/>
  <c r="AA40" i="45"/>
  <c r="AC39" i="45" s="1"/>
  <c r="AA39" i="45"/>
  <c r="AC37" i="45" s="1"/>
  <c r="AA38" i="45"/>
  <c r="AA37" i="45"/>
  <c r="AC36" i="45" s="1"/>
  <c r="AA36" i="45"/>
  <c r="AA41" i="45" s="1"/>
  <c r="X32" i="45"/>
  <c r="W32" i="45"/>
  <c r="V32" i="45"/>
  <c r="U32" i="45"/>
  <c r="T32" i="45"/>
  <c r="S32" i="45"/>
  <c r="R32" i="45"/>
  <c r="Q32" i="45"/>
  <c r="P32" i="45"/>
  <c r="O32" i="45"/>
  <c r="N32" i="45"/>
  <c r="M32" i="45"/>
  <c r="L32" i="45"/>
  <c r="K32" i="45"/>
  <c r="J32" i="45"/>
  <c r="I32" i="45"/>
  <c r="H32" i="45"/>
  <c r="G32" i="45"/>
  <c r="F32" i="45"/>
  <c r="E32" i="45"/>
  <c r="D32" i="45"/>
  <c r="C32" i="45"/>
  <c r="B32" i="45"/>
  <c r="A32" i="45"/>
  <c r="AA31" i="45"/>
  <c r="AC30" i="45" s="1"/>
  <c r="AA30" i="45"/>
  <c r="AC29" i="45"/>
  <c r="AA29" i="45"/>
  <c r="AA28" i="45"/>
  <c r="AC27" i="45" s="1"/>
  <c r="AA27" i="45"/>
  <c r="AA32" i="45" s="1"/>
  <c r="X23" i="45"/>
  <c r="W23" i="45"/>
  <c r="V23" i="45"/>
  <c r="U23" i="45"/>
  <c r="T23" i="45"/>
  <c r="S23" i="45"/>
  <c r="R23" i="45"/>
  <c r="Q23" i="45"/>
  <c r="P23" i="45"/>
  <c r="O23" i="45"/>
  <c r="N23" i="45"/>
  <c r="M23" i="45"/>
  <c r="L23" i="45"/>
  <c r="K23" i="45"/>
  <c r="J23" i="45"/>
  <c r="I23" i="45"/>
  <c r="H23" i="45"/>
  <c r="G23" i="45"/>
  <c r="F23" i="45"/>
  <c r="E23" i="45"/>
  <c r="D23" i="45"/>
  <c r="C23" i="45"/>
  <c r="B23" i="45"/>
  <c r="AA22" i="45"/>
  <c r="AA21" i="45"/>
  <c r="AA20" i="45"/>
  <c r="AC19" i="45" s="1"/>
  <c r="AA19" i="45"/>
  <c r="AC18" i="45" s="1"/>
  <c r="AA18" i="45"/>
  <c r="AA23" i="45" s="1"/>
  <c r="AB75" i="29" l="1"/>
  <c r="AB21" i="29"/>
  <c r="AB20" i="29"/>
  <c r="AB30" i="29"/>
  <c r="AB56" i="29"/>
  <c r="AB55" i="29"/>
  <c r="AB57" i="29"/>
  <c r="AB138" i="29"/>
  <c r="AB47" i="29"/>
  <c r="AB46" i="29"/>
  <c r="AB29" i="29"/>
  <c r="AB28" i="29"/>
  <c r="AB74" i="29"/>
  <c r="AB119" i="29"/>
  <c r="AB38" i="29"/>
  <c r="AB37" i="29"/>
  <c r="AB48" i="29"/>
  <c r="AB65" i="29"/>
  <c r="AB64" i="29"/>
  <c r="AB91" i="29"/>
  <c r="AB100" i="29"/>
  <c r="AB93" i="29"/>
  <c r="AB101" i="29"/>
  <c r="AB120" i="29"/>
  <c r="AB128" i="29"/>
  <c r="AC65" i="29"/>
  <c r="AC83" i="29"/>
  <c r="AC119" i="29"/>
  <c r="AC128" i="29"/>
  <c r="AC137" i="29"/>
  <c r="AC146" i="29"/>
  <c r="AC29" i="29"/>
  <c r="AC47" i="29"/>
  <c r="AB36" i="29"/>
  <c r="AB54" i="29"/>
  <c r="AC64" i="29"/>
  <c r="AB67" i="29"/>
  <c r="AB72" i="29"/>
  <c r="AB81" i="29"/>
  <c r="AC82" i="29"/>
  <c r="AB85" i="29"/>
  <c r="AB90" i="29"/>
  <c r="AC91" i="29"/>
  <c r="AB94" i="29"/>
  <c r="AB99" i="29"/>
  <c r="AC100" i="29"/>
  <c r="AB103" i="29"/>
  <c r="AB108" i="29"/>
  <c r="AC109" i="29"/>
  <c r="AB112" i="29"/>
  <c r="AB117" i="29"/>
  <c r="AC118" i="29"/>
  <c r="AB121" i="29"/>
  <c r="AB126" i="29"/>
  <c r="AC127" i="29"/>
  <c r="AB130" i="29"/>
  <c r="AB135" i="29"/>
  <c r="AC136" i="29"/>
  <c r="AB139" i="29"/>
  <c r="AB144" i="29"/>
  <c r="AC145" i="29"/>
  <c r="AB148" i="29"/>
  <c r="AC38" i="29"/>
  <c r="AC110" i="29"/>
  <c r="AC20" i="29"/>
  <c r="AC28" i="29"/>
  <c r="AB40" i="29"/>
  <c r="AB45" i="29"/>
  <c r="AC55" i="29"/>
  <c r="AB58" i="29"/>
  <c r="AB63" i="29"/>
  <c r="AB76" i="29"/>
  <c r="AB18" i="29"/>
  <c r="AC31" i="29"/>
  <c r="AC40" i="29"/>
  <c r="AC49" i="29"/>
  <c r="AC58" i="29"/>
  <c r="AC67" i="29"/>
  <c r="AC76" i="29"/>
  <c r="AC81" i="29"/>
  <c r="AC85" i="29"/>
  <c r="AC90" i="29"/>
  <c r="AC94" i="29"/>
  <c r="AC99" i="29"/>
  <c r="AC103" i="29"/>
  <c r="AC108" i="29"/>
  <c r="AC112" i="29"/>
  <c r="AC117" i="29"/>
  <c r="AC121" i="29"/>
  <c r="AC126" i="29"/>
  <c r="AC130" i="29"/>
  <c r="AC135" i="29"/>
  <c r="AC139" i="29"/>
  <c r="AC144" i="29"/>
  <c r="AC148" i="29"/>
  <c r="AB19" i="29"/>
  <c r="AB27" i="29"/>
  <c r="AB31" i="29"/>
  <c r="AC37" i="29"/>
  <c r="AC46" i="29"/>
  <c r="AB49" i="29"/>
  <c r="AC73" i="29"/>
  <c r="AC22" i="29"/>
  <c r="AB129" i="45"/>
  <c r="AB22" i="45"/>
  <c r="AB30" i="45"/>
  <c r="AB56" i="45"/>
  <c r="AB55" i="45"/>
  <c r="AB83" i="45"/>
  <c r="AB82" i="45"/>
  <c r="AB111" i="45"/>
  <c r="AB101" i="45"/>
  <c r="AB92" i="45"/>
  <c r="AB91" i="45"/>
  <c r="AB100" i="45"/>
  <c r="AB128" i="45"/>
  <c r="AB47" i="45"/>
  <c r="AB46" i="45"/>
  <c r="AB21" i="45"/>
  <c r="AB20" i="45"/>
  <c r="AB29" i="45"/>
  <c r="AB28" i="45"/>
  <c r="AB65" i="45"/>
  <c r="AB64" i="45"/>
  <c r="AB38" i="45"/>
  <c r="AB37" i="45"/>
  <c r="AB48" i="45"/>
  <c r="AB74" i="45"/>
  <c r="AB73" i="45"/>
  <c r="AB75" i="45"/>
  <c r="AB102" i="45"/>
  <c r="AB110" i="45"/>
  <c r="AC65" i="45"/>
  <c r="AB45" i="45"/>
  <c r="AB49" i="45"/>
  <c r="AB54" i="45"/>
  <c r="AB58" i="45"/>
  <c r="AC64" i="45"/>
  <c r="AC82" i="45"/>
  <c r="AC91" i="45"/>
  <c r="AB99" i="45"/>
  <c r="AC109" i="45"/>
  <c r="AB112" i="45"/>
  <c r="AB117" i="45"/>
  <c r="AC118" i="45"/>
  <c r="AB121" i="45"/>
  <c r="AB126" i="45"/>
  <c r="AC127" i="45"/>
  <c r="AB130" i="45"/>
  <c r="AB135" i="45"/>
  <c r="AC136" i="45"/>
  <c r="AB139" i="45"/>
  <c r="AB144" i="45"/>
  <c r="AC145" i="45"/>
  <c r="AB148" i="45"/>
  <c r="AC38" i="45"/>
  <c r="AC47" i="45"/>
  <c r="AC92" i="45"/>
  <c r="AC119" i="45"/>
  <c r="AC137" i="45"/>
  <c r="AC146" i="45"/>
  <c r="AC20" i="45"/>
  <c r="AC28" i="45"/>
  <c r="AB31" i="45"/>
  <c r="AB36" i="45"/>
  <c r="AB72" i="45"/>
  <c r="AB81" i="45"/>
  <c r="AB85" i="45"/>
  <c r="AB90" i="45"/>
  <c r="AC100" i="45"/>
  <c r="AB103" i="45"/>
  <c r="AB108" i="45"/>
  <c r="AB18" i="45"/>
  <c r="AC31" i="45"/>
  <c r="AB39" i="45"/>
  <c r="AC40" i="45"/>
  <c r="AC49" i="45"/>
  <c r="AC58" i="45"/>
  <c r="AC67" i="45"/>
  <c r="AC76" i="45"/>
  <c r="AC85" i="45"/>
  <c r="AC94" i="45"/>
  <c r="AC103" i="45"/>
  <c r="AC108" i="45"/>
  <c r="AC112" i="45"/>
  <c r="AC117" i="45"/>
  <c r="AC121" i="45"/>
  <c r="AC126" i="45"/>
  <c r="AC130" i="45"/>
  <c r="AC135" i="45"/>
  <c r="AC139" i="45"/>
  <c r="AC144" i="45"/>
  <c r="AC148" i="45"/>
  <c r="AC21" i="45"/>
  <c r="AC56" i="45"/>
  <c r="AC83" i="45"/>
  <c r="AB19" i="45"/>
  <c r="AB27" i="45"/>
  <c r="AB40" i="45"/>
  <c r="AC46" i="45"/>
  <c r="AC55" i="45"/>
  <c r="AB63" i="45"/>
  <c r="AB67" i="45"/>
  <c r="AC73" i="45"/>
  <c r="AB76" i="45"/>
  <c r="AB94" i="45"/>
  <c r="AC22" i="45"/>
  <c r="A41" i="46"/>
  <c r="B41" i="46"/>
  <c r="C41" i="46"/>
  <c r="D41" i="46"/>
  <c r="E41" i="46"/>
  <c r="F41" i="46"/>
  <c r="G41" i="46"/>
  <c r="H41" i="46"/>
  <c r="I41" i="46"/>
  <c r="J41" i="46"/>
  <c r="K41" i="46"/>
  <c r="L41" i="46"/>
  <c r="M41" i="46"/>
  <c r="N41" i="46"/>
  <c r="O41" i="46"/>
  <c r="P41" i="46"/>
  <c r="Q41" i="46"/>
  <c r="R41" i="46"/>
  <c r="S41" i="46"/>
  <c r="T41" i="46"/>
  <c r="U41" i="46"/>
  <c r="V41" i="46"/>
  <c r="W41" i="46"/>
  <c r="X41" i="46"/>
  <c r="X149" i="46" l="1"/>
  <c r="W149" i="46"/>
  <c r="V149" i="46"/>
  <c r="U149" i="46"/>
  <c r="T149" i="46"/>
  <c r="S149" i="46"/>
  <c r="R149" i="46"/>
  <c r="Q149" i="46"/>
  <c r="P149" i="46"/>
  <c r="O149" i="46"/>
  <c r="N149" i="46"/>
  <c r="M149" i="46"/>
  <c r="L149" i="46"/>
  <c r="K149" i="46"/>
  <c r="J149" i="46"/>
  <c r="I149" i="46"/>
  <c r="H149" i="46"/>
  <c r="G149" i="46"/>
  <c r="F149" i="46"/>
  <c r="E149" i="46"/>
  <c r="D149" i="46"/>
  <c r="C149" i="46"/>
  <c r="B149" i="46"/>
  <c r="A149" i="46"/>
  <c r="AA148" i="46"/>
  <c r="AA147" i="46"/>
  <c r="AA146" i="46"/>
  <c r="AA145" i="46"/>
  <c r="AA144" i="46"/>
  <c r="X140" i="46"/>
  <c r="W140" i="46"/>
  <c r="V140" i="46"/>
  <c r="U140" i="46"/>
  <c r="T140" i="46"/>
  <c r="S140" i="46"/>
  <c r="R140" i="46"/>
  <c r="Q140" i="46"/>
  <c r="P140" i="46"/>
  <c r="O140" i="46"/>
  <c r="N140" i="46"/>
  <c r="M140" i="46"/>
  <c r="L140" i="46"/>
  <c r="K140" i="46"/>
  <c r="J140" i="46"/>
  <c r="I140" i="46"/>
  <c r="H140" i="46"/>
  <c r="G140" i="46"/>
  <c r="F140" i="46"/>
  <c r="E140" i="46"/>
  <c r="D140" i="46"/>
  <c r="C140" i="46"/>
  <c r="B140" i="46"/>
  <c r="A140" i="46"/>
  <c r="AA139" i="46"/>
  <c r="AA138" i="46"/>
  <c r="AA137" i="46"/>
  <c r="AA136" i="46"/>
  <c r="AA135" i="46"/>
  <c r="X131" i="46"/>
  <c r="W131" i="46"/>
  <c r="V131" i="46"/>
  <c r="U131" i="46"/>
  <c r="T131" i="46"/>
  <c r="S131" i="46"/>
  <c r="R131" i="46"/>
  <c r="Q131" i="46"/>
  <c r="P131" i="46"/>
  <c r="O131" i="46"/>
  <c r="N131" i="46"/>
  <c r="M131" i="46"/>
  <c r="L131" i="46"/>
  <c r="K131" i="46"/>
  <c r="J131" i="46"/>
  <c r="I131" i="46"/>
  <c r="H131" i="46"/>
  <c r="G131" i="46"/>
  <c r="F131" i="46"/>
  <c r="E131" i="46"/>
  <c r="D131" i="46"/>
  <c r="C131" i="46"/>
  <c r="B131" i="46"/>
  <c r="A131" i="46"/>
  <c r="AA130" i="46"/>
  <c r="AA129" i="46"/>
  <c r="AA128" i="46"/>
  <c r="AA127" i="46"/>
  <c r="AA126" i="46"/>
  <c r="X122" i="46"/>
  <c r="W122" i="46"/>
  <c r="V122" i="46"/>
  <c r="U122" i="46"/>
  <c r="T122" i="46"/>
  <c r="S122" i="46"/>
  <c r="R122" i="46"/>
  <c r="Q122" i="46"/>
  <c r="P122" i="46"/>
  <c r="O122" i="46"/>
  <c r="N122" i="46"/>
  <c r="M122" i="46"/>
  <c r="L122" i="46"/>
  <c r="K122" i="46"/>
  <c r="J122" i="46"/>
  <c r="I122" i="46"/>
  <c r="H122" i="46"/>
  <c r="G122" i="46"/>
  <c r="F122" i="46"/>
  <c r="E122" i="46"/>
  <c r="D122" i="46"/>
  <c r="C122" i="46"/>
  <c r="B122" i="46"/>
  <c r="A122" i="46"/>
  <c r="AA121" i="46"/>
  <c r="R14" i="51" s="1"/>
  <c r="AA120" i="46"/>
  <c r="AA119" i="46"/>
  <c r="AA118" i="46"/>
  <c r="AA117" i="46"/>
  <c r="X113" i="46"/>
  <c r="W113" i="46"/>
  <c r="V113" i="46"/>
  <c r="U113" i="46"/>
  <c r="T113" i="46"/>
  <c r="S113" i="46"/>
  <c r="R113" i="46"/>
  <c r="Q113" i="46"/>
  <c r="P113" i="46"/>
  <c r="O113" i="46"/>
  <c r="N113" i="46"/>
  <c r="M113" i="46"/>
  <c r="L113" i="46"/>
  <c r="K113" i="46"/>
  <c r="J113" i="46"/>
  <c r="I113" i="46"/>
  <c r="H113" i="46"/>
  <c r="G113" i="46"/>
  <c r="F113" i="46"/>
  <c r="E113" i="46"/>
  <c r="D113" i="46"/>
  <c r="C113" i="46"/>
  <c r="B113" i="46"/>
  <c r="A113" i="46"/>
  <c r="AA112" i="46"/>
  <c r="AA111" i="46"/>
  <c r="AA110" i="46"/>
  <c r="AA109" i="46"/>
  <c r="AA108" i="46"/>
  <c r="X104" i="46"/>
  <c r="W104" i="46"/>
  <c r="V104" i="46"/>
  <c r="U104" i="46"/>
  <c r="T104" i="46"/>
  <c r="S104" i="46"/>
  <c r="R104" i="46"/>
  <c r="Q104" i="46"/>
  <c r="P104" i="46"/>
  <c r="O104" i="46"/>
  <c r="N104" i="46"/>
  <c r="M104" i="46"/>
  <c r="L104" i="46"/>
  <c r="K104" i="46"/>
  <c r="J104" i="46"/>
  <c r="I104" i="46"/>
  <c r="H104" i="46"/>
  <c r="G104" i="46"/>
  <c r="F104" i="46"/>
  <c r="E104" i="46"/>
  <c r="D104" i="46"/>
  <c r="C104" i="46"/>
  <c r="B104" i="46"/>
  <c r="A104" i="46"/>
  <c r="AA103" i="46"/>
  <c r="AA102" i="46"/>
  <c r="AA101" i="46"/>
  <c r="AA100" i="46"/>
  <c r="AA99" i="46"/>
  <c r="X95" i="46"/>
  <c r="W95" i="46"/>
  <c r="V95" i="46"/>
  <c r="U95" i="46"/>
  <c r="T95" i="46"/>
  <c r="S95" i="46"/>
  <c r="R95" i="46"/>
  <c r="Q95" i="46"/>
  <c r="P95" i="46"/>
  <c r="O95" i="46"/>
  <c r="N95" i="46"/>
  <c r="M95" i="46"/>
  <c r="L95" i="46"/>
  <c r="K95" i="46"/>
  <c r="J95" i="46"/>
  <c r="I95" i="46"/>
  <c r="H95" i="46"/>
  <c r="G95" i="46"/>
  <c r="F95" i="46"/>
  <c r="E95" i="46"/>
  <c r="D95" i="46"/>
  <c r="C95" i="46"/>
  <c r="B95" i="46"/>
  <c r="A95" i="46"/>
  <c r="AA94" i="46"/>
  <c r="AA93" i="46"/>
  <c r="AA92" i="46"/>
  <c r="AA91" i="46"/>
  <c r="AA90" i="46"/>
  <c r="X86" i="46"/>
  <c r="W86" i="46"/>
  <c r="V86" i="46"/>
  <c r="U86" i="46"/>
  <c r="T86" i="46"/>
  <c r="S86" i="46"/>
  <c r="R86" i="46"/>
  <c r="Q86" i="46"/>
  <c r="P86" i="46"/>
  <c r="O86" i="46"/>
  <c r="N86" i="46"/>
  <c r="M86" i="46"/>
  <c r="L86" i="46"/>
  <c r="K86" i="46"/>
  <c r="J86" i="46"/>
  <c r="I86" i="46"/>
  <c r="H86" i="46"/>
  <c r="G86" i="46"/>
  <c r="F86" i="46"/>
  <c r="E86" i="46"/>
  <c r="D86" i="46"/>
  <c r="C86" i="46"/>
  <c r="B86" i="46"/>
  <c r="A86" i="46"/>
  <c r="AA85" i="46"/>
  <c r="R10" i="51" s="1"/>
  <c r="AA84" i="46"/>
  <c r="AA83" i="46"/>
  <c r="AA82" i="46"/>
  <c r="AA81" i="46"/>
  <c r="X77" i="46"/>
  <c r="W77" i="46"/>
  <c r="V77" i="46"/>
  <c r="U77" i="46"/>
  <c r="T77" i="46"/>
  <c r="S77" i="46"/>
  <c r="R77" i="46"/>
  <c r="Q77" i="46"/>
  <c r="P77" i="46"/>
  <c r="O77" i="46"/>
  <c r="N77" i="46"/>
  <c r="M77" i="46"/>
  <c r="L77" i="46"/>
  <c r="K77" i="46"/>
  <c r="J77" i="46"/>
  <c r="I77" i="46"/>
  <c r="H77" i="46"/>
  <c r="G77" i="46"/>
  <c r="F77" i="46"/>
  <c r="E77" i="46"/>
  <c r="D77" i="46"/>
  <c r="C77" i="46"/>
  <c r="B77" i="46"/>
  <c r="A77" i="46"/>
  <c r="AA76" i="46"/>
  <c r="AA75" i="46"/>
  <c r="AA74" i="46"/>
  <c r="AA73" i="46"/>
  <c r="AA72" i="46"/>
  <c r="X68" i="46"/>
  <c r="W68" i="46"/>
  <c r="V68" i="46"/>
  <c r="U68" i="46"/>
  <c r="T68" i="46"/>
  <c r="S68" i="46"/>
  <c r="R68" i="46"/>
  <c r="Q68" i="46"/>
  <c r="P68" i="46"/>
  <c r="O68" i="46"/>
  <c r="N68" i="46"/>
  <c r="M68" i="46"/>
  <c r="L68" i="46"/>
  <c r="K68" i="46"/>
  <c r="J68" i="46"/>
  <c r="I68" i="46"/>
  <c r="H68" i="46"/>
  <c r="G68" i="46"/>
  <c r="F68" i="46"/>
  <c r="E68" i="46"/>
  <c r="D68" i="46"/>
  <c r="C68" i="46"/>
  <c r="B68" i="46"/>
  <c r="A68" i="46"/>
  <c r="AA67" i="46"/>
  <c r="AA66" i="46"/>
  <c r="AA65" i="46"/>
  <c r="AA64" i="46"/>
  <c r="AA63" i="46"/>
  <c r="X59" i="46"/>
  <c r="W59" i="46"/>
  <c r="V59" i="46"/>
  <c r="U59" i="46"/>
  <c r="T59" i="46"/>
  <c r="S59" i="46"/>
  <c r="R59" i="46"/>
  <c r="Q59" i="46"/>
  <c r="P59" i="46"/>
  <c r="O59" i="46"/>
  <c r="N59" i="46"/>
  <c r="M59" i="46"/>
  <c r="L59" i="46"/>
  <c r="K59" i="46"/>
  <c r="J59" i="46"/>
  <c r="I59" i="46"/>
  <c r="H59" i="46"/>
  <c r="G59" i="46"/>
  <c r="F59" i="46"/>
  <c r="E59" i="46"/>
  <c r="D59" i="46"/>
  <c r="C59" i="46"/>
  <c r="B59" i="46"/>
  <c r="A59" i="46"/>
  <c r="AA58" i="46"/>
  <c r="AA57" i="46"/>
  <c r="AA56" i="46"/>
  <c r="AA55" i="46"/>
  <c r="AA54" i="46"/>
  <c r="X50" i="46"/>
  <c r="W50" i="46"/>
  <c r="V50" i="46"/>
  <c r="U50" i="46"/>
  <c r="T50" i="46"/>
  <c r="S50" i="46"/>
  <c r="R50" i="46"/>
  <c r="Q50" i="46"/>
  <c r="P50" i="46"/>
  <c r="O50" i="46"/>
  <c r="N50" i="46"/>
  <c r="M50" i="46"/>
  <c r="L50" i="46"/>
  <c r="K50" i="46"/>
  <c r="J50" i="46"/>
  <c r="I50" i="46"/>
  <c r="H50" i="46"/>
  <c r="G50" i="46"/>
  <c r="F50" i="46"/>
  <c r="E50" i="46"/>
  <c r="D50" i="46"/>
  <c r="C50" i="46"/>
  <c r="B50" i="46"/>
  <c r="A50" i="46"/>
  <c r="AA49" i="46"/>
  <c r="AA48" i="46"/>
  <c r="AA47" i="46"/>
  <c r="AA46" i="46"/>
  <c r="AA45" i="46"/>
  <c r="N6" i="51" s="1"/>
  <c r="AA40" i="46"/>
  <c r="AA39" i="46"/>
  <c r="AA38" i="46"/>
  <c r="AA37" i="46"/>
  <c r="AA36" i="46"/>
  <c r="X32" i="46"/>
  <c r="W32" i="46"/>
  <c r="V32" i="46"/>
  <c r="U32" i="46"/>
  <c r="T32" i="46"/>
  <c r="S32" i="46"/>
  <c r="R32" i="46"/>
  <c r="Q32" i="46"/>
  <c r="P32" i="46"/>
  <c r="O32" i="46"/>
  <c r="N32" i="46"/>
  <c r="M32" i="46"/>
  <c r="L32" i="46"/>
  <c r="K32" i="46"/>
  <c r="J32" i="46"/>
  <c r="I32" i="46"/>
  <c r="H32" i="46"/>
  <c r="G32" i="46"/>
  <c r="F32" i="46"/>
  <c r="E32" i="46"/>
  <c r="D32" i="46"/>
  <c r="C32" i="46"/>
  <c r="B32" i="46"/>
  <c r="A32" i="46"/>
  <c r="AA31" i="46"/>
  <c r="AA30" i="46"/>
  <c r="AA29" i="46"/>
  <c r="P4" i="51" s="1"/>
  <c r="AA28" i="46"/>
  <c r="AA27" i="46"/>
  <c r="X23" i="46"/>
  <c r="W23" i="46"/>
  <c r="V23" i="46"/>
  <c r="U23" i="46"/>
  <c r="T23" i="46"/>
  <c r="S23" i="46"/>
  <c r="R23" i="46"/>
  <c r="Q23" i="46"/>
  <c r="P23" i="46"/>
  <c r="O23" i="46"/>
  <c r="N23" i="46"/>
  <c r="M23" i="46"/>
  <c r="L23" i="46"/>
  <c r="K23" i="46"/>
  <c r="J23" i="46"/>
  <c r="I23" i="46"/>
  <c r="H23" i="46"/>
  <c r="G23" i="46"/>
  <c r="F23" i="46"/>
  <c r="E23" i="46"/>
  <c r="D23" i="46"/>
  <c r="C23" i="46"/>
  <c r="B23" i="46"/>
  <c r="AA22" i="46"/>
  <c r="R3" i="51" s="1"/>
  <c r="AA21" i="46"/>
  <c r="AA20" i="46"/>
  <c r="P3" i="51" s="1"/>
  <c r="AA19" i="46"/>
  <c r="AA18" i="46"/>
  <c r="D7" i="51"/>
  <c r="B6" i="51"/>
  <c r="D3" i="51"/>
  <c r="X149" i="42"/>
  <c r="W149" i="42"/>
  <c r="V149" i="42"/>
  <c r="U149" i="42"/>
  <c r="T149" i="42"/>
  <c r="S149" i="42"/>
  <c r="R149" i="42"/>
  <c r="Q149" i="42"/>
  <c r="P149" i="42"/>
  <c r="O149" i="42"/>
  <c r="N149" i="42"/>
  <c r="M149" i="42"/>
  <c r="L149" i="42"/>
  <c r="K149" i="42"/>
  <c r="J149" i="42"/>
  <c r="I149" i="42"/>
  <c r="H149" i="42"/>
  <c r="G149" i="42"/>
  <c r="F149" i="42"/>
  <c r="E149" i="42"/>
  <c r="D149" i="42"/>
  <c r="C149" i="42"/>
  <c r="B149" i="42"/>
  <c r="A149" i="42"/>
  <c r="AA148" i="42"/>
  <c r="CL17" i="51" s="1"/>
  <c r="AA147" i="42"/>
  <c r="CK17" i="51" s="1"/>
  <c r="AA146" i="42"/>
  <c r="CJ17" i="51" s="1"/>
  <c r="AA145" i="42"/>
  <c r="CI17" i="51" s="1"/>
  <c r="AA144" i="42"/>
  <c r="CH17" i="51" s="1"/>
  <c r="X140" i="42"/>
  <c r="W140" i="42"/>
  <c r="V140" i="42"/>
  <c r="U140" i="42"/>
  <c r="T140" i="42"/>
  <c r="S140" i="42"/>
  <c r="R140" i="42"/>
  <c r="Q140" i="42"/>
  <c r="P140" i="42"/>
  <c r="O140" i="42"/>
  <c r="N140" i="42"/>
  <c r="M140" i="42"/>
  <c r="L140" i="42"/>
  <c r="K140" i="42"/>
  <c r="J140" i="42"/>
  <c r="I140" i="42"/>
  <c r="H140" i="42"/>
  <c r="G140" i="42"/>
  <c r="F140" i="42"/>
  <c r="E140" i="42"/>
  <c r="D140" i="42"/>
  <c r="C140" i="42"/>
  <c r="B140" i="42"/>
  <c r="A140" i="42"/>
  <c r="AA139" i="42"/>
  <c r="CL16" i="51" s="1"/>
  <c r="AA138" i="42"/>
  <c r="CK16" i="51" s="1"/>
  <c r="AA137" i="42"/>
  <c r="CJ16" i="51" s="1"/>
  <c r="AA136" i="42"/>
  <c r="CI16" i="51" s="1"/>
  <c r="AA135" i="42"/>
  <c r="CH16" i="51" s="1"/>
  <c r="X131" i="42"/>
  <c r="W131" i="42"/>
  <c r="V131" i="42"/>
  <c r="U131" i="42"/>
  <c r="T131" i="42"/>
  <c r="S131" i="42"/>
  <c r="R131" i="42"/>
  <c r="Q131" i="42"/>
  <c r="P131" i="42"/>
  <c r="O131" i="42"/>
  <c r="N131" i="42"/>
  <c r="M131" i="42"/>
  <c r="L131" i="42"/>
  <c r="K131" i="42"/>
  <c r="J131" i="42"/>
  <c r="I131" i="42"/>
  <c r="H131" i="42"/>
  <c r="G131" i="42"/>
  <c r="F131" i="42"/>
  <c r="E131" i="42"/>
  <c r="D131" i="42"/>
  <c r="C131" i="42"/>
  <c r="B131" i="42"/>
  <c r="A131" i="42"/>
  <c r="AA130" i="42"/>
  <c r="CL15" i="51" s="1"/>
  <c r="AA129" i="42"/>
  <c r="CK15" i="51" s="1"/>
  <c r="AA128" i="42"/>
  <c r="CJ15" i="51" s="1"/>
  <c r="AA127" i="42"/>
  <c r="CI15" i="51" s="1"/>
  <c r="AA126" i="42"/>
  <c r="CH15" i="51" s="1"/>
  <c r="X122" i="42"/>
  <c r="W122" i="42"/>
  <c r="V122" i="42"/>
  <c r="U122" i="42"/>
  <c r="T122" i="42"/>
  <c r="S122" i="42"/>
  <c r="R122" i="42"/>
  <c r="Q122" i="42"/>
  <c r="P122" i="42"/>
  <c r="O122" i="42"/>
  <c r="N122" i="42"/>
  <c r="M122" i="42"/>
  <c r="L122" i="42"/>
  <c r="K122" i="42"/>
  <c r="J122" i="42"/>
  <c r="I122" i="42"/>
  <c r="H122" i="42"/>
  <c r="G122" i="42"/>
  <c r="F122" i="42"/>
  <c r="E122" i="42"/>
  <c r="D122" i="42"/>
  <c r="C122" i="42"/>
  <c r="B122" i="42"/>
  <c r="A122" i="42"/>
  <c r="AA121" i="42"/>
  <c r="CL14" i="51" s="1"/>
  <c r="AA120" i="42"/>
  <c r="CK14" i="51" s="1"/>
  <c r="AA119" i="42"/>
  <c r="CJ14" i="51" s="1"/>
  <c r="AA118" i="42"/>
  <c r="CI14" i="51" s="1"/>
  <c r="AA117" i="42"/>
  <c r="CH14" i="51" s="1"/>
  <c r="X113" i="42"/>
  <c r="W113" i="42"/>
  <c r="V113" i="42"/>
  <c r="U113" i="42"/>
  <c r="T113" i="42"/>
  <c r="S113" i="42"/>
  <c r="R113" i="42"/>
  <c r="Q113" i="42"/>
  <c r="P113" i="42"/>
  <c r="O113" i="42"/>
  <c r="N113" i="42"/>
  <c r="M113" i="42"/>
  <c r="L113" i="42"/>
  <c r="K113" i="42"/>
  <c r="J113" i="42"/>
  <c r="I113" i="42"/>
  <c r="H113" i="42"/>
  <c r="G113" i="42"/>
  <c r="F113" i="42"/>
  <c r="E113" i="42"/>
  <c r="D113" i="42"/>
  <c r="C113" i="42"/>
  <c r="B113" i="42"/>
  <c r="A113" i="42"/>
  <c r="AA112" i="42"/>
  <c r="CL13" i="51" s="1"/>
  <c r="AA111" i="42"/>
  <c r="CK13" i="51" s="1"/>
  <c r="AA110" i="42"/>
  <c r="CJ13" i="51" s="1"/>
  <c r="AA109" i="42"/>
  <c r="CI13" i="51" s="1"/>
  <c r="AA108" i="42"/>
  <c r="CH13" i="51" s="1"/>
  <c r="X104" i="42"/>
  <c r="W104" i="42"/>
  <c r="V104" i="42"/>
  <c r="U104" i="42"/>
  <c r="T104" i="42"/>
  <c r="S104" i="42"/>
  <c r="R104" i="42"/>
  <c r="Q104" i="42"/>
  <c r="P104" i="42"/>
  <c r="O104" i="42"/>
  <c r="N104" i="42"/>
  <c r="M104" i="42"/>
  <c r="L104" i="42"/>
  <c r="K104" i="42"/>
  <c r="J104" i="42"/>
  <c r="I104" i="42"/>
  <c r="H104" i="42"/>
  <c r="G104" i="42"/>
  <c r="F104" i="42"/>
  <c r="E104" i="42"/>
  <c r="D104" i="42"/>
  <c r="C104" i="42"/>
  <c r="B104" i="42"/>
  <c r="A104" i="42"/>
  <c r="AA103" i="42"/>
  <c r="CL12" i="51" s="1"/>
  <c r="AA102" i="42"/>
  <c r="CK12" i="51" s="1"/>
  <c r="AA101" i="42"/>
  <c r="CJ12" i="51" s="1"/>
  <c r="AA100" i="42"/>
  <c r="CI12" i="51" s="1"/>
  <c r="AA99" i="42"/>
  <c r="CH12" i="51" s="1"/>
  <c r="X95" i="42"/>
  <c r="W95" i="42"/>
  <c r="V95" i="42"/>
  <c r="U95" i="42"/>
  <c r="T95" i="42"/>
  <c r="S95" i="42"/>
  <c r="R95" i="42"/>
  <c r="Q95" i="42"/>
  <c r="P95" i="42"/>
  <c r="O95" i="42"/>
  <c r="N95" i="42"/>
  <c r="M95" i="42"/>
  <c r="L95" i="42"/>
  <c r="K95" i="42"/>
  <c r="J95" i="42"/>
  <c r="I95" i="42"/>
  <c r="H95" i="42"/>
  <c r="G95" i="42"/>
  <c r="F95" i="42"/>
  <c r="E95" i="42"/>
  <c r="D95" i="42"/>
  <c r="C95" i="42"/>
  <c r="B95" i="42"/>
  <c r="A95" i="42"/>
  <c r="AA94" i="42"/>
  <c r="CL11" i="51" s="1"/>
  <c r="AA93" i="42"/>
  <c r="CK11" i="51" s="1"/>
  <c r="AA92" i="42"/>
  <c r="CJ11" i="51" s="1"/>
  <c r="AA91" i="42"/>
  <c r="CI11" i="51" s="1"/>
  <c r="AA90" i="42"/>
  <c r="CH11" i="51" s="1"/>
  <c r="X86" i="42"/>
  <c r="W86" i="42"/>
  <c r="V86" i="42"/>
  <c r="U86" i="42"/>
  <c r="T86" i="42"/>
  <c r="S86" i="42"/>
  <c r="R86" i="42"/>
  <c r="Q86" i="42"/>
  <c r="P86" i="42"/>
  <c r="O86" i="42"/>
  <c r="N86" i="42"/>
  <c r="M86" i="42"/>
  <c r="L86" i="42"/>
  <c r="K86" i="42"/>
  <c r="J86" i="42"/>
  <c r="I86" i="42"/>
  <c r="H86" i="42"/>
  <c r="G86" i="42"/>
  <c r="F86" i="42"/>
  <c r="E86" i="42"/>
  <c r="D86" i="42"/>
  <c r="C86" i="42"/>
  <c r="B86" i="42"/>
  <c r="A86" i="42"/>
  <c r="AA85" i="42"/>
  <c r="CL10" i="51" s="1"/>
  <c r="AA84" i="42"/>
  <c r="CK10" i="51" s="1"/>
  <c r="AA83" i="42"/>
  <c r="CJ10" i="51" s="1"/>
  <c r="AA82" i="42"/>
  <c r="CI10" i="51" s="1"/>
  <c r="AA81" i="42"/>
  <c r="CH10" i="51" s="1"/>
  <c r="X77" i="42"/>
  <c r="W77" i="42"/>
  <c r="V77" i="42"/>
  <c r="U77" i="42"/>
  <c r="T77" i="42"/>
  <c r="S77" i="42"/>
  <c r="R77" i="42"/>
  <c r="Q77" i="42"/>
  <c r="P77" i="42"/>
  <c r="O77" i="42"/>
  <c r="N77" i="42"/>
  <c r="M77" i="42"/>
  <c r="L77" i="42"/>
  <c r="K77" i="42"/>
  <c r="J77" i="42"/>
  <c r="I77" i="42"/>
  <c r="H77" i="42"/>
  <c r="G77" i="42"/>
  <c r="F77" i="42"/>
  <c r="E77" i="42"/>
  <c r="D77" i="42"/>
  <c r="C77" i="42"/>
  <c r="B77" i="42"/>
  <c r="A77" i="42"/>
  <c r="AA76" i="42"/>
  <c r="CL9" i="51" s="1"/>
  <c r="AA75" i="42"/>
  <c r="CK9" i="51" s="1"/>
  <c r="AA74" i="42"/>
  <c r="CJ9" i="51" s="1"/>
  <c r="AA73" i="42"/>
  <c r="CI9" i="51" s="1"/>
  <c r="AA72" i="42"/>
  <c r="CH9" i="51" s="1"/>
  <c r="X68" i="42"/>
  <c r="W68" i="42"/>
  <c r="V68" i="42"/>
  <c r="U68" i="42"/>
  <c r="T68" i="42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B68" i="42"/>
  <c r="A68" i="42"/>
  <c r="AA67" i="42"/>
  <c r="CL8" i="51" s="1"/>
  <c r="AA66" i="42"/>
  <c r="CK8" i="51" s="1"/>
  <c r="AA65" i="42"/>
  <c r="CJ8" i="51" s="1"/>
  <c r="AA64" i="42"/>
  <c r="CI8" i="51" s="1"/>
  <c r="AA63" i="42"/>
  <c r="CH8" i="51" s="1"/>
  <c r="X59" i="42"/>
  <c r="W59" i="42"/>
  <c r="V59" i="42"/>
  <c r="U59" i="42"/>
  <c r="T59" i="42"/>
  <c r="S59" i="42"/>
  <c r="R59" i="42"/>
  <c r="Q59" i="42"/>
  <c r="P59" i="42"/>
  <c r="O59" i="42"/>
  <c r="N59" i="42"/>
  <c r="M59" i="42"/>
  <c r="L59" i="42"/>
  <c r="K59" i="42"/>
  <c r="J59" i="42"/>
  <c r="I59" i="42"/>
  <c r="H59" i="42"/>
  <c r="G59" i="42"/>
  <c r="F59" i="42"/>
  <c r="E59" i="42"/>
  <c r="D59" i="42"/>
  <c r="C59" i="42"/>
  <c r="B59" i="42"/>
  <c r="A59" i="42"/>
  <c r="AA58" i="42"/>
  <c r="CL7" i="51" s="1"/>
  <c r="AA57" i="42"/>
  <c r="CK7" i="51" s="1"/>
  <c r="AA56" i="42"/>
  <c r="CJ7" i="51" s="1"/>
  <c r="AA55" i="42"/>
  <c r="CI7" i="51" s="1"/>
  <c r="AA54" i="42"/>
  <c r="CH7" i="51" s="1"/>
  <c r="X50" i="42"/>
  <c r="W50" i="42"/>
  <c r="V50" i="42"/>
  <c r="U50" i="42"/>
  <c r="T50" i="42"/>
  <c r="S50" i="42"/>
  <c r="R50" i="42"/>
  <c r="Q50" i="42"/>
  <c r="P50" i="42"/>
  <c r="O50" i="42"/>
  <c r="N50" i="42"/>
  <c r="M50" i="42"/>
  <c r="L50" i="42"/>
  <c r="K50" i="42"/>
  <c r="J50" i="42"/>
  <c r="I50" i="42"/>
  <c r="H50" i="42"/>
  <c r="G50" i="42"/>
  <c r="F50" i="42"/>
  <c r="E50" i="42"/>
  <c r="D50" i="42"/>
  <c r="C50" i="42"/>
  <c r="B50" i="42"/>
  <c r="A50" i="42"/>
  <c r="AA49" i="42"/>
  <c r="CL6" i="51" s="1"/>
  <c r="AA48" i="42"/>
  <c r="CK6" i="51" s="1"/>
  <c r="AA47" i="42"/>
  <c r="CJ6" i="51" s="1"/>
  <c r="AA46" i="42"/>
  <c r="CI6" i="51" s="1"/>
  <c r="AA45" i="42"/>
  <c r="CH6" i="51" s="1"/>
  <c r="X41" i="42"/>
  <c r="W41" i="42"/>
  <c r="V41" i="42"/>
  <c r="U41" i="42"/>
  <c r="T41" i="42"/>
  <c r="S41" i="42"/>
  <c r="R41" i="42"/>
  <c r="Q41" i="42"/>
  <c r="P41" i="42"/>
  <c r="O41" i="42"/>
  <c r="N41" i="42"/>
  <c r="M41" i="42"/>
  <c r="L41" i="42"/>
  <c r="K41" i="42"/>
  <c r="J41" i="42"/>
  <c r="I41" i="42"/>
  <c r="H41" i="42"/>
  <c r="G41" i="42"/>
  <c r="F41" i="42"/>
  <c r="E41" i="42"/>
  <c r="D41" i="42"/>
  <c r="C41" i="42"/>
  <c r="B41" i="42"/>
  <c r="A41" i="42"/>
  <c r="AA40" i="42"/>
  <c r="CL5" i="51" s="1"/>
  <c r="AA39" i="42"/>
  <c r="CK5" i="51" s="1"/>
  <c r="AA38" i="42"/>
  <c r="CJ5" i="51" s="1"/>
  <c r="AA37" i="42"/>
  <c r="CI5" i="51" s="1"/>
  <c r="AA36" i="42"/>
  <c r="CH5" i="51" s="1"/>
  <c r="X32" i="42"/>
  <c r="W32" i="42"/>
  <c r="V32" i="42"/>
  <c r="U32" i="42"/>
  <c r="T32" i="42"/>
  <c r="S32" i="42"/>
  <c r="R32" i="42"/>
  <c r="Q32" i="42"/>
  <c r="P32" i="42"/>
  <c r="O32" i="42"/>
  <c r="N32" i="42"/>
  <c r="M32" i="42"/>
  <c r="L32" i="42"/>
  <c r="K32" i="42"/>
  <c r="J32" i="42"/>
  <c r="I32" i="42"/>
  <c r="H32" i="42"/>
  <c r="G32" i="42"/>
  <c r="F32" i="42"/>
  <c r="E32" i="42"/>
  <c r="D32" i="42"/>
  <c r="C32" i="42"/>
  <c r="B32" i="42"/>
  <c r="A32" i="42"/>
  <c r="AA31" i="42"/>
  <c r="CL4" i="51" s="1"/>
  <c r="AA30" i="42"/>
  <c r="CK4" i="51" s="1"/>
  <c r="AA29" i="42"/>
  <c r="CJ4" i="51" s="1"/>
  <c r="AA28" i="42"/>
  <c r="CI4" i="51" s="1"/>
  <c r="AA27" i="42"/>
  <c r="CH4" i="51" s="1"/>
  <c r="X23" i="42"/>
  <c r="W23" i="42"/>
  <c r="V23" i="42"/>
  <c r="U23" i="42"/>
  <c r="T23" i="42"/>
  <c r="S23" i="42"/>
  <c r="R23" i="42"/>
  <c r="Q23" i="42"/>
  <c r="P23" i="42"/>
  <c r="O23" i="42"/>
  <c r="N23" i="42"/>
  <c r="M23" i="42"/>
  <c r="L23" i="42"/>
  <c r="K23" i="42"/>
  <c r="J23" i="42"/>
  <c r="I23" i="42"/>
  <c r="H23" i="42"/>
  <c r="G23" i="42"/>
  <c r="F23" i="42"/>
  <c r="E23" i="42"/>
  <c r="D23" i="42"/>
  <c r="C23" i="42"/>
  <c r="B23" i="42"/>
  <c r="AA22" i="42"/>
  <c r="CL3" i="51" s="1"/>
  <c r="AA21" i="42"/>
  <c r="CK3" i="51" s="1"/>
  <c r="AA20" i="42"/>
  <c r="CJ3" i="51" s="1"/>
  <c r="AA19" i="42"/>
  <c r="CI3" i="51" s="1"/>
  <c r="AA18" i="42"/>
  <c r="CH3" i="51" s="1"/>
  <c r="X149" i="41"/>
  <c r="W149" i="41"/>
  <c r="V149" i="41"/>
  <c r="U149" i="41"/>
  <c r="T149" i="41"/>
  <c r="S149" i="41"/>
  <c r="R149" i="41"/>
  <c r="Q149" i="41"/>
  <c r="P149" i="41"/>
  <c r="O149" i="41"/>
  <c r="N149" i="41"/>
  <c r="M149" i="41"/>
  <c r="L149" i="41"/>
  <c r="K149" i="41"/>
  <c r="J149" i="41"/>
  <c r="I149" i="41"/>
  <c r="H149" i="41"/>
  <c r="G149" i="41"/>
  <c r="F149" i="41"/>
  <c r="E149" i="41"/>
  <c r="D149" i="41"/>
  <c r="C149" i="41"/>
  <c r="B149" i="41"/>
  <c r="A149" i="41"/>
  <c r="AA148" i="41"/>
  <c r="BZ17" i="51" s="1"/>
  <c r="AA147" i="41"/>
  <c r="BY17" i="51" s="1"/>
  <c r="AA146" i="41"/>
  <c r="BX17" i="51" s="1"/>
  <c r="AA145" i="41"/>
  <c r="BW17" i="51" s="1"/>
  <c r="AA144" i="41"/>
  <c r="BV17" i="51" s="1"/>
  <c r="X140" i="41"/>
  <c r="W140" i="41"/>
  <c r="V140" i="41"/>
  <c r="U140" i="41"/>
  <c r="T140" i="41"/>
  <c r="S140" i="41"/>
  <c r="R140" i="41"/>
  <c r="Q140" i="41"/>
  <c r="P140" i="41"/>
  <c r="O140" i="41"/>
  <c r="N140" i="41"/>
  <c r="M140" i="41"/>
  <c r="L140" i="41"/>
  <c r="K140" i="41"/>
  <c r="J140" i="41"/>
  <c r="I140" i="41"/>
  <c r="H140" i="41"/>
  <c r="G140" i="41"/>
  <c r="F140" i="41"/>
  <c r="E140" i="41"/>
  <c r="D140" i="41"/>
  <c r="C140" i="41"/>
  <c r="B140" i="41"/>
  <c r="A140" i="41"/>
  <c r="AA139" i="41"/>
  <c r="BZ16" i="51" s="1"/>
  <c r="AA138" i="41"/>
  <c r="BY16" i="51" s="1"/>
  <c r="AA137" i="41"/>
  <c r="BX16" i="51" s="1"/>
  <c r="AA136" i="41"/>
  <c r="BW16" i="51" s="1"/>
  <c r="AA135" i="41"/>
  <c r="BV16" i="51" s="1"/>
  <c r="X131" i="41"/>
  <c r="W131" i="41"/>
  <c r="V131" i="41"/>
  <c r="U131" i="41"/>
  <c r="T131" i="41"/>
  <c r="S131" i="41"/>
  <c r="R131" i="41"/>
  <c r="Q131" i="41"/>
  <c r="P131" i="41"/>
  <c r="O131" i="41"/>
  <c r="N131" i="41"/>
  <c r="M131" i="41"/>
  <c r="L131" i="41"/>
  <c r="K131" i="41"/>
  <c r="J131" i="41"/>
  <c r="I131" i="41"/>
  <c r="H131" i="41"/>
  <c r="G131" i="41"/>
  <c r="F131" i="41"/>
  <c r="E131" i="41"/>
  <c r="D131" i="41"/>
  <c r="C131" i="41"/>
  <c r="B131" i="41"/>
  <c r="A131" i="41"/>
  <c r="AA130" i="41"/>
  <c r="BZ15" i="51" s="1"/>
  <c r="AA129" i="41"/>
  <c r="BY15" i="51" s="1"/>
  <c r="AA128" i="41"/>
  <c r="BX15" i="51" s="1"/>
  <c r="AA127" i="41"/>
  <c r="BW15" i="51" s="1"/>
  <c r="AA126" i="41"/>
  <c r="BV15" i="51" s="1"/>
  <c r="X122" i="41"/>
  <c r="W122" i="41"/>
  <c r="V122" i="41"/>
  <c r="U122" i="41"/>
  <c r="T122" i="41"/>
  <c r="S122" i="41"/>
  <c r="R122" i="41"/>
  <c r="Q122" i="41"/>
  <c r="P122" i="41"/>
  <c r="O122" i="41"/>
  <c r="N122" i="41"/>
  <c r="M122" i="41"/>
  <c r="L122" i="41"/>
  <c r="K122" i="41"/>
  <c r="J122" i="41"/>
  <c r="I122" i="41"/>
  <c r="H122" i="41"/>
  <c r="G122" i="41"/>
  <c r="F122" i="41"/>
  <c r="E122" i="41"/>
  <c r="D122" i="41"/>
  <c r="C122" i="41"/>
  <c r="B122" i="41"/>
  <c r="A122" i="41"/>
  <c r="AA121" i="41"/>
  <c r="BZ14" i="51" s="1"/>
  <c r="AA120" i="41"/>
  <c r="BY14" i="51" s="1"/>
  <c r="AA119" i="41"/>
  <c r="BX14" i="51" s="1"/>
  <c r="AA118" i="41"/>
  <c r="BW14" i="51" s="1"/>
  <c r="AA117" i="41"/>
  <c r="BV14" i="51" s="1"/>
  <c r="X113" i="41"/>
  <c r="W113" i="41"/>
  <c r="V113" i="41"/>
  <c r="U113" i="41"/>
  <c r="T113" i="41"/>
  <c r="S113" i="41"/>
  <c r="R113" i="41"/>
  <c r="Q113" i="41"/>
  <c r="P113" i="41"/>
  <c r="O113" i="41"/>
  <c r="N113" i="41"/>
  <c r="M113" i="41"/>
  <c r="L113" i="41"/>
  <c r="K113" i="41"/>
  <c r="J113" i="41"/>
  <c r="I113" i="41"/>
  <c r="H113" i="41"/>
  <c r="G113" i="41"/>
  <c r="F113" i="41"/>
  <c r="E113" i="41"/>
  <c r="D113" i="41"/>
  <c r="C113" i="41"/>
  <c r="B113" i="41"/>
  <c r="A113" i="41"/>
  <c r="AA112" i="41"/>
  <c r="BZ13" i="51" s="1"/>
  <c r="AA111" i="41"/>
  <c r="BY13" i="51" s="1"/>
  <c r="AA110" i="41"/>
  <c r="BX13" i="51" s="1"/>
  <c r="AA109" i="41"/>
  <c r="BW13" i="51" s="1"/>
  <c r="AA108" i="41"/>
  <c r="BV13" i="51" s="1"/>
  <c r="X104" i="41"/>
  <c r="W104" i="41"/>
  <c r="V104" i="41"/>
  <c r="U104" i="41"/>
  <c r="T104" i="41"/>
  <c r="S104" i="41"/>
  <c r="R104" i="41"/>
  <c r="Q104" i="41"/>
  <c r="P104" i="41"/>
  <c r="O104" i="41"/>
  <c r="N104" i="41"/>
  <c r="M104" i="41"/>
  <c r="L104" i="41"/>
  <c r="K104" i="41"/>
  <c r="J104" i="41"/>
  <c r="I104" i="41"/>
  <c r="H104" i="41"/>
  <c r="G104" i="41"/>
  <c r="F104" i="41"/>
  <c r="E104" i="41"/>
  <c r="D104" i="41"/>
  <c r="C104" i="41"/>
  <c r="B104" i="41"/>
  <c r="A104" i="41"/>
  <c r="AA103" i="41"/>
  <c r="BZ12" i="51" s="1"/>
  <c r="AA102" i="41"/>
  <c r="BY12" i="51" s="1"/>
  <c r="AA101" i="41"/>
  <c r="BX12" i="51" s="1"/>
  <c r="AA100" i="41"/>
  <c r="BW12" i="51" s="1"/>
  <c r="AA99" i="41"/>
  <c r="BV12" i="51" s="1"/>
  <c r="X95" i="41"/>
  <c r="W95" i="41"/>
  <c r="V95" i="41"/>
  <c r="U95" i="41"/>
  <c r="T95" i="41"/>
  <c r="S95" i="41"/>
  <c r="R95" i="41"/>
  <c r="Q95" i="41"/>
  <c r="P95" i="41"/>
  <c r="O95" i="41"/>
  <c r="N95" i="41"/>
  <c r="M95" i="41"/>
  <c r="L95" i="41"/>
  <c r="K95" i="41"/>
  <c r="J95" i="41"/>
  <c r="I95" i="41"/>
  <c r="H95" i="41"/>
  <c r="G95" i="41"/>
  <c r="F95" i="41"/>
  <c r="E95" i="41"/>
  <c r="D95" i="41"/>
  <c r="C95" i="41"/>
  <c r="B95" i="41"/>
  <c r="A95" i="41"/>
  <c r="AA94" i="41"/>
  <c r="BZ11" i="51" s="1"/>
  <c r="AA93" i="41"/>
  <c r="BY11" i="51" s="1"/>
  <c r="AA92" i="41"/>
  <c r="BX11" i="51" s="1"/>
  <c r="AA91" i="41"/>
  <c r="BW11" i="51" s="1"/>
  <c r="AA90" i="41"/>
  <c r="BV11" i="51" s="1"/>
  <c r="X86" i="41"/>
  <c r="W86" i="41"/>
  <c r="V86" i="41"/>
  <c r="U86" i="41"/>
  <c r="T86" i="41"/>
  <c r="S86" i="41"/>
  <c r="R86" i="41"/>
  <c r="Q86" i="41"/>
  <c r="P86" i="41"/>
  <c r="O86" i="41"/>
  <c r="N86" i="41"/>
  <c r="M86" i="41"/>
  <c r="L86" i="41"/>
  <c r="K86" i="41"/>
  <c r="J86" i="41"/>
  <c r="I86" i="41"/>
  <c r="H86" i="41"/>
  <c r="G86" i="41"/>
  <c r="F86" i="41"/>
  <c r="E86" i="41"/>
  <c r="D86" i="41"/>
  <c r="C86" i="41"/>
  <c r="B86" i="41"/>
  <c r="A86" i="41"/>
  <c r="AA85" i="41"/>
  <c r="BZ10" i="51" s="1"/>
  <c r="AA84" i="41"/>
  <c r="BY10" i="51" s="1"/>
  <c r="AA83" i="41"/>
  <c r="BX10" i="51" s="1"/>
  <c r="AA82" i="41"/>
  <c r="BW10" i="51" s="1"/>
  <c r="AA81" i="41"/>
  <c r="BV10" i="51" s="1"/>
  <c r="X77" i="41"/>
  <c r="W77" i="41"/>
  <c r="V77" i="41"/>
  <c r="U77" i="41"/>
  <c r="T77" i="41"/>
  <c r="S77" i="41"/>
  <c r="R77" i="41"/>
  <c r="Q77" i="41"/>
  <c r="P77" i="41"/>
  <c r="O77" i="41"/>
  <c r="N77" i="41"/>
  <c r="M77" i="41"/>
  <c r="L77" i="41"/>
  <c r="K77" i="41"/>
  <c r="J77" i="41"/>
  <c r="I77" i="41"/>
  <c r="H77" i="41"/>
  <c r="G77" i="41"/>
  <c r="F77" i="41"/>
  <c r="E77" i="41"/>
  <c r="D77" i="41"/>
  <c r="C77" i="41"/>
  <c r="B77" i="41"/>
  <c r="A77" i="41"/>
  <c r="AA76" i="41"/>
  <c r="BZ9" i="51" s="1"/>
  <c r="AA75" i="41"/>
  <c r="BY9" i="51" s="1"/>
  <c r="AA74" i="41"/>
  <c r="BX9" i="51" s="1"/>
  <c r="AA73" i="41"/>
  <c r="BW9" i="51" s="1"/>
  <c r="AA72" i="41"/>
  <c r="BV9" i="51" s="1"/>
  <c r="X68" i="41"/>
  <c r="W68" i="41"/>
  <c r="V68" i="41"/>
  <c r="U68" i="41"/>
  <c r="T68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A68" i="41"/>
  <c r="AA67" i="41"/>
  <c r="BZ8" i="51" s="1"/>
  <c r="AA66" i="41"/>
  <c r="BY8" i="51" s="1"/>
  <c r="AA65" i="41"/>
  <c r="BX8" i="51" s="1"/>
  <c r="AA64" i="41"/>
  <c r="BW8" i="51" s="1"/>
  <c r="AA63" i="41"/>
  <c r="BV8" i="51" s="1"/>
  <c r="X59" i="41"/>
  <c r="W59" i="41"/>
  <c r="V59" i="41"/>
  <c r="U59" i="41"/>
  <c r="T59" i="41"/>
  <c r="S59" i="41"/>
  <c r="R59" i="41"/>
  <c r="Q59" i="41"/>
  <c r="P59" i="41"/>
  <c r="O59" i="41"/>
  <c r="N59" i="41"/>
  <c r="M59" i="41"/>
  <c r="L59" i="41"/>
  <c r="K59" i="41"/>
  <c r="J59" i="41"/>
  <c r="I59" i="41"/>
  <c r="H59" i="41"/>
  <c r="G59" i="41"/>
  <c r="F59" i="41"/>
  <c r="E59" i="41"/>
  <c r="D59" i="41"/>
  <c r="C59" i="41"/>
  <c r="B59" i="41"/>
  <c r="A59" i="41"/>
  <c r="AA58" i="41"/>
  <c r="BZ7" i="51" s="1"/>
  <c r="AA57" i="41"/>
  <c r="BY7" i="51" s="1"/>
  <c r="AA56" i="41"/>
  <c r="BX7" i="51" s="1"/>
  <c r="AA55" i="41"/>
  <c r="BW7" i="51" s="1"/>
  <c r="AA54" i="41"/>
  <c r="BV7" i="51" s="1"/>
  <c r="X50" i="41"/>
  <c r="W50" i="41"/>
  <c r="V50" i="41"/>
  <c r="U50" i="41"/>
  <c r="T50" i="41"/>
  <c r="S50" i="41"/>
  <c r="R50" i="41"/>
  <c r="Q50" i="41"/>
  <c r="P50" i="41"/>
  <c r="O50" i="41"/>
  <c r="N50" i="41"/>
  <c r="M50" i="41"/>
  <c r="L50" i="41"/>
  <c r="K50" i="41"/>
  <c r="J50" i="41"/>
  <c r="I50" i="41"/>
  <c r="H50" i="41"/>
  <c r="G50" i="41"/>
  <c r="F50" i="41"/>
  <c r="E50" i="41"/>
  <c r="D50" i="41"/>
  <c r="C50" i="41"/>
  <c r="B50" i="41"/>
  <c r="A50" i="41"/>
  <c r="AA49" i="41"/>
  <c r="BZ6" i="51" s="1"/>
  <c r="AA48" i="41"/>
  <c r="BY6" i="51" s="1"/>
  <c r="AA47" i="41"/>
  <c r="BX6" i="51" s="1"/>
  <c r="AA46" i="41"/>
  <c r="BW6" i="51" s="1"/>
  <c r="AA45" i="41"/>
  <c r="BV6" i="51" s="1"/>
  <c r="X41" i="41"/>
  <c r="W41" i="41"/>
  <c r="V41" i="41"/>
  <c r="U41" i="41"/>
  <c r="T41" i="41"/>
  <c r="S41" i="41"/>
  <c r="R41" i="41"/>
  <c r="Q41" i="41"/>
  <c r="P41" i="41"/>
  <c r="O41" i="41"/>
  <c r="N41" i="41"/>
  <c r="M41" i="41"/>
  <c r="L41" i="41"/>
  <c r="K41" i="41"/>
  <c r="J41" i="41"/>
  <c r="I41" i="41"/>
  <c r="H41" i="41"/>
  <c r="G41" i="41"/>
  <c r="F41" i="41"/>
  <c r="E41" i="41"/>
  <c r="D41" i="41"/>
  <c r="C41" i="41"/>
  <c r="B41" i="41"/>
  <c r="A41" i="41"/>
  <c r="AA40" i="41"/>
  <c r="BZ5" i="51" s="1"/>
  <c r="AA39" i="41"/>
  <c r="BY5" i="51" s="1"/>
  <c r="AA38" i="41"/>
  <c r="BX5" i="51" s="1"/>
  <c r="AA37" i="41"/>
  <c r="BW5" i="51" s="1"/>
  <c r="AA36" i="41"/>
  <c r="BV5" i="51" s="1"/>
  <c r="X32" i="41"/>
  <c r="W32" i="41"/>
  <c r="V32" i="41"/>
  <c r="U32" i="41"/>
  <c r="T32" i="41"/>
  <c r="S32" i="41"/>
  <c r="R32" i="41"/>
  <c r="Q32" i="41"/>
  <c r="P32" i="41"/>
  <c r="O32" i="41"/>
  <c r="N32" i="41"/>
  <c r="M32" i="41"/>
  <c r="L32" i="41"/>
  <c r="K32" i="41"/>
  <c r="J32" i="41"/>
  <c r="I32" i="41"/>
  <c r="H32" i="41"/>
  <c r="G32" i="41"/>
  <c r="F32" i="41"/>
  <c r="E32" i="41"/>
  <c r="D32" i="41"/>
  <c r="C32" i="41"/>
  <c r="B32" i="41"/>
  <c r="A32" i="41"/>
  <c r="AA31" i="41"/>
  <c r="BZ4" i="51" s="1"/>
  <c r="AA30" i="41"/>
  <c r="BY4" i="51" s="1"/>
  <c r="AA29" i="41"/>
  <c r="BX4" i="51" s="1"/>
  <c r="AA28" i="41"/>
  <c r="BW4" i="51" s="1"/>
  <c r="AA27" i="41"/>
  <c r="BV4" i="51" s="1"/>
  <c r="X23" i="41"/>
  <c r="W23" i="41"/>
  <c r="V23" i="41"/>
  <c r="U23" i="41"/>
  <c r="T23" i="41"/>
  <c r="S23" i="41"/>
  <c r="R23" i="41"/>
  <c r="Q23" i="41"/>
  <c r="P23" i="41"/>
  <c r="O23" i="41"/>
  <c r="N23" i="41"/>
  <c r="M23" i="41"/>
  <c r="L23" i="41"/>
  <c r="K23" i="41"/>
  <c r="J23" i="41"/>
  <c r="I23" i="41"/>
  <c r="H23" i="41"/>
  <c r="G23" i="41"/>
  <c r="F23" i="41"/>
  <c r="E23" i="41"/>
  <c r="D23" i="41"/>
  <c r="C23" i="41"/>
  <c r="B23" i="41"/>
  <c r="AA22" i="41"/>
  <c r="BZ3" i="51" s="1"/>
  <c r="AA21" i="41"/>
  <c r="BY3" i="51" s="1"/>
  <c r="AA20" i="41"/>
  <c r="BX3" i="51" s="1"/>
  <c r="AA19" i="41"/>
  <c r="BW3" i="51" s="1"/>
  <c r="AA18" i="41"/>
  <c r="BV3" i="51" s="1"/>
  <c r="X149" i="35"/>
  <c r="W149" i="35"/>
  <c r="V149" i="35"/>
  <c r="U149" i="35"/>
  <c r="T149" i="35"/>
  <c r="S149" i="35"/>
  <c r="R149" i="35"/>
  <c r="Q149" i="35"/>
  <c r="P149" i="35"/>
  <c r="O149" i="35"/>
  <c r="N149" i="35"/>
  <c r="M149" i="35"/>
  <c r="L149" i="35"/>
  <c r="K149" i="35"/>
  <c r="J149" i="35"/>
  <c r="I149" i="35"/>
  <c r="H149" i="35"/>
  <c r="G149" i="35"/>
  <c r="F149" i="35"/>
  <c r="E149" i="35"/>
  <c r="D149" i="35"/>
  <c r="C149" i="35"/>
  <c r="B149" i="35"/>
  <c r="A149" i="35"/>
  <c r="AA148" i="35"/>
  <c r="BN17" i="51" s="1"/>
  <c r="AA147" i="35"/>
  <c r="BM17" i="51" s="1"/>
  <c r="AA146" i="35"/>
  <c r="BL17" i="51" s="1"/>
  <c r="AA145" i="35"/>
  <c r="BK17" i="51" s="1"/>
  <c r="AA144" i="35"/>
  <c r="BJ17" i="51" s="1"/>
  <c r="X140" i="35"/>
  <c r="W140" i="35"/>
  <c r="V140" i="35"/>
  <c r="U140" i="35"/>
  <c r="T140" i="35"/>
  <c r="S140" i="35"/>
  <c r="R140" i="35"/>
  <c r="Q140" i="35"/>
  <c r="P140" i="35"/>
  <c r="O140" i="35"/>
  <c r="N140" i="35"/>
  <c r="M140" i="35"/>
  <c r="L140" i="35"/>
  <c r="K140" i="35"/>
  <c r="J140" i="35"/>
  <c r="I140" i="35"/>
  <c r="H140" i="35"/>
  <c r="G140" i="35"/>
  <c r="F140" i="35"/>
  <c r="E140" i="35"/>
  <c r="D140" i="35"/>
  <c r="C140" i="35"/>
  <c r="B140" i="35"/>
  <c r="A140" i="35"/>
  <c r="AA139" i="35"/>
  <c r="BN16" i="51" s="1"/>
  <c r="AA138" i="35"/>
  <c r="BM16" i="51" s="1"/>
  <c r="AA137" i="35"/>
  <c r="BL16" i="51" s="1"/>
  <c r="AA136" i="35"/>
  <c r="BK16" i="51" s="1"/>
  <c r="AA135" i="35"/>
  <c r="BJ16" i="51" s="1"/>
  <c r="X131" i="35"/>
  <c r="W131" i="35"/>
  <c r="V131" i="35"/>
  <c r="U131" i="35"/>
  <c r="T131" i="35"/>
  <c r="S131" i="35"/>
  <c r="R131" i="35"/>
  <c r="Q131" i="35"/>
  <c r="P131" i="35"/>
  <c r="O131" i="35"/>
  <c r="N131" i="35"/>
  <c r="M131" i="35"/>
  <c r="L131" i="35"/>
  <c r="K131" i="35"/>
  <c r="J131" i="35"/>
  <c r="I131" i="35"/>
  <c r="H131" i="35"/>
  <c r="G131" i="35"/>
  <c r="F131" i="35"/>
  <c r="E131" i="35"/>
  <c r="D131" i="35"/>
  <c r="C131" i="35"/>
  <c r="B131" i="35"/>
  <c r="A131" i="35"/>
  <c r="AA130" i="35"/>
  <c r="BN15" i="51" s="1"/>
  <c r="AA129" i="35"/>
  <c r="BM15" i="51" s="1"/>
  <c r="AA128" i="35"/>
  <c r="BL15" i="51" s="1"/>
  <c r="AA127" i="35"/>
  <c r="BK15" i="51" s="1"/>
  <c r="AA126" i="35"/>
  <c r="BJ15" i="51" s="1"/>
  <c r="X122" i="35"/>
  <c r="W122" i="35"/>
  <c r="V122" i="35"/>
  <c r="U122" i="35"/>
  <c r="T122" i="35"/>
  <c r="S122" i="35"/>
  <c r="R122" i="35"/>
  <c r="Q122" i="35"/>
  <c r="P122" i="35"/>
  <c r="O122" i="35"/>
  <c r="N122" i="35"/>
  <c r="M122" i="35"/>
  <c r="L122" i="35"/>
  <c r="K122" i="35"/>
  <c r="J122" i="35"/>
  <c r="I122" i="35"/>
  <c r="H122" i="35"/>
  <c r="G122" i="35"/>
  <c r="F122" i="35"/>
  <c r="E122" i="35"/>
  <c r="D122" i="35"/>
  <c r="C122" i="35"/>
  <c r="B122" i="35"/>
  <c r="A122" i="35"/>
  <c r="AA121" i="35"/>
  <c r="BN14" i="51" s="1"/>
  <c r="AA120" i="35"/>
  <c r="BM14" i="51" s="1"/>
  <c r="AA119" i="35"/>
  <c r="BL14" i="51" s="1"/>
  <c r="AA118" i="35"/>
  <c r="BK14" i="51" s="1"/>
  <c r="AA117" i="35"/>
  <c r="BJ14" i="51" s="1"/>
  <c r="X113" i="35"/>
  <c r="W113" i="35"/>
  <c r="V113" i="35"/>
  <c r="U113" i="35"/>
  <c r="T113" i="35"/>
  <c r="S113" i="35"/>
  <c r="R113" i="35"/>
  <c r="Q113" i="35"/>
  <c r="P113" i="35"/>
  <c r="O113" i="35"/>
  <c r="N113" i="35"/>
  <c r="M113" i="35"/>
  <c r="L113" i="35"/>
  <c r="K113" i="35"/>
  <c r="J113" i="35"/>
  <c r="I113" i="35"/>
  <c r="H113" i="35"/>
  <c r="G113" i="35"/>
  <c r="F113" i="35"/>
  <c r="E113" i="35"/>
  <c r="D113" i="35"/>
  <c r="C113" i="35"/>
  <c r="B113" i="35"/>
  <c r="A113" i="35"/>
  <c r="AA112" i="35"/>
  <c r="BN13" i="51" s="1"/>
  <c r="AA111" i="35"/>
  <c r="BM13" i="51" s="1"/>
  <c r="AA110" i="35"/>
  <c r="BL13" i="51" s="1"/>
  <c r="AA109" i="35"/>
  <c r="BK13" i="51" s="1"/>
  <c r="AA108" i="35"/>
  <c r="BJ13" i="51" s="1"/>
  <c r="X104" i="35"/>
  <c r="W104" i="35"/>
  <c r="V104" i="35"/>
  <c r="U104" i="35"/>
  <c r="T104" i="35"/>
  <c r="S104" i="35"/>
  <c r="R104" i="35"/>
  <c r="Q104" i="35"/>
  <c r="P104" i="35"/>
  <c r="O104" i="35"/>
  <c r="N104" i="35"/>
  <c r="M104" i="35"/>
  <c r="L104" i="35"/>
  <c r="K104" i="35"/>
  <c r="J104" i="35"/>
  <c r="I104" i="35"/>
  <c r="H104" i="35"/>
  <c r="G104" i="35"/>
  <c r="F104" i="35"/>
  <c r="E104" i="35"/>
  <c r="D104" i="35"/>
  <c r="C104" i="35"/>
  <c r="B104" i="35"/>
  <c r="A104" i="35"/>
  <c r="AA103" i="35"/>
  <c r="BN12" i="51" s="1"/>
  <c r="AA102" i="35"/>
  <c r="BM12" i="51" s="1"/>
  <c r="AA101" i="35"/>
  <c r="BL12" i="51" s="1"/>
  <c r="AA100" i="35"/>
  <c r="BK12" i="51" s="1"/>
  <c r="AA99" i="35"/>
  <c r="BJ12" i="51" s="1"/>
  <c r="X95" i="35"/>
  <c r="W95" i="35"/>
  <c r="V95" i="35"/>
  <c r="U95" i="35"/>
  <c r="T95" i="35"/>
  <c r="S95" i="35"/>
  <c r="R95" i="35"/>
  <c r="Q95" i="35"/>
  <c r="P95" i="35"/>
  <c r="O95" i="35"/>
  <c r="N95" i="35"/>
  <c r="M95" i="35"/>
  <c r="L95" i="35"/>
  <c r="K95" i="35"/>
  <c r="J95" i="35"/>
  <c r="I95" i="35"/>
  <c r="H95" i="35"/>
  <c r="G95" i="35"/>
  <c r="F95" i="35"/>
  <c r="E95" i="35"/>
  <c r="D95" i="35"/>
  <c r="C95" i="35"/>
  <c r="B95" i="35"/>
  <c r="A95" i="35"/>
  <c r="AA94" i="35"/>
  <c r="BN11" i="51" s="1"/>
  <c r="AA93" i="35"/>
  <c r="BM11" i="51" s="1"/>
  <c r="AA92" i="35"/>
  <c r="BL11" i="51" s="1"/>
  <c r="AA91" i="35"/>
  <c r="BK11" i="51" s="1"/>
  <c r="AA90" i="35"/>
  <c r="BJ11" i="51" s="1"/>
  <c r="X86" i="35"/>
  <c r="W86" i="35"/>
  <c r="V86" i="35"/>
  <c r="U86" i="35"/>
  <c r="T86" i="35"/>
  <c r="S86" i="35"/>
  <c r="R86" i="35"/>
  <c r="Q86" i="35"/>
  <c r="P86" i="35"/>
  <c r="O86" i="35"/>
  <c r="N86" i="35"/>
  <c r="M86" i="35"/>
  <c r="L86" i="35"/>
  <c r="K86" i="35"/>
  <c r="J86" i="35"/>
  <c r="I86" i="35"/>
  <c r="H86" i="35"/>
  <c r="G86" i="35"/>
  <c r="F86" i="35"/>
  <c r="E86" i="35"/>
  <c r="D86" i="35"/>
  <c r="C86" i="35"/>
  <c r="B86" i="35"/>
  <c r="A86" i="35"/>
  <c r="AA85" i="35"/>
  <c r="BN10" i="51" s="1"/>
  <c r="AA84" i="35"/>
  <c r="BM10" i="51" s="1"/>
  <c r="AA83" i="35"/>
  <c r="BL10" i="51" s="1"/>
  <c r="AA82" i="35"/>
  <c r="BK10" i="51" s="1"/>
  <c r="AA81" i="35"/>
  <c r="BJ10" i="51" s="1"/>
  <c r="X77" i="35"/>
  <c r="W77" i="35"/>
  <c r="V77" i="35"/>
  <c r="U77" i="35"/>
  <c r="T77" i="35"/>
  <c r="S77" i="35"/>
  <c r="R77" i="35"/>
  <c r="Q77" i="35"/>
  <c r="P77" i="35"/>
  <c r="O77" i="35"/>
  <c r="N77" i="35"/>
  <c r="M77" i="35"/>
  <c r="L77" i="35"/>
  <c r="K77" i="35"/>
  <c r="J77" i="35"/>
  <c r="I77" i="35"/>
  <c r="H77" i="35"/>
  <c r="G77" i="35"/>
  <c r="F77" i="35"/>
  <c r="E77" i="35"/>
  <c r="D77" i="35"/>
  <c r="C77" i="35"/>
  <c r="B77" i="35"/>
  <c r="A77" i="35"/>
  <c r="AA76" i="35"/>
  <c r="BN9" i="51" s="1"/>
  <c r="AA75" i="35"/>
  <c r="BM9" i="51" s="1"/>
  <c r="AA74" i="35"/>
  <c r="BL9" i="51" s="1"/>
  <c r="AA73" i="35"/>
  <c r="BK9" i="51" s="1"/>
  <c r="AA72" i="35"/>
  <c r="BJ9" i="51" s="1"/>
  <c r="X68" i="35"/>
  <c r="W68" i="35"/>
  <c r="V68" i="35"/>
  <c r="U68" i="35"/>
  <c r="T68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A68" i="35"/>
  <c r="AA67" i="35"/>
  <c r="BN8" i="51" s="1"/>
  <c r="AA66" i="35"/>
  <c r="BM8" i="51" s="1"/>
  <c r="AA65" i="35"/>
  <c r="BL8" i="51" s="1"/>
  <c r="AA64" i="35"/>
  <c r="BK8" i="51" s="1"/>
  <c r="AA63" i="35"/>
  <c r="BJ8" i="51" s="1"/>
  <c r="X59" i="35"/>
  <c r="W59" i="35"/>
  <c r="V59" i="35"/>
  <c r="U59" i="35"/>
  <c r="T59" i="35"/>
  <c r="S59" i="35"/>
  <c r="R59" i="35"/>
  <c r="Q59" i="35"/>
  <c r="P59" i="35"/>
  <c r="O59" i="35"/>
  <c r="N59" i="35"/>
  <c r="M59" i="35"/>
  <c r="L59" i="35"/>
  <c r="K59" i="35"/>
  <c r="J59" i="35"/>
  <c r="I59" i="35"/>
  <c r="H59" i="35"/>
  <c r="G59" i="35"/>
  <c r="F59" i="35"/>
  <c r="E59" i="35"/>
  <c r="D59" i="35"/>
  <c r="C59" i="35"/>
  <c r="B59" i="35"/>
  <c r="A59" i="35"/>
  <c r="AA58" i="35"/>
  <c r="BN7" i="51" s="1"/>
  <c r="AA57" i="35"/>
  <c r="BM7" i="51" s="1"/>
  <c r="AA56" i="35"/>
  <c r="BL7" i="51" s="1"/>
  <c r="AA55" i="35"/>
  <c r="BK7" i="51" s="1"/>
  <c r="AA54" i="35"/>
  <c r="BJ7" i="51" s="1"/>
  <c r="X50" i="35"/>
  <c r="W50" i="35"/>
  <c r="V50" i="35"/>
  <c r="U50" i="35"/>
  <c r="T50" i="35"/>
  <c r="S50" i="35"/>
  <c r="R50" i="35"/>
  <c r="Q50" i="35"/>
  <c r="P50" i="35"/>
  <c r="O50" i="35"/>
  <c r="N50" i="35"/>
  <c r="M50" i="35"/>
  <c r="L50" i="35"/>
  <c r="K50" i="35"/>
  <c r="J50" i="35"/>
  <c r="I50" i="35"/>
  <c r="H50" i="35"/>
  <c r="G50" i="35"/>
  <c r="F50" i="35"/>
  <c r="E50" i="35"/>
  <c r="D50" i="35"/>
  <c r="C50" i="35"/>
  <c r="B50" i="35"/>
  <c r="A50" i="35"/>
  <c r="AA49" i="35"/>
  <c r="BN6" i="51" s="1"/>
  <c r="AA48" i="35"/>
  <c r="BM6" i="51" s="1"/>
  <c r="AA47" i="35"/>
  <c r="BL6" i="51" s="1"/>
  <c r="AA46" i="35"/>
  <c r="BK6" i="51" s="1"/>
  <c r="AA45" i="35"/>
  <c r="BJ6" i="51" s="1"/>
  <c r="X41" i="35"/>
  <c r="W41" i="35"/>
  <c r="V41" i="35"/>
  <c r="U41" i="35"/>
  <c r="T41" i="35"/>
  <c r="S41" i="35"/>
  <c r="R41" i="35"/>
  <c r="Q41" i="35"/>
  <c r="P41" i="35"/>
  <c r="O41" i="35"/>
  <c r="N41" i="35"/>
  <c r="M41" i="35"/>
  <c r="L41" i="35"/>
  <c r="K41" i="35"/>
  <c r="J41" i="35"/>
  <c r="I41" i="35"/>
  <c r="H41" i="35"/>
  <c r="G41" i="35"/>
  <c r="F41" i="35"/>
  <c r="E41" i="35"/>
  <c r="D41" i="35"/>
  <c r="C41" i="35"/>
  <c r="B41" i="35"/>
  <c r="A41" i="35"/>
  <c r="AA40" i="35"/>
  <c r="BN5" i="51" s="1"/>
  <c r="AA39" i="35"/>
  <c r="BM5" i="51" s="1"/>
  <c r="AA38" i="35"/>
  <c r="BL5" i="51" s="1"/>
  <c r="AA37" i="35"/>
  <c r="BK5" i="51" s="1"/>
  <c r="AA36" i="35"/>
  <c r="BJ5" i="51" s="1"/>
  <c r="X32" i="35"/>
  <c r="W32" i="35"/>
  <c r="V32" i="35"/>
  <c r="U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A32" i="35"/>
  <c r="AA31" i="35"/>
  <c r="BN4" i="51" s="1"/>
  <c r="AA30" i="35"/>
  <c r="BM4" i="51" s="1"/>
  <c r="AA29" i="35"/>
  <c r="BL4" i="51" s="1"/>
  <c r="AA28" i="35"/>
  <c r="BK4" i="51" s="1"/>
  <c r="AA27" i="35"/>
  <c r="BJ4" i="51" s="1"/>
  <c r="X23" i="35"/>
  <c r="W23" i="35"/>
  <c r="V23" i="35"/>
  <c r="U23" i="35"/>
  <c r="T23" i="35"/>
  <c r="S23" i="35"/>
  <c r="R23" i="35"/>
  <c r="Q23" i="35"/>
  <c r="P23" i="35"/>
  <c r="O23" i="35"/>
  <c r="N23" i="35"/>
  <c r="M23" i="35"/>
  <c r="L23" i="35"/>
  <c r="K23" i="35"/>
  <c r="J23" i="35"/>
  <c r="I23" i="35"/>
  <c r="H23" i="35"/>
  <c r="G23" i="35"/>
  <c r="F23" i="35"/>
  <c r="E23" i="35"/>
  <c r="D23" i="35"/>
  <c r="C23" i="35"/>
  <c r="B23" i="35"/>
  <c r="AA22" i="35"/>
  <c r="BN3" i="51" s="1"/>
  <c r="AA21" i="35"/>
  <c r="BM3" i="51" s="1"/>
  <c r="AA20" i="35"/>
  <c r="BL3" i="51" s="1"/>
  <c r="AA19" i="35"/>
  <c r="BK3" i="51" s="1"/>
  <c r="AA18" i="35"/>
  <c r="BJ3" i="51" s="1"/>
  <c r="X149" i="34"/>
  <c r="W149" i="34"/>
  <c r="V149" i="34"/>
  <c r="U149" i="34"/>
  <c r="T149" i="34"/>
  <c r="S149" i="34"/>
  <c r="R149" i="34"/>
  <c r="Q149" i="34"/>
  <c r="P149" i="34"/>
  <c r="O149" i="34"/>
  <c r="N149" i="34"/>
  <c r="M149" i="34"/>
  <c r="L149" i="34"/>
  <c r="K149" i="34"/>
  <c r="J149" i="34"/>
  <c r="I149" i="34"/>
  <c r="H149" i="34"/>
  <c r="G149" i="34"/>
  <c r="F149" i="34"/>
  <c r="E149" i="34"/>
  <c r="D149" i="34"/>
  <c r="C149" i="34"/>
  <c r="B149" i="34"/>
  <c r="A149" i="34"/>
  <c r="AA148" i="34"/>
  <c r="BB17" i="51" s="1"/>
  <c r="AA147" i="34"/>
  <c r="BA17" i="51" s="1"/>
  <c r="AA146" i="34"/>
  <c r="AZ17" i="51" s="1"/>
  <c r="AA145" i="34"/>
  <c r="AY17" i="51" s="1"/>
  <c r="AA144" i="34"/>
  <c r="AX17" i="51" s="1"/>
  <c r="X140" i="34"/>
  <c r="W140" i="34"/>
  <c r="V140" i="34"/>
  <c r="U140" i="34"/>
  <c r="T140" i="34"/>
  <c r="S140" i="34"/>
  <c r="R140" i="34"/>
  <c r="Q140" i="34"/>
  <c r="P140" i="34"/>
  <c r="O140" i="34"/>
  <c r="N140" i="34"/>
  <c r="M140" i="34"/>
  <c r="L140" i="34"/>
  <c r="K140" i="34"/>
  <c r="J140" i="34"/>
  <c r="I140" i="34"/>
  <c r="H140" i="34"/>
  <c r="G140" i="34"/>
  <c r="F140" i="34"/>
  <c r="E140" i="34"/>
  <c r="D140" i="34"/>
  <c r="C140" i="34"/>
  <c r="B140" i="34"/>
  <c r="A140" i="34"/>
  <c r="AA139" i="34"/>
  <c r="BB16" i="51" s="1"/>
  <c r="AA138" i="34"/>
  <c r="BA16" i="51" s="1"/>
  <c r="AA137" i="34"/>
  <c r="AZ16" i="51" s="1"/>
  <c r="AA136" i="34"/>
  <c r="AY16" i="51" s="1"/>
  <c r="AA135" i="34"/>
  <c r="AX16" i="51" s="1"/>
  <c r="X131" i="34"/>
  <c r="W131" i="34"/>
  <c r="V131" i="34"/>
  <c r="U131" i="34"/>
  <c r="T131" i="34"/>
  <c r="S131" i="34"/>
  <c r="R131" i="34"/>
  <c r="Q131" i="34"/>
  <c r="P131" i="34"/>
  <c r="O131" i="34"/>
  <c r="N131" i="34"/>
  <c r="M131" i="34"/>
  <c r="L131" i="34"/>
  <c r="K131" i="34"/>
  <c r="J131" i="34"/>
  <c r="I131" i="34"/>
  <c r="H131" i="34"/>
  <c r="G131" i="34"/>
  <c r="F131" i="34"/>
  <c r="E131" i="34"/>
  <c r="D131" i="34"/>
  <c r="C131" i="34"/>
  <c r="B131" i="34"/>
  <c r="A131" i="34"/>
  <c r="AA130" i="34"/>
  <c r="BB15" i="51" s="1"/>
  <c r="AA129" i="34"/>
  <c r="BA15" i="51" s="1"/>
  <c r="AA128" i="34"/>
  <c r="AZ15" i="51" s="1"/>
  <c r="AA127" i="34"/>
  <c r="AY15" i="51" s="1"/>
  <c r="AA126" i="34"/>
  <c r="AX15" i="51" s="1"/>
  <c r="X122" i="34"/>
  <c r="W122" i="34"/>
  <c r="V122" i="34"/>
  <c r="U122" i="34"/>
  <c r="T122" i="34"/>
  <c r="S122" i="34"/>
  <c r="R122" i="34"/>
  <c r="Q122" i="34"/>
  <c r="P122" i="34"/>
  <c r="O122" i="34"/>
  <c r="N122" i="34"/>
  <c r="M122" i="34"/>
  <c r="L122" i="34"/>
  <c r="K122" i="34"/>
  <c r="J122" i="34"/>
  <c r="I122" i="34"/>
  <c r="H122" i="34"/>
  <c r="G122" i="34"/>
  <c r="F122" i="34"/>
  <c r="E122" i="34"/>
  <c r="D122" i="34"/>
  <c r="C122" i="34"/>
  <c r="B122" i="34"/>
  <c r="A122" i="34"/>
  <c r="AA121" i="34"/>
  <c r="BB14" i="51" s="1"/>
  <c r="AA120" i="34"/>
  <c r="BA14" i="51" s="1"/>
  <c r="AA119" i="34"/>
  <c r="AZ14" i="51" s="1"/>
  <c r="AA118" i="34"/>
  <c r="AY14" i="51" s="1"/>
  <c r="AA117" i="34"/>
  <c r="AX14" i="51" s="1"/>
  <c r="X113" i="34"/>
  <c r="W113" i="34"/>
  <c r="V113" i="34"/>
  <c r="U113" i="34"/>
  <c r="T113" i="34"/>
  <c r="S113" i="34"/>
  <c r="R113" i="34"/>
  <c r="Q113" i="34"/>
  <c r="P113" i="34"/>
  <c r="O113" i="34"/>
  <c r="N113" i="34"/>
  <c r="M113" i="34"/>
  <c r="L113" i="34"/>
  <c r="K113" i="34"/>
  <c r="J113" i="34"/>
  <c r="I113" i="34"/>
  <c r="H113" i="34"/>
  <c r="G113" i="34"/>
  <c r="F113" i="34"/>
  <c r="E113" i="34"/>
  <c r="D113" i="34"/>
  <c r="C113" i="34"/>
  <c r="B113" i="34"/>
  <c r="A113" i="34"/>
  <c r="AA112" i="34"/>
  <c r="BB13" i="51" s="1"/>
  <c r="AA111" i="34"/>
  <c r="BA13" i="51" s="1"/>
  <c r="AA110" i="34"/>
  <c r="AZ13" i="51" s="1"/>
  <c r="AA109" i="34"/>
  <c r="AY13" i="51" s="1"/>
  <c r="AA108" i="34"/>
  <c r="AX13" i="51" s="1"/>
  <c r="X104" i="34"/>
  <c r="W104" i="34"/>
  <c r="V104" i="34"/>
  <c r="U104" i="34"/>
  <c r="T104" i="34"/>
  <c r="S104" i="34"/>
  <c r="R104" i="34"/>
  <c r="Q104" i="34"/>
  <c r="P104" i="34"/>
  <c r="O104" i="34"/>
  <c r="N104" i="34"/>
  <c r="M104" i="34"/>
  <c r="L104" i="34"/>
  <c r="K104" i="34"/>
  <c r="J104" i="34"/>
  <c r="I104" i="34"/>
  <c r="H104" i="34"/>
  <c r="G104" i="34"/>
  <c r="F104" i="34"/>
  <c r="E104" i="34"/>
  <c r="D104" i="34"/>
  <c r="C104" i="34"/>
  <c r="B104" i="34"/>
  <c r="A104" i="34"/>
  <c r="AA103" i="34"/>
  <c r="BB12" i="51" s="1"/>
  <c r="AA102" i="34"/>
  <c r="BA12" i="51" s="1"/>
  <c r="AA101" i="34"/>
  <c r="AZ12" i="51" s="1"/>
  <c r="AA100" i="34"/>
  <c r="AY12" i="51" s="1"/>
  <c r="AA99" i="34"/>
  <c r="AX12" i="51" s="1"/>
  <c r="X95" i="34"/>
  <c r="W95" i="34"/>
  <c r="V95" i="34"/>
  <c r="U95" i="34"/>
  <c r="T95" i="34"/>
  <c r="S95" i="34"/>
  <c r="R95" i="34"/>
  <c r="Q95" i="34"/>
  <c r="P95" i="34"/>
  <c r="O95" i="34"/>
  <c r="N95" i="34"/>
  <c r="M95" i="34"/>
  <c r="L95" i="34"/>
  <c r="K95" i="34"/>
  <c r="J95" i="34"/>
  <c r="I95" i="34"/>
  <c r="H95" i="34"/>
  <c r="G95" i="34"/>
  <c r="F95" i="34"/>
  <c r="E95" i="34"/>
  <c r="D95" i="34"/>
  <c r="C95" i="34"/>
  <c r="B95" i="34"/>
  <c r="A95" i="34"/>
  <c r="AA94" i="34"/>
  <c r="BB11" i="51" s="1"/>
  <c r="AA93" i="34"/>
  <c r="BA11" i="51" s="1"/>
  <c r="AA92" i="34"/>
  <c r="AZ11" i="51" s="1"/>
  <c r="AA91" i="34"/>
  <c r="AY11" i="51" s="1"/>
  <c r="AA90" i="34"/>
  <c r="AX11" i="51" s="1"/>
  <c r="X86" i="34"/>
  <c r="W86" i="34"/>
  <c r="V86" i="34"/>
  <c r="U86" i="34"/>
  <c r="T86" i="34"/>
  <c r="S86" i="34"/>
  <c r="R86" i="34"/>
  <c r="Q86" i="34"/>
  <c r="P86" i="34"/>
  <c r="O86" i="34"/>
  <c r="N86" i="34"/>
  <c r="M86" i="34"/>
  <c r="L86" i="34"/>
  <c r="K86" i="34"/>
  <c r="J86" i="34"/>
  <c r="I86" i="34"/>
  <c r="H86" i="34"/>
  <c r="G86" i="34"/>
  <c r="F86" i="34"/>
  <c r="E86" i="34"/>
  <c r="D86" i="34"/>
  <c r="C86" i="34"/>
  <c r="B86" i="34"/>
  <c r="A86" i="34"/>
  <c r="AA85" i="34"/>
  <c r="BB10" i="51" s="1"/>
  <c r="AA84" i="34"/>
  <c r="BA10" i="51" s="1"/>
  <c r="AA83" i="34"/>
  <c r="AZ10" i="51" s="1"/>
  <c r="AA82" i="34"/>
  <c r="AY10" i="51" s="1"/>
  <c r="AA81" i="34"/>
  <c r="AX10" i="51" s="1"/>
  <c r="X77" i="34"/>
  <c r="W77" i="34"/>
  <c r="V77" i="34"/>
  <c r="U77" i="34"/>
  <c r="T77" i="34"/>
  <c r="S77" i="34"/>
  <c r="R77" i="34"/>
  <c r="Q77" i="34"/>
  <c r="P77" i="34"/>
  <c r="O77" i="34"/>
  <c r="N77" i="34"/>
  <c r="M77" i="34"/>
  <c r="L77" i="34"/>
  <c r="K77" i="34"/>
  <c r="J77" i="34"/>
  <c r="I77" i="34"/>
  <c r="H77" i="34"/>
  <c r="G77" i="34"/>
  <c r="F77" i="34"/>
  <c r="E77" i="34"/>
  <c r="D77" i="34"/>
  <c r="C77" i="34"/>
  <c r="B77" i="34"/>
  <c r="A77" i="34"/>
  <c r="AA76" i="34"/>
  <c r="BB9" i="51" s="1"/>
  <c r="AA75" i="34"/>
  <c r="BA9" i="51" s="1"/>
  <c r="AA74" i="34"/>
  <c r="AZ9" i="51" s="1"/>
  <c r="AA73" i="34"/>
  <c r="AY9" i="51" s="1"/>
  <c r="AA72" i="34"/>
  <c r="AX9" i="51" s="1"/>
  <c r="X68" i="34"/>
  <c r="W68" i="34"/>
  <c r="V68" i="34"/>
  <c r="U68" i="34"/>
  <c r="T68" i="34"/>
  <c r="S68" i="34"/>
  <c r="R68" i="34"/>
  <c r="Q68" i="34"/>
  <c r="P68" i="34"/>
  <c r="O68" i="34"/>
  <c r="N68" i="34"/>
  <c r="M68" i="34"/>
  <c r="L68" i="34"/>
  <c r="K68" i="34"/>
  <c r="J68" i="34"/>
  <c r="I68" i="34"/>
  <c r="H68" i="34"/>
  <c r="G68" i="34"/>
  <c r="F68" i="34"/>
  <c r="E68" i="34"/>
  <c r="D68" i="34"/>
  <c r="C68" i="34"/>
  <c r="B68" i="34"/>
  <c r="A68" i="34"/>
  <c r="AA67" i="34"/>
  <c r="BB8" i="51" s="1"/>
  <c r="AA66" i="34"/>
  <c r="BA8" i="51" s="1"/>
  <c r="AA65" i="34"/>
  <c r="AZ8" i="51" s="1"/>
  <c r="AA64" i="34"/>
  <c r="AY8" i="51" s="1"/>
  <c r="AA63" i="34"/>
  <c r="AX8" i="51" s="1"/>
  <c r="X59" i="34"/>
  <c r="W59" i="34"/>
  <c r="V59" i="34"/>
  <c r="U59" i="34"/>
  <c r="T59" i="34"/>
  <c r="S59" i="34"/>
  <c r="R59" i="34"/>
  <c r="Q59" i="34"/>
  <c r="P59" i="34"/>
  <c r="O59" i="34"/>
  <c r="N59" i="34"/>
  <c r="M59" i="34"/>
  <c r="L59" i="34"/>
  <c r="K59" i="34"/>
  <c r="J59" i="34"/>
  <c r="I59" i="34"/>
  <c r="H59" i="34"/>
  <c r="G59" i="34"/>
  <c r="F59" i="34"/>
  <c r="E59" i="34"/>
  <c r="D59" i="34"/>
  <c r="C59" i="34"/>
  <c r="B59" i="34"/>
  <c r="A59" i="34"/>
  <c r="AA58" i="34"/>
  <c r="BB7" i="51" s="1"/>
  <c r="AA57" i="34"/>
  <c r="BA7" i="51" s="1"/>
  <c r="AA56" i="34"/>
  <c r="AZ7" i="51" s="1"/>
  <c r="AA55" i="34"/>
  <c r="AY7" i="51" s="1"/>
  <c r="AA54" i="34"/>
  <c r="AX7" i="51" s="1"/>
  <c r="X50" i="34"/>
  <c r="W50" i="34"/>
  <c r="V50" i="34"/>
  <c r="U50" i="34"/>
  <c r="T50" i="34"/>
  <c r="S50" i="34"/>
  <c r="R50" i="34"/>
  <c r="Q50" i="34"/>
  <c r="P50" i="34"/>
  <c r="O50" i="34"/>
  <c r="N50" i="34"/>
  <c r="M50" i="34"/>
  <c r="L50" i="34"/>
  <c r="K50" i="34"/>
  <c r="J50" i="34"/>
  <c r="I50" i="34"/>
  <c r="H50" i="34"/>
  <c r="G50" i="34"/>
  <c r="F50" i="34"/>
  <c r="E50" i="34"/>
  <c r="D50" i="34"/>
  <c r="C50" i="34"/>
  <c r="B50" i="34"/>
  <c r="A50" i="34"/>
  <c r="AA49" i="34"/>
  <c r="BB6" i="51" s="1"/>
  <c r="AA48" i="34"/>
  <c r="BA6" i="51" s="1"/>
  <c r="AA47" i="34"/>
  <c r="AZ6" i="51" s="1"/>
  <c r="AA46" i="34"/>
  <c r="AY6" i="51" s="1"/>
  <c r="AA45" i="34"/>
  <c r="AX6" i="51" s="1"/>
  <c r="X41" i="34"/>
  <c r="W41" i="34"/>
  <c r="V41" i="34"/>
  <c r="U41" i="34"/>
  <c r="T41" i="34"/>
  <c r="S41" i="34"/>
  <c r="R41" i="34"/>
  <c r="Q41" i="34"/>
  <c r="P41" i="34"/>
  <c r="O41" i="34"/>
  <c r="N41" i="34"/>
  <c r="M41" i="34"/>
  <c r="L41" i="34"/>
  <c r="K41" i="34"/>
  <c r="J41" i="34"/>
  <c r="I41" i="34"/>
  <c r="H41" i="34"/>
  <c r="G41" i="34"/>
  <c r="F41" i="34"/>
  <c r="E41" i="34"/>
  <c r="D41" i="34"/>
  <c r="C41" i="34"/>
  <c r="B41" i="34"/>
  <c r="A41" i="34"/>
  <c r="AA40" i="34"/>
  <c r="BB5" i="51" s="1"/>
  <c r="AA39" i="34"/>
  <c r="BA5" i="51" s="1"/>
  <c r="AA38" i="34"/>
  <c r="AZ5" i="51" s="1"/>
  <c r="AA37" i="34"/>
  <c r="AY5" i="51" s="1"/>
  <c r="AA36" i="34"/>
  <c r="AX5" i="51" s="1"/>
  <c r="X32" i="34"/>
  <c r="W32" i="34"/>
  <c r="V32" i="34"/>
  <c r="U32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32" i="34"/>
  <c r="A32" i="34"/>
  <c r="AA31" i="34"/>
  <c r="BB4" i="51" s="1"/>
  <c r="AA30" i="34"/>
  <c r="BA4" i="51" s="1"/>
  <c r="AA29" i="34"/>
  <c r="AZ4" i="51" s="1"/>
  <c r="AA28" i="34"/>
  <c r="AY4" i="51" s="1"/>
  <c r="AA27" i="34"/>
  <c r="AX4" i="51" s="1"/>
  <c r="X23" i="34"/>
  <c r="W23" i="34"/>
  <c r="V23" i="34"/>
  <c r="U23" i="34"/>
  <c r="T23" i="34"/>
  <c r="S23" i="34"/>
  <c r="R23" i="34"/>
  <c r="Q23" i="34"/>
  <c r="P23" i="34"/>
  <c r="O23" i="34"/>
  <c r="N23" i="34"/>
  <c r="M23" i="34"/>
  <c r="L23" i="34"/>
  <c r="K23" i="34"/>
  <c r="J23" i="34"/>
  <c r="I23" i="34"/>
  <c r="H23" i="34"/>
  <c r="G23" i="34"/>
  <c r="F23" i="34"/>
  <c r="E23" i="34"/>
  <c r="D23" i="34"/>
  <c r="C23" i="34"/>
  <c r="B23" i="34"/>
  <c r="AA22" i="34"/>
  <c r="BB3" i="51" s="1"/>
  <c r="AA21" i="34"/>
  <c r="BA3" i="51" s="1"/>
  <c r="AA20" i="34"/>
  <c r="AZ3" i="51" s="1"/>
  <c r="AA19" i="34"/>
  <c r="AY3" i="51" s="1"/>
  <c r="AA18" i="34"/>
  <c r="AX3" i="51" s="1"/>
  <c r="X149" i="28"/>
  <c r="W149" i="28"/>
  <c r="V149" i="28"/>
  <c r="U149" i="28"/>
  <c r="T149" i="28"/>
  <c r="S149" i="28"/>
  <c r="R149" i="28"/>
  <c r="Q149" i="28"/>
  <c r="P149" i="28"/>
  <c r="O149" i="28"/>
  <c r="N149" i="28"/>
  <c r="M149" i="28"/>
  <c r="L149" i="28"/>
  <c r="K149" i="28"/>
  <c r="J149" i="28"/>
  <c r="I149" i="28"/>
  <c r="H149" i="28"/>
  <c r="G149" i="28"/>
  <c r="F149" i="28"/>
  <c r="E149" i="28"/>
  <c r="D149" i="28"/>
  <c r="C149" i="28"/>
  <c r="B149" i="28"/>
  <c r="A149" i="28"/>
  <c r="AA148" i="28"/>
  <c r="AA147" i="28"/>
  <c r="AA146" i="28"/>
  <c r="AA145" i="28"/>
  <c r="AA144" i="28"/>
  <c r="X140" i="28"/>
  <c r="W140" i="28"/>
  <c r="V140" i="28"/>
  <c r="U140" i="28"/>
  <c r="T140" i="28"/>
  <c r="S140" i="28"/>
  <c r="R140" i="28"/>
  <c r="Q140" i="28"/>
  <c r="P140" i="28"/>
  <c r="O140" i="28"/>
  <c r="N140" i="28"/>
  <c r="M140" i="28"/>
  <c r="L140" i="28"/>
  <c r="K140" i="28"/>
  <c r="J140" i="28"/>
  <c r="I140" i="28"/>
  <c r="H140" i="28"/>
  <c r="G140" i="28"/>
  <c r="F140" i="28"/>
  <c r="E140" i="28"/>
  <c r="D140" i="28"/>
  <c r="C140" i="28"/>
  <c r="B140" i="28"/>
  <c r="A140" i="28"/>
  <c r="AA139" i="28"/>
  <c r="AA138" i="28"/>
  <c r="AA137" i="28"/>
  <c r="AA136" i="28"/>
  <c r="AA135" i="28"/>
  <c r="X131" i="28"/>
  <c r="W131" i="28"/>
  <c r="V131" i="28"/>
  <c r="U131" i="28"/>
  <c r="T131" i="28"/>
  <c r="S131" i="28"/>
  <c r="R131" i="28"/>
  <c r="Q131" i="28"/>
  <c r="P131" i="28"/>
  <c r="O131" i="28"/>
  <c r="N131" i="28"/>
  <c r="M131" i="28"/>
  <c r="L131" i="28"/>
  <c r="K131" i="28"/>
  <c r="J131" i="28"/>
  <c r="I131" i="28"/>
  <c r="H131" i="28"/>
  <c r="G131" i="28"/>
  <c r="F131" i="28"/>
  <c r="E131" i="28"/>
  <c r="D131" i="28"/>
  <c r="C131" i="28"/>
  <c r="B131" i="28"/>
  <c r="A131" i="28"/>
  <c r="AA130" i="28"/>
  <c r="AA129" i="28"/>
  <c r="AA128" i="28"/>
  <c r="AA127" i="28"/>
  <c r="AA126" i="28"/>
  <c r="X122" i="28"/>
  <c r="W122" i="28"/>
  <c r="V122" i="28"/>
  <c r="U122" i="28"/>
  <c r="T122" i="28"/>
  <c r="S122" i="28"/>
  <c r="R122" i="28"/>
  <c r="Q122" i="28"/>
  <c r="P122" i="28"/>
  <c r="O122" i="28"/>
  <c r="N122" i="28"/>
  <c r="M122" i="28"/>
  <c r="L122" i="28"/>
  <c r="K122" i="28"/>
  <c r="J122" i="28"/>
  <c r="I122" i="28"/>
  <c r="H122" i="28"/>
  <c r="G122" i="28"/>
  <c r="F122" i="28"/>
  <c r="E122" i="28"/>
  <c r="D122" i="28"/>
  <c r="C122" i="28"/>
  <c r="B122" i="28"/>
  <c r="A122" i="28"/>
  <c r="AA121" i="28"/>
  <c r="AA120" i="28"/>
  <c r="AA119" i="28"/>
  <c r="AA118" i="28"/>
  <c r="AA117" i="28"/>
  <c r="Z14" i="51" s="1"/>
  <c r="AA112" i="28"/>
  <c r="AA111" i="28"/>
  <c r="AA110" i="28"/>
  <c r="AA109" i="28"/>
  <c r="AA108" i="28"/>
  <c r="X104" i="28"/>
  <c r="W104" i="28"/>
  <c r="V104" i="28"/>
  <c r="U104" i="28"/>
  <c r="T104" i="28"/>
  <c r="S104" i="28"/>
  <c r="R104" i="28"/>
  <c r="Q104" i="28"/>
  <c r="P104" i="28"/>
  <c r="O104" i="28"/>
  <c r="N104" i="28"/>
  <c r="M104" i="28"/>
  <c r="L104" i="28"/>
  <c r="K104" i="28"/>
  <c r="J104" i="28"/>
  <c r="I104" i="28"/>
  <c r="H104" i="28"/>
  <c r="G104" i="28"/>
  <c r="F104" i="28"/>
  <c r="E104" i="28"/>
  <c r="D104" i="28"/>
  <c r="C104" i="28"/>
  <c r="B104" i="28"/>
  <c r="A104" i="28"/>
  <c r="AA103" i="28"/>
  <c r="AA102" i="28"/>
  <c r="AA101" i="28"/>
  <c r="AA100" i="28"/>
  <c r="AA99" i="28"/>
  <c r="X95" i="28"/>
  <c r="W95" i="28"/>
  <c r="V95" i="28"/>
  <c r="U95" i="28"/>
  <c r="T95" i="28"/>
  <c r="S95" i="28"/>
  <c r="R95" i="28"/>
  <c r="Q95" i="28"/>
  <c r="P95" i="28"/>
  <c r="O95" i="28"/>
  <c r="N95" i="28"/>
  <c r="M95" i="28"/>
  <c r="L95" i="28"/>
  <c r="K95" i="28"/>
  <c r="J95" i="28"/>
  <c r="I95" i="28"/>
  <c r="H95" i="28"/>
  <c r="G95" i="28"/>
  <c r="F95" i="28"/>
  <c r="E95" i="28"/>
  <c r="D95" i="28"/>
  <c r="C95" i="28"/>
  <c r="B95" i="28"/>
  <c r="A95" i="28"/>
  <c r="AA94" i="28"/>
  <c r="AA93" i="28"/>
  <c r="AA92" i="28"/>
  <c r="AA91" i="28"/>
  <c r="AA90" i="28"/>
  <c r="X86" i="28"/>
  <c r="W86" i="28"/>
  <c r="V86" i="28"/>
  <c r="U86" i="28"/>
  <c r="T86" i="28"/>
  <c r="S86" i="28"/>
  <c r="R86" i="28"/>
  <c r="Q86" i="28"/>
  <c r="P86" i="28"/>
  <c r="O86" i="28"/>
  <c r="N86" i="28"/>
  <c r="M86" i="28"/>
  <c r="L86" i="28"/>
  <c r="K86" i="28"/>
  <c r="J86" i="28"/>
  <c r="I86" i="28"/>
  <c r="H86" i="28"/>
  <c r="G86" i="28"/>
  <c r="F86" i="28"/>
  <c r="E86" i="28"/>
  <c r="D86" i="28"/>
  <c r="C86" i="28"/>
  <c r="B86" i="28"/>
  <c r="A86" i="28"/>
  <c r="AA85" i="28"/>
  <c r="AA84" i="28"/>
  <c r="AA83" i="28"/>
  <c r="AA82" i="28"/>
  <c r="AA81" i="28"/>
  <c r="Z10" i="51" s="1"/>
  <c r="X77" i="28"/>
  <c r="W77" i="28"/>
  <c r="V77" i="28"/>
  <c r="U77" i="28"/>
  <c r="T77" i="28"/>
  <c r="S77" i="28"/>
  <c r="R77" i="28"/>
  <c r="Q77" i="28"/>
  <c r="P77" i="28"/>
  <c r="O77" i="28"/>
  <c r="N77" i="28"/>
  <c r="M77" i="28"/>
  <c r="L77" i="28"/>
  <c r="K77" i="28"/>
  <c r="J77" i="28"/>
  <c r="I77" i="28"/>
  <c r="H77" i="28"/>
  <c r="G77" i="28"/>
  <c r="F77" i="28"/>
  <c r="E77" i="28"/>
  <c r="D77" i="28"/>
  <c r="C77" i="28"/>
  <c r="B77" i="28"/>
  <c r="A77" i="28"/>
  <c r="AA76" i="28"/>
  <c r="AA75" i="28"/>
  <c r="AA74" i="28"/>
  <c r="AA73" i="28"/>
  <c r="AA72" i="28"/>
  <c r="X68" i="28"/>
  <c r="W68" i="28"/>
  <c r="V68" i="28"/>
  <c r="U68" i="28"/>
  <c r="T68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A68" i="28"/>
  <c r="AA67" i="28"/>
  <c r="AA66" i="28"/>
  <c r="AA65" i="28"/>
  <c r="AA64" i="28"/>
  <c r="AA63" i="28"/>
  <c r="X59" i="28"/>
  <c r="W59" i="28"/>
  <c r="V59" i="28"/>
  <c r="U59" i="28"/>
  <c r="T59" i="28"/>
  <c r="S59" i="28"/>
  <c r="R59" i="28"/>
  <c r="Q59" i="28"/>
  <c r="P59" i="28"/>
  <c r="O59" i="28"/>
  <c r="N59" i="28"/>
  <c r="M59" i="28"/>
  <c r="L59" i="28"/>
  <c r="K59" i="28"/>
  <c r="J59" i="28"/>
  <c r="I59" i="28"/>
  <c r="H59" i="28"/>
  <c r="G59" i="28"/>
  <c r="F59" i="28"/>
  <c r="E59" i="28"/>
  <c r="D59" i="28"/>
  <c r="C59" i="28"/>
  <c r="B59" i="28"/>
  <c r="A59" i="28"/>
  <c r="AA58" i="28"/>
  <c r="AA57" i="28"/>
  <c r="AA56" i="28"/>
  <c r="AA55" i="28"/>
  <c r="AA54" i="28"/>
  <c r="X50" i="28"/>
  <c r="W50" i="28"/>
  <c r="V50" i="28"/>
  <c r="U50" i="28"/>
  <c r="T50" i="28"/>
  <c r="S50" i="28"/>
  <c r="R50" i="28"/>
  <c r="Q50" i="28"/>
  <c r="P50" i="28"/>
  <c r="O50" i="28"/>
  <c r="N50" i="28"/>
  <c r="M50" i="28"/>
  <c r="L50" i="28"/>
  <c r="K50" i="28"/>
  <c r="J50" i="28"/>
  <c r="I50" i="28"/>
  <c r="H50" i="28"/>
  <c r="G50" i="28"/>
  <c r="F50" i="28"/>
  <c r="E50" i="28"/>
  <c r="D50" i="28"/>
  <c r="C50" i="28"/>
  <c r="B50" i="28"/>
  <c r="A50" i="28"/>
  <c r="AA49" i="28"/>
  <c r="AA48" i="28"/>
  <c r="AA47" i="28"/>
  <c r="AA46" i="28"/>
  <c r="AA45" i="28"/>
  <c r="X41" i="28"/>
  <c r="W41" i="28"/>
  <c r="V41" i="28"/>
  <c r="U41" i="28"/>
  <c r="T41" i="28"/>
  <c r="S41" i="28"/>
  <c r="R41" i="28"/>
  <c r="Q41" i="28"/>
  <c r="P41" i="28"/>
  <c r="O41" i="28"/>
  <c r="N41" i="28"/>
  <c r="M41" i="28"/>
  <c r="L41" i="28"/>
  <c r="K41" i="28"/>
  <c r="J41" i="28"/>
  <c r="I41" i="28"/>
  <c r="H41" i="28"/>
  <c r="G41" i="28"/>
  <c r="F41" i="28"/>
  <c r="E41" i="28"/>
  <c r="D41" i="28"/>
  <c r="C41" i="28"/>
  <c r="B41" i="28"/>
  <c r="A41" i="28"/>
  <c r="AA40" i="28"/>
  <c r="AA39" i="28"/>
  <c r="AA38" i="28"/>
  <c r="AA37" i="28"/>
  <c r="AA36" i="28"/>
  <c r="X32" i="28"/>
  <c r="W32" i="28"/>
  <c r="V32" i="28"/>
  <c r="U32" i="28"/>
  <c r="T32" i="28"/>
  <c r="S32" i="28"/>
  <c r="R32" i="28"/>
  <c r="Q32" i="28"/>
  <c r="P32" i="28"/>
  <c r="O32" i="28"/>
  <c r="N32" i="28"/>
  <c r="M32" i="28"/>
  <c r="L32" i="28"/>
  <c r="K32" i="28"/>
  <c r="J32" i="28"/>
  <c r="I32" i="28"/>
  <c r="H32" i="28"/>
  <c r="G32" i="28"/>
  <c r="F32" i="28"/>
  <c r="E32" i="28"/>
  <c r="D32" i="28"/>
  <c r="C32" i="28"/>
  <c r="B32" i="28"/>
  <c r="A32" i="28"/>
  <c r="AA31" i="28"/>
  <c r="AA30" i="28"/>
  <c r="AA29" i="28"/>
  <c r="AA28" i="28"/>
  <c r="AA27" i="28"/>
  <c r="X23" i="28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F23" i="28"/>
  <c r="E23" i="28"/>
  <c r="D23" i="28"/>
  <c r="C23" i="28"/>
  <c r="B23" i="28"/>
  <c r="AA22" i="28"/>
  <c r="AA21" i="28"/>
  <c r="AA20" i="28"/>
  <c r="AA19" i="28"/>
  <c r="AA18" i="28"/>
  <c r="BO11" i="51" l="1"/>
  <c r="CM5" i="51"/>
  <c r="BC9" i="51"/>
  <c r="BC15" i="51"/>
  <c r="BF15" i="51" s="1"/>
  <c r="BC3" i="51"/>
  <c r="BF3" i="51" s="1"/>
  <c r="BC14" i="51"/>
  <c r="BF14" i="51" s="1"/>
  <c r="CM12" i="51"/>
  <c r="BO16" i="51"/>
  <c r="BO4" i="51"/>
  <c r="BO17" i="51"/>
  <c r="CA16" i="51"/>
  <c r="CA14" i="51"/>
  <c r="BO12" i="51"/>
  <c r="CA7" i="51"/>
  <c r="CA15" i="51"/>
  <c r="CA13" i="51"/>
  <c r="BC13" i="51"/>
  <c r="BF13" i="51" s="1"/>
  <c r="CA9" i="51"/>
  <c r="BO5" i="51"/>
  <c r="BC17" i="51"/>
  <c r="BF17" i="51" s="1"/>
  <c r="BO15" i="51"/>
  <c r="BO14" i="51"/>
  <c r="BO13" i="51"/>
  <c r="CM11" i="51"/>
  <c r="CP11" i="51" s="1"/>
  <c r="BO9" i="51"/>
  <c r="BC6" i="51"/>
  <c r="BF6" i="51" s="1"/>
  <c r="BC5" i="51"/>
  <c r="BF5" i="51" s="1"/>
  <c r="CA17" i="51"/>
  <c r="CM15" i="51"/>
  <c r="CM14" i="51"/>
  <c r="CM13" i="51"/>
  <c r="CA12" i="51"/>
  <c r="CM10" i="51"/>
  <c r="BO10" i="51"/>
  <c r="BC10" i="51"/>
  <c r="BF10" i="51" s="1"/>
  <c r="CM9" i="51"/>
  <c r="CP9" i="51" s="1"/>
  <c r="BC8" i="51"/>
  <c r="BF8" i="51" s="1"/>
  <c r="CA5" i="51"/>
  <c r="CM16" i="51"/>
  <c r="CA11" i="51"/>
  <c r="CA10" i="51"/>
  <c r="CM7" i="51"/>
  <c r="CM4" i="51"/>
  <c r="BC4" i="51"/>
  <c r="BF4" i="51" s="1"/>
  <c r="CM17" i="51"/>
  <c r="BC16" i="51"/>
  <c r="BF16" i="51" s="1"/>
  <c r="BC12" i="51"/>
  <c r="BF12" i="51" s="1"/>
  <c r="BC11" i="51"/>
  <c r="BF11" i="51" s="1"/>
  <c r="CM8" i="51"/>
  <c r="CA8" i="51"/>
  <c r="BO8" i="51"/>
  <c r="BC7" i="51"/>
  <c r="BF7" i="51" s="1"/>
  <c r="CA6" i="51"/>
  <c r="BO6" i="51"/>
  <c r="CM6" i="51"/>
  <c r="CA4" i="51"/>
  <c r="BO7" i="51"/>
  <c r="CM3" i="51"/>
  <c r="CP3" i="51" s="1"/>
  <c r="CA3" i="51"/>
  <c r="CD3" i="51" s="1"/>
  <c r="BO3" i="51"/>
  <c r="BR3" i="51" s="1"/>
  <c r="CN17" i="51"/>
  <c r="BP17" i="51"/>
  <c r="CN16" i="51"/>
  <c r="BP16" i="51"/>
  <c r="CN15" i="51"/>
  <c r="BP15" i="51"/>
  <c r="CN14" i="51"/>
  <c r="BP14" i="51"/>
  <c r="CN13" i="51"/>
  <c r="BP13" i="51"/>
  <c r="CN12" i="51"/>
  <c r="BP12" i="51"/>
  <c r="CN11" i="51"/>
  <c r="BP11" i="51"/>
  <c r="CN10" i="51"/>
  <c r="BP10" i="51"/>
  <c r="CN9" i="51"/>
  <c r="BP9" i="51"/>
  <c r="CN8" i="51"/>
  <c r="BP8" i="51"/>
  <c r="CN7" i="51"/>
  <c r="BP7" i="51"/>
  <c r="CN6" i="51"/>
  <c r="BP6" i="51"/>
  <c r="CN5" i="51"/>
  <c r="BP5" i="51"/>
  <c r="CN4" i="51"/>
  <c r="BP4" i="51"/>
  <c r="CN3" i="51"/>
  <c r="BP3" i="51"/>
  <c r="CB17" i="51"/>
  <c r="BD17" i="51"/>
  <c r="CB16" i="51"/>
  <c r="BD16" i="51"/>
  <c r="CB15" i="51"/>
  <c r="BD15" i="51"/>
  <c r="CB14" i="51"/>
  <c r="BD14" i="51"/>
  <c r="CB13" i="51"/>
  <c r="BD13" i="51"/>
  <c r="CB12" i="51"/>
  <c r="BD12" i="51"/>
  <c r="CB11" i="51"/>
  <c r="BD11" i="51"/>
  <c r="CB10" i="51"/>
  <c r="BD10" i="51"/>
  <c r="CB9" i="51"/>
  <c r="BD9" i="51"/>
  <c r="CB8" i="51"/>
  <c r="BD8" i="51"/>
  <c r="CB7" i="51"/>
  <c r="BD7" i="51"/>
  <c r="CB6" i="51"/>
  <c r="BD6" i="51"/>
  <c r="CB5" i="51"/>
  <c r="BD5" i="51"/>
  <c r="CB4" i="51"/>
  <c r="BD4" i="51"/>
  <c r="CB3" i="51"/>
  <c r="BD3" i="51"/>
  <c r="AC18" i="34"/>
  <c r="AC22" i="34"/>
  <c r="AC20" i="34"/>
  <c r="AC27" i="34"/>
  <c r="AC29" i="34"/>
  <c r="AA41" i="34"/>
  <c r="AC40" i="34"/>
  <c r="AC37" i="34"/>
  <c r="AC39" i="34"/>
  <c r="AC45" i="34"/>
  <c r="AC47" i="34"/>
  <c r="AA59" i="34"/>
  <c r="AB58" i="34" s="1"/>
  <c r="AC58" i="34"/>
  <c r="AC55" i="34"/>
  <c r="AC54" i="34"/>
  <c r="AC57" i="34"/>
  <c r="AC63" i="34"/>
  <c r="AC65" i="34"/>
  <c r="AC76" i="34"/>
  <c r="AC73" i="34"/>
  <c r="AC75" i="34"/>
  <c r="AC81" i="34"/>
  <c r="AC83" i="34"/>
  <c r="AC82" i="34"/>
  <c r="AA95" i="34"/>
  <c r="AB100" i="34" s="1"/>
  <c r="AC94" i="34"/>
  <c r="AC91" i="34"/>
  <c r="AC93" i="34"/>
  <c r="AC99" i="34"/>
  <c r="AC101" i="34"/>
  <c r="AA104" i="34"/>
  <c r="AB99" i="34" s="1"/>
  <c r="AA113" i="34"/>
  <c r="AB108" i="34" s="1"/>
  <c r="AC108" i="34"/>
  <c r="AC110" i="34"/>
  <c r="AC121" i="34"/>
  <c r="AC118" i="34"/>
  <c r="AC120" i="34"/>
  <c r="AC126" i="34"/>
  <c r="AC128" i="34"/>
  <c r="AC139" i="34"/>
  <c r="AC136" i="34"/>
  <c r="AC138" i="34"/>
  <c r="AC144" i="34"/>
  <c r="AC146" i="34"/>
  <c r="AC22" i="35"/>
  <c r="AA23" i="35"/>
  <c r="AB20" i="35" s="1"/>
  <c r="AB18" i="35"/>
  <c r="AA23" i="28"/>
  <c r="AB18" i="28" s="1"/>
  <c r="AC18" i="28"/>
  <c r="AA3" i="51"/>
  <c r="AC21" i="28"/>
  <c r="AC20" i="28"/>
  <c r="AC3" i="51"/>
  <c r="AA4" i="51"/>
  <c r="AC27" i="28"/>
  <c r="AC4" i="51"/>
  <c r="AC29" i="28"/>
  <c r="AC40" i="28"/>
  <c r="Z5" i="51"/>
  <c r="AB5" i="51"/>
  <c r="AC37" i="28"/>
  <c r="AD5" i="51"/>
  <c r="AC39" i="28"/>
  <c r="AA50" i="28"/>
  <c r="AB46" i="28" s="1"/>
  <c r="AA6" i="51"/>
  <c r="AC45" i="28"/>
  <c r="AC49" i="28"/>
  <c r="AC47" i="28"/>
  <c r="AC6" i="51"/>
  <c r="AC58" i="28"/>
  <c r="Z7" i="51"/>
  <c r="AC55" i="28"/>
  <c r="AB7" i="51"/>
  <c r="AC57" i="28"/>
  <c r="AD7" i="51"/>
  <c r="AA8" i="51"/>
  <c r="AC63" i="28"/>
  <c r="AC8" i="51"/>
  <c r="AC65" i="28"/>
  <c r="AC76" i="28"/>
  <c r="Z9" i="51"/>
  <c r="AC73" i="28"/>
  <c r="AB9" i="51"/>
  <c r="AC75" i="28"/>
  <c r="AD9" i="51"/>
  <c r="AA86" i="28"/>
  <c r="AB82" i="28" s="1"/>
  <c r="AA10" i="51"/>
  <c r="AC81" i="28"/>
  <c r="AC10" i="51"/>
  <c r="AC83" i="28"/>
  <c r="AC94" i="28"/>
  <c r="Z11" i="51"/>
  <c r="AC91" i="28"/>
  <c r="AB11" i="51"/>
  <c r="AC93" i="28"/>
  <c r="AD11" i="51"/>
  <c r="AA12" i="51"/>
  <c r="AC99" i="28"/>
  <c r="AC12" i="51"/>
  <c r="AC101" i="28"/>
  <c r="AC112" i="28"/>
  <c r="Z13" i="51"/>
  <c r="AC109" i="28"/>
  <c r="AB13" i="51"/>
  <c r="AC111" i="28"/>
  <c r="AD13" i="51"/>
  <c r="AA122" i="28"/>
  <c r="AC117" i="28"/>
  <c r="AC121" i="28"/>
  <c r="AA14" i="51"/>
  <c r="AC119" i="28"/>
  <c r="AC14" i="51"/>
  <c r="AC130" i="28"/>
  <c r="Z15" i="51"/>
  <c r="AB15" i="51"/>
  <c r="AC127" i="28"/>
  <c r="AD15" i="51"/>
  <c r="AC129" i="28"/>
  <c r="AC135" i="28"/>
  <c r="AA16" i="51"/>
  <c r="AC137" i="28"/>
  <c r="AC16" i="51"/>
  <c r="AC148" i="28"/>
  <c r="Z17" i="51"/>
  <c r="AB17" i="51"/>
  <c r="AC145" i="28"/>
  <c r="AD17" i="51"/>
  <c r="AC147" i="28"/>
  <c r="AM3" i="51"/>
  <c r="AO3" i="51"/>
  <c r="AM4" i="51"/>
  <c r="AO4" i="51"/>
  <c r="AL5" i="51"/>
  <c r="AN5" i="51"/>
  <c r="AP5" i="51"/>
  <c r="AM6" i="51"/>
  <c r="AO6" i="51"/>
  <c r="AL7" i="51"/>
  <c r="AN7" i="51"/>
  <c r="AP7" i="51"/>
  <c r="AM8" i="51"/>
  <c r="AO8" i="51"/>
  <c r="AL9" i="51"/>
  <c r="AN9" i="51"/>
  <c r="AP9" i="51"/>
  <c r="AM10" i="51"/>
  <c r="AO10" i="51"/>
  <c r="AL11" i="51"/>
  <c r="AN11" i="51"/>
  <c r="AP11" i="51"/>
  <c r="AM12" i="51"/>
  <c r="AO12" i="51"/>
  <c r="AL13" i="51"/>
  <c r="AN13" i="51"/>
  <c r="AP13" i="51"/>
  <c r="AM14" i="51"/>
  <c r="AO14" i="51"/>
  <c r="AL15" i="51"/>
  <c r="AN15" i="51"/>
  <c r="AP15" i="51"/>
  <c r="AM16" i="51"/>
  <c r="AO16" i="51"/>
  <c r="AL17" i="51"/>
  <c r="AN17" i="51"/>
  <c r="AP17" i="51"/>
  <c r="AB19" i="35"/>
  <c r="AC18" i="35"/>
  <c r="AC21" i="35"/>
  <c r="AB22" i="35"/>
  <c r="AA32" i="35"/>
  <c r="AB30" i="35" s="1"/>
  <c r="AC31" i="35"/>
  <c r="AC28" i="35"/>
  <c r="AC30" i="35"/>
  <c r="AC36" i="35"/>
  <c r="AC38" i="35"/>
  <c r="AA50" i="35"/>
  <c r="AB48" i="35" s="1"/>
  <c r="AC49" i="35"/>
  <c r="AC46" i="35"/>
  <c r="AC48" i="35"/>
  <c r="AC54" i="35"/>
  <c r="AC56" i="35"/>
  <c r="AA68" i="35"/>
  <c r="AB65" i="35" s="1"/>
  <c r="AC67" i="35"/>
  <c r="AC64" i="35"/>
  <c r="AC63" i="35"/>
  <c r="AC66" i="35"/>
  <c r="AC72" i="35"/>
  <c r="AC74" i="35"/>
  <c r="AC85" i="35"/>
  <c r="AC82" i="35"/>
  <c r="AC84" i="35"/>
  <c r="AC90" i="35"/>
  <c r="AC92" i="35"/>
  <c r="AC91" i="35"/>
  <c r="AA104" i="35"/>
  <c r="AC103" i="35"/>
  <c r="AC100" i="35"/>
  <c r="AC102" i="35"/>
  <c r="AC108" i="35"/>
  <c r="AC110" i="35"/>
  <c r="AA122" i="35"/>
  <c r="AB119" i="35" s="1"/>
  <c r="AC121" i="35"/>
  <c r="AC118" i="35"/>
  <c r="AC120" i="35"/>
  <c r="AC119" i="35"/>
  <c r="AC126" i="35"/>
  <c r="AC128" i="35"/>
  <c r="AA140" i="35"/>
  <c r="AB137" i="35" s="1"/>
  <c r="AC139" i="35"/>
  <c r="AC136" i="35"/>
  <c r="AC138" i="35"/>
  <c r="AC144" i="35"/>
  <c r="AC147" i="35"/>
  <c r="AC146" i="35"/>
  <c r="AC22" i="41"/>
  <c r="AC19" i="41"/>
  <c r="AC21" i="41"/>
  <c r="AA32" i="41"/>
  <c r="AC31" i="41"/>
  <c r="AC30" i="41"/>
  <c r="AC36" i="41"/>
  <c r="AC38" i="41"/>
  <c r="AC49" i="41"/>
  <c r="AC46" i="41"/>
  <c r="AC48" i="41"/>
  <c r="AA59" i="41"/>
  <c r="AB58" i="41" s="1"/>
  <c r="AC54" i="41"/>
  <c r="AA68" i="41"/>
  <c r="AB63" i="41" s="1"/>
  <c r="AC67" i="41"/>
  <c r="AC64" i="41"/>
  <c r="AC66" i="41"/>
  <c r="AC74" i="41"/>
  <c r="AC85" i="41"/>
  <c r="AC82" i="41"/>
  <c r="AA95" i="41"/>
  <c r="AB90" i="41" s="1"/>
  <c r="AC90" i="41"/>
  <c r="AC92" i="41"/>
  <c r="AA104" i="41"/>
  <c r="AB99" i="41" s="1"/>
  <c r="AC103" i="41"/>
  <c r="AC102" i="41"/>
  <c r="AC108" i="41"/>
  <c r="AC110" i="41"/>
  <c r="AC121" i="41"/>
  <c r="AC118" i="41"/>
  <c r="AC120" i="41"/>
  <c r="AA131" i="41"/>
  <c r="AB126" i="41" s="1"/>
  <c r="AC126" i="41"/>
  <c r="AA140" i="41"/>
  <c r="AB136" i="41" s="1"/>
  <c r="AC139" i="41"/>
  <c r="AC136" i="41"/>
  <c r="AC138" i="41"/>
  <c r="AC146" i="41"/>
  <c r="AA23" i="42"/>
  <c r="AC22" i="42"/>
  <c r="AC19" i="42"/>
  <c r="AA32" i="42"/>
  <c r="AB29" i="42" s="1"/>
  <c r="AC31" i="42"/>
  <c r="AC28" i="42"/>
  <c r="AC30" i="42"/>
  <c r="AC36" i="42"/>
  <c r="AC38" i="42"/>
  <c r="AC46" i="42"/>
  <c r="AC48" i="42"/>
  <c r="AC54" i="42"/>
  <c r="AC56" i="42"/>
  <c r="AA68" i="42"/>
  <c r="AC67" i="42"/>
  <c r="AC64" i="42"/>
  <c r="AC66" i="42"/>
  <c r="AC72" i="42"/>
  <c r="AC74" i="42"/>
  <c r="AC85" i="42"/>
  <c r="AC82" i="42"/>
  <c r="AC84" i="42"/>
  <c r="AC90" i="42"/>
  <c r="AC92" i="42"/>
  <c r="AA104" i="42"/>
  <c r="AB99" i="42" s="1"/>
  <c r="AC103" i="42"/>
  <c r="AC100" i="42"/>
  <c r="AC102" i="42"/>
  <c r="AC108" i="42"/>
  <c r="AC110" i="42"/>
  <c r="AC118" i="42"/>
  <c r="AC120" i="42"/>
  <c r="AC126" i="42"/>
  <c r="AC128" i="42"/>
  <c r="AA140" i="42"/>
  <c r="AB139" i="42" s="1"/>
  <c r="AC139" i="42"/>
  <c r="AC136" i="42"/>
  <c r="AC138" i="42"/>
  <c r="AC144" i="42"/>
  <c r="AC146" i="42"/>
  <c r="C3" i="51"/>
  <c r="E3" i="51"/>
  <c r="C4" i="51"/>
  <c r="E4" i="51"/>
  <c r="B5" i="51"/>
  <c r="D5" i="51"/>
  <c r="F5" i="51"/>
  <c r="B7" i="51"/>
  <c r="F7" i="51"/>
  <c r="C8" i="51"/>
  <c r="E8" i="51"/>
  <c r="B9" i="51"/>
  <c r="D9" i="51"/>
  <c r="F9" i="51"/>
  <c r="C10" i="51"/>
  <c r="E10" i="51"/>
  <c r="B11" i="51"/>
  <c r="D11" i="51"/>
  <c r="F11" i="51"/>
  <c r="C12" i="51"/>
  <c r="E12" i="51"/>
  <c r="B13" i="51"/>
  <c r="D13" i="51"/>
  <c r="F13" i="51"/>
  <c r="C14" i="51"/>
  <c r="E14" i="51"/>
  <c r="B15" i="51"/>
  <c r="D15" i="51"/>
  <c r="F15" i="51"/>
  <c r="C16" i="51"/>
  <c r="E16" i="51"/>
  <c r="B17" i="51"/>
  <c r="D17" i="51"/>
  <c r="F17" i="51"/>
  <c r="AA23" i="46"/>
  <c r="AB22" i="46" s="1"/>
  <c r="AC18" i="46"/>
  <c r="AC27" i="46"/>
  <c r="AC29" i="46"/>
  <c r="N5" i="51"/>
  <c r="AC37" i="46"/>
  <c r="P5" i="51"/>
  <c r="AC39" i="46"/>
  <c r="R5" i="51"/>
  <c r="AA50" i="46"/>
  <c r="AB49" i="46" s="1"/>
  <c r="AC45" i="46"/>
  <c r="O6" i="51"/>
  <c r="AC47" i="46"/>
  <c r="Q6" i="51"/>
  <c r="AC58" i="46"/>
  <c r="N7" i="51"/>
  <c r="AC55" i="46"/>
  <c r="P7" i="51"/>
  <c r="AC57" i="46"/>
  <c r="R7" i="51"/>
  <c r="AC63" i="46"/>
  <c r="AC65" i="46"/>
  <c r="N9" i="51"/>
  <c r="AC73" i="46"/>
  <c r="P9" i="51"/>
  <c r="AC75" i="46"/>
  <c r="R9" i="51"/>
  <c r="AA86" i="46"/>
  <c r="AB84" i="46" s="1"/>
  <c r="AC81" i="46"/>
  <c r="AC83" i="46"/>
  <c r="AC94" i="46"/>
  <c r="N11" i="51"/>
  <c r="AC91" i="46"/>
  <c r="P11" i="51"/>
  <c r="AC93" i="46"/>
  <c r="R11" i="51"/>
  <c r="AC99" i="46"/>
  <c r="AC101" i="46"/>
  <c r="N13" i="51"/>
  <c r="AC109" i="46"/>
  <c r="P13" i="51"/>
  <c r="AC111" i="46"/>
  <c r="R13" i="51"/>
  <c r="AA122" i="46"/>
  <c r="AB117" i="46" s="1"/>
  <c r="AC117" i="46"/>
  <c r="O14" i="51"/>
  <c r="AC119" i="46"/>
  <c r="Q14" i="51"/>
  <c r="N15" i="51"/>
  <c r="AC130" i="46"/>
  <c r="AC127" i="46"/>
  <c r="AC129" i="46"/>
  <c r="AC135" i="46"/>
  <c r="O16" i="51"/>
  <c r="AC137" i="46"/>
  <c r="Q16" i="51"/>
  <c r="N17" i="51"/>
  <c r="AC145" i="46"/>
  <c r="AC147" i="46"/>
  <c r="O4" i="51"/>
  <c r="Q4" i="51"/>
  <c r="C6" i="51"/>
  <c r="E6" i="51"/>
  <c r="O8" i="51"/>
  <c r="Q8" i="51"/>
  <c r="O10" i="51"/>
  <c r="Q10" i="51"/>
  <c r="O12" i="51"/>
  <c r="Q12" i="51"/>
  <c r="P15" i="51"/>
  <c r="R15" i="51"/>
  <c r="P17" i="51"/>
  <c r="R17" i="51"/>
  <c r="AC28" i="46"/>
  <c r="AC40" i="46"/>
  <c r="AC56" i="46"/>
  <c r="AC72" i="46"/>
  <c r="AC84" i="46"/>
  <c r="AC100" i="46"/>
  <c r="AC112" i="46"/>
  <c r="AC128" i="46"/>
  <c r="AC144" i="46"/>
  <c r="AC40" i="41"/>
  <c r="AC72" i="41"/>
  <c r="AC100" i="41"/>
  <c r="AC128" i="41"/>
  <c r="AC21" i="42"/>
  <c r="AC49" i="42"/>
  <c r="AC81" i="42"/>
  <c r="AC109" i="42"/>
  <c r="AC137" i="42"/>
  <c r="AC22" i="28"/>
  <c r="Z3" i="51"/>
  <c r="AB3" i="51"/>
  <c r="AC19" i="28"/>
  <c r="AD3" i="51"/>
  <c r="AA32" i="28"/>
  <c r="AC31" i="28"/>
  <c r="Z4" i="51"/>
  <c r="AC28" i="28"/>
  <c r="AB4" i="51"/>
  <c r="AC30" i="28"/>
  <c r="AD4" i="51"/>
  <c r="AC36" i="28"/>
  <c r="AA5" i="51"/>
  <c r="AC38" i="28"/>
  <c r="AC5" i="51"/>
  <c r="Z6" i="51"/>
  <c r="AC46" i="28"/>
  <c r="AB6" i="51"/>
  <c r="AC48" i="28"/>
  <c r="AD6" i="51"/>
  <c r="AC54" i="28"/>
  <c r="AC56" i="28"/>
  <c r="AA68" i="28"/>
  <c r="AC67" i="28"/>
  <c r="Z8" i="51"/>
  <c r="AC64" i="28"/>
  <c r="AB8" i="51"/>
  <c r="AC66" i="28"/>
  <c r="AD8" i="51"/>
  <c r="AC72" i="28"/>
  <c r="AC74" i="28"/>
  <c r="AC82" i="28"/>
  <c r="AB10" i="51"/>
  <c r="AC84" i="28"/>
  <c r="AD10" i="51"/>
  <c r="AC90" i="28"/>
  <c r="AC92" i="28"/>
  <c r="AA104" i="28"/>
  <c r="AB99" i="28" s="1"/>
  <c r="AC103" i="28"/>
  <c r="Z12" i="51"/>
  <c r="AC100" i="28"/>
  <c r="AB12" i="51"/>
  <c r="AC102" i="28"/>
  <c r="AD12" i="51"/>
  <c r="AC108" i="28"/>
  <c r="AC110" i="28"/>
  <c r="AC118" i="28"/>
  <c r="AC120" i="28"/>
  <c r="AC126" i="28"/>
  <c r="AA15" i="51"/>
  <c r="AC128" i="28"/>
  <c r="AC15" i="51"/>
  <c r="AA140" i="28"/>
  <c r="Z16" i="51"/>
  <c r="AC139" i="28"/>
  <c r="AC136" i="28"/>
  <c r="AC138" i="28"/>
  <c r="AC144" i="28"/>
  <c r="AA17" i="51"/>
  <c r="AC146" i="28"/>
  <c r="AC17" i="51"/>
  <c r="AL3" i="51"/>
  <c r="AN3" i="51"/>
  <c r="AP3" i="51"/>
  <c r="AL4" i="51"/>
  <c r="AN4" i="51"/>
  <c r="AP4" i="51"/>
  <c r="AL6" i="51"/>
  <c r="AN6" i="51"/>
  <c r="AP6" i="51"/>
  <c r="AM7" i="51"/>
  <c r="AO7" i="51"/>
  <c r="AL8" i="51"/>
  <c r="AN8" i="51"/>
  <c r="AP8" i="51"/>
  <c r="AM9" i="51"/>
  <c r="AO9" i="51"/>
  <c r="AL10" i="51"/>
  <c r="AN10" i="51"/>
  <c r="AP10" i="51"/>
  <c r="AM11" i="51"/>
  <c r="AO11" i="51"/>
  <c r="AL12" i="51"/>
  <c r="AN12" i="51"/>
  <c r="AP12" i="51"/>
  <c r="AM13" i="51"/>
  <c r="AO13" i="51"/>
  <c r="AL14" i="51"/>
  <c r="AN14" i="51"/>
  <c r="AP14" i="51"/>
  <c r="AM15" i="51"/>
  <c r="AO15" i="51"/>
  <c r="AL16" i="51"/>
  <c r="AN16" i="51"/>
  <c r="AP16" i="51"/>
  <c r="AM17" i="51"/>
  <c r="AO17" i="51"/>
  <c r="AA23" i="34"/>
  <c r="AB22" i="34" s="1"/>
  <c r="AC19" i="34"/>
  <c r="AC21" i="34"/>
  <c r="AC31" i="34"/>
  <c r="AC28" i="34"/>
  <c r="AC30" i="34"/>
  <c r="AC36" i="34"/>
  <c r="AC49" i="34"/>
  <c r="AC46" i="34"/>
  <c r="AC48" i="34"/>
  <c r="AC56" i="34"/>
  <c r="AC67" i="34"/>
  <c r="AC64" i="34"/>
  <c r="AA77" i="34"/>
  <c r="AB74" i="34" s="1"/>
  <c r="AC72" i="34"/>
  <c r="AC74" i="34"/>
  <c r="AC85" i="34"/>
  <c r="AC84" i="34"/>
  <c r="AC90" i="34"/>
  <c r="AC92" i="34"/>
  <c r="AC103" i="34"/>
  <c r="AC100" i="34"/>
  <c r="AC102" i="34"/>
  <c r="AC112" i="34"/>
  <c r="AC109" i="34"/>
  <c r="AC111" i="34"/>
  <c r="AC117" i="34"/>
  <c r="AC119" i="34"/>
  <c r="AA131" i="34"/>
  <c r="AB129" i="34" s="1"/>
  <c r="AC130" i="34"/>
  <c r="AC127" i="34"/>
  <c r="AC129" i="34"/>
  <c r="AC135" i="34"/>
  <c r="AC137" i="34"/>
  <c r="AC148" i="34"/>
  <c r="AC145" i="34"/>
  <c r="AC147" i="34"/>
  <c r="AB21" i="35"/>
  <c r="AC20" i="35"/>
  <c r="AC27" i="35"/>
  <c r="AC29" i="35"/>
  <c r="AC40" i="35"/>
  <c r="AC37" i="35"/>
  <c r="AC39" i="35"/>
  <c r="AC45" i="35"/>
  <c r="AC58" i="35"/>
  <c r="AC55" i="35"/>
  <c r="AC57" i="35"/>
  <c r="AC65" i="35"/>
  <c r="AC76" i="35"/>
  <c r="AC73" i="35"/>
  <c r="AC81" i="35"/>
  <c r="AC83" i="35"/>
  <c r="AC94" i="35"/>
  <c r="AC93" i="35"/>
  <c r="AC99" i="35"/>
  <c r="AC101" i="35"/>
  <c r="AA113" i="35"/>
  <c r="AC112" i="35"/>
  <c r="AC109" i="35"/>
  <c r="AC111" i="35"/>
  <c r="AC117" i="35"/>
  <c r="AC130" i="35"/>
  <c r="AC127" i="35"/>
  <c r="AC129" i="35"/>
  <c r="AC137" i="35"/>
  <c r="AC148" i="35"/>
  <c r="AC145" i="35"/>
  <c r="AA23" i="41"/>
  <c r="AB21" i="41" s="1"/>
  <c r="AC18" i="41"/>
  <c r="AC20" i="41"/>
  <c r="AC27" i="41"/>
  <c r="AC29" i="41"/>
  <c r="AA41" i="41"/>
  <c r="AB37" i="41" s="1"/>
  <c r="AC37" i="41"/>
  <c r="AC39" i="41"/>
  <c r="AA50" i="41"/>
  <c r="AC45" i="41"/>
  <c r="AC47" i="41"/>
  <c r="AC58" i="41"/>
  <c r="AC55" i="41"/>
  <c r="AC57" i="41"/>
  <c r="AC63" i="41"/>
  <c r="AC65" i="41"/>
  <c r="AA77" i="41"/>
  <c r="AC76" i="41"/>
  <c r="AC73" i="41"/>
  <c r="AC75" i="41"/>
  <c r="AA86" i="41"/>
  <c r="AC81" i="41"/>
  <c r="AC83" i="41"/>
  <c r="AC94" i="41"/>
  <c r="AC91" i="41"/>
  <c r="AB94" i="41"/>
  <c r="AC93" i="41"/>
  <c r="AC99" i="41"/>
  <c r="AC101" i="41"/>
  <c r="AA113" i="41"/>
  <c r="AB110" i="41" s="1"/>
  <c r="AC109" i="41"/>
  <c r="AC111" i="41"/>
  <c r="AA122" i="41"/>
  <c r="AC117" i="41"/>
  <c r="AC119" i="41"/>
  <c r="AC130" i="41"/>
  <c r="AC127" i="41"/>
  <c r="AB130" i="41"/>
  <c r="AC129" i="41"/>
  <c r="AC135" i="41"/>
  <c r="AC137" i="41"/>
  <c r="AA149" i="41"/>
  <c r="AB147" i="41" s="1"/>
  <c r="AC148" i="41"/>
  <c r="AC145" i="41"/>
  <c r="AC147" i="41"/>
  <c r="AC18" i="42"/>
  <c r="AC20" i="42"/>
  <c r="AC27" i="42"/>
  <c r="AC29" i="42"/>
  <c r="AC40" i="42"/>
  <c r="AC39" i="42"/>
  <c r="AA50" i="42"/>
  <c r="AB47" i="42" s="1"/>
  <c r="AC45" i="42"/>
  <c r="AC47" i="42"/>
  <c r="AC58" i="42"/>
  <c r="AC55" i="42"/>
  <c r="AC57" i="42"/>
  <c r="AC63" i="42"/>
  <c r="AC76" i="42"/>
  <c r="AC73" i="42"/>
  <c r="AC75" i="42"/>
  <c r="AA86" i="42"/>
  <c r="AB83" i="42" s="1"/>
  <c r="AC83" i="42"/>
  <c r="AC94" i="42"/>
  <c r="AC91" i="42"/>
  <c r="AC99" i="42"/>
  <c r="AC101" i="42"/>
  <c r="AC112" i="42"/>
  <c r="AC111" i="42"/>
  <c r="AA122" i="42"/>
  <c r="AB119" i="42" s="1"/>
  <c r="AC117" i="42"/>
  <c r="AC119" i="42"/>
  <c r="AC130" i="42"/>
  <c r="AC127" i="42"/>
  <c r="AC129" i="42"/>
  <c r="AC135" i="42"/>
  <c r="AC148" i="42"/>
  <c r="AC145" i="42"/>
  <c r="AC147" i="42"/>
  <c r="B3" i="51"/>
  <c r="F3" i="51"/>
  <c r="B4" i="51"/>
  <c r="D4" i="51"/>
  <c r="F4" i="51"/>
  <c r="C5" i="51"/>
  <c r="E5" i="51"/>
  <c r="F6" i="51"/>
  <c r="C7" i="51"/>
  <c r="E7" i="51"/>
  <c r="B8" i="51"/>
  <c r="D8" i="51"/>
  <c r="F8" i="51"/>
  <c r="C9" i="51"/>
  <c r="E9" i="51"/>
  <c r="B10" i="51"/>
  <c r="D10" i="51"/>
  <c r="F10" i="51"/>
  <c r="C11" i="51"/>
  <c r="E11" i="51"/>
  <c r="B12" i="51"/>
  <c r="D12" i="51"/>
  <c r="F12" i="51"/>
  <c r="C13" i="51"/>
  <c r="E13" i="51"/>
  <c r="B14" i="51"/>
  <c r="D14" i="51"/>
  <c r="F14" i="51"/>
  <c r="C15" i="51"/>
  <c r="E15" i="51"/>
  <c r="B16" i="51"/>
  <c r="D16" i="51"/>
  <c r="F16" i="51"/>
  <c r="C17" i="51"/>
  <c r="E17" i="51"/>
  <c r="N3" i="51"/>
  <c r="AC22" i="46"/>
  <c r="AC19" i="46"/>
  <c r="AC21" i="46"/>
  <c r="AA32" i="46"/>
  <c r="AB31" i="46" s="1"/>
  <c r="AC31" i="46"/>
  <c r="AC30" i="46"/>
  <c r="O5" i="51"/>
  <c r="AC38" i="46"/>
  <c r="Q5" i="51"/>
  <c r="AC49" i="46"/>
  <c r="P6" i="51"/>
  <c r="AC46" i="46"/>
  <c r="O7" i="51"/>
  <c r="AC54" i="46"/>
  <c r="Q7" i="51"/>
  <c r="AA68" i="46"/>
  <c r="AB64" i="46" s="1"/>
  <c r="AC67" i="46"/>
  <c r="N8" i="51"/>
  <c r="AC66" i="46"/>
  <c r="O9" i="51"/>
  <c r="Q9" i="51"/>
  <c r="AC74" i="46"/>
  <c r="AC85" i="46"/>
  <c r="N10" i="51"/>
  <c r="AC82" i="46"/>
  <c r="O11" i="51"/>
  <c r="AC90" i="46"/>
  <c r="Q11" i="51"/>
  <c r="AA104" i="46"/>
  <c r="AB99" i="46" s="1"/>
  <c r="AC103" i="46"/>
  <c r="N12" i="51"/>
  <c r="AC102" i="46"/>
  <c r="O13" i="51"/>
  <c r="Q13" i="51"/>
  <c r="AC110" i="46"/>
  <c r="AC121" i="46"/>
  <c r="N14" i="51"/>
  <c r="P14" i="51"/>
  <c r="AC118" i="46"/>
  <c r="AC126" i="46"/>
  <c r="AA140" i="46"/>
  <c r="AC139" i="46"/>
  <c r="N16" i="51"/>
  <c r="P16" i="51"/>
  <c r="R16" i="51"/>
  <c r="AC138" i="46"/>
  <c r="AC146" i="46"/>
  <c r="O3" i="51"/>
  <c r="Q3" i="51"/>
  <c r="R4" i="51"/>
  <c r="AM5" i="51"/>
  <c r="AO5" i="51"/>
  <c r="D6" i="51"/>
  <c r="R6" i="51"/>
  <c r="AA7" i="51"/>
  <c r="AC7" i="51"/>
  <c r="P8" i="51"/>
  <c r="R8" i="51"/>
  <c r="AA9" i="51"/>
  <c r="AC9" i="51"/>
  <c r="P10" i="51"/>
  <c r="AA11" i="51"/>
  <c r="AC11" i="51"/>
  <c r="P12" i="51"/>
  <c r="R12" i="51"/>
  <c r="AA13" i="51"/>
  <c r="AC13" i="51"/>
  <c r="AB14" i="51"/>
  <c r="AD14" i="51"/>
  <c r="O15" i="51"/>
  <c r="Q15" i="51"/>
  <c r="AB16" i="51"/>
  <c r="AD16" i="51"/>
  <c r="O17" i="51"/>
  <c r="Q17" i="51"/>
  <c r="N4" i="51"/>
  <c r="AC20" i="46"/>
  <c r="AC36" i="46"/>
  <c r="AC48" i="46"/>
  <c r="AC64" i="46"/>
  <c r="AC76" i="46"/>
  <c r="AC92" i="46"/>
  <c r="AC108" i="46"/>
  <c r="AC120" i="46"/>
  <c r="AC136" i="46"/>
  <c r="AC148" i="46"/>
  <c r="AC85" i="28"/>
  <c r="AC38" i="34"/>
  <c r="AC66" i="34"/>
  <c r="AC19" i="35"/>
  <c r="AC47" i="35"/>
  <c r="AC75" i="35"/>
  <c r="AC135" i="35"/>
  <c r="AC28" i="41"/>
  <c r="AC56" i="41"/>
  <c r="AC84" i="41"/>
  <c r="AC112" i="41"/>
  <c r="AC144" i="41"/>
  <c r="AC37" i="42"/>
  <c r="AC65" i="42"/>
  <c r="AC93" i="42"/>
  <c r="AC121" i="42"/>
  <c r="AB138" i="46"/>
  <c r="AB136" i="46"/>
  <c r="AB139" i="46"/>
  <c r="AB137" i="46"/>
  <c r="AB135" i="46"/>
  <c r="AA41" i="46"/>
  <c r="AA77" i="46"/>
  <c r="AA113" i="46"/>
  <c r="AB111" i="46" s="1"/>
  <c r="AA149" i="46"/>
  <c r="AB147" i="46" s="1"/>
  <c r="AA59" i="46"/>
  <c r="AB54" i="46" s="1"/>
  <c r="AA95" i="46"/>
  <c r="AB94" i="46" s="1"/>
  <c r="AA131" i="46"/>
  <c r="AB128" i="46" s="1"/>
  <c r="AB65" i="42"/>
  <c r="AB64" i="42"/>
  <c r="AB67" i="42"/>
  <c r="AB63" i="42"/>
  <c r="AB136" i="42"/>
  <c r="AB48" i="42"/>
  <c r="AB46" i="42"/>
  <c r="AB66" i="42"/>
  <c r="AB45" i="42"/>
  <c r="AB49" i="42"/>
  <c r="AA41" i="42"/>
  <c r="AA113" i="42"/>
  <c r="AA59" i="42"/>
  <c r="AB56" i="42" s="1"/>
  <c r="AA95" i="42"/>
  <c r="AB100" i="42" s="1"/>
  <c r="AA131" i="42"/>
  <c r="AA77" i="42"/>
  <c r="AB73" i="42" s="1"/>
  <c r="AA149" i="42"/>
  <c r="AB147" i="42" s="1"/>
  <c r="AB49" i="41"/>
  <c r="AB47" i="41"/>
  <c r="AB45" i="41"/>
  <c r="AB121" i="41"/>
  <c r="AB119" i="41"/>
  <c r="AB117" i="41"/>
  <c r="AB18" i="41"/>
  <c r="AB76" i="41"/>
  <c r="AB74" i="41"/>
  <c r="AB72" i="41"/>
  <c r="AB112" i="41"/>
  <c r="AB48" i="41"/>
  <c r="AB84" i="41"/>
  <c r="AB92" i="41"/>
  <c r="AB120" i="41"/>
  <c r="AB30" i="41"/>
  <c r="AB28" i="41"/>
  <c r="AB64" i="41"/>
  <c r="AB100" i="41"/>
  <c r="AB138" i="41"/>
  <c r="AB31" i="41"/>
  <c r="AB67" i="41"/>
  <c r="AB103" i="41"/>
  <c r="AB85" i="41"/>
  <c r="AB81" i="41"/>
  <c r="AB83" i="41"/>
  <c r="AB29" i="41"/>
  <c r="AB137" i="41"/>
  <c r="AB27" i="41"/>
  <c r="AB46" i="41"/>
  <c r="AB82" i="41"/>
  <c r="AB118" i="41"/>
  <c r="AB135" i="41"/>
  <c r="AB111" i="35"/>
  <c r="AB109" i="35"/>
  <c r="AB112" i="35"/>
  <c r="AB110" i="35"/>
  <c r="AB108" i="35"/>
  <c r="AB46" i="35"/>
  <c r="AB66" i="35"/>
  <c r="AB47" i="35"/>
  <c r="AA41" i="35"/>
  <c r="AB39" i="35" s="1"/>
  <c r="AB63" i="35"/>
  <c r="AA77" i="35"/>
  <c r="AB76" i="35" s="1"/>
  <c r="AB99" i="35"/>
  <c r="AA149" i="35"/>
  <c r="AB148" i="35" s="1"/>
  <c r="AA86" i="35"/>
  <c r="AB82" i="35" s="1"/>
  <c r="AA59" i="35"/>
  <c r="AB56" i="35" s="1"/>
  <c r="AA95" i="35"/>
  <c r="AB100" i="35" s="1"/>
  <c r="AA131" i="35"/>
  <c r="AB128" i="35" s="1"/>
  <c r="AB57" i="34"/>
  <c r="AB111" i="34"/>
  <c r="AB72" i="34"/>
  <c r="AB73" i="34"/>
  <c r="AB75" i="34"/>
  <c r="AB20" i="34"/>
  <c r="AB37" i="34"/>
  <c r="AB128" i="34"/>
  <c r="AB110" i="34"/>
  <c r="AA32" i="34"/>
  <c r="AB30" i="34" s="1"/>
  <c r="AA68" i="34"/>
  <c r="AB66" i="34" s="1"/>
  <c r="AA149" i="34"/>
  <c r="AA140" i="34"/>
  <c r="AB136" i="34" s="1"/>
  <c r="AA50" i="34"/>
  <c r="AB45" i="34" s="1"/>
  <c r="AA86" i="34"/>
  <c r="AB81" i="34" s="1"/>
  <c r="AA122" i="34"/>
  <c r="AB18" i="34"/>
  <c r="AA41" i="28"/>
  <c r="AA77" i="28"/>
  <c r="AA113" i="28"/>
  <c r="AA149" i="28"/>
  <c r="AA59" i="28"/>
  <c r="AA95" i="28"/>
  <c r="AA131" i="28"/>
  <c r="AB28" i="46" l="1"/>
  <c r="AB49" i="35"/>
  <c r="AB139" i="35"/>
  <c r="AB91" i="41"/>
  <c r="AB138" i="42"/>
  <c r="AB137" i="42"/>
  <c r="AB135" i="35"/>
  <c r="AB138" i="35"/>
  <c r="AB136" i="35"/>
  <c r="AB93" i="41"/>
  <c r="AB117" i="42"/>
  <c r="AB135" i="42"/>
  <c r="AB94" i="34"/>
  <c r="AB45" i="35"/>
  <c r="AB101" i="41"/>
  <c r="AB102" i="41"/>
  <c r="AB144" i="41"/>
  <c r="AB85" i="42"/>
  <c r="AB67" i="46"/>
  <c r="AB46" i="46"/>
  <c r="AB19" i="46"/>
  <c r="AB64" i="35"/>
  <c r="AB66" i="46"/>
  <c r="CP6" i="51"/>
  <c r="CP4" i="51"/>
  <c r="CP16" i="51"/>
  <c r="CP13" i="51"/>
  <c r="CP12" i="51"/>
  <c r="AB109" i="34"/>
  <c r="AB54" i="34"/>
  <c r="AB20" i="41"/>
  <c r="AB30" i="46"/>
  <c r="AB112" i="34"/>
  <c r="AB56" i="34"/>
  <c r="AB118" i="35"/>
  <c r="AB19" i="41"/>
  <c r="AB65" i="41"/>
  <c r="AB66" i="41"/>
  <c r="AB108" i="41"/>
  <c r="AB22" i="41"/>
  <c r="AB75" i="42"/>
  <c r="AB63" i="46"/>
  <c r="AB27" i="46"/>
  <c r="AB22" i="28"/>
  <c r="CP7" i="51"/>
  <c r="CP14" i="51"/>
  <c r="CP5" i="51"/>
  <c r="AB126" i="34"/>
  <c r="AB130" i="34"/>
  <c r="AB55" i="34"/>
  <c r="AB121" i="35"/>
  <c r="AB67" i="35"/>
  <c r="AB145" i="41"/>
  <c r="AB139" i="41"/>
  <c r="AB121" i="42"/>
  <c r="AB65" i="46"/>
  <c r="AB29" i="46"/>
  <c r="CP8" i="51"/>
  <c r="CP17" i="51"/>
  <c r="CP10" i="51"/>
  <c r="CP15" i="51"/>
  <c r="CQ3" i="51"/>
  <c r="CD4" i="51"/>
  <c r="CD8" i="51"/>
  <c r="CD11" i="51"/>
  <c r="CD5" i="51"/>
  <c r="CD12" i="51"/>
  <c r="CD17" i="51"/>
  <c r="CD9" i="51"/>
  <c r="CD13" i="51"/>
  <c r="CD7" i="51"/>
  <c r="CD14" i="51"/>
  <c r="CD6" i="51"/>
  <c r="CD10" i="51"/>
  <c r="CD15" i="51"/>
  <c r="CD16" i="51"/>
  <c r="BR6" i="51"/>
  <c r="BR10" i="51"/>
  <c r="BR14" i="51"/>
  <c r="BR17" i="51"/>
  <c r="BR16" i="51"/>
  <c r="CE3" i="51"/>
  <c r="BR7" i="51"/>
  <c r="BR8" i="51"/>
  <c r="BR9" i="51"/>
  <c r="BR13" i="51"/>
  <c r="BR15" i="51"/>
  <c r="BR5" i="51"/>
  <c r="BR12" i="51"/>
  <c r="BR4" i="51"/>
  <c r="BR11" i="51"/>
  <c r="BS3" i="51"/>
  <c r="BF9" i="51"/>
  <c r="BG12" i="51"/>
  <c r="BG8" i="51"/>
  <c r="BG10" i="51"/>
  <c r="BG5" i="51"/>
  <c r="BG13" i="51"/>
  <c r="BG3" i="51"/>
  <c r="BG7" i="51"/>
  <c r="BG11" i="51"/>
  <c r="BG16" i="51"/>
  <c r="BG4" i="51"/>
  <c r="BG6" i="51"/>
  <c r="BG17" i="51"/>
  <c r="BG14" i="51"/>
  <c r="CE4" i="51"/>
  <c r="BS6" i="51"/>
  <c r="CE8" i="51"/>
  <c r="CQ7" i="51"/>
  <c r="CE11" i="51"/>
  <c r="CE5" i="51"/>
  <c r="CQ9" i="51"/>
  <c r="BS10" i="51"/>
  <c r="CE12" i="51"/>
  <c r="CQ14" i="51"/>
  <c r="CE17" i="51"/>
  <c r="CQ11" i="51"/>
  <c r="BS14" i="51"/>
  <c r="CE9" i="51"/>
  <c r="CE13" i="51"/>
  <c r="CE7" i="51"/>
  <c r="CE14" i="51"/>
  <c r="BS17" i="51"/>
  <c r="BS16" i="51"/>
  <c r="BG15" i="51"/>
  <c r="CQ5" i="51"/>
  <c r="BS7" i="51"/>
  <c r="CQ6" i="51"/>
  <c r="CE6" i="51"/>
  <c r="BS8" i="51"/>
  <c r="CQ8" i="51"/>
  <c r="CQ17" i="51"/>
  <c r="CQ4" i="51"/>
  <c r="CE10" i="51"/>
  <c r="CQ16" i="51"/>
  <c r="CQ10" i="51"/>
  <c r="CQ13" i="51"/>
  <c r="CQ15" i="51"/>
  <c r="BS9" i="51"/>
  <c r="BS13" i="51"/>
  <c r="BS15" i="51"/>
  <c r="BS5" i="51"/>
  <c r="CE15" i="51"/>
  <c r="BS12" i="51"/>
  <c r="CE16" i="51"/>
  <c r="BS4" i="51"/>
  <c r="CQ12" i="51"/>
  <c r="BG9" i="51"/>
  <c r="BS11" i="51"/>
  <c r="AB102" i="34"/>
  <c r="AB120" i="35"/>
  <c r="AB31" i="35"/>
  <c r="AB146" i="41"/>
  <c r="AB36" i="41"/>
  <c r="AB81" i="42"/>
  <c r="AB118" i="42"/>
  <c r="AB84" i="42"/>
  <c r="AB20" i="28"/>
  <c r="AB39" i="41"/>
  <c r="AB48" i="28"/>
  <c r="AB101" i="34"/>
  <c r="AB103" i="34"/>
  <c r="AB117" i="35"/>
  <c r="AB28" i="35"/>
  <c r="AB127" i="41"/>
  <c r="AB55" i="41"/>
  <c r="AB128" i="41"/>
  <c r="AB56" i="41"/>
  <c r="AB148" i="41"/>
  <c r="AB38" i="41"/>
  <c r="AB120" i="42"/>
  <c r="AB82" i="42"/>
  <c r="AB54" i="41"/>
  <c r="AB29" i="35"/>
  <c r="AB84" i="28"/>
  <c r="AB91" i="34"/>
  <c r="AB93" i="34"/>
  <c r="AB90" i="34"/>
  <c r="AB92" i="34"/>
  <c r="AB27" i="35"/>
  <c r="AB129" i="41"/>
  <c r="AB57" i="41"/>
  <c r="AB40" i="41"/>
  <c r="AB102" i="42"/>
  <c r="AB127" i="34"/>
  <c r="H4" i="51"/>
  <c r="AQ12" i="51"/>
  <c r="G9" i="51"/>
  <c r="AE9" i="51"/>
  <c r="AR17" i="51"/>
  <c r="AR11" i="51"/>
  <c r="T12" i="51"/>
  <c r="AE11" i="51"/>
  <c r="AQ14" i="51"/>
  <c r="AF17" i="51"/>
  <c r="AE5" i="51"/>
  <c r="AQ6" i="51"/>
  <c r="AF3" i="51"/>
  <c r="G13" i="51"/>
  <c r="AQ16" i="51"/>
  <c r="AF12" i="51"/>
  <c r="AF10" i="51"/>
  <c r="AE17" i="51"/>
  <c r="AE10" i="51"/>
  <c r="S9" i="51"/>
  <c r="H11" i="51"/>
  <c r="H9" i="51"/>
  <c r="AF14" i="51"/>
  <c r="AF13" i="51"/>
  <c r="AF11" i="51"/>
  <c r="AF9" i="51"/>
  <c r="AF7" i="51"/>
  <c r="H6" i="51"/>
  <c r="S3" i="51"/>
  <c r="V3" i="51" s="1"/>
  <c r="G15" i="51"/>
  <c r="AR8" i="51"/>
  <c r="AR7" i="51"/>
  <c r="AR6" i="51"/>
  <c r="AE3" i="51"/>
  <c r="AH3" i="51" s="1"/>
  <c r="T16" i="51"/>
  <c r="T14" i="51"/>
  <c r="T7" i="51"/>
  <c r="AB127" i="28"/>
  <c r="AB129" i="28"/>
  <c r="AB130" i="28"/>
  <c r="AB126" i="28"/>
  <c r="AB128" i="28"/>
  <c r="AB57" i="28"/>
  <c r="AB55" i="28"/>
  <c r="AB56" i="28"/>
  <c r="AB58" i="28"/>
  <c r="AB54" i="28"/>
  <c r="AB111" i="28"/>
  <c r="AB109" i="28"/>
  <c r="AB108" i="28"/>
  <c r="AB110" i="28"/>
  <c r="AB112" i="28"/>
  <c r="AB37" i="28"/>
  <c r="AB39" i="28"/>
  <c r="AB40" i="28"/>
  <c r="AB36" i="28"/>
  <c r="AB38" i="28"/>
  <c r="AB138" i="34"/>
  <c r="AR16" i="51"/>
  <c r="AR15" i="51"/>
  <c r="AR12" i="51"/>
  <c r="AQ10" i="51"/>
  <c r="AR10" i="51"/>
  <c r="AQ4" i="51"/>
  <c r="AR4" i="51"/>
  <c r="AQ3" i="51"/>
  <c r="AT3" i="51" s="1"/>
  <c r="AB139" i="28"/>
  <c r="AB137" i="28"/>
  <c r="AB135" i="28"/>
  <c r="AB136" i="28"/>
  <c r="AB138" i="28"/>
  <c r="AE15" i="51"/>
  <c r="AF15" i="51"/>
  <c r="AE8" i="51"/>
  <c r="AB63" i="28"/>
  <c r="AB65" i="28"/>
  <c r="AB67" i="28"/>
  <c r="AB64" i="28"/>
  <c r="AB66" i="28"/>
  <c r="AE6" i="51"/>
  <c r="AF6" i="51"/>
  <c r="AB31" i="28"/>
  <c r="AB29" i="28"/>
  <c r="AB27" i="28"/>
  <c r="AB28" i="28"/>
  <c r="AB30" i="28"/>
  <c r="S17" i="51"/>
  <c r="S15" i="51"/>
  <c r="T15" i="51"/>
  <c r="AB119" i="46"/>
  <c r="AB120" i="46"/>
  <c r="S13" i="51"/>
  <c r="T13" i="51"/>
  <c r="S11" i="51"/>
  <c r="AB85" i="46"/>
  <c r="AB81" i="46"/>
  <c r="AB82" i="46"/>
  <c r="AB47" i="46"/>
  <c r="AB48" i="46"/>
  <c r="S5" i="51"/>
  <c r="T5" i="51"/>
  <c r="AB20" i="46"/>
  <c r="AB21" i="46"/>
  <c r="H17" i="51"/>
  <c r="G17" i="51"/>
  <c r="H5" i="51"/>
  <c r="AB28" i="42"/>
  <c r="AB30" i="42"/>
  <c r="AB31" i="42"/>
  <c r="AB19" i="42"/>
  <c r="AB22" i="42"/>
  <c r="AB20" i="42"/>
  <c r="AB18" i="42"/>
  <c r="AB40" i="34"/>
  <c r="AB36" i="34"/>
  <c r="AB101" i="28"/>
  <c r="AB93" i="28"/>
  <c r="AB103" i="28"/>
  <c r="AB91" i="28"/>
  <c r="AB92" i="28"/>
  <c r="AB94" i="28"/>
  <c r="AB102" i="28"/>
  <c r="AB90" i="28"/>
  <c r="AB100" i="28"/>
  <c r="AB145" i="28"/>
  <c r="AB147" i="28"/>
  <c r="AB144" i="28"/>
  <c r="AB146" i="28"/>
  <c r="AB148" i="28"/>
  <c r="AB75" i="28"/>
  <c r="AB73" i="28"/>
  <c r="AB74" i="28"/>
  <c r="AB72" i="28"/>
  <c r="AB76" i="28"/>
  <c r="AB39" i="34"/>
  <c r="AB38" i="34"/>
  <c r="AB27" i="42"/>
  <c r="AB21" i="42"/>
  <c r="AB118" i="46"/>
  <c r="AB121" i="46"/>
  <c r="AB83" i="46"/>
  <c r="AB45" i="46"/>
  <c r="AB18" i="46"/>
  <c r="S14" i="51"/>
  <c r="AE7" i="51"/>
  <c r="AR3" i="51"/>
  <c r="T17" i="51"/>
  <c r="S16" i="51"/>
  <c r="AQ8" i="51"/>
  <c r="T3" i="51"/>
  <c r="AE13" i="51"/>
  <c r="AF8" i="51"/>
  <c r="AR14" i="51"/>
  <c r="T11" i="51"/>
  <c r="AF5" i="51"/>
  <c r="G6" i="51"/>
  <c r="AB90" i="42"/>
  <c r="AB90" i="46"/>
  <c r="AB92" i="46"/>
  <c r="AE14" i="51"/>
  <c r="T8" i="51"/>
  <c r="S8" i="51"/>
  <c r="S7" i="51"/>
  <c r="T6" i="51"/>
  <c r="G12" i="51"/>
  <c r="H12" i="51"/>
  <c r="G10" i="51"/>
  <c r="H10" i="51"/>
  <c r="G8" i="51"/>
  <c r="H8" i="51"/>
  <c r="G7" i="51"/>
  <c r="AB73" i="41"/>
  <c r="AB75" i="41"/>
  <c r="AE12" i="51"/>
  <c r="AH12" i="51" s="1"/>
  <c r="S6" i="51"/>
  <c r="H15" i="51"/>
  <c r="H13" i="51"/>
  <c r="AB121" i="28"/>
  <c r="AB117" i="28"/>
  <c r="AB119" i="28"/>
  <c r="AB118" i="28"/>
  <c r="AB120" i="28"/>
  <c r="T4" i="51"/>
  <c r="S4" i="51"/>
  <c r="T10" i="51"/>
  <c r="S10" i="51"/>
  <c r="T9" i="51"/>
  <c r="G16" i="51"/>
  <c r="H16" i="51"/>
  <c r="G14" i="51"/>
  <c r="H14" i="51"/>
  <c r="G11" i="51"/>
  <c r="G5" i="51"/>
  <c r="G4" i="51"/>
  <c r="H3" i="51"/>
  <c r="G3" i="51"/>
  <c r="AB109" i="41"/>
  <c r="AB111" i="41"/>
  <c r="AB19" i="34"/>
  <c r="AB21" i="34"/>
  <c r="AE16" i="51"/>
  <c r="AH16" i="51" s="1"/>
  <c r="AF16" i="51"/>
  <c r="AF4" i="51"/>
  <c r="S12" i="51"/>
  <c r="H7" i="51"/>
  <c r="AQ15" i="51"/>
  <c r="AT15" i="51" s="1"/>
  <c r="AQ11" i="51"/>
  <c r="AT11" i="51" s="1"/>
  <c r="AQ7" i="51"/>
  <c r="AR5" i="51"/>
  <c r="AQ5" i="51"/>
  <c r="AB19" i="28"/>
  <c r="AB21" i="28"/>
  <c r="AB76" i="34"/>
  <c r="AQ17" i="51"/>
  <c r="AT17" i="51" s="1"/>
  <c r="AR13" i="51"/>
  <c r="AQ13" i="51"/>
  <c r="AR9" i="51"/>
  <c r="AQ9" i="51"/>
  <c r="AB83" i="28"/>
  <c r="AB85" i="28"/>
  <c r="AB81" i="28"/>
  <c r="AB47" i="28"/>
  <c r="AB49" i="28"/>
  <c r="AB45" i="28"/>
  <c r="AE4" i="51"/>
  <c r="AH4" i="51" s="1"/>
  <c r="AB40" i="46"/>
  <c r="AB38" i="46"/>
  <c r="AB36" i="46"/>
  <c r="AB76" i="46"/>
  <c r="AB74" i="46"/>
  <c r="AB72" i="46"/>
  <c r="AB129" i="46"/>
  <c r="AB127" i="46"/>
  <c r="AB112" i="46"/>
  <c r="AB110" i="46"/>
  <c r="AB108" i="46"/>
  <c r="AB109" i="46"/>
  <c r="AB126" i="46"/>
  <c r="AB39" i="46"/>
  <c r="AB57" i="46"/>
  <c r="AB55" i="46"/>
  <c r="AB102" i="46"/>
  <c r="AB100" i="46"/>
  <c r="AB93" i="46"/>
  <c r="AB91" i="46"/>
  <c r="AB103" i="46"/>
  <c r="AB101" i="46"/>
  <c r="AB148" i="46"/>
  <c r="AB146" i="46"/>
  <c r="AB144" i="46"/>
  <c r="AB37" i="46"/>
  <c r="AB73" i="46"/>
  <c r="AB145" i="46"/>
  <c r="AB130" i="46"/>
  <c r="AB58" i="46"/>
  <c r="AB75" i="46"/>
  <c r="AB56" i="46"/>
  <c r="AB127" i="42"/>
  <c r="AB129" i="42"/>
  <c r="AB112" i="42"/>
  <c r="AB108" i="42"/>
  <c r="AB110" i="42"/>
  <c r="AB74" i="42"/>
  <c r="AB76" i="42"/>
  <c r="AB72" i="42"/>
  <c r="AB109" i="42"/>
  <c r="AB128" i="42"/>
  <c r="AB58" i="42"/>
  <c r="AB126" i="42"/>
  <c r="AB111" i="42"/>
  <c r="AB148" i="42"/>
  <c r="AB144" i="42"/>
  <c r="AB146" i="42"/>
  <c r="AB55" i="42"/>
  <c r="AB57" i="42"/>
  <c r="AB91" i="42"/>
  <c r="AB103" i="42"/>
  <c r="AB93" i="42"/>
  <c r="AB101" i="42"/>
  <c r="AB38" i="42"/>
  <c r="AB40" i="42"/>
  <c r="AB36" i="42"/>
  <c r="AB145" i="42"/>
  <c r="AB130" i="42"/>
  <c r="AB37" i="42"/>
  <c r="AB92" i="42"/>
  <c r="AB94" i="42"/>
  <c r="AB54" i="42"/>
  <c r="AB39" i="42"/>
  <c r="AB129" i="35"/>
  <c r="AB73" i="35"/>
  <c r="AB130" i="35"/>
  <c r="AB90" i="35"/>
  <c r="AB58" i="35"/>
  <c r="AB147" i="35"/>
  <c r="AB83" i="35"/>
  <c r="AB84" i="35"/>
  <c r="AB145" i="35"/>
  <c r="AB81" i="35"/>
  <c r="AB94" i="35"/>
  <c r="AB38" i="35"/>
  <c r="AB103" i="35"/>
  <c r="AB144" i="35"/>
  <c r="AB92" i="35"/>
  <c r="AB36" i="35"/>
  <c r="AB57" i="35"/>
  <c r="AB55" i="35"/>
  <c r="AB85" i="35"/>
  <c r="AB146" i="35"/>
  <c r="AB102" i="35"/>
  <c r="AB74" i="35"/>
  <c r="AB127" i="35"/>
  <c r="AB72" i="35"/>
  <c r="AB40" i="35"/>
  <c r="AB93" i="35"/>
  <c r="AB91" i="35"/>
  <c r="AB101" i="35"/>
  <c r="AB37" i="35"/>
  <c r="AB126" i="35"/>
  <c r="AB54" i="35"/>
  <c r="AB75" i="35"/>
  <c r="AB84" i="34"/>
  <c r="AB82" i="34"/>
  <c r="AB67" i="34"/>
  <c r="AB65" i="34"/>
  <c r="AB63" i="34"/>
  <c r="AB120" i="34"/>
  <c r="AB118" i="34"/>
  <c r="AB147" i="34"/>
  <c r="AB145" i="34"/>
  <c r="AB31" i="34"/>
  <c r="AB64" i="34"/>
  <c r="AB47" i="34"/>
  <c r="AB119" i="34"/>
  <c r="AB144" i="34"/>
  <c r="AB117" i="34"/>
  <c r="AB48" i="34"/>
  <c r="AB46" i="34"/>
  <c r="AB139" i="34"/>
  <c r="AB137" i="34"/>
  <c r="AB135" i="34"/>
  <c r="AB27" i="34"/>
  <c r="AB28" i="34"/>
  <c r="AB85" i="34"/>
  <c r="AB29" i="34"/>
  <c r="AB146" i="34"/>
  <c r="AB83" i="34"/>
  <c r="AB148" i="34"/>
  <c r="AB49" i="34"/>
  <c r="AB121" i="34"/>
  <c r="AH13" i="51" l="1"/>
  <c r="V12" i="51"/>
  <c r="AT7" i="51"/>
  <c r="AT8" i="51"/>
  <c r="AT13" i="51"/>
  <c r="AT9" i="51"/>
  <c r="AT5" i="51"/>
  <c r="V11" i="51"/>
  <c r="V15" i="51"/>
  <c r="V6" i="51"/>
  <c r="V7" i="51"/>
  <c r="V16" i="51"/>
  <c r="V14" i="51"/>
  <c r="V5" i="51"/>
  <c r="V13" i="51"/>
  <c r="AH14" i="51"/>
  <c r="AH7" i="51"/>
  <c r="AT6" i="51"/>
  <c r="AT12" i="51"/>
  <c r="AH17" i="51"/>
  <c r="AH11" i="51"/>
  <c r="AH9" i="51"/>
  <c r="AH6" i="51"/>
  <c r="AH8" i="51"/>
  <c r="AH15" i="51"/>
  <c r="AT4" i="51"/>
  <c r="AT10" i="51"/>
  <c r="AH10" i="51"/>
  <c r="AT16" i="51"/>
  <c r="AH5" i="51"/>
  <c r="AT14" i="51"/>
  <c r="J7" i="51"/>
  <c r="J8" i="51"/>
  <c r="J10" i="51"/>
  <c r="J12" i="51"/>
  <c r="J9" i="51"/>
  <c r="AU9" i="51"/>
  <c r="AU13" i="51"/>
  <c r="AU17" i="51"/>
  <c r="AU11" i="51"/>
  <c r="AU15" i="51"/>
  <c r="AU3" i="51"/>
  <c r="AI6" i="51"/>
  <c r="AI8" i="51"/>
  <c r="AI15" i="51"/>
  <c r="AI4" i="51"/>
  <c r="AI16" i="51"/>
  <c r="V10" i="51"/>
  <c r="V4" i="51"/>
  <c r="AI12" i="51"/>
  <c r="V8" i="51"/>
  <c r="AI14" i="51"/>
  <c r="AI13" i="51"/>
  <c r="AI7" i="51"/>
  <c r="V17" i="51"/>
  <c r="AI3" i="51"/>
  <c r="V9" i="51"/>
  <c r="W12" i="51"/>
  <c r="K5" i="51"/>
  <c r="J5" i="51"/>
  <c r="W6" i="51"/>
  <c r="W7" i="51"/>
  <c r="W16" i="51"/>
  <c r="W14" i="51"/>
  <c r="W5" i="51"/>
  <c r="W11" i="51"/>
  <c r="W13" i="51"/>
  <c r="W15" i="51"/>
  <c r="W3" i="51"/>
  <c r="AU5" i="51"/>
  <c r="AU7" i="51"/>
  <c r="K3" i="51"/>
  <c r="J3" i="51"/>
  <c r="J4" i="51"/>
  <c r="J11" i="51"/>
  <c r="J14" i="51"/>
  <c r="J16" i="51"/>
  <c r="W10" i="51"/>
  <c r="W4" i="51"/>
  <c r="W8" i="51"/>
  <c r="J6" i="51"/>
  <c r="AU8" i="51"/>
  <c r="J17" i="51"/>
  <c r="W17" i="51"/>
  <c r="J15" i="51"/>
  <c r="J13" i="51"/>
  <c r="K4" i="51"/>
  <c r="W9" i="51"/>
  <c r="AI17" i="51"/>
  <c r="AU6" i="51"/>
  <c r="AI11" i="51"/>
  <c r="AI9" i="51"/>
  <c r="AU12" i="51"/>
  <c r="AU4" i="51"/>
  <c r="AU10" i="51"/>
  <c r="AI10" i="51"/>
  <c r="AU16" i="51"/>
  <c r="AI5" i="51"/>
  <c r="AU14" i="51"/>
  <c r="K6" i="51"/>
  <c r="K7" i="51"/>
  <c r="K8" i="51"/>
  <c r="K10" i="51"/>
  <c r="K12" i="51"/>
  <c r="K9" i="51"/>
  <c r="K11" i="51"/>
  <c r="K14" i="51"/>
  <c r="K16" i="51"/>
  <c r="K17" i="51"/>
  <c r="K15" i="51"/>
  <c r="K13" i="51"/>
</calcChain>
</file>

<file path=xl/sharedStrings.xml><?xml version="1.0" encoding="utf-8"?>
<sst xmlns="http://schemas.openxmlformats.org/spreadsheetml/2006/main" count="3859" uniqueCount="246">
  <si>
    <t>Name of Microorganism:</t>
  </si>
  <si>
    <t>Initial load:</t>
  </si>
  <si>
    <t>Data analysis</t>
  </si>
  <si>
    <t>Frequency range:</t>
  </si>
  <si>
    <t>Circuit parameters</t>
  </si>
  <si>
    <t>Name of the person who takes the reading</t>
  </si>
  <si>
    <t>Note (indicate any deviation from the standard protocol)</t>
  </si>
  <si>
    <t>Chi-Sqr</t>
  </si>
  <si>
    <t>Sum-Sqr</t>
  </si>
  <si>
    <t>Re(±)</t>
  </si>
  <si>
    <t>Re(Error)</t>
  </si>
  <si>
    <t>Re(Error%)</t>
  </si>
  <si>
    <t>Rb(+)</t>
  </si>
  <si>
    <t>Rb(Error)</t>
  </si>
  <si>
    <t>Rb(Error%)</t>
  </si>
  <si>
    <t>Low Frequency range used</t>
  </si>
  <si>
    <t xml:space="preserve">High frequency range used (Semi circle range) </t>
  </si>
  <si>
    <t xml:space="preserve">Comments before data analysis: </t>
  </si>
  <si>
    <t>Data points or range deleted (if any):</t>
  </si>
  <si>
    <t>Type here any deviation from the original protocol of data analysis, such as using different freq ranges, changing the circuit model etc.</t>
  </si>
  <si>
    <t>Model: C:\Users\sachidevi\Desktop\Imp model.mdl</t>
  </si>
  <si>
    <t>CPEb-T(Error)</t>
  </si>
  <si>
    <t>CPEb-T(Error%)</t>
  </si>
  <si>
    <t>CPEb-P(+)</t>
  </si>
  <si>
    <t>CPEb-P(Error)</t>
  </si>
  <si>
    <t>CPEb-P(Error%)</t>
  </si>
  <si>
    <t>CPEb-T(+)</t>
  </si>
  <si>
    <t>Le(+)</t>
  </si>
  <si>
    <t>Le(Error)</t>
  </si>
  <si>
    <t>Le(Error%)</t>
  </si>
  <si>
    <t>CPEe-T(+)</t>
  </si>
  <si>
    <t>CPEe-T(Error)</t>
  </si>
  <si>
    <t>CPEe-T(Error%)</t>
  </si>
  <si>
    <t>CPEe-P(+)</t>
  </si>
  <si>
    <t>CPEe-P(Error)</t>
  </si>
  <si>
    <t>CPEe-P(Error%)</t>
  </si>
  <si>
    <t>Concentration (CFU/ml)</t>
  </si>
  <si>
    <t>Bulk Capacitance (CPEb-T)</t>
  </si>
  <si>
    <t>Voltage:</t>
  </si>
  <si>
    <t>Fill here details of the sample</t>
  </si>
  <si>
    <t>500mV</t>
  </si>
  <si>
    <t>% Change</t>
  </si>
  <si>
    <t>Experimental setup</t>
  </si>
  <si>
    <t>Average</t>
  </si>
  <si>
    <t>Averages of all parameters</t>
  </si>
  <si>
    <t>Serial number of cassette/channel number:</t>
  </si>
  <si>
    <t>Name of the person in charge:</t>
  </si>
  <si>
    <t>Date and Time</t>
  </si>
  <si>
    <t>Medium used and volume of blood (if used):</t>
  </si>
  <si>
    <t>Date (mm/dd/yyyy):</t>
  </si>
  <si>
    <t>Cb_1</t>
  </si>
  <si>
    <t>Cb_2</t>
  </si>
  <si>
    <t>Cb_3</t>
  </si>
  <si>
    <t>Cb_4</t>
  </si>
  <si>
    <t>Cb_5</t>
  </si>
  <si>
    <t>Std dev</t>
  </si>
  <si>
    <t>Average Cb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</si>
  <si>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</si>
  <si>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</si>
  <si>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</si>
  <si>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</si>
  <si>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</si>
  <si>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</si>
  <si>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</si>
  <si>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</si>
  <si>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Time (hrs)</t>
  </si>
  <si>
    <t xml:space="preserve">Time (Hrs)
</t>
  </si>
  <si>
    <t>Concentration of microogranism (CFU/ml)</t>
  </si>
  <si>
    <t>% change</t>
  </si>
  <si>
    <t>Impedance analyzer</t>
  </si>
  <si>
    <t>Cassette number</t>
  </si>
  <si>
    <t>Sample #</t>
  </si>
  <si>
    <t>Normalized Cb</t>
  </si>
  <si>
    <t xml:space="preserve">Normalized Cbt/Cbo
</t>
  </si>
  <si>
    <t>Additional info (if any)</t>
  </si>
  <si>
    <t>Data collection</t>
  </si>
  <si>
    <t>YY</t>
  </si>
  <si>
    <t>TB death test</t>
  </si>
  <si>
    <t>C1</t>
  </si>
  <si>
    <t>C2</t>
  </si>
  <si>
    <t>C3</t>
  </si>
  <si>
    <t>1k-100M</t>
  </si>
  <si>
    <t>10k</t>
  </si>
  <si>
    <t>100M</t>
  </si>
  <si>
    <t>yy</t>
  </si>
  <si>
    <t>Model: D:\Google Drive\Research\eq-circuit-Zview\mode1.mdl</t>
  </si>
  <si>
    <t>Le(±)</t>
  </si>
  <si>
    <t>TB</t>
  </si>
  <si>
    <t>D:\Google Drive\Research\data\2020-TB\test-5e3-07212020\test-5e3-c1-07212020\1-2-1.TXT</t>
  </si>
  <si>
    <t>D:\Google Drive\Research\data\2020-TB\test-5e3-07212020\test-5e3-c1-07212020\1-2-2.TXT</t>
  </si>
  <si>
    <t>D:\Google Drive\Research\data\2020-TB\test-5e3-07212020\test-5e3-c1-07212020\1-2-3.TXT</t>
  </si>
  <si>
    <t>D:\Google Drive\Research\data\2020-TB\test-5e3-07212020\test-5e3-c1-07212020\1-2-4.TXT</t>
  </si>
  <si>
    <t>D:\Google Drive\Research\data\2020-TB\test-5e3-07212020\test-5e3-c1-07212020\1-2-5.TXT</t>
  </si>
  <si>
    <t>D:\Google Drive\Research\data\2020-TB\test-5e3-07212020\test-5e3-c1-07212020\1-3-1.TXT</t>
  </si>
  <si>
    <t>D:\Google Drive\Research\data\2020-TB\test-5e3-07212020\test-5e3-c1-07212020\1-3-2.TXT</t>
  </si>
  <si>
    <t>D:\Google Drive\Research\data\2020-TB\test-5e3-07212020\test-5e3-c1-07212020\1-3-3.TXT</t>
  </si>
  <si>
    <t>D:\Google Drive\Research\data\2020-TB\test-5e3-07212020\test-5e3-c1-07212020\1-3-4.TXT</t>
  </si>
  <si>
    <t>D:\Google Drive\Research\data\2020-TB\test-5e3-07212020\test-5e3-c1-07212020\1-3-5.TXT</t>
  </si>
  <si>
    <t>D:\Google Drive\Research\data\2020-TB\test-5e3-07212020\test-5e3-c1-07212020\1-4-1.TXT</t>
  </si>
  <si>
    <t>D:\Google Drive\Research\data\2020-TB\test-5e3-07212020\test-5e3-c1-07212020\1-4-2.TXT</t>
  </si>
  <si>
    <t>D:\Google Drive\Research\data\2020-TB\test-5e3-07212020\test-5e3-c1-07212020\1-4-3.TXT</t>
  </si>
  <si>
    <t>D:\Google Drive\Research\data\2020-TB\test-5e3-07212020\test-5e3-c1-07212020\1-4-4.TXT</t>
  </si>
  <si>
    <t>D:\Google Drive\Research\data\2020-TB\test-5e3-07212020\test-5e3-c1-07212020\1-4-5.TXT</t>
  </si>
  <si>
    <t>D:\Google Drive\Research\data\2020-TB\test-5e3-07212020\test-5e3-c1-07212020\1-5-1.TXT</t>
  </si>
  <si>
    <t>D:\Google Drive\Research\data\2020-TB\test-5e3-07212020\test-5e3-c1-07212020\1-5-2.TXT</t>
  </si>
  <si>
    <t>D:\Google Drive\Research\data\2020-TB\test-5e3-07212020\test-5e3-c1-07212020\1-5-3.TXT</t>
  </si>
  <si>
    <t>D:\Google Drive\Research\data\2020-TB\test-5e3-07212020\test-5e3-c1-07212020\1-5-4.TXT</t>
  </si>
  <si>
    <t>D:\Google Drive\Research\data\2020-TB\test-5e3-07212020\test-5e3-c1-07212020\1-5-5.TXT</t>
  </si>
  <si>
    <t>D:\Google Drive\Research\data\2020-TB\test-5e3-07212020\test-5e3-c1-07212020\1-6-1.TXT</t>
  </si>
  <si>
    <t>D:\Google Drive\Research\data\2020-TB\test-5e3-07212020\test-5e3-c1-07212020\1-6-2.TXT</t>
  </si>
  <si>
    <t>D:\Google Drive\Research\data\2020-TB\test-5e3-07212020\test-5e3-c1-07212020\1-6-3.TXT</t>
  </si>
  <si>
    <t>D:\Google Drive\Research\data\2020-TB\test-5e3-07212020\test-5e3-c1-07212020\1-6-4.TXT</t>
  </si>
  <si>
    <t>D:\Google Drive\Research\data\2020-TB\test-5e3-07212020\test-5e3-c1-07212020\1-6-5.TXT</t>
  </si>
  <si>
    <t>D:\Google Drive\Research\data\2020-TB\test-5e3-07212020\test-5e3-c1-07212020\1-7-1.TXT</t>
  </si>
  <si>
    <t>D:\Google Drive\Research\data\2020-TB\test-5e3-07212020\test-5e3-c1-07212020\1-7-2.TXT</t>
  </si>
  <si>
    <t>D:\Google Drive\Research\data\2020-TB\test-5e3-07212020\test-5e3-c1-07212020\1-7-3.TXT</t>
  </si>
  <si>
    <t>D:\Google Drive\Research\data\2020-TB\test-5e3-07212020\test-5e3-c1-07212020\1-7-4.TXT</t>
  </si>
  <si>
    <t>D:\Google Drive\Research\data\2020-TB\test-5e3-07212020\test-5e3-c1-07212020\1-7-5.TXT</t>
  </si>
  <si>
    <t>D:\Google Drive\Research\data\2020-TB\test-5e3-07212020\test-5e3-c1-07212020\1-8-1.TXT</t>
  </si>
  <si>
    <t>D:\Google Drive\Research\data\2020-TB\test-5e3-07212020\test-5e3-c1-07212020\1-8-2.TXT</t>
  </si>
  <si>
    <t>D:\Google Drive\Research\data\2020-TB\test-5e3-07212020\test-5e3-c1-07212020\1-8-3.TXT</t>
  </si>
  <si>
    <t>D:\Google Drive\Research\data\2020-TB\test-5e3-07212020\test-5e3-c1-07212020\1-8-4.TXT</t>
  </si>
  <si>
    <t>D:\Google Drive\Research\data\2020-TB\test-5e3-07212020\test-5e3-c1-07212020\1-8-5.TXT</t>
  </si>
  <si>
    <t>D:\Google Drive\Research\data\2020-TB\test-5e3-07212020\test-5e3-c1-07212020\1-9-1.TXT</t>
  </si>
  <si>
    <t>D:\Google Drive\Research\data\2020-TB\test-5e3-07212020\test-5e3-c1-07212020\1-9-2.TXT</t>
  </si>
  <si>
    <t>D:\Google Drive\Research\data\2020-TB\test-5e3-07212020\test-5e3-c1-07212020\1-9-3.TXT</t>
  </si>
  <si>
    <t>D:\Google Drive\Research\data\2020-TB\test-5e3-07212020\test-5e3-c1-07212020\1-9-4.TXT</t>
  </si>
  <si>
    <t>D:\Google Drive\Research\data\2020-TB\test-5e3-07212020\test-5e3-c1-07212020\1-9-5.TXT</t>
  </si>
  <si>
    <t>D:\Google Drive\Research\data\2020-TB\test-5e3-07212020\test-5e3-c1-07212020\1-10-1.TXT</t>
  </si>
  <si>
    <t>D:\Google Drive\Research\data\2020-TB\test-5e3-07212020\test-5e3-c1-07212020\1-10-3.TXT</t>
  </si>
  <si>
    <t>D:\Google Drive\Research\data\2020-TB\test-5e3-07212020\test-5e3-c1-07212020\1-10-4.TXT</t>
  </si>
  <si>
    <t>D:\Google Drive\Research\data\2020-TB\test-5e3-07212020\test-5e3-c1-07212020\1-10-5.TXT</t>
  </si>
  <si>
    <t>D:\Google Drive\Research\data\2020-TB\test-5e3-07212020\test-5e3-c1-07212020\1-11-1.TXT</t>
  </si>
  <si>
    <t>D:\Google Drive\Research\data\2020-TB\test-5e3-07212020\test-5e3-c1-07212020\1-11-2.TXT</t>
  </si>
  <si>
    <t>D:\Google Drive\Research\data\2020-TB\test-5e3-07212020\test-5e3-c1-07212020\1-11-3.TXT</t>
  </si>
  <si>
    <t>D:\Google Drive\Research\data\2020-TB\test-5e3-07212020\test-5e3-c1-07212020\1-11-4.TXT</t>
  </si>
  <si>
    <t>D:\Google Drive\Research\data\2020-TB\test-5e3-07212020\test-5e3-c1-07212020\1-11-5.TXT</t>
  </si>
  <si>
    <t>D:\Google Drive\Research\data\2020-TB\test-5e3-07212020\test-5e3-c2-07212020\2-1-1.TXT</t>
  </si>
  <si>
    <t>D:\Google Drive\Research\data\2020-TB\test-5e3-07212020\test-5e3-c2-07212020\2-1-2.TXT</t>
  </si>
  <si>
    <t>D:\Google Drive\Research\data\2020-TB\test-5e3-07212020\test-5e3-c2-07212020\2-1-3.TXT</t>
  </si>
  <si>
    <t>D:\Google Drive\Research\data\2020-TB\test-5e3-07212020\test-5e3-c2-07212020\2-1-4.TXT</t>
  </si>
  <si>
    <t>D:\Google Drive\Research\data\2020-TB\test-5e3-07212020\test-5e3-c2-07212020\2-1-5.TXT</t>
  </si>
  <si>
    <t>D:\Google Drive\Research\data\2020-TB\test-5e3-07212020\test-5e3-c2-07212020\2-2-1.TXT</t>
  </si>
  <si>
    <t>D:\Google Drive\Research\data\2020-TB\test-5e3-07212020\test-5e3-c2-07212020\2-2-2.TXT</t>
  </si>
  <si>
    <t>D:\Google Drive\Research\data\2020-TB\test-5e3-07212020\test-5e3-c2-07212020\2-2-3.TXT</t>
  </si>
  <si>
    <t>D:\Google Drive\Research\data\2020-TB\test-5e3-07212020\test-5e3-c2-07212020\2-2-4.TXT</t>
  </si>
  <si>
    <t>D:\Google Drive\Research\data\2020-TB\test-5e3-07212020\test-5e3-c2-07212020\2-2-5.TXT</t>
  </si>
  <si>
    <t>D:\Google Drive\Research\data\2020-TB\test-5e3-07212020\test-5e3-c2-07212020\2-3-1.TXT</t>
  </si>
  <si>
    <t>D:\Google Drive\Research\data\2020-TB\test-5e3-07212020\test-5e3-c2-07212020\2-3-2.TXT</t>
  </si>
  <si>
    <t>D:\Google Drive\Research\data\2020-TB\test-5e3-07212020\test-5e3-c2-07212020\2-3-3.TXT</t>
  </si>
  <si>
    <t>D:\Google Drive\Research\data\2020-TB\test-5e3-07212020\test-5e3-c2-07212020\2-3-4.TXT</t>
  </si>
  <si>
    <t>D:\Google Drive\Research\data\2020-TB\test-5e3-07212020\test-5e3-c2-07212020\2-3-5.TXT</t>
  </si>
  <si>
    <t>D:\Google Drive\Research\data\2020-TB\test-5e3-07212020\test-5e3-c2-07212020\2-4-1.TXT</t>
  </si>
  <si>
    <t>D:\Google Drive\Research\data\2020-TB\test-5e3-07212020\test-5e3-c2-07212020\2-4-2.TXT</t>
  </si>
  <si>
    <t>D:\Google Drive\Research\data\2020-TB\test-5e3-07212020\test-5e3-c2-07212020\2-4-3.TXT</t>
  </si>
  <si>
    <t>D:\Google Drive\Research\data\2020-TB\test-5e3-07212020\test-5e3-c2-07212020\2-4-4.TXT</t>
  </si>
  <si>
    <t>D:\Google Drive\Research\data\2020-TB\test-5e3-07212020\test-5e3-c2-07212020\2-4-5.TXT</t>
  </si>
  <si>
    <t>D:\Google Drive\Research\data\2020-TB\test-5e3-07212020\test-5e3-c2-07212020\2-5-1.TXT</t>
  </si>
  <si>
    <t>D:\Google Drive\Research\data\2020-TB\test-5e3-07212020\test-5e3-c2-07212020\2-5-2.TXT</t>
  </si>
  <si>
    <t>D:\Google Drive\Research\data\2020-TB\test-5e3-07212020\test-5e3-c2-07212020\2-5-3.TXT</t>
  </si>
  <si>
    <t>D:\Google Drive\Research\data\2020-TB\test-5e3-07212020\test-5e3-c2-07212020\2-5-4.TXT</t>
  </si>
  <si>
    <t>D:\Google Drive\Research\data\2020-TB\test-5e3-07212020\test-5e3-c2-07212020\2-5-5.TXT</t>
  </si>
  <si>
    <t>D:\Google Drive\Research\data\2020-TB\test-5e3-07212020\test-5e3-c2-07212020\2-6-1.TXT</t>
  </si>
  <si>
    <t>D:\Google Drive\Research\data\2020-TB\test-5e3-07212020\test-5e3-c2-07212020\2-6-2.TXT</t>
  </si>
  <si>
    <t>D:\Google Drive\Research\data\2020-TB\test-5e3-07212020\test-5e3-c2-07212020\2-6-3.TXT</t>
  </si>
  <si>
    <t>D:\Google Drive\Research\data\2020-TB\test-5e3-07212020\test-5e3-c2-07212020\2-6-4.TXT</t>
  </si>
  <si>
    <t>D:\Google Drive\Research\data\2020-TB\test-5e3-07212020\test-5e3-c2-07212020\2-6-5.TXT</t>
  </si>
  <si>
    <t>D:\Google Drive\Research\data\2020-TB\test-5e3-07212020\test-5e3-c2-07212020\2-7-1.TXT</t>
  </si>
  <si>
    <t>D:\Google Drive\Research\data\2020-TB\test-5e3-07212020\test-5e3-c2-07212020\2-7-2.TXT</t>
  </si>
  <si>
    <t>D:\Google Drive\Research\data\2020-TB\test-5e3-07212020\test-5e3-c2-07212020\2-7-3.TXT</t>
  </si>
  <si>
    <t>D:\Google Drive\Research\data\2020-TB\test-5e3-07212020\test-5e3-c2-07212020\2-7-4.TXT</t>
  </si>
  <si>
    <t>D:\Google Drive\Research\data\2020-TB\test-5e3-07212020\test-5e3-c2-07212020\2-7-5.TXT</t>
  </si>
  <si>
    <t>D:\Google Drive\Research\data\2020-TB\test-5e3-07212020\test-5e3-c2-07212020\2-8-1.TXT</t>
  </si>
  <si>
    <t>D:\Google Drive\Research\data\2020-TB\test-5e3-07212020\test-5e3-c2-07212020\2-8-2.TXT</t>
  </si>
  <si>
    <t>D:\Google Drive\Research\data\2020-TB\test-5e3-07212020\test-5e3-c2-07212020\2-8-3.TXT</t>
  </si>
  <si>
    <t>D:\Google Drive\Research\data\2020-TB\test-5e3-07212020\test-5e3-c2-07212020\2-8-4.TXT</t>
  </si>
  <si>
    <t>D:\Google Drive\Research\data\2020-TB\test-5e3-07212020\test-5e3-c2-07212020\2-8-5.TXT</t>
  </si>
  <si>
    <t>D:\Google Drive\Research\data\2020-TB\test-5e3-07212020\test-5e3-c2-07212020\2-9-1.TXT</t>
  </si>
  <si>
    <t>D:\Google Drive\Research\data\2020-TB\test-5e3-07212020\test-5e3-c2-07212020\2-9-2.TXT</t>
  </si>
  <si>
    <t>D:\Google Drive\Research\data\2020-TB\test-5e3-07212020\test-5e3-c2-07212020\2-9-3.TXT</t>
  </si>
  <si>
    <t>D:\Google Drive\Research\data\2020-TB\test-5e3-07212020\test-5e3-c2-07212020\2-9-4.TXT</t>
  </si>
  <si>
    <t>D:\Google Drive\Research\data\2020-TB\test-5e3-07212020\test-5e3-c2-07212020\2-9-5.TXT</t>
  </si>
  <si>
    <t>D:\Google Drive\Research\data\2020-TB\test-5e3-07212020\test-5e3-c2-07212020\2-10-1.TXT</t>
  </si>
  <si>
    <t>D:\Google Drive\Research\data\2020-TB\test-5e3-07212020\test-5e3-c2-07212020\2-10-2.TXT</t>
  </si>
  <si>
    <t>D:\Google Drive\Research\data\2020-TB\test-5e3-07212020\test-5e3-c2-07212020\2-10-3.TXT</t>
  </si>
  <si>
    <t>D:\Google Drive\Research\data\2020-TB\test-5e3-07212020\test-5e3-c2-07212020\2-10-4.TXT</t>
  </si>
  <si>
    <t>D:\Google Drive\Research\data\2020-TB\test-5e3-07212020\test-5e3-c2-07212020\2-10-5.TXT</t>
  </si>
  <si>
    <t>D:\Google Drive\Research\data\2020-TB\test-5e3-07212020\test-5e3-c2-07212020\2-11-1.TXT</t>
  </si>
  <si>
    <t>D:\Google Drive\Research\data\2020-TB\test-5e3-07212020\test-5e3-c2-07212020\2-11-2.TXT</t>
  </si>
  <si>
    <t>D:\Google Drive\Research\data\2020-TB\test-5e3-07212020\test-5e3-c2-07212020\2-11-3.TXT</t>
  </si>
  <si>
    <t>D:\Google Drive\Research\data\2020-TB\test-5e3-07212020\test-5e3-c2-07212020\2-11-4.TXT</t>
  </si>
  <si>
    <t>D:\Google Drive\Research\data\2020-TB\test-5e3-07212020\test-5e3-c2-07212020\2-11-5.TXT</t>
  </si>
  <si>
    <t>D:\Google Drive\Research\data\2020-TB\test-5e3-07212020\test-5e3-c3-07212020\3-1-1.TXT</t>
  </si>
  <si>
    <t>D:\Google Drive\Research\data\2020-TB\test-5e3-07212020\test-5e3-c3-07212020\3-1-2.TXT</t>
  </si>
  <si>
    <t>D:\Google Drive\Research\data\2020-TB\test-5e3-07212020\test-5e3-c3-07212020\3-1-3.TXT</t>
  </si>
  <si>
    <t>D:\Google Drive\Research\data\2020-TB\test-5e3-07212020\test-5e3-c3-07212020\3-1-4.TXT</t>
  </si>
  <si>
    <t>D:\Google Drive\Research\data\2020-TB\test-5e3-07212020\test-5e3-c3-07212020\3-1-5.TXT</t>
  </si>
  <si>
    <t>D:\Google Drive\Research\data\2020-TB\test-5e3-07212020\test-5e3-c3-07212020\3-2-1.TXT</t>
  </si>
  <si>
    <t>D:\Google Drive\Research\data\2020-TB\test-5e3-07212020\test-5e3-c3-07212020\3-2-2.TXT</t>
  </si>
  <si>
    <t>D:\Google Drive\Research\data\2020-TB\test-5e3-07212020\test-5e3-c3-07212020\3-2-3.TXT</t>
  </si>
  <si>
    <t>D:\Google Drive\Research\data\2020-TB\test-5e3-07212020\test-5e3-c3-07212020\3-2-4.TXT</t>
  </si>
  <si>
    <t>D:\Google Drive\Research\data\2020-TB\test-5e3-07212020\test-5e3-c3-07212020\3-2-5.TXT</t>
  </si>
  <si>
    <t>D:\Google Drive\Research\data\2020-TB\test-5e3-07212020\test-5e3-c3-07212020\3-3-1.TXT</t>
  </si>
  <si>
    <t>D:\Google Drive\Research\data\2020-TB\test-5e3-07212020\test-5e3-c3-07212020\3-3-2.TXT</t>
  </si>
  <si>
    <t>D:\Google Drive\Research\data\2020-TB\test-5e3-07212020\test-5e3-c3-07212020\3-3-3.TXT</t>
  </si>
  <si>
    <t>D:\Google Drive\Research\data\2020-TB\test-5e3-07212020\test-5e3-c3-07212020\3-3-4.TXT</t>
  </si>
  <si>
    <t>D:\Google Drive\Research\data\2020-TB\test-5e3-07212020\test-5e3-c3-07212020\3-3-5.TXT</t>
  </si>
  <si>
    <t>D:\Google Drive\Research\data\2020-TB\test-5e3-07212020\test-5e3-c3-07212020\3-4-1.TXT</t>
  </si>
  <si>
    <t>D:\Google Drive\Research\data\2020-TB\test-5e3-07212020\test-5e3-c3-07212020\3-4-2.TXT</t>
  </si>
  <si>
    <t>D:\Google Drive\Research\data\2020-TB\test-5e3-07212020\test-5e3-c3-07212020\3-4-3.TXT</t>
  </si>
  <si>
    <t>D:\Google Drive\Research\data\2020-TB\test-5e3-07212020\test-5e3-c3-07212020\3-4-4.TXT</t>
  </si>
  <si>
    <t>D:\Google Drive\Research\data\2020-TB\test-5e3-07212020\test-5e3-c3-07212020\3-4-5.TXT</t>
  </si>
  <si>
    <t>D:\Google Drive\Research\data\2020-TB\test-5e3-07212020\test-5e3-c3-07212020\3-5-1.TXT</t>
  </si>
  <si>
    <t>D:\Google Drive\Research\data\2020-TB\test-5e3-07212020\test-5e3-c3-07212020\3-5-2.TXT</t>
  </si>
  <si>
    <t>D:\Google Drive\Research\data\2020-TB\test-5e3-07212020\test-5e3-c3-07212020\3-5-3.TXT</t>
  </si>
  <si>
    <t>D:\Google Drive\Research\data\2020-TB\test-5e3-07212020\test-5e3-c3-07212020\3-5-4.TXT</t>
  </si>
  <si>
    <t>D:\Google Drive\Research\data\2020-TB\test-5e3-07212020\test-5e3-c3-07212020\3-5-5.TXT</t>
  </si>
  <si>
    <t>D:\Google Drive\Research\data\2020-TB\test-5e3-07212020\test-5e3-c3-07212020\3-6-1.TXT</t>
  </si>
  <si>
    <t>D:\Google Drive\Research\data\2020-TB\test-5e3-07212020\test-5e3-c3-07212020\3-6-2.TXT</t>
  </si>
  <si>
    <t>D:\Google Drive\Research\data\2020-TB\test-5e3-07212020\test-5e3-c3-07212020\3-6-3.TXT</t>
  </si>
  <si>
    <t>D:\Google Drive\Research\data\2020-TB\test-5e3-07212020\test-5e3-c3-07212020\3-6-4.TXT</t>
  </si>
  <si>
    <t>D:\Google Drive\Research\data\2020-TB\test-5e3-07212020\test-5e3-c3-07212020\3-6-5.TXT</t>
  </si>
  <si>
    <t>D:\Google Drive\Research\data\2020-TB\test-5e3-07212020\test-5e3-c3-07212020\3-7-1.TXT</t>
  </si>
  <si>
    <t>D:\Google Drive\Research\data\2020-TB\test-5e3-07212020\test-5e3-c3-07212020\3-7-2.TXT</t>
  </si>
  <si>
    <t>D:\Google Drive\Research\data\2020-TB\test-5e3-07212020\test-5e3-c3-07212020\3-7-3.TXT</t>
  </si>
  <si>
    <t>D:\Google Drive\Research\data\2020-TB\test-5e3-07212020\test-5e3-c3-07212020\3-7-4.TXT</t>
  </si>
  <si>
    <t>D:\Google Drive\Research\data\2020-TB\test-5e3-07212020\test-5e3-c3-07212020\3-7-5.TXT</t>
  </si>
  <si>
    <t>D:\Google Drive\Research\data\2020-TB\test-5e3-07212020\test-5e3-c3-07212020\3-8-1.TXT</t>
  </si>
  <si>
    <t>D:\Google Drive\Research\data\2020-TB\test-5e3-07212020\test-5e3-c3-07212020\3-8-2.TXT</t>
  </si>
  <si>
    <t>D:\Google Drive\Research\data\2020-TB\test-5e3-07212020\test-5e3-c3-07212020\3-8-3.TXT</t>
  </si>
  <si>
    <t>D:\Google Drive\Research\data\2020-TB\test-5e3-07212020\test-5e3-c3-07212020\3-8-4.TXT</t>
  </si>
  <si>
    <t>D:\Google Drive\Research\data\2020-TB\test-5e3-07212020\test-5e3-c3-07212020\3-8-5.TXT</t>
  </si>
  <si>
    <t>D:\Google Drive\Research\data\2020-TB\test-5e3-07212020\test-5e3-c3-07212020\3-9-1.TXT</t>
  </si>
  <si>
    <t>D:\Google Drive\Research\data\2020-TB\test-5e3-07212020\test-5e3-c3-07212020\3-9-2.TXT</t>
  </si>
  <si>
    <t>D:\Google Drive\Research\data\2020-TB\test-5e3-07212020\test-5e3-c3-07212020\3-9-4.TXT</t>
  </si>
  <si>
    <t>D:\Google Drive\Research\data\2020-TB\test-5e3-07212020\test-5e3-c3-07212020\3-9-5.TXT</t>
  </si>
  <si>
    <t>D:\Google Drive\Research\data\2020-TB\test-5e3-07212020\test-5e3-c3-07212020\3-10-1.TXT</t>
  </si>
  <si>
    <t>D:\Google Drive\Research\data\2020-TB\test-5e3-07212020\test-5e3-c3-07212020\3-10-2.TXT</t>
  </si>
  <si>
    <t>D:\Google Drive\Research\data\2020-TB\test-5e3-07212020\test-5e3-c3-07212020\3-10-3.TXT</t>
  </si>
  <si>
    <t>D:\Google Drive\Research\data\2020-TB\test-5e3-07212020\test-5e3-c3-07212020\3-10-4.TXT</t>
  </si>
  <si>
    <t>D:\Google Drive\Research\data\2020-TB\test-5e3-07212020\test-5e3-c3-07212020\3-10-5.TXT</t>
  </si>
  <si>
    <t>D:\Google Drive\Research\data\2020-TB\test-5e3-07212020\test-5e3-c3-07212020\3-11-1.TXT</t>
  </si>
  <si>
    <t>D:\Google Drive\Research\data\2020-TB\test-5e3-07212020\test-5e3-c3-07212020\3-11-2.TXT</t>
  </si>
  <si>
    <t>D:\Google Drive\Research\data\2020-TB\test-5e3-07212020\test-5e3-c3-07212020\3-11-3.TXT</t>
  </si>
  <si>
    <t>D:\Google Drive\Research\data\2020-TB\test-5e3-07212020\test-5e3-c3-07212020\3-11-4.TXT</t>
  </si>
  <si>
    <t>D:\Google Drive\Research\data\2020-TB\test-5e3-07212020\test-5e3-c3-07212020\3-11-5.TXT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</si>
</sst>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4" borderId="0" xfId="0" applyFill="1" applyAlignment="1">
      <alignment horizontal="right"/>
    </xf>
    <xf numFmtId="0" fontId="0" fillId="0" borderId="0" xfId="0" applyAlignment="1">
      <alignment horizontal="left"/>
    </xf>
    <xf numFmtId="0" fontId="0" fillId="5" borderId="0" xfId="0" applyFill="1" applyAlignment="1">
      <alignment horizontal="right"/>
    </xf>
    <xf numFmtId="11" fontId="0" fillId="2" borderId="0" xfId="0" applyNumberFormat="1" applyFill="1"/>
    <xf numFmtId="0" fontId="0" fillId="2" borderId="0" xfId="0" applyFill="1"/>
    <xf numFmtId="0" fontId="0" fillId="3" borderId="0" xfId="0" applyFill="1" applyAlignment="1">
      <alignment horizontal="right"/>
    </xf>
    <xf numFmtId="11" fontId="0" fillId="4" borderId="0" xfId="0" applyNumberFormat="1" applyFill="1"/>
    <xf numFmtId="0" fontId="3" fillId="2" borderId="0" xfId="0" applyFont="1" applyFill="1" applyAlignment="1">
      <alignment horizontal="right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1" fillId="0" borderId="0" xfId="0" applyNumberFormat="1" applyFont="1" applyAlignment="1">
      <alignment horizontal="center"/>
    </xf>
    <xf numFmtId="11" fontId="0" fillId="6" borderId="0" xfId="0" applyNumberFormat="1" applyFill="1" applyAlignment="1">
      <alignment horizontal="center"/>
    </xf>
    <xf numFmtId="0" fontId="4" fillId="6" borderId="0" xfId="0" applyFont="1" applyFill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4" fillId="0" borderId="0" xfId="0" applyFont="1"/>
    <xf numFmtId="0" fontId="5" fillId="6" borderId="1" xfId="0" applyFont="1" applyFill="1" applyBorder="1" applyAlignment="1">
      <alignment horizontal="center" wrapText="1"/>
    </xf>
    <xf numFmtId="0" fontId="5" fillId="0" borderId="0" xfId="0" applyFont="1"/>
    <xf numFmtId="0" fontId="5" fillId="6" borderId="0" xfId="0" applyFont="1" applyFill="1"/>
    <xf numFmtId="1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0" borderId="5" xfId="0" applyBorder="1" applyAlignment="1">
      <alignment horizontal="center"/>
    </xf>
    <xf numFmtId="11" fontId="0" fillId="2" borderId="7" xfId="0" applyNumberFormat="1" applyFill="1" applyBorder="1" applyAlignment="1">
      <alignment horizontal="center"/>
    </xf>
    <xf numFmtId="11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wrapText="1"/>
    </xf>
    <xf numFmtId="0" fontId="5" fillId="6" borderId="9" xfId="0" applyFont="1" applyFill="1" applyBorder="1" applyAlignment="1">
      <alignment horizontal="center" wrapText="1"/>
    </xf>
    <xf numFmtId="11" fontId="5" fillId="6" borderId="10" xfId="0" applyNumberFormat="1" applyFont="1" applyFill="1" applyBorder="1" applyAlignment="1">
      <alignment horizontal="center" wrapText="1"/>
    </xf>
    <xf numFmtId="0" fontId="5" fillId="6" borderId="10" xfId="0" applyFont="1" applyFill="1" applyBorder="1" applyAlignment="1">
      <alignment horizontal="center" wrapText="1"/>
    </xf>
    <xf numFmtId="0" fontId="5" fillId="6" borderId="10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5" fillId="6" borderId="1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right"/>
    </xf>
    <xf numFmtId="0" fontId="5" fillId="6" borderId="15" xfId="0" applyFont="1" applyFill="1" applyBorder="1" applyAlignment="1">
      <alignment horizontal="center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2" borderId="2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2" borderId="2" xfId="0" applyFill="1" applyBorder="1" applyAlignment="1">
      <alignment horizontal="right"/>
    </xf>
    <xf numFmtId="0" fontId="0" fillId="6" borderId="18" xfId="0" applyFill="1" applyBorder="1" applyAlignment="1">
      <alignment horizontal="center"/>
    </xf>
    <xf numFmtId="0" fontId="0" fillId="0" borderId="7" xfId="0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9900"/>
      <color rgb="FF0000FF"/>
      <color rgb="FF0000CC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1 - 5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58"/>
          <c:y val="0.14516532078857555"/>
          <c:w val="0.7136742818390307"/>
          <c:h val="0.725945678515426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graphs'!$B$3:$B$17</c:f>
              <c:numCache>
                <c:formatCode>0.00E+00</c:formatCode>
                <c:ptCount val="15"/>
                <c:pt idx="0">
                  <c:v>1.7965000000000001E-12</c:v>
                </c:pt>
                <c:pt idx="1">
                  <c:v>1.7783E-12</c:v>
                </c:pt>
                <c:pt idx="2">
                  <c:v>1.7737E-12</c:v>
                </c:pt>
                <c:pt idx="3">
                  <c:v>1.7712E-12</c:v>
                </c:pt>
                <c:pt idx="4">
                  <c:v>1.771E-12</c:v>
                </c:pt>
                <c:pt idx="5">
                  <c:v>1.773E-12</c:v>
                </c:pt>
                <c:pt idx="6">
                  <c:v>1.7691E-12</c:v>
                </c:pt>
                <c:pt idx="7">
                  <c:v>1.7711E-12</c:v>
                </c:pt>
                <c:pt idx="8">
                  <c:v>1.7640999999999999E-12</c:v>
                </c:pt>
                <c:pt idx="9">
                  <c:v>1.7616000000000001E-12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CC-45F1-9BDC-42C95C1BD6C9}"/>
            </c:ext>
          </c:extLst>
        </c:ser>
        <c:ser>
          <c:idx val="1"/>
          <c:order val="1"/>
          <c:tx>
            <c:strRef>
              <c:f>'5 point, avg graphs'!$C$2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graphs'!$C$3:$C$17</c:f>
              <c:numCache>
                <c:formatCode>0.00E+00</c:formatCode>
                <c:ptCount val="15"/>
                <c:pt idx="0">
                  <c:v>1.8106E-12</c:v>
                </c:pt>
                <c:pt idx="1">
                  <c:v>1.7853000000000001E-12</c:v>
                </c:pt>
                <c:pt idx="2">
                  <c:v>1.7796E-12</c:v>
                </c:pt>
                <c:pt idx="3">
                  <c:v>1.7780000000000001E-12</c:v>
                </c:pt>
                <c:pt idx="4">
                  <c:v>1.7698E-12</c:v>
                </c:pt>
                <c:pt idx="5">
                  <c:v>1.7743E-12</c:v>
                </c:pt>
                <c:pt idx="6">
                  <c:v>1.7722000000000001E-12</c:v>
                </c:pt>
                <c:pt idx="7">
                  <c:v>1.7791999999999999E-12</c:v>
                </c:pt>
                <c:pt idx="8">
                  <c:v>1.7890999999999999E-12</c:v>
                </c:pt>
                <c:pt idx="9">
                  <c:v>1.758E-12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CC-45F1-9BDC-42C95C1BD6C9}"/>
            </c:ext>
          </c:extLst>
        </c:ser>
        <c:ser>
          <c:idx val="2"/>
          <c:order val="2"/>
          <c:tx>
            <c:strRef>
              <c:f>'5 point, avg graphs'!$D$2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graphs'!$D$3:$D$17</c:f>
              <c:numCache>
                <c:formatCode>0.00E+00</c:formatCode>
                <c:ptCount val="15"/>
                <c:pt idx="0">
                  <c:v>1.7771E-12</c:v>
                </c:pt>
                <c:pt idx="1">
                  <c:v>1.7867000000000001E-12</c:v>
                </c:pt>
                <c:pt idx="2">
                  <c:v>1.785E-12</c:v>
                </c:pt>
                <c:pt idx="3">
                  <c:v>1.7861E-12</c:v>
                </c:pt>
                <c:pt idx="4">
                  <c:v>1.7716E-12</c:v>
                </c:pt>
                <c:pt idx="5">
                  <c:v>1.7744E-12</c:v>
                </c:pt>
                <c:pt idx="6">
                  <c:v>1.7715000000000001E-12</c:v>
                </c:pt>
                <c:pt idx="7">
                  <c:v>1.7657E-12</c:v>
                </c:pt>
                <c:pt idx="8">
                  <c:v>1.7751999999999999E-12</c:v>
                </c:pt>
                <c:pt idx="9">
                  <c:v>1.7785999999999999E-12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C-45F1-9BDC-42C95C1BD6C9}"/>
            </c:ext>
          </c:extLst>
        </c:ser>
        <c:ser>
          <c:idx val="3"/>
          <c:order val="3"/>
          <c:tx>
            <c:strRef>
              <c:f>'5 point, avg graphs'!$E$2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graphs'!$E$3:$E$17</c:f>
              <c:numCache>
                <c:formatCode>0.00E+00</c:formatCode>
                <c:ptCount val="15"/>
                <c:pt idx="0">
                  <c:v>1.8022999999999999E-12</c:v>
                </c:pt>
                <c:pt idx="1">
                  <c:v>1.7816E-12</c:v>
                </c:pt>
                <c:pt idx="2">
                  <c:v>1.7847000000000001E-12</c:v>
                </c:pt>
                <c:pt idx="3">
                  <c:v>1.7851999999999999E-12</c:v>
                </c:pt>
                <c:pt idx="4">
                  <c:v>1.7719999999999999E-12</c:v>
                </c:pt>
                <c:pt idx="5">
                  <c:v>1.7751999999999999E-12</c:v>
                </c:pt>
                <c:pt idx="6">
                  <c:v>1.7724E-12</c:v>
                </c:pt>
                <c:pt idx="7">
                  <c:v>1.7744E-12</c:v>
                </c:pt>
                <c:pt idx="8">
                  <c:v>1.7751999999999999E-12</c:v>
                </c:pt>
                <c:pt idx="9">
                  <c:v>1.7765999999999999E-12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CC-45F1-9BDC-42C95C1BD6C9}"/>
            </c:ext>
          </c:extLst>
        </c:ser>
        <c:ser>
          <c:idx val="4"/>
          <c:order val="4"/>
          <c:tx>
            <c:strRef>
              <c:f>'5 point, avg graphs'!$F$2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graphs'!$F$3:$F$17</c:f>
              <c:numCache>
                <c:formatCode>0.00E+00</c:formatCode>
                <c:ptCount val="15"/>
                <c:pt idx="0">
                  <c:v>1.8196E-12</c:v>
                </c:pt>
                <c:pt idx="1">
                  <c:v>1.7855E-12</c:v>
                </c:pt>
                <c:pt idx="2">
                  <c:v>1.7854E-12</c:v>
                </c:pt>
                <c:pt idx="3">
                  <c:v>1.7833000000000001E-12</c:v>
                </c:pt>
                <c:pt idx="4">
                  <c:v>1.7609000000000001E-12</c:v>
                </c:pt>
                <c:pt idx="5">
                  <c:v>1.7702000000000001E-12</c:v>
                </c:pt>
                <c:pt idx="6">
                  <c:v>1.7659999999999999E-12</c:v>
                </c:pt>
                <c:pt idx="7">
                  <c:v>1.7699E-12</c:v>
                </c:pt>
                <c:pt idx="8">
                  <c:v>1.7692E-12</c:v>
                </c:pt>
                <c:pt idx="9">
                  <c:v>1.7787000000000001E-12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CC-45F1-9BDC-42C95C1B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118024"/>
        <c:axId val="590476608"/>
      </c:scatterChart>
      <c:valAx>
        <c:axId val="581118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90476608"/>
        <c:crosses val="autoZero"/>
        <c:crossBetween val="midCat"/>
      </c:valAx>
      <c:valAx>
        <c:axId val="590476608"/>
        <c:scaling>
          <c:orientation val="minMax"/>
          <c:max val="1.8500000000000012E-12"/>
          <c:min val="1.7000000000000012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81118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6 - 5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9"/>
          <c:y val="0.14516532078857555"/>
          <c:w val="0.7136742818390307"/>
          <c:h val="0.72594567851542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graphs'!$BJ$2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graphs'!$BJ$3:$BJ$17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5-445B-AC50-3935B6081526}"/>
            </c:ext>
          </c:extLst>
        </c:ser>
        <c:ser>
          <c:idx val="1"/>
          <c:order val="1"/>
          <c:tx>
            <c:strRef>
              <c:f>'5 point, avg graphs'!$BK$2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graphs'!$BK$3:$BK$17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5-445B-AC50-3935B6081526}"/>
            </c:ext>
          </c:extLst>
        </c:ser>
        <c:ser>
          <c:idx val="2"/>
          <c:order val="2"/>
          <c:tx>
            <c:strRef>
              <c:f>'5 point, avg graphs'!$BL$2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graphs'!$BL$3:$BL$17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D5-445B-AC50-3935B6081526}"/>
            </c:ext>
          </c:extLst>
        </c:ser>
        <c:ser>
          <c:idx val="3"/>
          <c:order val="3"/>
          <c:tx>
            <c:strRef>
              <c:f>'5 point, avg graphs'!$BM$2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graphs'!$BM$3:$BM$17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D5-445B-AC50-3935B6081526}"/>
            </c:ext>
          </c:extLst>
        </c:ser>
        <c:ser>
          <c:idx val="4"/>
          <c:order val="4"/>
          <c:tx>
            <c:strRef>
              <c:f>'5 point, avg graphs'!$BN$2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graphs'!$BN$3:$BN$17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D5-445B-AC50-3935B608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0552"/>
        <c:axId val="706230944"/>
      </c:scatterChart>
      <c:valAx>
        <c:axId val="70623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30944"/>
        <c:crosses val="autoZero"/>
        <c:crossBetween val="midCat"/>
      </c:valAx>
      <c:valAx>
        <c:axId val="706230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30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6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9363076332156426"/>
          <c:h val="0.632623306479753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graphs'!$BO$2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graphs'!$BP$3:$BP$17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graphs'!$BP$3:$BP$17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graphs'!$BO$3:$BO$17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F-4082-A1D8-3523BC04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1728"/>
        <c:axId val="706232120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graphs'!$BQ$2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graphs'!$BQ$3:$BQ$17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F-4082-A1D8-3523BC04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2904"/>
        <c:axId val="706232512"/>
      </c:scatterChart>
      <c:valAx>
        <c:axId val="70623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32120"/>
        <c:crosses val="autoZero"/>
        <c:crossBetween val="midCat"/>
      </c:valAx>
      <c:valAx>
        <c:axId val="706232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31728"/>
        <c:crosses val="autoZero"/>
        <c:crossBetween val="midCat"/>
      </c:valAx>
      <c:valAx>
        <c:axId val="706232512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706232904"/>
        <c:crosses val="max"/>
        <c:crossBetween val="midCat"/>
      </c:valAx>
      <c:valAx>
        <c:axId val="706232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32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5361569484865"/>
          <c:y val="0.92898517743085585"/>
          <c:w val="0.72487785180698572"/>
          <c:h val="7.06422101861544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7 - 5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9"/>
          <c:y val="0.14516532078857555"/>
          <c:w val="0.7136742818390307"/>
          <c:h val="0.72594567851542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graphs'!$BV$2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graphs'!$BV$3:$BV$17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3-44E7-9291-C89A0D6F7F9F}"/>
            </c:ext>
          </c:extLst>
        </c:ser>
        <c:ser>
          <c:idx val="1"/>
          <c:order val="1"/>
          <c:tx>
            <c:strRef>
              <c:f>'5 point, avg graphs'!$BW$2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graphs'!$BW$3:$BW$17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C3-44E7-9291-C89A0D6F7F9F}"/>
            </c:ext>
          </c:extLst>
        </c:ser>
        <c:ser>
          <c:idx val="2"/>
          <c:order val="2"/>
          <c:tx>
            <c:strRef>
              <c:f>'5 point, avg graphs'!$BX$2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graphs'!$BX$3:$BX$17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C3-44E7-9291-C89A0D6F7F9F}"/>
            </c:ext>
          </c:extLst>
        </c:ser>
        <c:ser>
          <c:idx val="3"/>
          <c:order val="3"/>
          <c:tx>
            <c:strRef>
              <c:f>'5 point, avg graphs'!$BY$2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graphs'!$BY$3:$BY$17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C3-44E7-9291-C89A0D6F7F9F}"/>
            </c:ext>
          </c:extLst>
        </c:ser>
        <c:ser>
          <c:idx val="4"/>
          <c:order val="4"/>
          <c:tx>
            <c:strRef>
              <c:f>'5 point, avg graphs'!$BZ$2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graphs'!$BZ$3:$BZ$17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C3-44E7-9291-C89A0D6F7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3688"/>
        <c:axId val="706234080"/>
      </c:scatterChart>
      <c:valAx>
        <c:axId val="70623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34080"/>
        <c:crosses val="autoZero"/>
        <c:crossBetween val="midCat"/>
      </c:valAx>
      <c:valAx>
        <c:axId val="706234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33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7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336576712441344"/>
          <c:h val="0.636476871026959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graphs'!$CA$2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graphs'!$CB$3:$CB$17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graphs'!$CB$3:$CB$17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graphs'!$CA$3:$CA$17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B-44B0-A377-8545629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34864"/>
        <c:axId val="70623525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graphs'!$CC$2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graphs'!$CC$3:$CC$17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B-44B0-A377-8545629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499512"/>
        <c:axId val="706235648"/>
      </c:scatterChart>
      <c:valAx>
        <c:axId val="70623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35256"/>
        <c:crosses val="autoZero"/>
        <c:crossBetween val="midCat"/>
      </c:valAx>
      <c:valAx>
        <c:axId val="706235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34864"/>
        <c:crosses val="autoZero"/>
        <c:crossBetween val="midCat"/>
      </c:valAx>
      <c:valAx>
        <c:axId val="706235648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499512"/>
        <c:crosses val="max"/>
        <c:crossBetween val="midCat"/>
      </c:valAx>
      <c:valAx>
        <c:axId val="656499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35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132002146140573"/>
          <c:y val="0.91742448378923747"/>
          <c:w val="0.76309372930593622"/>
          <c:h val="8.2202903827772955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8 - 5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9"/>
          <c:y val="0.14516532078857555"/>
          <c:w val="0.7136742818390307"/>
          <c:h val="0.72594567851542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graphs'!$CH$2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graphs'!$CH$3:$CH$17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6-4C79-A883-7180C205B27E}"/>
            </c:ext>
          </c:extLst>
        </c:ser>
        <c:ser>
          <c:idx val="1"/>
          <c:order val="1"/>
          <c:tx>
            <c:strRef>
              <c:f>'5 point, avg graphs'!$CI$2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graphs'!$CI$3:$CI$17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76-4C79-A883-7180C205B27E}"/>
            </c:ext>
          </c:extLst>
        </c:ser>
        <c:ser>
          <c:idx val="2"/>
          <c:order val="2"/>
          <c:tx>
            <c:strRef>
              <c:f>'5 point, avg graphs'!$CJ$2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graphs'!$CJ$3:$CJ$17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76-4C79-A883-7180C205B27E}"/>
            </c:ext>
          </c:extLst>
        </c:ser>
        <c:ser>
          <c:idx val="3"/>
          <c:order val="3"/>
          <c:tx>
            <c:strRef>
              <c:f>'5 point, avg graphs'!$CK$2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graphs'!$CK$3:$CK$17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76-4C79-A883-7180C205B27E}"/>
            </c:ext>
          </c:extLst>
        </c:ser>
        <c:ser>
          <c:idx val="4"/>
          <c:order val="4"/>
          <c:tx>
            <c:strRef>
              <c:f>'5 point, avg graphs'!$CL$2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graphs'!$CL$3:$CL$17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76-4C79-A883-7180C205B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0296"/>
        <c:axId val="656500688"/>
      </c:scatterChart>
      <c:valAx>
        <c:axId val="656500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6500688"/>
        <c:crosses val="autoZero"/>
        <c:crossBetween val="midCat"/>
      </c:valAx>
      <c:valAx>
        <c:axId val="656500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656500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8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55548119776167"/>
          <c:h val="0.62876974193254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graphs'!$CM$2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graphs'!$CN$3:$CN$17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graphs'!$CN$3:$CN$17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graphs'!$CM$3:$CM$17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6-4F9E-A765-E627EE3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2256"/>
        <c:axId val="656502648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graphs'!$CO$2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graphs'!$CO$3:$CO$17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6-4F9E-A765-E627EE3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3432"/>
        <c:axId val="656503040"/>
      </c:scatterChart>
      <c:valAx>
        <c:axId val="65650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5870892720688394"/>
              <c:y val="0.8566279793060549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656502648"/>
        <c:crosses val="autoZero"/>
        <c:crossBetween val="midCat"/>
      </c:valAx>
      <c:valAx>
        <c:axId val="656502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656502256"/>
        <c:crosses val="autoZero"/>
        <c:crossBetween val="midCat"/>
      </c:valAx>
      <c:valAx>
        <c:axId val="65650304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503432"/>
        <c:crosses val="max"/>
        <c:crossBetween val="midCat"/>
      </c:valAx>
      <c:valAx>
        <c:axId val="656503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503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6395608776751004E-2"/>
          <c:y val="0.90971735469482495"/>
          <c:w val="0.74447238398997595"/>
          <c:h val="8.99100329221853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2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618273659188833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graphs'!$S$2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graphs'!$T$3:$T$17</c:f>
                <c:numCache>
                  <c:formatCode>General</c:formatCode>
                  <c:ptCount val="15"/>
                  <c:pt idx="0">
                    <c:v>2.8428858577156871E-15</c:v>
                  </c:pt>
                  <c:pt idx="1">
                    <c:v>3.4259305305274465E-15</c:v>
                  </c:pt>
                  <c:pt idx="2">
                    <c:v>2.5248762345904798E-15</c:v>
                  </c:pt>
                  <c:pt idx="3">
                    <c:v>8.5178048815407467E-15</c:v>
                  </c:pt>
                  <c:pt idx="4">
                    <c:v>4.4858666944081511E-15</c:v>
                  </c:pt>
                  <c:pt idx="5">
                    <c:v>3.3274614948936185E-15</c:v>
                  </c:pt>
                  <c:pt idx="6">
                    <c:v>2.8787149911027815E-15</c:v>
                  </c:pt>
                  <c:pt idx="7">
                    <c:v>4.0869303884456035E-15</c:v>
                  </c:pt>
                  <c:pt idx="8">
                    <c:v>7.9347337699509474E-15</c:v>
                  </c:pt>
                  <c:pt idx="9">
                    <c:v>6.5584296901011474E-15</c:v>
                  </c:pt>
                  <c:pt idx="10">
                    <c:v>6.1524791750967935E-15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graphs'!$T$3:$T$17</c:f>
                <c:numCache>
                  <c:formatCode>General</c:formatCode>
                  <c:ptCount val="15"/>
                  <c:pt idx="0">
                    <c:v>2.8428858577156871E-15</c:v>
                  </c:pt>
                  <c:pt idx="1">
                    <c:v>3.4259305305274465E-15</c:v>
                  </c:pt>
                  <c:pt idx="2">
                    <c:v>2.5248762345904798E-15</c:v>
                  </c:pt>
                  <c:pt idx="3">
                    <c:v>8.5178048815407467E-15</c:v>
                  </c:pt>
                  <c:pt idx="4">
                    <c:v>4.4858666944081511E-15</c:v>
                  </c:pt>
                  <c:pt idx="5">
                    <c:v>3.3274614948936185E-15</c:v>
                  </c:pt>
                  <c:pt idx="6">
                    <c:v>2.8787149911027815E-15</c:v>
                  </c:pt>
                  <c:pt idx="7">
                    <c:v>4.0869303884456035E-15</c:v>
                  </c:pt>
                  <c:pt idx="8">
                    <c:v>7.9347337699509474E-15</c:v>
                  </c:pt>
                  <c:pt idx="9">
                    <c:v>6.5584296901011474E-15</c:v>
                  </c:pt>
                  <c:pt idx="10">
                    <c:v>6.1524791750967935E-15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graphs'!$S$3:$S$17</c:f>
              <c:numCache>
                <c:formatCode>0.00E+00</c:formatCode>
                <c:ptCount val="15"/>
                <c:pt idx="0">
                  <c:v>1.5690800000000002E-12</c:v>
                </c:pt>
                <c:pt idx="1">
                  <c:v>1.5523800000000001E-12</c:v>
                </c:pt>
                <c:pt idx="2">
                  <c:v>1.5360999999999999E-12</c:v>
                </c:pt>
                <c:pt idx="3">
                  <c:v>1.53604E-12</c:v>
                </c:pt>
                <c:pt idx="4">
                  <c:v>1.5403400000000001E-12</c:v>
                </c:pt>
                <c:pt idx="5">
                  <c:v>1.53522E-12</c:v>
                </c:pt>
                <c:pt idx="6">
                  <c:v>1.5344800000000001E-12</c:v>
                </c:pt>
                <c:pt idx="7">
                  <c:v>1.5351600000000001E-12</c:v>
                </c:pt>
                <c:pt idx="8">
                  <c:v>1.5316999999999998E-12</c:v>
                </c:pt>
                <c:pt idx="9">
                  <c:v>1.5410599999999999E-12</c:v>
                </c:pt>
                <c:pt idx="10">
                  <c:v>1.53556E-12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5-4D6C-9A84-0B15D88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4216"/>
        <c:axId val="656504608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graphs'!$U$2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graphs'!$U$3:$U$17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5-4D6C-9A84-0B15D88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5392"/>
        <c:axId val="656505000"/>
      </c:scatterChart>
      <c:valAx>
        <c:axId val="65650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6504608"/>
        <c:crosses val="autoZero"/>
        <c:crossBetween val="midCat"/>
      </c:valAx>
      <c:valAx>
        <c:axId val="656504608"/>
        <c:scaling>
          <c:orientation val="minMax"/>
          <c:max val="1.4000000000000007E-12"/>
          <c:min val="1.2000000000000007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656504216"/>
        <c:crosses val="autoZero"/>
        <c:crossBetween val="midCat"/>
      </c:valAx>
      <c:valAx>
        <c:axId val="65650500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505392"/>
        <c:crosses val="max"/>
        <c:crossBetween val="midCat"/>
      </c:valAx>
      <c:valAx>
        <c:axId val="65650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505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8.7371267270836425E-2"/>
          <c:y val="0.92898517743085585"/>
          <c:w val="0.84470420442727678"/>
          <c:h val="7.101482256914418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1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618273659188833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graphs'!$J$2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graphs'!$H$3:$H$17</c:f>
                <c:numCache>
                  <c:formatCode>General</c:formatCode>
                  <c:ptCount val="15"/>
                  <c:pt idx="0">
                    <c:v>1.605481236265315E-14</c:v>
                  </c:pt>
                  <c:pt idx="1">
                    <c:v>3.4687173421886297E-15</c:v>
                  </c:pt>
                  <c:pt idx="2">
                    <c:v>5.0494554161810445E-15</c:v>
                  </c:pt>
                  <c:pt idx="3">
                    <c:v>6.1986288806477208E-15</c:v>
                  </c:pt>
                  <c:pt idx="4">
                    <c:v>4.6365935771856859E-15</c:v>
                  </c:pt>
                  <c:pt idx="5">
                    <c:v>1.9651971911235377E-15</c:v>
                  </c:pt>
                  <c:pt idx="6">
                    <c:v>2.7097970403704074E-15</c:v>
                  </c:pt>
                  <c:pt idx="7">
                    <c:v>5.0619166330550791E-15</c:v>
                  </c:pt>
                  <c:pt idx="8">
                    <c:v>9.3591132058544864E-15</c:v>
                  </c:pt>
                  <c:pt idx="9">
                    <c:v>1.0066280345788085E-14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graphs'!$H$3:$H$17</c:f>
                <c:numCache>
                  <c:formatCode>General</c:formatCode>
                  <c:ptCount val="15"/>
                  <c:pt idx="0">
                    <c:v>1.605481236265315E-14</c:v>
                  </c:pt>
                  <c:pt idx="1">
                    <c:v>3.4687173421886297E-15</c:v>
                  </c:pt>
                  <c:pt idx="2">
                    <c:v>5.0494554161810445E-15</c:v>
                  </c:pt>
                  <c:pt idx="3">
                    <c:v>6.1986288806477208E-15</c:v>
                  </c:pt>
                  <c:pt idx="4">
                    <c:v>4.6365935771856859E-15</c:v>
                  </c:pt>
                  <c:pt idx="5">
                    <c:v>1.9651971911235377E-15</c:v>
                  </c:pt>
                  <c:pt idx="6">
                    <c:v>2.7097970403704074E-15</c:v>
                  </c:pt>
                  <c:pt idx="7">
                    <c:v>5.0619166330550791E-15</c:v>
                  </c:pt>
                  <c:pt idx="8">
                    <c:v>9.3591132058544864E-15</c:v>
                  </c:pt>
                  <c:pt idx="9">
                    <c:v>1.0066280345788085E-14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graphs'!$J$3:$J$17</c:f>
              <c:numCache>
                <c:formatCode>General</c:formatCode>
                <c:ptCount val="15"/>
                <c:pt idx="0">
                  <c:v>1</c:v>
                </c:pt>
                <c:pt idx="1">
                  <c:v>0.99015111979658232</c:v>
                </c:pt>
                <c:pt idx="2">
                  <c:v>0.98915179711528856</c:v>
                </c:pt>
                <c:pt idx="3">
                  <c:v>0.988641032189294</c:v>
                </c:pt>
                <c:pt idx="4">
                  <c:v>0.98214543476088423</c:v>
                </c:pt>
                <c:pt idx="5">
                  <c:v>0.98456601636668484</c:v>
                </c:pt>
                <c:pt idx="6">
                  <c:v>0.98280054629639901</c:v>
                </c:pt>
                <c:pt idx="7">
                  <c:v>0.98381097256304073</c:v>
                </c:pt>
                <c:pt idx="8">
                  <c:v>0.98519892073150417</c:v>
                </c:pt>
                <c:pt idx="9">
                  <c:v>0.98305592875939629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6-4A25-A16A-5CD81DF3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32440"/>
        <c:axId val="656832048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graphs'!$I$2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graphs'!$I$3:$I$17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6-4A25-A16A-5CD81DF3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57600"/>
        <c:axId val="656831656"/>
      </c:scatterChart>
      <c:valAx>
        <c:axId val="656832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6832048"/>
        <c:crosses val="autoZero"/>
        <c:crossBetween val="midCat"/>
      </c:valAx>
      <c:valAx>
        <c:axId val="656832048"/>
        <c:scaling>
          <c:orientation val="minMax"/>
          <c:min val="0.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6832440"/>
        <c:crosses val="autoZero"/>
        <c:crossBetween val="midCat"/>
      </c:valAx>
      <c:valAx>
        <c:axId val="65683165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of microorganism log(CFU/ml)</a:t>
                </a:r>
                <a:endParaRPr lang="en-US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657600"/>
        <c:crosses val="max"/>
        <c:crossBetween val="midCat"/>
      </c:valAx>
      <c:valAx>
        <c:axId val="656657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831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774862576140246"/>
          <c:y val="0.92898517743085585"/>
          <c:w val="0.66860357549645921"/>
          <c:h val="7.06422101861544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2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618273659188833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graphs'!$V$2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graphs'!$T$3:$T$17</c:f>
                <c:numCache>
                  <c:formatCode>General</c:formatCode>
                  <c:ptCount val="15"/>
                  <c:pt idx="0">
                    <c:v>2.8428858577156871E-15</c:v>
                  </c:pt>
                  <c:pt idx="1">
                    <c:v>3.4259305305274465E-15</c:v>
                  </c:pt>
                  <c:pt idx="2">
                    <c:v>2.5248762345904798E-15</c:v>
                  </c:pt>
                  <c:pt idx="3">
                    <c:v>8.5178048815407467E-15</c:v>
                  </c:pt>
                  <c:pt idx="4">
                    <c:v>4.4858666944081511E-15</c:v>
                  </c:pt>
                  <c:pt idx="5">
                    <c:v>3.3274614948936185E-15</c:v>
                  </c:pt>
                  <c:pt idx="6">
                    <c:v>2.8787149911027815E-15</c:v>
                  </c:pt>
                  <c:pt idx="7">
                    <c:v>4.0869303884456035E-15</c:v>
                  </c:pt>
                  <c:pt idx="8">
                    <c:v>7.9347337699509474E-15</c:v>
                  </c:pt>
                  <c:pt idx="9">
                    <c:v>6.5584296901011474E-15</c:v>
                  </c:pt>
                  <c:pt idx="10">
                    <c:v>6.1524791750967935E-15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graphs'!$T$3:$T$17</c:f>
                <c:numCache>
                  <c:formatCode>General</c:formatCode>
                  <c:ptCount val="15"/>
                  <c:pt idx="0">
                    <c:v>2.8428858577156871E-15</c:v>
                  </c:pt>
                  <c:pt idx="1">
                    <c:v>3.4259305305274465E-15</c:v>
                  </c:pt>
                  <c:pt idx="2">
                    <c:v>2.5248762345904798E-15</c:v>
                  </c:pt>
                  <c:pt idx="3">
                    <c:v>8.5178048815407467E-15</c:v>
                  </c:pt>
                  <c:pt idx="4">
                    <c:v>4.4858666944081511E-15</c:v>
                  </c:pt>
                  <c:pt idx="5">
                    <c:v>3.3274614948936185E-15</c:v>
                  </c:pt>
                  <c:pt idx="6">
                    <c:v>2.8787149911027815E-15</c:v>
                  </c:pt>
                  <c:pt idx="7">
                    <c:v>4.0869303884456035E-15</c:v>
                  </c:pt>
                  <c:pt idx="8">
                    <c:v>7.9347337699509474E-15</c:v>
                  </c:pt>
                  <c:pt idx="9">
                    <c:v>6.5584296901011474E-15</c:v>
                  </c:pt>
                  <c:pt idx="10">
                    <c:v>6.1524791750967935E-15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graphs'!$V$3:$V$17</c:f>
              <c:numCache>
                <c:formatCode>General</c:formatCode>
                <c:ptCount val="15"/>
                <c:pt idx="0">
                  <c:v>1</c:v>
                </c:pt>
                <c:pt idx="1">
                  <c:v>0.98935682055726915</c:v>
                </c:pt>
                <c:pt idx="2">
                  <c:v>0.97898131389094223</c:v>
                </c:pt>
                <c:pt idx="3">
                  <c:v>0.97894307492288457</c:v>
                </c:pt>
                <c:pt idx="4">
                  <c:v>0.98168353430035427</c:v>
                </c:pt>
                <c:pt idx="5">
                  <c:v>0.97842047569276247</c:v>
                </c:pt>
                <c:pt idx="6">
                  <c:v>0.97794886175338414</c:v>
                </c:pt>
                <c:pt idx="7">
                  <c:v>0.97838223672470481</c:v>
                </c:pt>
                <c:pt idx="8">
                  <c:v>0.9761771229000431</c:v>
                </c:pt>
                <c:pt idx="9">
                  <c:v>0.98214240191704671</c:v>
                </c:pt>
                <c:pt idx="10">
                  <c:v>0.97863716317842286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5-4D6C-9A84-0B15D88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57208"/>
        <c:axId val="65665681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graphs'!$U$2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graphs'!$U$3:$U$17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A5-4D6C-9A84-0B15D8834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56032"/>
        <c:axId val="656656424"/>
      </c:scatterChart>
      <c:valAx>
        <c:axId val="656657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6656816"/>
        <c:crosses val="autoZero"/>
        <c:crossBetween val="midCat"/>
      </c:valAx>
      <c:valAx>
        <c:axId val="656656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6657208"/>
        <c:crosses val="autoZero"/>
        <c:crossBetween val="midCat"/>
      </c:valAx>
      <c:valAx>
        <c:axId val="656656424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6656032"/>
        <c:crosses val="max"/>
        <c:crossBetween val="midCat"/>
      </c:valAx>
      <c:valAx>
        <c:axId val="65665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6656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8.7371267270836425E-2"/>
          <c:y val="0.92898517743085585"/>
          <c:w val="0.84470420442727678"/>
          <c:h val="7.101482256914418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3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9007083791945356"/>
          <c:h val="0.64803756466857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graphs'!$AH$2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graphs'!$AF$3:$AF$17</c:f>
                <c:numCache>
                  <c:formatCode>General</c:formatCode>
                  <c:ptCount val="15"/>
                  <c:pt idx="0">
                    <c:v>9.14100650913233E-15</c:v>
                  </c:pt>
                  <c:pt idx="1">
                    <c:v>7.5688176091117547E-15</c:v>
                  </c:pt>
                  <c:pt idx="2">
                    <c:v>6.2087035683788201E-15</c:v>
                  </c:pt>
                  <c:pt idx="3">
                    <c:v>1.3647087601389562E-14</c:v>
                  </c:pt>
                  <c:pt idx="4">
                    <c:v>4.1590864381496038E-15</c:v>
                  </c:pt>
                  <c:pt idx="5">
                    <c:v>1.6721991508190669E-14</c:v>
                  </c:pt>
                  <c:pt idx="6">
                    <c:v>8.0147988121974014E-15</c:v>
                  </c:pt>
                  <c:pt idx="7">
                    <c:v>7.5932865084889707E-15</c:v>
                  </c:pt>
                  <c:pt idx="8">
                    <c:v>2.515352857950612E-15</c:v>
                  </c:pt>
                  <c:pt idx="9">
                    <c:v>5.8800510201868026E-15</c:v>
                  </c:pt>
                  <c:pt idx="10">
                    <c:v>1.6025698112718843E-14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graphs'!$AF$3:$AF$17</c:f>
                <c:numCache>
                  <c:formatCode>General</c:formatCode>
                  <c:ptCount val="15"/>
                  <c:pt idx="0">
                    <c:v>9.14100650913233E-15</c:v>
                  </c:pt>
                  <c:pt idx="1">
                    <c:v>7.5688176091117547E-15</c:v>
                  </c:pt>
                  <c:pt idx="2">
                    <c:v>6.2087035683788201E-15</c:v>
                  </c:pt>
                  <c:pt idx="3">
                    <c:v>1.3647087601389562E-14</c:v>
                  </c:pt>
                  <c:pt idx="4">
                    <c:v>4.1590864381496038E-15</c:v>
                  </c:pt>
                  <c:pt idx="5">
                    <c:v>1.6721991508190669E-14</c:v>
                  </c:pt>
                  <c:pt idx="6">
                    <c:v>8.0147988121974014E-15</c:v>
                  </c:pt>
                  <c:pt idx="7">
                    <c:v>7.5932865084889707E-15</c:v>
                  </c:pt>
                  <c:pt idx="8">
                    <c:v>2.515352857950612E-15</c:v>
                  </c:pt>
                  <c:pt idx="9">
                    <c:v>5.8800510201868026E-15</c:v>
                  </c:pt>
                  <c:pt idx="10">
                    <c:v>1.6025698112718843E-14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graphs'!$AH$3:$AH$17</c:f>
              <c:numCache>
                <c:formatCode>General</c:formatCode>
                <c:ptCount val="15"/>
                <c:pt idx="0">
                  <c:v>1</c:v>
                </c:pt>
                <c:pt idx="1">
                  <c:v>1.0002870916420445</c:v>
                </c:pt>
                <c:pt idx="2">
                  <c:v>1.0007296912568633</c:v>
                </c:pt>
                <c:pt idx="3">
                  <c:v>0.99534672296852755</c:v>
                </c:pt>
                <c:pt idx="4">
                  <c:v>1.0024522411091308</c:v>
                </c:pt>
                <c:pt idx="5">
                  <c:v>0.99351651375049344</c:v>
                </c:pt>
                <c:pt idx="6">
                  <c:v>1.0032537052765051</c:v>
                </c:pt>
                <c:pt idx="7">
                  <c:v>1.0001794322762778</c:v>
                </c:pt>
                <c:pt idx="8">
                  <c:v>1.0035168726150461</c:v>
                </c:pt>
                <c:pt idx="9">
                  <c:v>1.0070337452300919</c:v>
                </c:pt>
                <c:pt idx="10">
                  <c:v>0.99449741019414573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7-4D40-89CE-5558DF4D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57992"/>
        <c:axId val="65115417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graphs'!$AG$2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graphs'!$AG$3:$AG$17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7-4D40-89CE-5558DF4D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54960"/>
        <c:axId val="651154568"/>
      </c:scatterChart>
      <c:valAx>
        <c:axId val="65665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5550005174084424"/>
              <c:y val="0.8720422374948796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651154176"/>
        <c:crosses val="autoZero"/>
        <c:crossBetween val="midCat"/>
      </c:valAx>
      <c:valAx>
        <c:axId val="651154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6657992"/>
        <c:crosses val="autoZero"/>
        <c:crossBetween val="midCat"/>
      </c:valAx>
      <c:valAx>
        <c:axId val="651154568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1154960"/>
        <c:crosses val="max"/>
        <c:crossBetween val="midCat"/>
      </c:valAx>
      <c:valAx>
        <c:axId val="65115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154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555574370408"/>
          <c:y val="0.94054587107247434"/>
          <c:w val="0.76647531961730597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1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618273659188833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graphs'!$G$2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graphs'!$H$3:$H$17</c:f>
                <c:numCache>
                  <c:formatCode>General</c:formatCode>
                  <c:ptCount val="15"/>
                  <c:pt idx="0">
                    <c:v>1.605481236265315E-14</c:v>
                  </c:pt>
                  <c:pt idx="1">
                    <c:v>3.4687173421886297E-15</c:v>
                  </c:pt>
                  <c:pt idx="2">
                    <c:v>5.0494554161810445E-15</c:v>
                  </c:pt>
                  <c:pt idx="3">
                    <c:v>6.1986288806477208E-15</c:v>
                  </c:pt>
                  <c:pt idx="4">
                    <c:v>4.6365935771856859E-15</c:v>
                  </c:pt>
                  <c:pt idx="5">
                    <c:v>1.9651971911235377E-15</c:v>
                  </c:pt>
                  <c:pt idx="6">
                    <c:v>2.7097970403704074E-15</c:v>
                  </c:pt>
                  <c:pt idx="7">
                    <c:v>5.0619166330550791E-15</c:v>
                  </c:pt>
                  <c:pt idx="8">
                    <c:v>9.3591132058544864E-15</c:v>
                  </c:pt>
                  <c:pt idx="9">
                    <c:v>1.0066280345788085E-14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graphs'!$H$3:$H$17</c:f>
                <c:numCache>
                  <c:formatCode>General</c:formatCode>
                  <c:ptCount val="15"/>
                  <c:pt idx="0">
                    <c:v>1.605481236265315E-14</c:v>
                  </c:pt>
                  <c:pt idx="1">
                    <c:v>3.4687173421886297E-15</c:v>
                  </c:pt>
                  <c:pt idx="2">
                    <c:v>5.0494554161810445E-15</c:v>
                  </c:pt>
                  <c:pt idx="3">
                    <c:v>6.1986288806477208E-15</c:v>
                  </c:pt>
                  <c:pt idx="4">
                    <c:v>4.6365935771856859E-15</c:v>
                  </c:pt>
                  <c:pt idx="5">
                    <c:v>1.9651971911235377E-15</c:v>
                  </c:pt>
                  <c:pt idx="6">
                    <c:v>2.7097970403704074E-15</c:v>
                  </c:pt>
                  <c:pt idx="7">
                    <c:v>5.0619166330550791E-15</c:v>
                  </c:pt>
                  <c:pt idx="8">
                    <c:v>9.3591132058544864E-15</c:v>
                  </c:pt>
                  <c:pt idx="9">
                    <c:v>1.0066280345788085E-14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graphs'!$G$3:$G$17</c:f>
              <c:numCache>
                <c:formatCode>0.00E+00</c:formatCode>
                <c:ptCount val="15"/>
                <c:pt idx="0">
                  <c:v>1.8012200000000001E-12</c:v>
                </c:pt>
                <c:pt idx="1">
                  <c:v>1.78348E-12</c:v>
                </c:pt>
                <c:pt idx="2">
                  <c:v>1.7816800000000001E-12</c:v>
                </c:pt>
                <c:pt idx="3">
                  <c:v>1.7807600000000002E-12</c:v>
                </c:pt>
                <c:pt idx="4">
                  <c:v>1.7690599999999999E-12</c:v>
                </c:pt>
                <c:pt idx="5">
                  <c:v>1.7734200000000001E-12</c:v>
                </c:pt>
                <c:pt idx="6">
                  <c:v>1.7702399999999999E-12</c:v>
                </c:pt>
                <c:pt idx="7">
                  <c:v>1.7720600000000002E-12</c:v>
                </c:pt>
                <c:pt idx="8">
                  <c:v>1.7745600000000001E-12</c:v>
                </c:pt>
                <c:pt idx="9">
                  <c:v>1.7706999999999999E-12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6-4A25-A16A-5CD81DF3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42048"/>
        <c:axId val="59854322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graphs'!$I$2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graphs'!$A$3:$A$17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graphs'!$I$3:$I$17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6-4A25-A16A-5CD81DF30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502040"/>
        <c:axId val="602468880"/>
      </c:scatterChart>
      <c:valAx>
        <c:axId val="59854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98543224"/>
        <c:crosses val="autoZero"/>
        <c:crossBetween val="midCat"/>
      </c:valAx>
      <c:valAx>
        <c:axId val="598543224"/>
        <c:scaling>
          <c:orientation val="minMax"/>
          <c:min val="1.1000000000000008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98542048"/>
        <c:crosses val="autoZero"/>
        <c:crossBetween val="midCat"/>
      </c:valAx>
      <c:valAx>
        <c:axId val="60246888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of microorganism log(CFU/ml)</a:t>
                </a:r>
                <a:endParaRPr lang="en-US"/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02502040"/>
        <c:crosses val="max"/>
        <c:crossBetween val="midCat"/>
      </c:valAx>
      <c:valAx>
        <c:axId val="602502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468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774862576140246"/>
          <c:y val="0.92898517743085585"/>
          <c:w val="0.66860357549645921"/>
          <c:h val="7.06422101861544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4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71178360307823774"/>
          <c:h val="0.62876974193254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graphs'!$AT$2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graphs'!$AR$3:$AR$17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graphs'!$AR$3:$AR$17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graphs'!$AT$3:$AT$17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5-4D9B-AEFE-FA3E4A16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53784"/>
        <c:axId val="651153392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graphs'!$AS$2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graphs'!$AS$3:$AS$17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5-4D9B-AEFE-FA3E4A16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52608"/>
        <c:axId val="651153000"/>
      </c:scatterChart>
      <c:valAx>
        <c:axId val="65115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7481563910056862"/>
              <c:y val="0.8489208502116426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651153392"/>
        <c:crosses val="autoZero"/>
        <c:crossBetween val="midCat"/>
      </c:valAx>
      <c:valAx>
        <c:axId val="651153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1153784"/>
        <c:crosses val="autoZero"/>
        <c:crossBetween val="midCat"/>
      </c:valAx>
      <c:valAx>
        <c:axId val="65115300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1152608"/>
        <c:crosses val="max"/>
        <c:crossBetween val="midCat"/>
      </c:valAx>
      <c:valAx>
        <c:axId val="65115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153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196202442494326"/>
          <c:y val="0.94054587107247434"/>
          <c:w val="0.70308866132341685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5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70861178000029545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graphs'!$BF$2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graphs'!$BD$3:$BD$17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graphs'!$BD$3:$BD$17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graphs'!$BF$3:$BF$17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B-435F-A65B-EBC416B2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58096"/>
        <c:axId val="65115770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graphs'!$BE$2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graphs'!$BE$3:$BE$17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B-435F-A65B-EBC416B2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130528"/>
        <c:axId val="651157312"/>
      </c:scatterChart>
      <c:valAx>
        <c:axId val="65115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1157704"/>
        <c:crosses val="autoZero"/>
        <c:crossBetween val="midCat"/>
      </c:valAx>
      <c:valAx>
        <c:axId val="651157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1158096"/>
        <c:crosses val="autoZero"/>
        <c:crossBetween val="midCat"/>
      </c:valAx>
      <c:valAx>
        <c:axId val="651157312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1130528"/>
        <c:crosses val="max"/>
        <c:crossBetween val="midCat"/>
      </c:valAx>
      <c:valAx>
        <c:axId val="651130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1157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757368040064407"/>
          <c:y val="0.94054587107247434"/>
          <c:w val="0.64232625706026902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6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9363076332156426"/>
          <c:h val="0.632623306479753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graphs'!$BR$2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graphs'!$BP$3:$BP$17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graphs'!$BP$3:$BP$17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graphs'!$BR$3:$BR$17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F-4082-A1D8-3523BC04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84264"/>
        <c:axId val="65768465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graphs'!$BQ$2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graphs'!$BI$3:$BI$17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graphs'!$BQ$3:$BQ$17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F-4082-A1D8-3523BC04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18704"/>
        <c:axId val="657685048"/>
      </c:scatterChart>
      <c:valAx>
        <c:axId val="65768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657684656"/>
        <c:crosses val="autoZero"/>
        <c:crossBetween val="midCat"/>
      </c:valAx>
      <c:valAx>
        <c:axId val="657684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7684264"/>
        <c:crosses val="autoZero"/>
        <c:crossBetween val="midCat"/>
      </c:valAx>
      <c:valAx>
        <c:axId val="657685048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650118704"/>
        <c:crosses val="max"/>
        <c:crossBetween val="midCat"/>
      </c:valAx>
      <c:valAx>
        <c:axId val="65011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7685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75361569484865"/>
          <c:y val="0.92898517743085585"/>
          <c:w val="0.72487785180698572"/>
          <c:h val="7.064221018615446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7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336576712441344"/>
          <c:h val="0.636476871026959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graphs'!$CD$2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graphs'!$CB$3:$CB$17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graphs'!$CB$3:$CB$17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graphs'!$CD$3:$CD$17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B-44B0-A377-8545629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20216"/>
        <c:axId val="545219432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graphs'!$CC$2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graphs'!$BU$3:$BU$17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graphs'!$CC$3:$CC$17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B-44B0-A377-8545629CA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217864"/>
        <c:axId val="545219040"/>
      </c:scatterChart>
      <c:valAx>
        <c:axId val="54522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45219432"/>
        <c:crosses val="autoZero"/>
        <c:crossBetween val="midCat"/>
      </c:valAx>
      <c:valAx>
        <c:axId val="545219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45220216"/>
        <c:crosses val="autoZero"/>
        <c:crossBetween val="midCat"/>
      </c:valAx>
      <c:valAx>
        <c:axId val="545219040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45217864"/>
        <c:crosses val="max"/>
        <c:crossBetween val="midCat"/>
      </c:valAx>
      <c:valAx>
        <c:axId val="545217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5219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132002146140573"/>
          <c:y val="0.91742448378923747"/>
          <c:w val="0.76309372930593622"/>
          <c:h val="8.2202903827772955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 normalized_Sample 8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855548119776167"/>
          <c:h val="0.62876974193254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graphs'!$CP$2</c:f>
              <c:strCache>
                <c:ptCount val="1"/>
                <c:pt idx="0">
                  <c:v>Normalized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graphs'!$CN$3:$CN$17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graphs'!$CN$3:$CN$17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graphs'!$CP$3:$CP$17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6-4F9E-A765-E627EE3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82368"/>
        <c:axId val="655282760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graphs'!$CO$2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graphs'!$CG$3:$CG$17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graphs'!$CO$3:$CO$17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6-4F9E-A765-E627EE37E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76136"/>
        <c:axId val="655283152"/>
      </c:scatterChart>
      <c:valAx>
        <c:axId val="65528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5870892720688394"/>
              <c:y val="0.8566279793060549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655282760"/>
        <c:crosses val="autoZero"/>
        <c:crossBetween val="midCat"/>
      </c:valAx>
      <c:valAx>
        <c:axId val="655282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Cbt/Cbo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55282368"/>
        <c:crosses val="autoZero"/>
        <c:crossBetween val="midCat"/>
      </c:valAx>
      <c:valAx>
        <c:axId val="655283152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51676136"/>
        <c:crosses val="max"/>
        <c:crossBetween val="midCat"/>
      </c:valAx>
      <c:valAx>
        <c:axId val="551676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5283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6395608776751004E-2"/>
          <c:y val="0.90971735469482495"/>
          <c:w val="0.74447238398997595"/>
          <c:h val="8.99100329221853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2 - 5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4"/>
          <c:y val="0.14516532078857555"/>
          <c:w val="0.7136742818390307"/>
          <c:h val="0.72594567851542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graphs'!$N$2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graphs'!$N$3:$N$17</c:f>
              <c:numCache>
                <c:formatCode>0.00E+00</c:formatCode>
                <c:ptCount val="15"/>
                <c:pt idx="0">
                  <c:v>1.5671000000000001E-12</c:v>
                </c:pt>
                <c:pt idx="1">
                  <c:v>1.5490999999999999E-12</c:v>
                </c:pt>
                <c:pt idx="2">
                  <c:v>1.5343E-12</c:v>
                </c:pt>
                <c:pt idx="3">
                  <c:v>1.5318E-12</c:v>
                </c:pt>
                <c:pt idx="4">
                  <c:v>1.5352E-12</c:v>
                </c:pt>
                <c:pt idx="5">
                  <c:v>1.5295000000000001E-12</c:v>
                </c:pt>
                <c:pt idx="6">
                  <c:v>1.5346999999999999E-12</c:v>
                </c:pt>
                <c:pt idx="7">
                  <c:v>1.5361000000000001E-12</c:v>
                </c:pt>
                <c:pt idx="8">
                  <c:v>1.5369E-12</c:v>
                </c:pt>
                <c:pt idx="9">
                  <c:v>1.5361000000000001E-12</c:v>
                </c:pt>
                <c:pt idx="10">
                  <c:v>1.5394000000000001E-12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3-47E6-B625-71249657E11A}"/>
            </c:ext>
          </c:extLst>
        </c:ser>
        <c:ser>
          <c:idx val="1"/>
          <c:order val="1"/>
          <c:tx>
            <c:strRef>
              <c:f>'5 point, avg graphs'!$O$2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graphs'!$O$3:$O$17</c:f>
              <c:numCache>
                <c:formatCode>0.00E+00</c:formatCode>
                <c:ptCount val="15"/>
                <c:pt idx="0">
                  <c:v>1.5673E-12</c:v>
                </c:pt>
                <c:pt idx="1">
                  <c:v>1.5487000000000001E-12</c:v>
                </c:pt>
                <c:pt idx="2">
                  <c:v>1.5365E-12</c:v>
                </c:pt>
                <c:pt idx="3">
                  <c:v>1.5309000000000001E-12</c:v>
                </c:pt>
                <c:pt idx="4">
                  <c:v>1.5372999999999999E-12</c:v>
                </c:pt>
                <c:pt idx="5">
                  <c:v>1.5361000000000001E-12</c:v>
                </c:pt>
                <c:pt idx="6">
                  <c:v>1.5302000000000001E-12</c:v>
                </c:pt>
                <c:pt idx="7">
                  <c:v>1.5376E-12</c:v>
                </c:pt>
                <c:pt idx="8">
                  <c:v>1.5191000000000001E-12</c:v>
                </c:pt>
                <c:pt idx="9">
                  <c:v>1.5402E-12</c:v>
                </c:pt>
                <c:pt idx="10">
                  <c:v>1.5361000000000001E-12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63-47E6-B625-71249657E11A}"/>
            </c:ext>
          </c:extLst>
        </c:ser>
        <c:ser>
          <c:idx val="2"/>
          <c:order val="2"/>
          <c:tx>
            <c:strRef>
              <c:f>'5 point, avg graphs'!$P$2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graphs'!$P$3:$P$17</c:f>
              <c:numCache>
                <c:formatCode>0.00E+00</c:formatCode>
                <c:ptCount val="15"/>
                <c:pt idx="0">
                  <c:v>1.5694E-12</c:v>
                </c:pt>
                <c:pt idx="1">
                  <c:v>1.5527E-12</c:v>
                </c:pt>
                <c:pt idx="2">
                  <c:v>1.5391999999999999E-12</c:v>
                </c:pt>
                <c:pt idx="3">
                  <c:v>1.5319999999999999E-12</c:v>
                </c:pt>
                <c:pt idx="4">
                  <c:v>1.5396E-12</c:v>
                </c:pt>
                <c:pt idx="5">
                  <c:v>1.5355000000000001E-12</c:v>
                </c:pt>
                <c:pt idx="6">
                  <c:v>1.5375000000000001E-12</c:v>
                </c:pt>
                <c:pt idx="7">
                  <c:v>1.5332E-12</c:v>
                </c:pt>
                <c:pt idx="8">
                  <c:v>1.5299E-12</c:v>
                </c:pt>
                <c:pt idx="9">
                  <c:v>1.5384E-12</c:v>
                </c:pt>
                <c:pt idx="10">
                  <c:v>1.5263000000000001E-12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63-47E6-B625-71249657E11A}"/>
            </c:ext>
          </c:extLst>
        </c:ser>
        <c:ser>
          <c:idx val="3"/>
          <c:order val="3"/>
          <c:tx>
            <c:strRef>
              <c:f>'5 point, avg graphs'!$Q$2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graphs'!$Q$3:$Q$17</c:f>
              <c:numCache>
                <c:formatCode>0.00E+00</c:formatCode>
                <c:ptCount val="15"/>
                <c:pt idx="0">
                  <c:v>1.5677000000000001E-12</c:v>
                </c:pt>
                <c:pt idx="1">
                  <c:v>1.5562E-12</c:v>
                </c:pt>
                <c:pt idx="2">
                  <c:v>1.5329000000000001E-12</c:v>
                </c:pt>
                <c:pt idx="3">
                  <c:v>1.5344E-12</c:v>
                </c:pt>
                <c:pt idx="4">
                  <c:v>1.5433000000000001E-12</c:v>
                </c:pt>
                <c:pt idx="5">
                  <c:v>1.5371E-12</c:v>
                </c:pt>
                <c:pt idx="6">
                  <c:v>1.5333999999999999E-12</c:v>
                </c:pt>
                <c:pt idx="7">
                  <c:v>1.5292E-12</c:v>
                </c:pt>
                <c:pt idx="8">
                  <c:v>1.5331E-12</c:v>
                </c:pt>
                <c:pt idx="9">
                  <c:v>1.5381000000000001E-12</c:v>
                </c:pt>
                <c:pt idx="10">
                  <c:v>1.5336E-12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63-47E6-B625-71249657E11A}"/>
            </c:ext>
          </c:extLst>
        </c:ser>
        <c:ser>
          <c:idx val="4"/>
          <c:order val="4"/>
          <c:tx>
            <c:strRef>
              <c:f>'5 point, avg graphs'!$R$2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graphs'!$M$3:$M$17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graphs'!$R$3:$R$17</c:f>
              <c:numCache>
                <c:formatCode>0.00E+00</c:formatCode>
                <c:ptCount val="15"/>
                <c:pt idx="0">
                  <c:v>1.5739E-12</c:v>
                </c:pt>
                <c:pt idx="1">
                  <c:v>1.5552000000000001E-12</c:v>
                </c:pt>
                <c:pt idx="2">
                  <c:v>1.5376E-12</c:v>
                </c:pt>
                <c:pt idx="3">
                  <c:v>1.5510999999999999E-12</c:v>
                </c:pt>
                <c:pt idx="4">
                  <c:v>1.5463E-12</c:v>
                </c:pt>
                <c:pt idx="5">
                  <c:v>1.5378999999999999E-12</c:v>
                </c:pt>
                <c:pt idx="6">
                  <c:v>1.5365999999999999E-12</c:v>
                </c:pt>
                <c:pt idx="7">
                  <c:v>1.5397E-12</c:v>
                </c:pt>
                <c:pt idx="8">
                  <c:v>1.5395000000000001E-12</c:v>
                </c:pt>
                <c:pt idx="9">
                  <c:v>1.5525000000000001E-12</c:v>
                </c:pt>
                <c:pt idx="10">
                  <c:v>1.5424E-12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63-47E6-B625-71249657E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18960"/>
        <c:axId val="554340032"/>
      </c:scatterChart>
      <c:valAx>
        <c:axId val="59481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00"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54340032"/>
        <c:crosses val="autoZero"/>
        <c:crossBetween val="midCat"/>
      </c:valAx>
      <c:valAx>
        <c:axId val="554340032"/>
        <c:scaling>
          <c:orientation val="minMax"/>
          <c:max val="1.6000000000000011E-12"/>
          <c:min val="1.4500000000000009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94818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3 - 5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4"/>
          <c:y val="0.14516532078857555"/>
          <c:w val="0.7136742818390307"/>
          <c:h val="0.72594567851542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graphs'!$Z$2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graphs'!$Z$3:$Z$17</c:f>
              <c:numCache>
                <c:formatCode>0.00E+00</c:formatCode>
                <c:ptCount val="15"/>
                <c:pt idx="0">
                  <c:v>1.6614E-12</c:v>
                </c:pt>
                <c:pt idx="1">
                  <c:v>1.6659E-12</c:v>
                </c:pt>
                <c:pt idx="2">
                  <c:v>1.6654999999999999E-12</c:v>
                </c:pt>
                <c:pt idx="3">
                  <c:v>1.6404E-12</c:v>
                </c:pt>
                <c:pt idx="4">
                  <c:v>1.6805999999999999E-12</c:v>
                </c:pt>
                <c:pt idx="5">
                  <c:v>1.6418999999999999E-12</c:v>
                </c:pt>
                <c:pt idx="6">
                  <c:v>1.6694999999999999E-12</c:v>
                </c:pt>
                <c:pt idx="7">
                  <c:v>1.6775000000000001E-12</c:v>
                </c:pt>
                <c:pt idx="8">
                  <c:v>1.6779999999999999E-12</c:v>
                </c:pt>
                <c:pt idx="9">
                  <c:v>1.6818E-12</c:v>
                </c:pt>
                <c:pt idx="10">
                  <c:v>1.6690000000000001E-12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A-4676-BC42-1B1720B726A0}"/>
            </c:ext>
          </c:extLst>
        </c:ser>
        <c:ser>
          <c:idx val="1"/>
          <c:order val="1"/>
          <c:tx>
            <c:strRef>
              <c:f>'5 point, avg graphs'!$AA$2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graphs'!$AA$3:$AA$17</c:f>
              <c:numCache>
                <c:formatCode>0.00E+00</c:formatCode>
                <c:ptCount val="15"/>
                <c:pt idx="0">
                  <c:v>1.6717E-12</c:v>
                </c:pt>
                <c:pt idx="1">
                  <c:v>1.6722000000000001E-12</c:v>
                </c:pt>
                <c:pt idx="2">
                  <c:v>1.6696000000000001E-12</c:v>
                </c:pt>
                <c:pt idx="3">
                  <c:v>1.6745E-12</c:v>
                </c:pt>
                <c:pt idx="4">
                  <c:v>1.6797E-12</c:v>
                </c:pt>
                <c:pt idx="5">
                  <c:v>1.6448E-12</c:v>
                </c:pt>
                <c:pt idx="6">
                  <c:v>1.6711E-12</c:v>
                </c:pt>
                <c:pt idx="7">
                  <c:v>1.6689000000000001E-12</c:v>
                </c:pt>
                <c:pt idx="8">
                  <c:v>1.6768000000000001E-12</c:v>
                </c:pt>
                <c:pt idx="9">
                  <c:v>1.6910999999999999E-12</c:v>
                </c:pt>
                <c:pt idx="10">
                  <c:v>1.6634E-12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0A-4676-BC42-1B1720B726A0}"/>
            </c:ext>
          </c:extLst>
        </c:ser>
        <c:ser>
          <c:idx val="2"/>
          <c:order val="2"/>
          <c:tx>
            <c:strRef>
              <c:f>'5 point, avg graphs'!$AB$2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graphs'!$AB$3:$AB$17</c:f>
              <c:numCache>
                <c:formatCode>0.00E+00</c:formatCode>
                <c:ptCount val="15"/>
                <c:pt idx="0">
                  <c:v>1.6851999999999999E-12</c:v>
                </c:pt>
                <c:pt idx="1">
                  <c:v>1.6763E-12</c:v>
                </c:pt>
                <c:pt idx="2">
                  <c:v>1.6731E-12</c:v>
                </c:pt>
                <c:pt idx="3">
                  <c:v>1.6692E-12</c:v>
                </c:pt>
                <c:pt idx="4">
                  <c:v>1.6725E-12</c:v>
                </c:pt>
                <c:pt idx="5">
                  <c:v>1.6666E-12</c:v>
                </c:pt>
                <c:pt idx="6">
                  <c:v>1.6824E-12</c:v>
                </c:pt>
                <c:pt idx="7">
                  <c:v>1.6671E-12</c:v>
                </c:pt>
                <c:pt idx="8">
                  <c:v>1.6801000000000001E-12</c:v>
                </c:pt>
                <c:pt idx="9">
                  <c:v>1.6809E-12</c:v>
                </c:pt>
                <c:pt idx="10">
                  <c:v>1.6648999999999999E-12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0A-4676-BC42-1B1720B726A0}"/>
            </c:ext>
          </c:extLst>
        </c:ser>
        <c:ser>
          <c:idx val="3"/>
          <c:order val="3"/>
          <c:tx>
            <c:strRef>
              <c:f>'5 point, avg graphs'!$AC$2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graphs'!$AC$3:$AC$17</c:f>
              <c:numCache>
                <c:formatCode>0.00E+00</c:formatCode>
                <c:ptCount val="15"/>
                <c:pt idx="0">
                  <c:v>1.6753999999999999E-12</c:v>
                </c:pt>
                <c:pt idx="1">
                  <c:v>1.683E-12</c:v>
                </c:pt>
                <c:pt idx="2">
                  <c:v>1.6818999999999999E-12</c:v>
                </c:pt>
                <c:pt idx="3">
                  <c:v>1.6709000000000001E-12</c:v>
                </c:pt>
                <c:pt idx="4">
                  <c:v>1.6761000000000001E-12</c:v>
                </c:pt>
                <c:pt idx="5">
                  <c:v>1.6775000000000001E-12</c:v>
                </c:pt>
                <c:pt idx="6">
                  <c:v>1.6886000000000001E-12</c:v>
                </c:pt>
                <c:pt idx="7">
                  <c:v>1.6648999999999999E-12</c:v>
                </c:pt>
                <c:pt idx="8">
                  <c:v>1.6801000000000001E-12</c:v>
                </c:pt>
                <c:pt idx="9">
                  <c:v>1.6882E-12</c:v>
                </c:pt>
                <c:pt idx="10">
                  <c:v>1.6364999999999999E-12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0A-4676-BC42-1B1720B726A0}"/>
            </c:ext>
          </c:extLst>
        </c:ser>
        <c:ser>
          <c:idx val="4"/>
          <c:order val="4"/>
          <c:tx>
            <c:strRef>
              <c:f>'5 point, avg graphs'!$AD$2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graphs'!$AD$3:$AD$17</c:f>
              <c:numCache>
                <c:formatCode>0.00E+00</c:formatCode>
                <c:ptCount val="15"/>
                <c:pt idx="0">
                  <c:v>1.666E-12</c:v>
                </c:pt>
                <c:pt idx="1">
                  <c:v>1.6647E-12</c:v>
                </c:pt>
                <c:pt idx="2">
                  <c:v>1.6757E-12</c:v>
                </c:pt>
                <c:pt idx="3">
                  <c:v>1.6658E-12</c:v>
                </c:pt>
                <c:pt idx="4">
                  <c:v>1.6713E-12</c:v>
                </c:pt>
                <c:pt idx="5">
                  <c:v>1.6746999999999999E-12</c:v>
                </c:pt>
                <c:pt idx="6">
                  <c:v>1.6752999999999999E-12</c:v>
                </c:pt>
                <c:pt idx="7">
                  <c:v>1.6828000000000001E-12</c:v>
                </c:pt>
                <c:pt idx="8">
                  <c:v>1.6740999999999999E-12</c:v>
                </c:pt>
                <c:pt idx="9">
                  <c:v>1.6765E-12</c:v>
                </c:pt>
                <c:pt idx="10">
                  <c:v>1.6798999999999999E-12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0A-4676-BC42-1B1720B72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40816"/>
        <c:axId val="554341208"/>
      </c:scatterChart>
      <c:valAx>
        <c:axId val="55434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54341208"/>
        <c:crosses val="autoZero"/>
        <c:crossBetween val="midCat"/>
      </c:valAx>
      <c:valAx>
        <c:axId val="554341208"/>
        <c:scaling>
          <c:orientation val="minMax"/>
          <c:max val="1.800000000000001E-12"/>
          <c:min val="1.6000000000000011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4340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3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69007083791945356"/>
          <c:h val="0.64803756466857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graphs'!$AE$2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graphs'!$AF$3:$AF$17</c:f>
                <c:numCache>
                  <c:formatCode>General</c:formatCode>
                  <c:ptCount val="15"/>
                  <c:pt idx="0">
                    <c:v>9.14100650913233E-15</c:v>
                  </c:pt>
                  <c:pt idx="1">
                    <c:v>7.5688176091117547E-15</c:v>
                  </c:pt>
                  <c:pt idx="2">
                    <c:v>6.2087035683788201E-15</c:v>
                  </c:pt>
                  <c:pt idx="3">
                    <c:v>1.3647087601389562E-14</c:v>
                  </c:pt>
                  <c:pt idx="4">
                    <c:v>4.1590864381496038E-15</c:v>
                  </c:pt>
                  <c:pt idx="5">
                    <c:v>1.6721991508190669E-14</c:v>
                  </c:pt>
                  <c:pt idx="6">
                    <c:v>8.0147988121974014E-15</c:v>
                  </c:pt>
                  <c:pt idx="7">
                    <c:v>7.5932865084889707E-15</c:v>
                  </c:pt>
                  <c:pt idx="8">
                    <c:v>2.515352857950612E-15</c:v>
                  </c:pt>
                  <c:pt idx="9">
                    <c:v>5.8800510201868026E-15</c:v>
                  </c:pt>
                  <c:pt idx="10">
                    <c:v>1.6025698112718843E-14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graphs'!$AF$3:$AF$17</c:f>
                <c:numCache>
                  <c:formatCode>General</c:formatCode>
                  <c:ptCount val="15"/>
                  <c:pt idx="0">
                    <c:v>9.14100650913233E-15</c:v>
                  </c:pt>
                  <c:pt idx="1">
                    <c:v>7.5688176091117547E-15</c:v>
                  </c:pt>
                  <c:pt idx="2">
                    <c:v>6.2087035683788201E-15</c:v>
                  </c:pt>
                  <c:pt idx="3">
                    <c:v>1.3647087601389562E-14</c:v>
                  </c:pt>
                  <c:pt idx="4">
                    <c:v>4.1590864381496038E-15</c:v>
                  </c:pt>
                  <c:pt idx="5">
                    <c:v>1.6721991508190669E-14</c:v>
                  </c:pt>
                  <c:pt idx="6">
                    <c:v>8.0147988121974014E-15</c:v>
                  </c:pt>
                  <c:pt idx="7">
                    <c:v>7.5932865084889707E-15</c:v>
                  </c:pt>
                  <c:pt idx="8">
                    <c:v>2.515352857950612E-15</c:v>
                  </c:pt>
                  <c:pt idx="9">
                    <c:v>5.8800510201868026E-15</c:v>
                  </c:pt>
                  <c:pt idx="10">
                    <c:v>1.6025698112718843E-14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graphs'!$AE$3:$AE$17</c:f>
              <c:numCache>
                <c:formatCode>0.00E+00</c:formatCode>
                <c:ptCount val="15"/>
                <c:pt idx="0">
                  <c:v>1.67194E-12</c:v>
                </c:pt>
                <c:pt idx="1">
                  <c:v>1.6724199999999999E-12</c:v>
                </c:pt>
                <c:pt idx="2">
                  <c:v>1.6731599999999999E-12</c:v>
                </c:pt>
                <c:pt idx="3">
                  <c:v>1.66416E-12</c:v>
                </c:pt>
                <c:pt idx="4">
                  <c:v>1.67604E-12</c:v>
                </c:pt>
                <c:pt idx="5">
                  <c:v>1.6611000000000001E-12</c:v>
                </c:pt>
                <c:pt idx="6">
                  <c:v>1.6773800000000001E-12</c:v>
                </c:pt>
                <c:pt idx="7">
                  <c:v>1.6722400000000002E-12</c:v>
                </c:pt>
                <c:pt idx="8">
                  <c:v>1.67782E-12</c:v>
                </c:pt>
                <c:pt idx="9">
                  <c:v>1.6837E-12</c:v>
                </c:pt>
                <c:pt idx="10">
                  <c:v>1.66274E-12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7-4D40-89CE-5558DF4D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41992"/>
        <c:axId val="55434238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graphs'!$AG$2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graphs'!$Y$3:$Y$17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</c:numCache>
            </c:numRef>
          </c:xVal>
          <c:yVal>
            <c:numRef>
              <c:f>'5 point, avg graphs'!$AG$3:$AG$17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67-4D40-89CE-5558DF4DF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343168"/>
        <c:axId val="554342776"/>
      </c:scatterChart>
      <c:valAx>
        <c:axId val="55434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5550005174084424"/>
              <c:y val="0.8720422374948796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554342384"/>
        <c:crosses val="autoZero"/>
        <c:crossBetween val="midCat"/>
      </c:valAx>
      <c:valAx>
        <c:axId val="554342384"/>
        <c:scaling>
          <c:orientation val="minMax"/>
          <c:max val="1.800000000000001E-12"/>
          <c:min val="1.6000000000000011E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4341992"/>
        <c:crosses val="autoZero"/>
        <c:crossBetween val="midCat"/>
      </c:valAx>
      <c:valAx>
        <c:axId val="55434277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54343168"/>
        <c:crosses val="max"/>
        <c:crossBetween val="midCat"/>
      </c:valAx>
      <c:valAx>
        <c:axId val="55434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342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555574370408"/>
          <c:y val="0.94054587107247434"/>
          <c:w val="0.76647531961730597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4 - 5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4"/>
          <c:y val="0.14516532078857555"/>
          <c:w val="0.7136742818390307"/>
          <c:h val="0.72594567851542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graphs'!$AL$2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graphs'!$AL$3:$AL$17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B-418C-AF89-3E7DF4A0F0EE}"/>
            </c:ext>
          </c:extLst>
        </c:ser>
        <c:ser>
          <c:idx val="1"/>
          <c:order val="1"/>
          <c:tx>
            <c:strRef>
              <c:f>'5 point, avg graphs'!$AM$2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graphs'!$AM$3:$AM$17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8B-418C-AF89-3E7DF4A0F0EE}"/>
            </c:ext>
          </c:extLst>
        </c:ser>
        <c:ser>
          <c:idx val="2"/>
          <c:order val="2"/>
          <c:tx>
            <c:strRef>
              <c:f>'5 point, avg graphs'!$AN$2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graphs'!$AN$3:$AN$17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8B-418C-AF89-3E7DF4A0F0EE}"/>
            </c:ext>
          </c:extLst>
        </c:ser>
        <c:ser>
          <c:idx val="3"/>
          <c:order val="3"/>
          <c:tx>
            <c:strRef>
              <c:f>'5 point, avg graphs'!$AO$2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graphs'!$AO$3:$AO$17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8B-418C-AF89-3E7DF4A0F0EE}"/>
            </c:ext>
          </c:extLst>
        </c:ser>
        <c:ser>
          <c:idx val="4"/>
          <c:order val="4"/>
          <c:tx>
            <c:strRef>
              <c:f>'5 point, avg graphs'!$AP$2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graphs'!$AP$3:$AP$17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8B-418C-AF89-3E7DF4A0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29360"/>
        <c:axId val="551529752"/>
      </c:scatterChart>
      <c:valAx>
        <c:axId val="55152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51529752"/>
        <c:crosses val="autoZero"/>
        <c:crossBetween val="midCat"/>
      </c:valAx>
      <c:valAx>
        <c:axId val="551529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152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4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71178360307823774"/>
          <c:h val="0.628769741932547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graphs'!$AQ$2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graphs'!$AR$3:$AR$17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graphs'!$AR$3:$AR$17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graphs'!$AQ$3:$AQ$17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5-4D9B-AEFE-FA3E4A16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30144"/>
        <c:axId val="551530536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graphs'!$AS$2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graphs'!$AK$3:$AK$17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graphs'!$AS$3:$AS$17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B5-4D9B-AEFE-FA3E4A166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31320"/>
        <c:axId val="551530928"/>
      </c:scatterChart>
      <c:valAx>
        <c:axId val="55153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layout>
            <c:manualLayout>
              <c:xMode val="edge"/>
              <c:yMode val="edge"/>
              <c:x val="0.47481563910056862"/>
              <c:y val="0.8489208502116426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crossAx val="551530536"/>
        <c:crosses val="autoZero"/>
        <c:crossBetween val="midCat"/>
      </c:valAx>
      <c:valAx>
        <c:axId val="5515305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1530144"/>
        <c:crosses val="autoZero"/>
        <c:crossBetween val="midCat"/>
      </c:valAx>
      <c:valAx>
        <c:axId val="551530928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551531320"/>
        <c:crosses val="max"/>
        <c:crossBetween val="midCat"/>
      </c:valAx>
      <c:valAx>
        <c:axId val="551531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15309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196202442494326"/>
          <c:y val="0.94054587107247434"/>
          <c:w val="0.70308866132341685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</a:t>
            </a:r>
            <a:r>
              <a:rPr lang="en-US" baseline="0"/>
              <a:t> 5 - 5 points</a:t>
            </a:r>
            <a:endParaRPr lang="en-US"/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020609110251764"/>
          <c:y val="0.14516532078857555"/>
          <c:w val="0.7136742818390307"/>
          <c:h val="0.725945678515426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graphs'!$AX$2</c:f>
              <c:strCache>
                <c:ptCount val="1"/>
                <c:pt idx="0">
                  <c:v>Cb_1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graphs'!$AX$3:$AX$17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3-4DE1-A6D2-CBBFD0F1D45B}"/>
            </c:ext>
          </c:extLst>
        </c:ser>
        <c:ser>
          <c:idx val="1"/>
          <c:order val="1"/>
          <c:tx>
            <c:strRef>
              <c:f>'5 point, avg graphs'!$AY$2</c:f>
              <c:strCache>
                <c:ptCount val="1"/>
                <c:pt idx="0">
                  <c:v>Cb_2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graphs'!$AY$3:$AY$17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83-4DE1-A6D2-CBBFD0F1D45B}"/>
            </c:ext>
          </c:extLst>
        </c:ser>
        <c:ser>
          <c:idx val="2"/>
          <c:order val="2"/>
          <c:tx>
            <c:strRef>
              <c:f>'5 point, avg graphs'!$AZ$2</c:f>
              <c:strCache>
                <c:ptCount val="1"/>
                <c:pt idx="0">
                  <c:v>Cb_3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graphs'!$AZ$3:$AZ$17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83-4DE1-A6D2-CBBFD0F1D45B}"/>
            </c:ext>
          </c:extLst>
        </c:ser>
        <c:ser>
          <c:idx val="3"/>
          <c:order val="3"/>
          <c:tx>
            <c:strRef>
              <c:f>'5 point, avg graphs'!$BA$2</c:f>
              <c:strCache>
                <c:ptCount val="1"/>
                <c:pt idx="0">
                  <c:v>Cb_4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graphs'!$BA$3:$BA$17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83-4DE1-A6D2-CBBFD0F1D45B}"/>
            </c:ext>
          </c:extLst>
        </c:ser>
        <c:ser>
          <c:idx val="4"/>
          <c:order val="4"/>
          <c:tx>
            <c:strRef>
              <c:f>'5 point, avg graphs'!$BB$2</c:f>
              <c:strCache>
                <c:ptCount val="1"/>
                <c:pt idx="0">
                  <c:v>Cb_5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graphs'!$BB$3:$BB$17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83-4DE1-A6D2-CBBFD0F1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32104"/>
        <c:axId val="551532496"/>
      </c:scatterChart>
      <c:valAx>
        <c:axId val="551532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551532496"/>
        <c:crosses val="autoZero"/>
        <c:crossBetween val="midCat"/>
      </c:valAx>
      <c:valAx>
        <c:axId val="551532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551532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Cb_Sample 5</a:t>
            </a:r>
          </a:p>
        </c:rich>
      </c:tx>
      <c:overlay val="0"/>
      <c:spPr>
        <a:solidFill>
          <a:srgbClr val="FFFF00"/>
        </a:solidFill>
      </c:spPr>
    </c:title>
    <c:autoTitleDeleted val="0"/>
    <c:plotArea>
      <c:layout>
        <c:manualLayout>
          <c:layoutTarget val="inner"/>
          <c:xMode val="edge"/>
          <c:yMode val="edge"/>
          <c:x val="0.17249571165808997"/>
          <c:y val="0.16214858980777691"/>
          <c:w val="0.70861178000029545"/>
          <c:h val="0.64033043557416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'5 point, avg graphs'!$BC$2</c:f>
              <c:strCache>
                <c:ptCount val="1"/>
                <c:pt idx="0">
                  <c:v>Average Cb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'5 point, avg graphs'!$BD$3:$BD$17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plus>
            <c:minus>
              <c:numRef>
                <c:f>'5 point, avg graphs'!$BD$3:$BD$17</c:f>
                <c:numCache>
                  <c:formatCode>General</c:formatCode>
                  <c:ptCount val="1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</c:numCache>
              </c:numRef>
            </c:minus>
          </c:errBars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graphs'!$BC$3:$BC$17</c:f>
              <c:numCache>
                <c:formatCode>0.00E+00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6B-435F-A65B-EBC416B2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28592"/>
        <c:axId val="706228984"/>
      </c:scatterChart>
      <c:scatterChart>
        <c:scatterStyle val="lineMarker"/>
        <c:varyColors val="0"/>
        <c:ser>
          <c:idx val="1"/>
          <c:order val="1"/>
          <c:tx>
            <c:strRef>
              <c:f>'5 point, avg graphs'!$BE$2</c:f>
              <c:strCache>
                <c:ptCount val="1"/>
                <c:pt idx="0">
                  <c:v>Concentration of microogranism (CFU/ml)</c:v>
                </c:pt>
              </c:strCache>
            </c:strRef>
          </c:tx>
          <c:spPr>
            <a:ln w="28575">
              <a:noFill/>
            </a:ln>
          </c:spPr>
          <c:xVal>
            <c:numRef>
              <c:f>'5 point, avg graphs'!$AW$3:$AW$17</c:f>
              <c:numCache>
                <c:formatCode>General</c:formatCode>
                <c:ptCount val="15"/>
              </c:numCache>
            </c:numRef>
          </c:xVal>
          <c:yVal>
            <c:numRef>
              <c:f>'5 point, avg graphs'!$BE$3:$BE$17</c:f>
              <c:numCache>
                <c:formatCode>0.00E+00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6B-435F-A65B-EBC416B2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29768"/>
        <c:axId val="706229376"/>
      </c:scatterChart>
      <c:valAx>
        <c:axId val="70622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/>
                  <a:t>Time (Hrs)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crossAx val="706228984"/>
        <c:crosses val="autoZero"/>
        <c:crossBetween val="midCat"/>
      </c:valAx>
      <c:valAx>
        <c:axId val="706228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Bulk Capacitance (F)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crossAx val="706228592"/>
        <c:crosses val="autoZero"/>
        <c:crossBetween val="midCat"/>
      </c:valAx>
      <c:valAx>
        <c:axId val="70622937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of microorganism log(CFU/ml)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706229768"/>
        <c:crosses val="max"/>
        <c:crossBetween val="midCat"/>
      </c:valAx>
      <c:valAx>
        <c:axId val="706229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29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757368040064407"/>
          <c:y val="0.94054587107247434"/>
          <c:w val="0.64232625706026902"/>
          <c:h val="5.908151654453597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18</xdr:row>
      <xdr:rowOff>180975</xdr:rowOff>
    </xdr:from>
    <xdr:to>
      <xdr:col>7</xdr:col>
      <xdr:colOff>57149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35</xdr:row>
      <xdr:rowOff>19050</xdr:rowOff>
    </xdr:from>
    <xdr:to>
      <xdr:col>7</xdr:col>
      <xdr:colOff>57150</xdr:colOff>
      <xdr:row>52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9524</xdr:colOff>
      <xdr:row>19</xdr:row>
      <xdr:rowOff>0</xdr:rowOff>
    </xdr:from>
    <xdr:to>
      <xdr:col>18</xdr:col>
      <xdr:colOff>314324</xdr:colOff>
      <xdr:row>34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9524</xdr:colOff>
      <xdr:row>19</xdr:row>
      <xdr:rowOff>0</xdr:rowOff>
    </xdr:from>
    <xdr:to>
      <xdr:col>30</xdr:col>
      <xdr:colOff>409574</xdr:colOff>
      <xdr:row>34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35</xdr:row>
      <xdr:rowOff>28575</xdr:rowOff>
    </xdr:from>
    <xdr:to>
      <xdr:col>30</xdr:col>
      <xdr:colOff>409575</xdr:colOff>
      <xdr:row>52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9524</xdr:colOff>
      <xdr:row>19</xdr:row>
      <xdr:rowOff>0</xdr:rowOff>
    </xdr:from>
    <xdr:to>
      <xdr:col>42</xdr:col>
      <xdr:colOff>190499</xdr:colOff>
      <xdr:row>34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35</xdr:row>
      <xdr:rowOff>28575</xdr:rowOff>
    </xdr:from>
    <xdr:to>
      <xdr:col>42</xdr:col>
      <xdr:colOff>190500</xdr:colOff>
      <xdr:row>52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504824</xdr:colOff>
      <xdr:row>18</xdr:row>
      <xdr:rowOff>180975</xdr:rowOff>
    </xdr:from>
    <xdr:to>
      <xdr:col>55</xdr:col>
      <xdr:colOff>57149</xdr:colOff>
      <xdr:row>34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495300</xdr:colOff>
      <xdr:row>35</xdr:row>
      <xdr:rowOff>19050</xdr:rowOff>
    </xdr:from>
    <xdr:to>
      <xdr:col>55</xdr:col>
      <xdr:colOff>57150</xdr:colOff>
      <xdr:row>52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60</xdr:col>
      <xdr:colOff>9524</xdr:colOff>
      <xdr:row>19</xdr:row>
      <xdr:rowOff>0</xdr:rowOff>
    </xdr:from>
    <xdr:to>
      <xdr:col>66</xdr:col>
      <xdr:colOff>314324</xdr:colOff>
      <xdr:row>34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60</xdr:col>
      <xdr:colOff>0</xdr:colOff>
      <xdr:row>35</xdr:row>
      <xdr:rowOff>28575</xdr:rowOff>
    </xdr:from>
    <xdr:to>
      <xdr:col>66</xdr:col>
      <xdr:colOff>314325</xdr:colOff>
      <xdr:row>52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72</xdr:col>
      <xdr:colOff>9524</xdr:colOff>
      <xdr:row>19</xdr:row>
      <xdr:rowOff>0</xdr:rowOff>
    </xdr:from>
    <xdr:to>
      <xdr:col>78</xdr:col>
      <xdr:colOff>409574</xdr:colOff>
      <xdr:row>34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72</xdr:col>
      <xdr:colOff>0</xdr:colOff>
      <xdr:row>35</xdr:row>
      <xdr:rowOff>28575</xdr:rowOff>
    </xdr:from>
    <xdr:to>
      <xdr:col>78</xdr:col>
      <xdr:colOff>409575</xdr:colOff>
      <xdr:row>52</xdr:row>
      <xdr:rowOff>85725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84</xdr:col>
      <xdr:colOff>9524</xdr:colOff>
      <xdr:row>19</xdr:row>
      <xdr:rowOff>0</xdr:rowOff>
    </xdr:from>
    <xdr:to>
      <xdr:col>90</xdr:col>
      <xdr:colOff>190499</xdr:colOff>
      <xdr:row>34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84</xdr:col>
      <xdr:colOff>0</xdr:colOff>
      <xdr:row>35</xdr:row>
      <xdr:rowOff>28575</xdr:rowOff>
    </xdr:from>
    <xdr:to>
      <xdr:col>90</xdr:col>
      <xdr:colOff>190500</xdr:colOff>
      <xdr:row>52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581025</xdr:colOff>
      <xdr:row>35</xdr:row>
      <xdr:rowOff>9525</xdr:rowOff>
    </xdr:from>
    <xdr:to>
      <xdr:col>18</xdr:col>
      <xdr:colOff>276225</xdr:colOff>
      <xdr:row>52</xdr:row>
      <xdr:rowOff>66675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571500</xdr:colOff>
      <xdr:row>53</xdr:row>
      <xdr:rowOff>57150</xdr:rowOff>
    </xdr:from>
    <xdr:to>
      <xdr:col>7</xdr:col>
      <xdr:colOff>133350</xdr:colOff>
      <xdr:row>70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54</xdr:row>
      <xdr:rowOff>0</xdr:rowOff>
    </xdr:from>
    <xdr:to>
      <xdr:col>18</xdr:col>
      <xdr:colOff>304800</xdr:colOff>
      <xdr:row>71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0</xdr:colOff>
      <xdr:row>55</xdr:row>
      <xdr:rowOff>0</xdr:rowOff>
    </xdr:from>
    <xdr:to>
      <xdr:col>30</xdr:col>
      <xdr:colOff>409575</xdr:colOff>
      <xdr:row>72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190500</xdr:colOff>
      <xdr:row>72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48</xdr:col>
      <xdr:colOff>457200</xdr:colOff>
      <xdr:row>53</xdr:row>
      <xdr:rowOff>152400</xdr:rowOff>
    </xdr:from>
    <xdr:to>
      <xdr:col>55</xdr:col>
      <xdr:colOff>19050</xdr:colOff>
      <xdr:row>71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60</xdr:col>
      <xdr:colOff>0</xdr:colOff>
      <xdr:row>54</xdr:row>
      <xdr:rowOff>0</xdr:rowOff>
    </xdr:from>
    <xdr:to>
      <xdr:col>66</xdr:col>
      <xdr:colOff>314325</xdr:colOff>
      <xdr:row>71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72</xdr:col>
      <xdr:colOff>0</xdr:colOff>
      <xdr:row>54</xdr:row>
      <xdr:rowOff>0</xdr:rowOff>
    </xdr:from>
    <xdr:to>
      <xdr:col>78</xdr:col>
      <xdr:colOff>409575</xdr:colOff>
      <xdr:row>71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84</xdr:col>
      <xdr:colOff>0</xdr:colOff>
      <xdr:row>54</xdr:row>
      <xdr:rowOff>0</xdr:rowOff>
    </xdr:from>
    <xdr:to>
      <xdr:col>90</xdr:col>
      <xdr:colOff>190500</xdr:colOff>
      <xdr:row>71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7"/>
  <sheetViews>
    <sheetView workbookViewId="0">
      <selection activeCell="I11" sqref="I11"/>
    </sheetView>
  </sheetViews>
  <sheetFormatPr defaultRowHeight="15" x14ac:dyDescent="0.25"/>
  <cols>
    <col min="1" max="1" width="38.85546875" customWidth="1"/>
    <col min="2" max="2" width="39.5703125" style="13" bestFit="1" customWidth="1"/>
    <col min="3" max="3" width="51.5703125" style="13" customWidth="1"/>
  </cols>
  <sheetData>
    <row r="1" spans="1:3" x14ac:dyDescent="0.25">
      <c r="A1" s="48" t="s">
        <v>49</v>
      </c>
      <c r="B1" s="30">
        <v>44033</v>
      </c>
    </row>
    <row r="2" spans="1:3" x14ac:dyDescent="0.25">
      <c r="A2" s="48" t="s">
        <v>46</v>
      </c>
      <c r="B2" s="19" t="s">
        <v>76</v>
      </c>
    </row>
    <row r="3" spans="1:3" ht="78" customHeight="1" x14ac:dyDescent="0.25">
      <c r="A3" s="49" t="s">
        <v>42</v>
      </c>
      <c r="B3" s="31" t="s">
        <v>77</v>
      </c>
    </row>
    <row r="4" spans="1:3" x14ac:dyDescent="0.25">
      <c r="A4" s="48" t="s">
        <v>48</v>
      </c>
      <c r="B4" s="19"/>
    </row>
    <row r="5" spans="1:3" x14ac:dyDescent="0.25">
      <c r="A5" s="48" t="s">
        <v>0</v>
      </c>
      <c r="B5" s="32" t="s">
        <v>87</v>
      </c>
    </row>
    <row r="6" spans="1:3" x14ac:dyDescent="0.25">
      <c r="A6" s="48" t="s">
        <v>1</v>
      </c>
      <c r="B6" s="56">
        <v>5000</v>
      </c>
    </row>
    <row r="7" spans="1:3" ht="15.75" thickBot="1" x14ac:dyDescent="0.3">
      <c r="A7" s="50" t="s">
        <v>74</v>
      </c>
      <c r="B7" s="51"/>
    </row>
    <row r="8" spans="1:3" ht="15.75" thickBot="1" x14ac:dyDescent="0.3">
      <c r="A8" s="57" t="s">
        <v>45</v>
      </c>
      <c r="B8" s="58"/>
      <c r="C8" s="59"/>
    </row>
    <row r="9" spans="1:3" x14ac:dyDescent="0.25">
      <c r="A9" s="12" t="s">
        <v>71</v>
      </c>
      <c r="B9" s="52" t="s">
        <v>70</v>
      </c>
      <c r="C9" s="12" t="s">
        <v>69</v>
      </c>
    </row>
    <row r="10" spans="1:3" x14ac:dyDescent="0.25">
      <c r="A10" s="19">
        <v>1</v>
      </c>
      <c r="B10" s="19" t="s">
        <v>78</v>
      </c>
      <c r="C10" s="19">
        <v>1</v>
      </c>
    </row>
    <row r="11" spans="1:3" x14ac:dyDescent="0.25">
      <c r="A11" s="19">
        <v>1</v>
      </c>
      <c r="B11" s="19" t="s">
        <v>79</v>
      </c>
      <c r="C11" s="19">
        <v>2</v>
      </c>
    </row>
    <row r="12" spans="1:3" x14ac:dyDescent="0.25">
      <c r="A12" s="19">
        <v>1</v>
      </c>
      <c r="B12" s="19" t="s">
        <v>80</v>
      </c>
      <c r="C12" s="19">
        <v>3</v>
      </c>
    </row>
    <row r="13" spans="1:3" x14ac:dyDescent="0.25">
      <c r="A13" s="46"/>
      <c r="B13" s="19"/>
      <c r="C13" s="19"/>
    </row>
    <row r="14" spans="1:3" x14ac:dyDescent="0.25">
      <c r="A14" s="46"/>
      <c r="B14" s="19"/>
      <c r="C14" s="19"/>
    </row>
    <row r="15" spans="1:3" ht="15.75" thickBot="1" x14ac:dyDescent="0.3">
      <c r="A15" s="53"/>
      <c r="B15" s="51"/>
      <c r="C15" s="51"/>
    </row>
    <row r="16" spans="1:3" ht="15.75" thickBot="1" x14ac:dyDescent="0.3">
      <c r="A16" s="57" t="s">
        <v>75</v>
      </c>
      <c r="B16" s="58"/>
      <c r="C16" s="59"/>
    </row>
    <row r="17" spans="1:3" x14ac:dyDescent="0.25">
      <c r="A17" s="54" t="s">
        <v>47</v>
      </c>
      <c r="B17" s="54" t="s">
        <v>5</v>
      </c>
      <c r="C17" s="54" t="s">
        <v>6</v>
      </c>
    </row>
    <row r="18" spans="1:3" x14ac:dyDescent="0.25">
      <c r="A18" s="18"/>
      <c r="B18" s="19"/>
      <c r="C18" s="20"/>
    </row>
    <row r="19" spans="1:3" x14ac:dyDescent="0.25">
      <c r="A19" s="18"/>
      <c r="B19" s="19"/>
      <c r="C19" s="20"/>
    </row>
    <row r="20" spans="1:3" x14ac:dyDescent="0.25">
      <c r="A20" s="18"/>
      <c r="B20" s="19"/>
      <c r="C20" s="20"/>
    </row>
    <row r="21" spans="1:3" x14ac:dyDescent="0.25">
      <c r="A21" s="18"/>
      <c r="B21" s="19"/>
      <c r="C21" s="20"/>
    </row>
    <row r="22" spans="1:3" x14ac:dyDescent="0.25">
      <c r="A22" s="18"/>
      <c r="B22" s="19"/>
      <c r="C22" s="20"/>
    </row>
    <row r="23" spans="1:3" x14ac:dyDescent="0.25">
      <c r="A23" s="18"/>
      <c r="B23" s="19"/>
      <c r="C23" s="20"/>
    </row>
    <row r="24" spans="1:3" x14ac:dyDescent="0.25">
      <c r="A24" s="18"/>
      <c r="B24" s="19"/>
      <c r="C24" s="20"/>
    </row>
    <row r="25" spans="1:3" x14ac:dyDescent="0.25">
      <c r="A25" s="18"/>
      <c r="B25" s="19"/>
      <c r="C25" s="20"/>
    </row>
    <row r="26" spans="1:3" x14ac:dyDescent="0.25">
      <c r="A26" s="18"/>
      <c r="B26" s="19"/>
      <c r="C26" s="20"/>
    </row>
    <row r="27" spans="1:3" x14ac:dyDescent="0.25">
      <c r="A27" s="18"/>
      <c r="B27" s="19"/>
      <c r="C27" s="20"/>
    </row>
    <row r="28" spans="1:3" x14ac:dyDescent="0.25">
      <c r="A28" s="18"/>
      <c r="B28" s="19"/>
      <c r="C28" s="20"/>
    </row>
    <row r="29" spans="1:3" x14ac:dyDescent="0.25">
      <c r="A29" s="18"/>
      <c r="B29" s="19"/>
      <c r="C29" s="20"/>
    </row>
    <row r="30" spans="1:3" x14ac:dyDescent="0.25">
      <c r="A30" s="18"/>
      <c r="B30" s="19"/>
      <c r="C30" s="20"/>
    </row>
    <row r="31" spans="1:3" x14ac:dyDescent="0.25">
      <c r="A31" s="18"/>
      <c r="B31" s="19"/>
      <c r="C31" s="20"/>
    </row>
    <row r="32" spans="1:3" x14ac:dyDescent="0.25">
      <c r="A32" s="18"/>
      <c r="B32" s="19"/>
      <c r="C32" s="20"/>
    </row>
    <row r="33" spans="1:3" x14ac:dyDescent="0.25">
      <c r="A33" s="18"/>
      <c r="B33" s="19"/>
      <c r="C33" s="20"/>
    </row>
    <row r="34" spans="1:3" x14ac:dyDescent="0.25">
      <c r="A34" s="18"/>
      <c r="B34" s="19"/>
      <c r="C34" s="20"/>
    </row>
    <row r="35" spans="1:3" x14ac:dyDescent="0.25">
      <c r="A35" s="18"/>
      <c r="B35" s="19"/>
      <c r="C35" s="20"/>
    </row>
    <row r="36" spans="1:3" x14ac:dyDescent="0.25">
      <c r="A36" s="18"/>
      <c r="B36" s="19"/>
      <c r="C36" s="20"/>
    </row>
    <row r="37" spans="1:3" x14ac:dyDescent="0.25">
      <c r="A37" s="18"/>
      <c r="B37" s="19"/>
      <c r="C37" s="20"/>
    </row>
  </sheetData>
  <mergeCells count="2">
    <mergeCell ref="A8:C8"/>
    <mergeCell ref="A16:C16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9900"/>
  </sheetPr>
  <dimension ref="A1:DH77"/>
  <sheetViews>
    <sheetView tabSelected="1" topLeftCell="A4" workbookViewId="0">
      <selection activeCell="I30" sqref="I30"/>
    </sheetView>
  </sheetViews>
  <sheetFormatPr defaultRowHeight="15" x14ac:dyDescent="0.25"/>
  <cols>
    <col min="1" max="1" width="15.28515625" style="13" customWidth="1"/>
    <col min="2" max="2" width="11.140625" style="14" customWidth="1"/>
    <col min="3" max="3" width="10.42578125" style="13" customWidth="1"/>
    <col min="4" max="4" width="10.7109375" style="13" customWidth="1"/>
    <col min="5" max="5" width="11.42578125" style="13" customWidth="1"/>
    <col min="6" max="6" width="13" style="13" customWidth="1"/>
    <col min="7" max="7" width="10.28515625" style="13" customWidth="1"/>
    <col min="8" max="8" width="10" style="13" customWidth="1"/>
    <col min="9" max="11" width="18" style="13" customWidth="1"/>
    <col min="12" max="12" width="9.140625" style="13"/>
    <col min="13" max="13" width="16" style="13" customWidth="1"/>
    <col min="14" max="14" width="11.85546875" style="14" customWidth="1"/>
    <col min="15" max="15" width="10.42578125" style="13" customWidth="1"/>
    <col min="16" max="16" width="10.7109375" style="13" customWidth="1"/>
    <col min="17" max="17" width="9.85546875" style="13" customWidth="1"/>
    <col min="18" max="18" width="12.28515625" style="13" customWidth="1"/>
    <col min="19" max="19" width="11.5703125" style="13" customWidth="1"/>
    <col min="20" max="20" width="11.28515625" style="13" customWidth="1"/>
    <col min="21" max="21" width="16.7109375" style="13" customWidth="1"/>
    <col min="22" max="23" width="18" style="13" customWidth="1"/>
    <col min="24" max="24" width="9.140625" style="13"/>
    <col min="25" max="25" width="16.28515625" style="13" customWidth="1"/>
    <col min="26" max="26" width="13" style="14" customWidth="1"/>
    <col min="27" max="27" width="10.140625" style="13" customWidth="1"/>
    <col min="28" max="28" width="10.42578125" style="13" customWidth="1"/>
    <col min="29" max="29" width="12.42578125" style="13" customWidth="1"/>
    <col min="30" max="31" width="11.28515625" style="13" customWidth="1"/>
    <col min="32" max="32" width="11.140625" style="13" customWidth="1"/>
    <col min="33" max="33" width="15.5703125" style="13" customWidth="1"/>
    <col min="34" max="34" width="18" style="13" customWidth="1"/>
    <col min="35" max="35" width="15.5703125" style="13" customWidth="1"/>
    <col min="36" max="36" width="9.140625" style="13"/>
    <col min="37" max="37" width="16.42578125" style="13" customWidth="1"/>
    <col min="38" max="38" width="14.140625" style="14" customWidth="1"/>
    <col min="39" max="39" width="11.85546875" style="13" customWidth="1"/>
    <col min="40" max="41" width="11.28515625" style="13" customWidth="1"/>
    <col min="42" max="42" width="12" style="13" customWidth="1"/>
    <col min="43" max="43" width="10.7109375" style="13" customWidth="1"/>
    <col min="44" max="44" width="11.7109375" style="13" customWidth="1"/>
    <col min="45" max="45" width="17.42578125" style="13" customWidth="1"/>
    <col min="46" max="46" width="18" style="13" customWidth="1"/>
    <col min="47" max="47" width="17.42578125" style="13" customWidth="1"/>
    <col min="48" max="48" width="9.140625" style="13"/>
    <col min="49" max="49" width="15.7109375" style="13" customWidth="1"/>
    <col min="50" max="50" width="11.140625" style="14" customWidth="1"/>
    <col min="51" max="51" width="10.42578125" style="13" customWidth="1"/>
    <col min="52" max="52" width="10.7109375" style="13" customWidth="1"/>
    <col min="53" max="53" width="11.42578125" style="13" customWidth="1"/>
    <col min="54" max="54" width="13" style="13" customWidth="1"/>
    <col min="55" max="55" width="10.28515625" style="13" customWidth="1"/>
    <col min="56" max="56" width="10" style="13" customWidth="1"/>
    <col min="57" max="57" width="17.5703125" style="13" customWidth="1"/>
    <col min="58" max="58" width="18" style="13" customWidth="1"/>
    <col min="59" max="59" width="17.42578125" style="13" customWidth="1"/>
    <col min="60" max="60" width="9.140625" style="13"/>
    <col min="61" max="61" width="16.28515625" style="13" customWidth="1"/>
    <col min="62" max="62" width="11.85546875" style="14" customWidth="1"/>
    <col min="63" max="63" width="10.42578125" style="13" customWidth="1"/>
    <col min="64" max="64" width="10.7109375" style="13" customWidth="1"/>
    <col min="65" max="65" width="9.85546875" style="13" customWidth="1"/>
    <col min="66" max="66" width="12.28515625" style="13" customWidth="1"/>
    <col min="67" max="67" width="11.5703125" style="13" customWidth="1"/>
    <col min="68" max="68" width="11.28515625" style="13" customWidth="1"/>
    <col min="69" max="69" width="17.85546875" style="13" customWidth="1"/>
    <col min="70" max="70" width="18" style="13" customWidth="1"/>
    <col min="71" max="71" width="17.42578125" style="13" customWidth="1"/>
    <col min="72" max="72" width="9.140625" style="13"/>
    <col min="73" max="73" width="14.140625" style="13" customWidth="1"/>
    <col min="74" max="74" width="13" style="14" customWidth="1"/>
    <col min="75" max="75" width="10.140625" style="13" customWidth="1"/>
    <col min="76" max="76" width="10.42578125" style="13" customWidth="1"/>
    <col min="77" max="77" width="12.42578125" style="13" customWidth="1"/>
    <col min="78" max="79" width="11.28515625" style="13" customWidth="1"/>
    <col min="80" max="80" width="11.140625" style="13" customWidth="1"/>
    <col min="81" max="81" width="17.28515625" style="13" customWidth="1"/>
    <col min="82" max="82" width="18" style="13" customWidth="1"/>
    <col min="83" max="83" width="17.42578125" style="13" customWidth="1"/>
    <col min="84" max="84" width="9.140625" style="13"/>
    <col min="85" max="85" width="15.5703125" style="13" customWidth="1"/>
    <col min="86" max="86" width="14.140625" style="14" customWidth="1"/>
    <col min="87" max="87" width="11.85546875" style="13" customWidth="1"/>
    <col min="88" max="89" width="11.28515625" style="13" customWidth="1"/>
    <col min="90" max="90" width="12" style="13" customWidth="1"/>
    <col min="91" max="91" width="10.7109375" style="13" customWidth="1"/>
    <col min="92" max="92" width="11.7109375" style="13" customWidth="1"/>
    <col min="93" max="93" width="19.85546875" style="13" customWidth="1"/>
    <col min="94" max="94" width="18" style="13" customWidth="1"/>
    <col min="95" max="95" width="17.42578125" style="13" customWidth="1"/>
  </cols>
  <sheetData>
    <row r="1" spans="1:112" s="17" customFormat="1" ht="19.5" thickBot="1" x14ac:dyDescent="0.35">
      <c r="A1" s="60" t="s">
        <v>57</v>
      </c>
      <c r="B1" s="61"/>
      <c r="C1" s="26"/>
      <c r="D1" s="26"/>
      <c r="E1" s="26"/>
      <c r="F1" s="26"/>
      <c r="G1" s="26"/>
      <c r="H1" s="25"/>
      <c r="I1" s="25"/>
      <c r="J1" s="25"/>
      <c r="K1" s="25"/>
      <c r="L1" s="26"/>
      <c r="M1" s="62" t="s">
        <v>58</v>
      </c>
      <c r="N1" s="63"/>
      <c r="O1" s="26"/>
      <c r="P1" s="26"/>
      <c r="Q1" s="25"/>
      <c r="R1" s="26"/>
      <c r="S1" s="26"/>
      <c r="T1" s="25"/>
      <c r="U1" s="25"/>
      <c r="V1" s="25"/>
      <c r="W1" s="25"/>
      <c r="X1" s="26"/>
      <c r="Y1" s="60" t="s">
        <v>59</v>
      </c>
      <c r="Z1" s="61"/>
      <c r="AA1" s="26"/>
      <c r="AB1" s="26"/>
      <c r="AC1" s="26"/>
      <c r="AD1" s="26"/>
      <c r="AE1" s="26"/>
      <c r="AF1" s="25"/>
      <c r="AG1" s="25"/>
      <c r="AH1" s="25"/>
      <c r="AI1" s="25"/>
      <c r="AJ1" s="26"/>
      <c r="AK1" s="60" t="s">
        <v>60</v>
      </c>
      <c r="AL1" s="61"/>
      <c r="AM1" s="26"/>
      <c r="AN1" s="26"/>
      <c r="AO1" s="26"/>
      <c r="AP1" s="26"/>
      <c r="AQ1" s="26"/>
      <c r="AR1" s="25"/>
      <c r="AS1" s="25"/>
      <c r="AT1" s="25"/>
      <c r="AU1" s="25"/>
      <c r="AV1" s="26"/>
      <c r="AW1" s="60" t="s">
        <v>61</v>
      </c>
      <c r="AX1" s="61"/>
      <c r="AY1" s="26"/>
      <c r="AZ1" s="26"/>
      <c r="BA1" s="26"/>
      <c r="BB1" s="26"/>
      <c r="BC1" s="26"/>
      <c r="BD1" s="25"/>
      <c r="BE1" s="25"/>
      <c r="BF1" s="25"/>
      <c r="BG1" s="25"/>
      <c r="BH1" s="26"/>
      <c r="BI1" s="60" t="s">
        <v>62</v>
      </c>
      <c r="BJ1" s="61"/>
      <c r="BK1" s="26"/>
      <c r="BL1" s="26"/>
      <c r="BM1" s="25"/>
      <c r="BN1" s="26"/>
      <c r="BO1" s="26"/>
      <c r="BP1" s="25"/>
      <c r="BQ1" s="25"/>
      <c r="BR1" s="25"/>
      <c r="BS1" s="25"/>
      <c r="BT1" s="26"/>
      <c r="BU1" s="60" t="s">
        <v>63</v>
      </c>
      <c r="BV1" s="61"/>
      <c r="BW1" s="26"/>
      <c r="BX1" s="26"/>
      <c r="BY1" s="26"/>
      <c r="BZ1" s="26"/>
      <c r="CA1" s="26"/>
      <c r="CB1" s="25"/>
      <c r="CC1" s="25"/>
      <c r="CD1" s="25"/>
      <c r="CE1" s="25"/>
      <c r="CF1" s="26"/>
      <c r="CG1" s="60" t="s">
        <v>64</v>
      </c>
      <c r="CH1" s="61"/>
      <c r="CI1" s="26"/>
      <c r="CJ1" s="26"/>
      <c r="CK1" s="26"/>
      <c r="CL1" s="26"/>
      <c r="CM1" s="26"/>
      <c r="CN1" s="25"/>
      <c r="CO1" s="25"/>
      <c r="CP1" s="25"/>
      <c r="CQ1" s="25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</row>
    <row r="2" spans="1:112" s="24" customFormat="1" ht="42.75" customHeight="1" x14ac:dyDescent="0.25">
      <c r="A2" s="39" t="s">
        <v>65</v>
      </c>
      <c r="B2" s="40" t="s">
        <v>50</v>
      </c>
      <c r="C2" s="41" t="s">
        <v>51</v>
      </c>
      <c r="D2" s="41" t="s">
        <v>52</v>
      </c>
      <c r="E2" s="41" t="s">
        <v>53</v>
      </c>
      <c r="F2" s="42" t="s">
        <v>54</v>
      </c>
      <c r="G2" s="42" t="s">
        <v>56</v>
      </c>
      <c r="H2" s="42" t="s">
        <v>55</v>
      </c>
      <c r="I2" s="41" t="s">
        <v>67</v>
      </c>
      <c r="J2" s="41" t="s">
        <v>72</v>
      </c>
      <c r="K2" s="47" t="s">
        <v>68</v>
      </c>
      <c r="L2" s="27"/>
      <c r="M2" s="39" t="s">
        <v>65</v>
      </c>
      <c r="N2" s="40" t="s">
        <v>50</v>
      </c>
      <c r="O2" s="41" t="s">
        <v>51</v>
      </c>
      <c r="P2" s="41" t="s">
        <v>52</v>
      </c>
      <c r="Q2" s="45" t="s">
        <v>53</v>
      </c>
      <c r="R2" s="42" t="s">
        <v>54</v>
      </c>
      <c r="S2" s="42" t="s">
        <v>56</v>
      </c>
      <c r="T2" s="42" t="s">
        <v>55</v>
      </c>
      <c r="U2" s="22" t="s">
        <v>67</v>
      </c>
      <c r="V2" s="22" t="s">
        <v>72</v>
      </c>
      <c r="W2" s="22" t="s">
        <v>68</v>
      </c>
      <c r="X2" s="27"/>
      <c r="Y2" s="39" t="s">
        <v>65</v>
      </c>
      <c r="Z2" s="40" t="s">
        <v>50</v>
      </c>
      <c r="AA2" s="41" t="s">
        <v>51</v>
      </c>
      <c r="AB2" s="41" t="s">
        <v>52</v>
      </c>
      <c r="AC2" s="41" t="s">
        <v>53</v>
      </c>
      <c r="AD2" s="42" t="s">
        <v>54</v>
      </c>
      <c r="AE2" s="42" t="s">
        <v>56</v>
      </c>
      <c r="AF2" s="42" t="s">
        <v>55</v>
      </c>
      <c r="AG2" s="41" t="s">
        <v>67</v>
      </c>
      <c r="AH2" s="41" t="s">
        <v>72</v>
      </c>
      <c r="AI2" s="47" t="s">
        <v>68</v>
      </c>
      <c r="AJ2" s="27"/>
      <c r="AK2" s="39" t="s">
        <v>65</v>
      </c>
      <c r="AL2" s="40" t="s">
        <v>50</v>
      </c>
      <c r="AM2" s="41" t="s">
        <v>51</v>
      </c>
      <c r="AN2" s="41" t="s">
        <v>52</v>
      </c>
      <c r="AO2" s="41" t="s">
        <v>53</v>
      </c>
      <c r="AP2" s="42" t="s">
        <v>54</v>
      </c>
      <c r="AQ2" s="42" t="s">
        <v>56</v>
      </c>
      <c r="AR2" s="42" t="s">
        <v>55</v>
      </c>
      <c r="AS2" s="22" t="s">
        <v>67</v>
      </c>
      <c r="AT2" s="22" t="s">
        <v>72</v>
      </c>
      <c r="AU2" s="22" t="s">
        <v>68</v>
      </c>
      <c r="AV2" s="27"/>
      <c r="AW2" s="39" t="s">
        <v>65</v>
      </c>
      <c r="AX2" s="40" t="s">
        <v>50</v>
      </c>
      <c r="AY2" s="41" t="s">
        <v>51</v>
      </c>
      <c r="AZ2" s="41" t="s">
        <v>52</v>
      </c>
      <c r="BA2" s="41" t="s">
        <v>53</v>
      </c>
      <c r="BB2" s="42" t="s">
        <v>54</v>
      </c>
      <c r="BC2" s="42" t="s">
        <v>56</v>
      </c>
      <c r="BD2" s="42" t="s">
        <v>55</v>
      </c>
      <c r="BE2" s="41" t="s">
        <v>67</v>
      </c>
      <c r="BF2" s="41" t="s">
        <v>72</v>
      </c>
      <c r="BG2" s="47" t="s">
        <v>68</v>
      </c>
      <c r="BH2" s="27"/>
      <c r="BI2" s="39" t="s">
        <v>65</v>
      </c>
      <c r="BJ2" s="40" t="s">
        <v>50</v>
      </c>
      <c r="BK2" s="41" t="s">
        <v>51</v>
      </c>
      <c r="BL2" s="41" t="s">
        <v>52</v>
      </c>
      <c r="BM2" s="45" t="s">
        <v>53</v>
      </c>
      <c r="BN2" s="42" t="s">
        <v>54</v>
      </c>
      <c r="BO2" s="42" t="s">
        <v>56</v>
      </c>
      <c r="BP2" s="42" t="s">
        <v>55</v>
      </c>
      <c r="BQ2" s="22" t="s">
        <v>67</v>
      </c>
      <c r="BR2" s="22" t="s">
        <v>72</v>
      </c>
      <c r="BS2" s="22" t="s">
        <v>68</v>
      </c>
      <c r="BT2" s="27"/>
      <c r="BU2" s="39" t="s">
        <v>65</v>
      </c>
      <c r="BV2" s="40" t="s">
        <v>50</v>
      </c>
      <c r="BW2" s="41" t="s">
        <v>51</v>
      </c>
      <c r="BX2" s="41" t="s">
        <v>52</v>
      </c>
      <c r="BY2" s="41" t="s">
        <v>53</v>
      </c>
      <c r="BZ2" s="42" t="s">
        <v>54</v>
      </c>
      <c r="CA2" s="42" t="s">
        <v>56</v>
      </c>
      <c r="CB2" s="42" t="s">
        <v>55</v>
      </c>
      <c r="CC2" s="41" t="s">
        <v>67</v>
      </c>
      <c r="CD2" s="41" t="s">
        <v>72</v>
      </c>
      <c r="CE2" s="47" t="s">
        <v>68</v>
      </c>
      <c r="CF2" s="27"/>
      <c r="CG2" s="39" t="s">
        <v>65</v>
      </c>
      <c r="CH2" s="40" t="s">
        <v>50</v>
      </c>
      <c r="CI2" s="41" t="s">
        <v>51</v>
      </c>
      <c r="CJ2" s="41" t="s">
        <v>52</v>
      </c>
      <c r="CK2" s="41" t="s">
        <v>53</v>
      </c>
      <c r="CL2" s="42" t="s">
        <v>54</v>
      </c>
      <c r="CM2" s="42" t="s">
        <v>56</v>
      </c>
      <c r="CN2" s="42" t="s">
        <v>55</v>
      </c>
      <c r="CO2" s="22" t="s">
        <v>67</v>
      </c>
      <c r="CP2" s="22" t="s">
        <v>72</v>
      </c>
      <c r="CQ2" s="22" t="s">
        <v>68</v>
      </c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</row>
    <row r="3" spans="1:112" s="8" customFormat="1" x14ac:dyDescent="0.25">
      <c r="A3" s="43">
        <v>0</v>
      </c>
      <c r="B3" s="14">
        <f>'C1'!$AA18</f>
        <v>1.7965000000000001E-12</v>
      </c>
      <c r="C3" s="14">
        <f>'C1'!AA19</f>
        <v>1.8106E-12</v>
      </c>
      <c r="D3" s="14">
        <f>'C1'!AA20</f>
        <v>1.7771E-12</v>
      </c>
      <c r="E3" s="14">
        <f>'C1'!AA21</f>
        <v>1.8022999999999999E-12</v>
      </c>
      <c r="F3" s="14">
        <f>'C1'!AA22</f>
        <v>1.8196E-12</v>
      </c>
      <c r="G3" s="14">
        <f>AVERAGE(B3:F3)</f>
        <v>1.8012200000000001E-12</v>
      </c>
      <c r="H3" s="14">
        <f>STDEV(B3:F3)</f>
        <v>1.605481236265315E-14</v>
      </c>
      <c r="I3" s="33"/>
      <c r="J3" s="13">
        <f>G3/$G$3</f>
        <v>1</v>
      </c>
      <c r="K3" s="34">
        <f>(G3/$G$3-1)*100</f>
        <v>0</v>
      </c>
      <c r="L3" s="14"/>
      <c r="M3" s="43">
        <v>0</v>
      </c>
      <c r="N3" s="14">
        <f>'C2'!AA18</f>
        <v>1.5671000000000001E-12</v>
      </c>
      <c r="O3" s="14">
        <f>'C2'!AA19</f>
        <v>1.5673E-12</v>
      </c>
      <c r="P3" s="14">
        <f>'C2'!AA20</f>
        <v>1.5694E-12</v>
      </c>
      <c r="Q3" s="14">
        <f>'C2'!AA21</f>
        <v>1.5677000000000001E-12</v>
      </c>
      <c r="R3" s="14">
        <f>'C2'!AA22</f>
        <v>1.5739E-12</v>
      </c>
      <c r="S3" s="14">
        <f>AVERAGE(N3:R3)</f>
        <v>1.5690800000000002E-12</v>
      </c>
      <c r="T3" s="14">
        <f>STDEV(N3:R3)</f>
        <v>2.8428858577156871E-15</v>
      </c>
      <c r="U3" s="33"/>
      <c r="V3" s="13">
        <f>S3/$S$3</f>
        <v>1</v>
      </c>
      <c r="W3" s="34">
        <f>(S3/$S$3-1)*100</f>
        <v>0</v>
      </c>
      <c r="X3" s="14"/>
      <c r="Y3" s="43">
        <v>0</v>
      </c>
      <c r="Z3" s="14">
        <f>'C3'!AA18</f>
        <v>1.6614E-12</v>
      </c>
      <c r="AA3" s="14">
        <f>'C3'!AA19</f>
        <v>1.6717E-12</v>
      </c>
      <c r="AB3" s="14">
        <f>'C3'!AA20</f>
        <v>1.6851999999999999E-12</v>
      </c>
      <c r="AC3" s="14">
        <f>'C3'!AA21</f>
        <v>1.6753999999999999E-12</v>
      </c>
      <c r="AD3" s="14">
        <f>'C3'!AA22</f>
        <v>1.666E-12</v>
      </c>
      <c r="AE3" s="14">
        <f>AVERAGE(Z3:AD3)</f>
        <v>1.67194E-12</v>
      </c>
      <c r="AF3" s="14">
        <f>STDEV(Z3:AD3)</f>
        <v>9.14100650913233E-15</v>
      </c>
      <c r="AG3" s="33"/>
      <c r="AH3" s="13">
        <f>AE3/$AE$3</f>
        <v>1</v>
      </c>
      <c r="AI3" s="34">
        <f>(AE3/$AE$3-1)*100</f>
        <v>0</v>
      </c>
      <c r="AJ3" s="14"/>
      <c r="AK3" s="43"/>
      <c r="AL3" s="14">
        <f>'Sample 4'!AA18</f>
        <v>0</v>
      </c>
      <c r="AM3" s="14">
        <f>'Sample 4'!AA19</f>
        <v>0</v>
      </c>
      <c r="AN3" s="14">
        <f>'Sample 4'!AA20</f>
        <v>0</v>
      </c>
      <c r="AO3" s="14">
        <f>'Sample 4'!AA21</f>
        <v>0</v>
      </c>
      <c r="AP3" s="14">
        <f>'Sample 4'!AA22</f>
        <v>0</v>
      </c>
      <c r="AQ3" s="14">
        <f>AVERAGE(AL3:AP3)</f>
        <v>0</v>
      </c>
      <c r="AR3" s="14">
        <f>STDEV(AL3:AP3)</f>
        <v>0</v>
      </c>
      <c r="AS3" s="33"/>
      <c r="AT3" s="13" t="e">
        <f>AQ3/$AQ$3</f>
        <v>#DIV/0!</v>
      </c>
      <c r="AU3" s="34" t="e">
        <f t="shared" ref="AU3:AU17" si="0">(AQ3/$AQ$3-1)*100</f>
        <v>#DIV/0!</v>
      </c>
      <c r="AV3" s="13"/>
      <c r="AW3" s="43"/>
      <c r="AX3" s="14">
        <f>'Sample 5'!$AA18</f>
        <v>0</v>
      </c>
      <c r="AY3" s="14">
        <f>'Sample 5'!AA19</f>
        <v>0</v>
      </c>
      <c r="AZ3" s="14">
        <f>'Sample 5'!AA20</f>
        <v>0</v>
      </c>
      <c r="BA3" s="14">
        <f>'Sample 5'!AA21</f>
        <v>0</v>
      </c>
      <c r="BB3" s="14">
        <f>'Sample 5'!AA22</f>
        <v>0</v>
      </c>
      <c r="BC3" s="14">
        <f t="shared" ref="BC3:BC17" si="1">AVERAGE(AX3:BB3)</f>
        <v>0</v>
      </c>
      <c r="BD3" s="14">
        <f t="shared" ref="BD3:BD17" si="2">STDEV(AX3:BB3)</f>
        <v>0</v>
      </c>
      <c r="BE3" s="33"/>
      <c r="BF3" s="13" t="e">
        <f>BC3/$BC$3</f>
        <v>#DIV/0!</v>
      </c>
      <c r="BG3" s="34" t="e">
        <f>(BC3/$BC$3-1)*100</f>
        <v>#DIV/0!</v>
      </c>
      <c r="BH3" s="14"/>
      <c r="BI3" s="43"/>
      <c r="BJ3" s="14">
        <f>'Sample 6'!AA18</f>
        <v>0</v>
      </c>
      <c r="BK3" s="14">
        <f>'Sample 6'!AA19</f>
        <v>0</v>
      </c>
      <c r="BL3" s="14">
        <f>'Sample 6'!AA20</f>
        <v>0</v>
      </c>
      <c r="BM3" s="14">
        <f>'Sample 6'!AA21</f>
        <v>0</v>
      </c>
      <c r="BN3" s="14">
        <f>'Sample 6'!AA22</f>
        <v>0</v>
      </c>
      <c r="BO3" s="14">
        <f t="shared" ref="BO3:BO17" si="3">AVERAGE(BJ3:BN3)</f>
        <v>0</v>
      </c>
      <c r="BP3" s="14">
        <f t="shared" ref="BP3:BP17" si="4">STDEV(BJ3:BN3)</f>
        <v>0</v>
      </c>
      <c r="BQ3" s="33"/>
      <c r="BR3" s="13" t="e">
        <f>BO3/$BO$3</f>
        <v>#DIV/0!</v>
      </c>
      <c r="BS3" s="34" t="e">
        <f>(BO3/$BO$3-1)*100</f>
        <v>#DIV/0!</v>
      </c>
      <c r="BT3" s="14"/>
      <c r="BU3" s="43"/>
      <c r="BV3" s="14">
        <f>'Sample 7'!AA18</f>
        <v>0</v>
      </c>
      <c r="BW3" s="14">
        <f>'Sample 7'!AA19</f>
        <v>0</v>
      </c>
      <c r="BX3" s="14">
        <f>'Sample 7'!AA20</f>
        <v>0</v>
      </c>
      <c r="BY3" s="14">
        <f>'Sample 7'!AA21</f>
        <v>0</v>
      </c>
      <c r="BZ3" s="14">
        <f>'Sample 7'!AA22</f>
        <v>0</v>
      </c>
      <c r="CA3" s="14">
        <f t="shared" ref="CA3:CA17" si="5">AVERAGE(BV3:BZ3)</f>
        <v>0</v>
      </c>
      <c r="CB3" s="14">
        <f t="shared" ref="CB3:CB17" si="6">STDEV(BV3:BZ3)</f>
        <v>0</v>
      </c>
      <c r="CC3" s="33"/>
      <c r="CD3" s="13" t="e">
        <f>CA3/$CA$3</f>
        <v>#DIV/0!</v>
      </c>
      <c r="CE3" s="34" t="e">
        <f>(CA3/$CA$3-1)*100</f>
        <v>#DIV/0!</v>
      </c>
      <c r="CF3" s="14"/>
      <c r="CG3" s="43"/>
      <c r="CH3" s="14">
        <f>'Sample 8'!AA18</f>
        <v>0</v>
      </c>
      <c r="CI3" s="14">
        <f>'Sample 8'!AA19</f>
        <v>0</v>
      </c>
      <c r="CJ3" s="14">
        <f>'Sample 8'!AA20</f>
        <v>0</v>
      </c>
      <c r="CK3" s="14">
        <f>'Sample 8'!AA21</f>
        <v>0</v>
      </c>
      <c r="CL3" s="14">
        <f>'Sample 8'!AA22</f>
        <v>0</v>
      </c>
      <c r="CM3" s="14">
        <f t="shared" ref="CM3:CM17" si="7">AVERAGE(CH3:CL3)</f>
        <v>0</v>
      </c>
      <c r="CN3" s="14">
        <f t="shared" ref="CN3:CN17" si="8">STDEV(CH3:CL3)</f>
        <v>0</v>
      </c>
      <c r="CO3" s="33"/>
      <c r="CP3" s="13" t="e">
        <f>CM3/$CM$3</f>
        <v>#DIV/0!</v>
      </c>
      <c r="CQ3" s="34" t="e">
        <f>(CM3/$CM$3-1)*100</f>
        <v>#DIV/0!</v>
      </c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</row>
    <row r="4" spans="1:112" x14ac:dyDescent="0.25">
      <c r="A4" s="43">
        <v>0.5</v>
      </c>
      <c r="B4" s="14">
        <f>'C1'!AA27</f>
        <v>1.7783E-12</v>
      </c>
      <c r="C4" s="14">
        <f>'C1'!AA28</f>
        <v>1.7853000000000001E-12</v>
      </c>
      <c r="D4" s="14">
        <f>'C1'!AA29</f>
        <v>1.7867000000000001E-12</v>
      </c>
      <c r="E4" s="14">
        <f>'C1'!AA30</f>
        <v>1.7816E-12</v>
      </c>
      <c r="F4" s="14">
        <f>'C1'!AA31</f>
        <v>1.7855E-12</v>
      </c>
      <c r="G4" s="14">
        <f t="shared" ref="G4:G17" si="9">AVERAGE(B4:F4)</f>
        <v>1.78348E-12</v>
      </c>
      <c r="H4" s="14">
        <f t="shared" ref="H4:H17" si="10">STDEV(B4:F4)</f>
        <v>3.4687173421886297E-15</v>
      </c>
      <c r="I4" s="33"/>
      <c r="J4" s="13">
        <f t="shared" ref="J4:J17" si="11">G4/$G$3</f>
        <v>0.99015111979658232</v>
      </c>
      <c r="K4" s="34">
        <f>(G4/$G$3-1)*100</f>
        <v>-0.98488802034176759</v>
      </c>
      <c r="M4" s="43">
        <v>0.5</v>
      </c>
      <c r="N4" s="14">
        <f>'C2'!AA27</f>
        <v>1.5490999999999999E-12</v>
      </c>
      <c r="O4" s="14">
        <f>'C2'!AA28</f>
        <v>1.5487000000000001E-12</v>
      </c>
      <c r="P4" s="14">
        <f>'C2'!AA29</f>
        <v>1.5527E-12</v>
      </c>
      <c r="Q4" s="14">
        <f>'C2'!AA30</f>
        <v>1.5562E-12</v>
      </c>
      <c r="R4" s="14">
        <f>'C2'!AA31</f>
        <v>1.5552000000000001E-12</v>
      </c>
      <c r="S4" s="14">
        <f t="shared" ref="S4:S17" si="12">AVERAGE(N4:R4)</f>
        <v>1.5523800000000001E-12</v>
      </c>
      <c r="T4" s="14">
        <f t="shared" ref="T4:T17" si="13">STDEV(N4:R4)</f>
        <v>3.4259305305274465E-15</v>
      </c>
      <c r="U4" s="33"/>
      <c r="V4" s="13">
        <f t="shared" ref="V4:V17" si="14">S4/$S$3</f>
        <v>0.98935682055726915</v>
      </c>
      <c r="W4" s="34">
        <f t="shared" ref="W4:W17" si="15">(S4/$S$3-1)*100</f>
        <v>-1.0643179442730855</v>
      </c>
      <c r="Y4" s="43">
        <v>0.5</v>
      </c>
      <c r="Z4" s="14">
        <f>'C3'!AA27</f>
        <v>1.6659E-12</v>
      </c>
      <c r="AA4" s="14">
        <f>'C3'!AA28</f>
        <v>1.6722000000000001E-12</v>
      </c>
      <c r="AB4" s="14">
        <f>'C3'!AA29</f>
        <v>1.6763E-12</v>
      </c>
      <c r="AC4" s="14">
        <f>'C3'!AA30</f>
        <v>1.683E-12</v>
      </c>
      <c r="AD4" s="14">
        <f>'C3'!AA31</f>
        <v>1.6647E-12</v>
      </c>
      <c r="AE4" s="14">
        <f t="shared" ref="AE4:AE17" si="16">AVERAGE(Z4:AD4)</f>
        <v>1.6724199999999999E-12</v>
      </c>
      <c r="AF4" s="14">
        <f t="shared" ref="AF4:AF17" si="17">STDEV(Z4:AD4)</f>
        <v>7.5688176091117547E-15</v>
      </c>
      <c r="AG4" s="33"/>
      <c r="AH4" s="13">
        <f t="shared" ref="AH4:AH17" si="18">AE4/$AE$3</f>
        <v>1.0002870916420445</v>
      </c>
      <c r="AI4" s="34">
        <f t="shared" ref="AI4:AI17" si="19">(AE4/$AE$3-1)*100</f>
        <v>2.8709164204454574E-2</v>
      </c>
      <c r="AK4" s="43"/>
      <c r="AL4" s="14">
        <f>'Sample 4'!AA27</f>
        <v>0</v>
      </c>
      <c r="AM4" s="14">
        <f>'Sample 4'!AA28</f>
        <v>0</v>
      </c>
      <c r="AN4" s="14">
        <f>'Sample 4'!AA29</f>
        <v>0</v>
      </c>
      <c r="AO4" s="14">
        <f>'Sample 4'!AA30</f>
        <v>0</v>
      </c>
      <c r="AP4" s="14">
        <f>'Sample 4'!AA31</f>
        <v>0</v>
      </c>
      <c r="AQ4" s="14">
        <f t="shared" ref="AQ4:AQ17" si="20">AVERAGE(AL4:AP4)</f>
        <v>0</v>
      </c>
      <c r="AR4" s="14">
        <f t="shared" ref="AR4:AR17" si="21">STDEV(AL4:AP4)</f>
        <v>0</v>
      </c>
      <c r="AS4" s="33"/>
      <c r="AT4" s="13" t="e">
        <f t="shared" ref="AT4:AT17" si="22">AQ4/$AQ$3</f>
        <v>#DIV/0!</v>
      </c>
      <c r="AU4" s="34" t="e">
        <f t="shared" si="0"/>
        <v>#DIV/0!</v>
      </c>
      <c r="AW4" s="43"/>
      <c r="AX4" s="14">
        <f>'Sample 5'!AA27</f>
        <v>0</v>
      </c>
      <c r="AY4" s="14">
        <f>'Sample 5'!AA28</f>
        <v>0</v>
      </c>
      <c r="AZ4" s="14">
        <f>'Sample 5'!AA29</f>
        <v>0</v>
      </c>
      <c r="BA4" s="14">
        <f>'Sample 5'!AA30</f>
        <v>0</v>
      </c>
      <c r="BB4" s="14">
        <f>'Sample 5'!AA31</f>
        <v>0</v>
      </c>
      <c r="BC4" s="14">
        <f t="shared" si="1"/>
        <v>0</v>
      </c>
      <c r="BD4" s="14">
        <f t="shared" si="2"/>
        <v>0</v>
      </c>
      <c r="BE4" s="33"/>
      <c r="BF4" s="13" t="e">
        <f t="shared" ref="BF4:BF17" si="23">BC4/$BC$3</f>
        <v>#DIV/0!</v>
      </c>
      <c r="BG4" s="34" t="e">
        <f t="shared" ref="BG4:BG17" si="24">(BC4/$BC$3-1)*100</f>
        <v>#DIV/0!</v>
      </c>
      <c r="BI4" s="43"/>
      <c r="BJ4" s="14">
        <f>'Sample 6'!AA27</f>
        <v>0</v>
      </c>
      <c r="BK4" s="14">
        <f>'Sample 6'!AA28</f>
        <v>0</v>
      </c>
      <c r="BL4" s="14">
        <f>'Sample 6'!AA29</f>
        <v>0</v>
      </c>
      <c r="BM4" s="14">
        <f>'Sample 6'!AA30</f>
        <v>0</v>
      </c>
      <c r="BN4" s="14">
        <f>'Sample 6'!AA31</f>
        <v>0</v>
      </c>
      <c r="BO4" s="14">
        <f t="shared" si="3"/>
        <v>0</v>
      </c>
      <c r="BP4" s="14">
        <f t="shared" si="4"/>
        <v>0</v>
      </c>
      <c r="BQ4" s="33"/>
      <c r="BR4" s="13" t="e">
        <f t="shared" ref="BR4:BR17" si="25">BO4/$BO$3</f>
        <v>#DIV/0!</v>
      </c>
      <c r="BS4" s="34" t="e">
        <f t="shared" ref="BS4:BS17" si="26">(BO4/$BO$3-1)*100</f>
        <v>#DIV/0!</v>
      </c>
      <c r="BU4" s="43"/>
      <c r="BV4" s="14">
        <f>'Sample 7'!AA27</f>
        <v>0</v>
      </c>
      <c r="BW4" s="14">
        <f>'Sample 7'!AA28</f>
        <v>0</v>
      </c>
      <c r="BX4" s="14">
        <f>'Sample 7'!AA29</f>
        <v>0</v>
      </c>
      <c r="BY4" s="14">
        <f>'Sample 7'!AA30</f>
        <v>0</v>
      </c>
      <c r="BZ4" s="14">
        <f>'Sample 7'!AA31</f>
        <v>0</v>
      </c>
      <c r="CA4" s="14">
        <f t="shared" si="5"/>
        <v>0</v>
      </c>
      <c r="CB4" s="14">
        <f t="shared" si="6"/>
        <v>0</v>
      </c>
      <c r="CC4" s="33"/>
      <c r="CD4" s="13" t="e">
        <f t="shared" ref="CD4:CD17" si="27">CA4/$CA$3</f>
        <v>#DIV/0!</v>
      </c>
      <c r="CE4" s="34" t="e">
        <f t="shared" ref="CE4:CE17" si="28">(CA4/$CA$3-1)*100</f>
        <v>#DIV/0!</v>
      </c>
      <c r="CG4" s="43"/>
      <c r="CH4" s="14">
        <f>'Sample 8'!AA27</f>
        <v>0</v>
      </c>
      <c r="CI4" s="14">
        <f>'Sample 8'!AA28</f>
        <v>0</v>
      </c>
      <c r="CJ4" s="14">
        <f>'Sample 8'!AA29</f>
        <v>0</v>
      </c>
      <c r="CK4" s="14">
        <f>'Sample 8'!AA30</f>
        <v>0</v>
      </c>
      <c r="CL4" s="14">
        <f>'Sample 8'!AA31</f>
        <v>0</v>
      </c>
      <c r="CM4" s="14">
        <f t="shared" si="7"/>
        <v>0</v>
      </c>
      <c r="CN4" s="14">
        <f t="shared" si="8"/>
        <v>0</v>
      </c>
      <c r="CO4" s="33"/>
      <c r="CP4" s="13" t="e">
        <f t="shared" ref="CP4:CP17" si="29">CM4/$CM$3</f>
        <v>#DIV/0!</v>
      </c>
      <c r="CQ4" s="34" t="e">
        <f t="shared" ref="CQ4:CQ17" si="30">(CM4/$CM$3-1)*100</f>
        <v>#DIV/0!</v>
      </c>
    </row>
    <row r="5" spans="1:112" x14ac:dyDescent="0.25">
      <c r="A5" s="43">
        <v>1</v>
      </c>
      <c r="B5" s="14">
        <f>'C1'!AA36</f>
        <v>1.7737E-12</v>
      </c>
      <c r="C5" s="14">
        <f>'C1'!AA37</f>
        <v>1.7796E-12</v>
      </c>
      <c r="D5" s="14">
        <f>'C1'!AA38</f>
        <v>1.785E-12</v>
      </c>
      <c r="E5" s="14">
        <f>'C1'!AA39</f>
        <v>1.7847000000000001E-12</v>
      </c>
      <c r="F5" s="14">
        <f>'C1'!AA40</f>
        <v>1.7854E-12</v>
      </c>
      <c r="G5" s="14">
        <f t="shared" si="9"/>
        <v>1.7816800000000001E-12</v>
      </c>
      <c r="H5" s="14">
        <f t="shared" si="10"/>
        <v>5.0494554161810445E-15</v>
      </c>
      <c r="I5" s="33"/>
      <c r="J5" s="13">
        <f t="shared" si="11"/>
        <v>0.98915179711528856</v>
      </c>
      <c r="K5" s="34">
        <f>(G5/$G$3-1)*100</f>
        <v>-1.0848202884711444</v>
      </c>
      <c r="M5" s="43">
        <v>1</v>
      </c>
      <c r="N5" s="14">
        <f>'C2'!AA36</f>
        <v>1.5343E-12</v>
      </c>
      <c r="O5" s="14">
        <f>'C2'!AA37</f>
        <v>1.5365E-12</v>
      </c>
      <c r="P5" s="14">
        <f>'C2'!AA38</f>
        <v>1.5391999999999999E-12</v>
      </c>
      <c r="Q5" s="14">
        <f>'C2'!AA39</f>
        <v>1.5329000000000001E-12</v>
      </c>
      <c r="R5" s="14">
        <f>'C2'!AA40</f>
        <v>1.5376E-12</v>
      </c>
      <c r="S5" s="14">
        <f t="shared" si="12"/>
        <v>1.5360999999999999E-12</v>
      </c>
      <c r="T5" s="14">
        <f t="shared" si="13"/>
        <v>2.5248762345904798E-15</v>
      </c>
      <c r="U5" s="33"/>
      <c r="V5" s="13">
        <f t="shared" si="14"/>
        <v>0.97898131389094223</v>
      </c>
      <c r="W5" s="34">
        <f t="shared" si="15"/>
        <v>-2.1018686109057771</v>
      </c>
      <c r="Y5" s="43">
        <v>1</v>
      </c>
      <c r="Z5" s="14">
        <f>'C3'!AA36</f>
        <v>1.6654999999999999E-12</v>
      </c>
      <c r="AA5" s="14">
        <f>'C3'!AA37</f>
        <v>1.6696000000000001E-12</v>
      </c>
      <c r="AB5" s="14">
        <f>'C3'!AA38</f>
        <v>1.6731E-12</v>
      </c>
      <c r="AC5" s="14">
        <f>'C3'!AA39</f>
        <v>1.6818999999999999E-12</v>
      </c>
      <c r="AD5" s="14">
        <f>'C3'!AA40</f>
        <v>1.6757E-12</v>
      </c>
      <c r="AE5" s="14">
        <f t="shared" si="16"/>
        <v>1.6731599999999999E-12</v>
      </c>
      <c r="AF5" s="14">
        <f t="shared" si="17"/>
        <v>6.2087035683788201E-15</v>
      </c>
      <c r="AG5" s="33"/>
      <c r="AH5" s="13">
        <f t="shared" si="18"/>
        <v>1.0007296912568633</v>
      </c>
      <c r="AI5" s="34">
        <f t="shared" si="19"/>
        <v>7.2969125686328518E-2</v>
      </c>
      <c r="AK5" s="43"/>
      <c r="AL5" s="14">
        <f>'Sample 4'!AA36</f>
        <v>0</v>
      </c>
      <c r="AM5" s="14">
        <f>'Sample 4'!AA37</f>
        <v>0</v>
      </c>
      <c r="AN5" s="14">
        <f>'Sample 4'!AA38</f>
        <v>0</v>
      </c>
      <c r="AO5" s="14">
        <f>'Sample 4'!AA39</f>
        <v>0</v>
      </c>
      <c r="AP5" s="14">
        <f>'Sample 4'!AA40</f>
        <v>0</v>
      </c>
      <c r="AQ5" s="14">
        <f t="shared" si="20"/>
        <v>0</v>
      </c>
      <c r="AR5" s="14">
        <f t="shared" si="21"/>
        <v>0</v>
      </c>
      <c r="AS5" s="33"/>
      <c r="AT5" s="13" t="e">
        <f t="shared" si="22"/>
        <v>#DIV/0!</v>
      </c>
      <c r="AU5" s="34" t="e">
        <f t="shared" si="0"/>
        <v>#DIV/0!</v>
      </c>
      <c r="AW5" s="43"/>
      <c r="AX5" s="14">
        <f>'Sample 5'!AA36</f>
        <v>0</v>
      </c>
      <c r="AY5" s="14">
        <f>'Sample 5'!AA37</f>
        <v>0</v>
      </c>
      <c r="AZ5" s="14">
        <f>'Sample 5'!AA38</f>
        <v>0</v>
      </c>
      <c r="BA5" s="14">
        <f>'Sample 5'!AA39</f>
        <v>0</v>
      </c>
      <c r="BB5" s="14">
        <f>'Sample 5'!AA40</f>
        <v>0</v>
      </c>
      <c r="BC5" s="14">
        <f t="shared" si="1"/>
        <v>0</v>
      </c>
      <c r="BD5" s="14">
        <f t="shared" si="2"/>
        <v>0</v>
      </c>
      <c r="BE5" s="33"/>
      <c r="BF5" s="13" t="e">
        <f t="shared" si="23"/>
        <v>#DIV/0!</v>
      </c>
      <c r="BG5" s="34" t="e">
        <f t="shared" si="24"/>
        <v>#DIV/0!</v>
      </c>
      <c r="BI5" s="43"/>
      <c r="BJ5" s="14">
        <f>'Sample 6'!AA36</f>
        <v>0</v>
      </c>
      <c r="BK5" s="14">
        <f>'Sample 6'!AA37</f>
        <v>0</v>
      </c>
      <c r="BL5" s="14">
        <f>'Sample 6'!AA38</f>
        <v>0</v>
      </c>
      <c r="BM5" s="14">
        <f>'Sample 6'!AA39</f>
        <v>0</v>
      </c>
      <c r="BN5" s="14">
        <f>'Sample 6'!AA40</f>
        <v>0</v>
      </c>
      <c r="BO5" s="14">
        <f t="shared" si="3"/>
        <v>0</v>
      </c>
      <c r="BP5" s="14">
        <f t="shared" si="4"/>
        <v>0</v>
      </c>
      <c r="BQ5" s="33"/>
      <c r="BR5" s="13" t="e">
        <f t="shared" si="25"/>
        <v>#DIV/0!</v>
      </c>
      <c r="BS5" s="34" t="e">
        <f t="shared" si="26"/>
        <v>#DIV/0!</v>
      </c>
      <c r="BU5" s="43"/>
      <c r="BV5" s="14">
        <f>'Sample 7'!AA36</f>
        <v>0</v>
      </c>
      <c r="BW5" s="14">
        <f>'Sample 7'!AA37</f>
        <v>0</v>
      </c>
      <c r="BX5" s="14">
        <f>'Sample 7'!AA38</f>
        <v>0</v>
      </c>
      <c r="BY5" s="14">
        <f>'Sample 7'!AA39</f>
        <v>0</v>
      </c>
      <c r="BZ5" s="14">
        <f>'Sample 7'!AA40</f>
        <v>0</v>
      </c>
      <c r="CA5" s="14">
        <f t="shared" si="5"/>
        <v>0</v>
      </c>
      <c r="CB5" s="14">
        <f t="shared" si="6"/>
        <v>0</v>
      </c>
      <c r="CC5" s="33"/>
      <c r="CD5" s="13" t="e">
        <f t="shared" si="27"/>
        <v>#DIV/0!</v>
      </c>
      <c r="CE5" s="34" t="e">
        <f t="shared" si="28"/>
        <v>#DIV/0!</v>
      </c>
      <c r="CG5" s="43"/>
      <c r="CH5" s="14">
        <f>'Sample 8'!AA36</f>
        <v>0</v>
      </c>
      <c r="CI5" s="14">
        <f>'Sample 8'!AA37</f>
        <v>0</v>
      </c>
      <c r="CJ5" s="14">
        <f>'Sample 8'!AA38</f>
        <v>0</v>
      </c>
      <c r="CK5" s="14">
        <f>'Sample 8'!AA39</f>
        <v>0</v>
      </c>
      <c r="CL5" s="14">
        <f>'Sample 8'!AA40</f>
        <v>0</v>
      </c>
      <c r="CM5" s="14">
        <f t="shared" si="7"/>
        <v>0</v>
      </c>
      <c r="CN5" s="14">
        <f t="shared" si="8"/>
        <v>0</v>
      </c>
      <c r="CO5" s="33"/>
      <c r="CP5" s="13" t="e">
        <f t="shared" si="29"/>
        <v>#DIV/0!</v>
      </c>
      <c r="CQ5" s="34" t="e">
        <f t="shared" si="30"/>
        <v>#DIV/0!</v>
      </c>
    </row>
    <row r="6" spans="1:112" x14ac:dyDescent="0.25">
      <c r="A6" s="43">
        <v>1.5</v>
      </c>
      <c r="B6" s="14">
        <f>'C1'!AA45</f>
        <v>1.7712E-12</v>
      </c>
      <c r="C6" s="14">
        <f>'C1'!AA46</f>
        <v>1.7780000000000001E-12</v>
      </c>
      <c r="D6" s="14">
        <f>'C1'!AA47</f>
        <v>1.7861E-12</v>
      </c>
      <c r="E6" s="14">
        <f>'C1'!AA48</f>
        <v>1.7851999999999999E-12</v>
      </c>
      <c r="F6" s="14">
        <f>'C1'!AA49</f>
        <v>1.7833000000000001E-12</v>
      </c>
      <c r="G6" s="14">
        <f t="shared" si="9"/>
        <v>1.7807600000000002E-12</v>
      </c>
      <c r="H6" s="14">
        <f t="shared" si="10"/>
        <v>6.1986288806477208E-15</v>
      </c>
      <c r="I6" s="33"/>
      <c r="J6" s="13">
        <f t="shared" si="11"/>
        <v>0.988641032189294</v>
      </c>
      <c r="K6" s="34">
        <f>(G6/$G$3-1)*100</f>
        <v>-1.1358967810706</v>
      </c>
      <c r="M6" s="43">
        <v>1.5</v>
      </c>
      <c r="N6" s="14">
        <f>'C2'!AA45</f>
        <v>1.5318E-12</v>
      </c>
      <c r="O6" s="14">
        <f>'C2'!AA46</f>
        <v>1.5309000000000001E-12</v>
      </c>
      <c r="P6" s="14">
        <f>'C2'!AA47</f>
        <v>1.5319999999999999E-12</v>
      </c>
      <c r="Q6" s="14">
        <f>'C2'!AA48</f>
        <v>1.5344E-12</v>
      </c>
      <c r="R6" s="14">
        <f>'C2'!AA49</f>
        <v>1.5510999999999999E-12</v>
      </c>
      <c r="S6" s="14">
        <f t="shared" si="12"/>
        <v>1.53604E-12</v>
      </c>
      <c r="T6" s="14">
        <f t="shared" si="13"/>
        <v>8.5178048815407467E-15</v>
      </c>
      <c r="U6" s="33"/>
      <c r="V6" s="13">
        <f t="shared" si="14"/>
        <v>0.97894307492288457</v>
      </c>
      <c r="W6" s="34">
        <f t="shared" si="15"/>
        <v>-2.1056925077115429</v>
      </c>
      <c r="Y6" s="43">
        <v>1.5</v>
      </c>
      <c r="Z6" s="14">
        <f>'C3'!AA45</f>
        <v>1.6404E-12</v>
      </c>
      <c r="AA6" s="14">
        <f>'C3'!AA46</f>
        <v>1.6745E-12</v>
      </c>
      <c r="AB6" s="14">
        <f>'C3'!AA47</f>
        <v>1.6692E-12</v>
      </c>
      <c r="AC6" s="14">
        <f>'C3'!AA48</f>
        <v>1.6709000000000001E-12</v>
      </c>
      <c r="AD6" s="14">
        <f>'C3'!AA49</f>
        <v>1.6658E-12</v>
      </c>
      <c r="AE6" s="14">
        <f t="shared" si="16"/>
        <v>1.66416E-12</v>
      </c>
      <c r="AF6" s="14">
        <f t="shared" si="17"/>
        <v>1.3647087601389562E-14</v>
      </c>
      <c r="AG6" s="33"/>
      <c r="AH6" s="13">
        <f t="shared" si="18"/>
        <v>0.99534672296852755</v>
      </c>
      <c r="AI6" s="34">
        <f t="shared" si="19"/>
        <v>-0.4653277031472447</v>
      </c>
      <c r="AK6" s="43"/>
      <c r="AL6" s="14">
        <f>'Sample 4'!AA45</f>
        <v>0</v>
      </c>
      <c r="AM6" s="14">
        <f>'Sample 4'!AA46</f>
        <v>0</v>
      </c>
      <c r="AN6" s="14">
        <f>'Sample 4'!AA47</f>
        <v>0</v>
      </c>
      <c r="AO6" s="14">
        <f>'Sample 4'!AA48</f>
        <v>0</v>
      </c>
      <c r="AP6" s="14">
        <f>'Sample 4'!AA49</f>
        <v>0</v>
      </c>
      <c r="AQ6" s="14">
        <f t="shared" si="20"/>
        <v>0</v>
      </c>
      <c r="AR6" s="14">
        <f t="shared" si="21"/>
        <v>0</v>
      </c>
      <c r="AS6" s="33"/>
      <c r="AT6" s="13" t="e">
        <f t="shared" si="22"/>
        <v>#DIV/0!</v>
      </c>
      <c r="AU6" s="34" t="e">
        <f t="shared" si="0"/>
        <v>#DIV/0!</v>
      </c>
      <c r="AW6" s="43"/>
      <c r="AX6" s="14">
        <f>'Sample 5'!AA45</f>
        <v>0</v>
      </c>
      <c r="AY6" s="14">
        <f>'Sample 5'!AA46</f>
        <v>0</v>
      </c>
      <c r="AZ6" s="14">
        <f>'Sample 5'!AA47</f>
        <v>0</v>
      </c>
      <c r="BA6" s="14">
        <f>'Sample 5'!AA48</f>
        <v>0</v>
      </c>
      <c r="BB6" s="14">
        <f>'Sample 5'!AA49</f>
        <v>0</v>
      </c>
      <c r="BC6" s="14">
        <f t="shared" si="1"/>
        <v>0</v>
      </c>
      <c r="BD6" s="14">
        <f t="shared" si="2"/>
        <v>0</v>
      </c>
      <c r="BE6" s="33"/>
      <c r="BF6" s="13" t="e">
        <f t="shared" si="23"/>
        <v>#DIV/0!</v>
      </c>
      <c r="BG6" s="34" t="e">
        <f t="shared" si="24"/>
        <v>#DIV/0!</v>
      </c>
      <c r="BI6" s="43"/>
      <c r="BJ6" s="14">
        <f>'Sample 6'!AA45</f>
        <v>0</v>
      </c>
      <c r="BK6" s="14">
        <f>'Sample 6'!AA46</f>
        <v>0</v>
      </c>
      <c r="BL6" s="14">
        <f>'Sample 6'!AA47</f>
        <v>0</v>
      </c>
      <c r="BM6" s="14">
        <f>'Sample 6'!AA48</f>
        <v>0</v>
      </c>
      <c r="BN6" s="14">
        <f>'Sample 6'!AA49</f>
        <v>0</v>
      </c>
      <c r="BO6" s="14">
        <f t="shared" si="3"/>
        <v>0</v>
      </c>
      <c r="BP6" s="14">
        <f t="shared" si="4"/>
        <v>0</v>
      </c>
      <c r="BQ6" s="33"/>
      <c r="BR6" s="13" t="e">
        <f t="shared" si="25"/>
        <v>#DIV/0!</v>
      </c>
      <c r="BS6" s="34" t="e">
        <f t="shared" si="26"/>
        <v>#DIV/0!</v>
      </c>
      <c r="BU6" s="43"/>
      <c r="BV6" s="14">
        <f>'Sample 7'!AA45</f>
        <v>0</v>
      </c>
      <c r="BW6" s="14">
        <f>'Sample 7'!AA46</f>
        <v>0</v>
      </c>
      <c r="BX6" s="14">
        <f>'Sample 7'!AA47</f>
        <v>0</v>
      </c>
      <c r="BY6" s="14">
        <f>'Sample 7'!AA48</f>
        <v>0</v>
      </c>
      <c r="BZ6" s="14">
        <f>'Sample 7'!AA49</f>
        <v>0</v>
      </c>
      <c r="CA6" s="14">
        <f t="shared" si="5"/>
        <v>0</v>
      </c>
      <c r="CB6" s="14">
        <f t="shared" si="6"/>
        <v>0</v>
      </c>
      <c r="CC6" s="33"/>
      <c r="CD6" s="13" t="e">
        <f t="shared" si="27"/>
        <v>#DIV/0!</v>
      </c>
      <c r="CE6" s="34" t="e">
        <f t="shared" si="28"/>
        <v>#DIV/0!</v>
      </c>
      <c r="CG6" s="43"/>
      <c r="CH6" s="14">
        <f>'Sample 8'!AA45</f>
        <v>0</v>
      </c>
      <c r="CI6" s="14">
        <f>'Sample 8'!AA46</f>
        <v>0</v>
      </c>
      <c r="CJ6" s="14">
        <f>'Sample 8'!AA47</f>
        <v>0</v>
      </c>
      <c r="CK6" s="14">
        <f>'Sample 8'!AA48</f>
        <v>0</v>
      </c>
      <c r="CL6" s="14">
        <f>'Sample 8'!AA49</f>
        <v>0</v>
      </c>
      <c r="CM6" s="14">
        <f t="shared" si="7"/>
        <v>0</v>
      </c>
      <c r="CN6" s="14">
        <f t="shared" si="8"/>
        <v>0</v>
      </c>
      <c r="CO6" s="33"/>
      <c r="CP6" s="13" t="e">
        <f t="shared" si="29"/>
        <v>#DIV/0!</v>
      </c>
      <c r="CQ6" s="34" t="e">
        <f t="shared" si="30"/>
        <v>#DIV/0!</v>
      </c>
    </row>
    <row r="7" spans="1:112" x14ac:dyDescent="0.25">
      <c r="A7" s="43">
        <v>2</v>
      </c>
      <c r="B7" s="14">
        <f>'C1'!AA54</f>
        <v>1.771E-12</v>
      </c>
      <c r="C7" s="14">
        <f>'C1'!AA55</f>
        <v>1.7698E-12</v>
      </c>
      <c r="D7" s="14">
        <f>'C1'!AA56</f>
        <v>1.7716E-12</v>
      </c>
      <c r="E7" s="14">
        <f>'C1'!AA57</f>
        <v>1.7719999999999999E-12</v>
      </c>
      <c r="F7" s="14">
        <f>'C1'!AA58</f>
        <v>1.7609000000000001E-12</v>
      </c>
      <c r="G7" s="14">
        <f t="shared" si="9"/>
        <v>1.7690599999999999E-12</v>
      </c>
      <c r="H7" s="14">
        <f t="shared" si="10"/>
        <v>4.6365935771856859E-15</v>
      </c>
      <c r="I7" s="33"/>
      <c r="J7" s="13">
        <f t="shared" si="11"/>
        <v>0.98214543476088423</v>
      </c>
      <c r="K7" s="34">
        <f t="shared" ref="K7:K16" si="31">(G7/$G$3-1)*100</f>
        <v>-1.7854565239115772</v>
      </c>
      <c r="M7" s="43">
        <v>2</v>
      </c>
      <c r="N7" s="14">
        <f>'C2'!AA54</f>
        <v>1.5352E-12</v>
      </c>
      <c r="O7" s="14">
        <f>'C2'!AA55</f>
        <v>1.5372999999999999E-12</v>
      </c>
      <c r="P7" s="14">
        <f>'C2'!AA56</f>
        <v>1.5396E-12</v>
      </c>
      <c r="Q7" s="14">
        <f>'C2'!AA57</f>
        <v>1.5433000000000001E-12</v>
      </c>
      <c r="R7" s="14">
        <f>'C2'!AA58</f>
        <v>1.5463E-12</v>
      </c>
      <c r="S7" s="14">
        <f t="shared" si="12"/>
        <v>1.5403400000000001E-12</v>
      </c>
      <c r="T7" s="14">
        <f t="shared" si="13"/>
        <v>4.4858666944081511E-15</v>
      </c>
      <c r="U7" s="33"/>
      <c r="V7" s="13">
        <f t="shared" si="14"/>
        <v>0.98168353430035427</v>
      </c>
      <c r="W7" s="34">
        <f t="shared" si="15"/>
        <v>-1.8316465699645734</v>
      </c>
      <c r="Y7" s="43">
        <v>2</v>
      </c>
      <c r="Z7" s="14">
        <f>'C3'!AA54</f>
        <v>1.6805999999999999E-12</v>
      </c>
      <c r="AA7" s="14">
        <f>'C3'!AA55</f>
        <v>1.6797E-12</v>
      </c>
      <c r="AB7" s="14">
        <f>'C3'!AA56</f>
        <v>1.6725E-12</v>
      </c>
      <c r="AC7" s="14">
        <f>'C3'!AA57</f>
        <v>1.6761000000000001E-12</v>
      </c>
      <c r="AD7" s="14">
        <f>'C3'!AA58</f>
        <v>1.6713E-12</v>
      </c>
      <c r="AE7" s="14">
        <f t="shared" si="16"/>
        <v>1.67604E-12</v>
      </c>
      <c r="AF7" s="14">
        <f t="shared" si="17"/>
        <v>4.1590864381496038E-15</v>
      </c>
      <c r="AG7" s="33"/>
      <c r="AH7" s="13">
        <f t="shared" si="18"/>
        <v>1.0024522411091308</v>
      </c>
      <c r="AI7" s="34">
        <f t="shared" si="19"/>
        <v>0.24522411091307816</v>
      </c>
      <c r="AK7" s="43"/>
      <c r="AL7" s="14">
        <f>'Sample 4'!AA54</f>
        <v>0</v>
      </c>
      <c r="AM7" s="14">
        <f>'Sample 4'!AA55</f>
        <v>0</v>
      </c>
      <c r="AN7" s="14">
        <f>'Sample 4'!AA56</f>
        <v>0</v>
      </c>
      <c r="AO7" s="14">
        <f>'Sample 4'!AA57</f>
        <v>0</v>
      </c>
      <c r="AP7" s="14">
        <f>'Sample 4'!AA58</f>
        <v>0</v>
      </c>
      <c r="AQ7" s="14">
        <f t="shared" si="20"/>
        <v>0</v>
      </c>
      <c r="AR7" s="14">
        <f t="shared" si="21"/>
        <v>0</v>
      </c>
      <c r="AS7" s="33"/>
      <c r="AT7" s="13" t="e">
        <f t="shared" si="22"/>
        <v>#DIV/0!</v>
      </c>
      <c r="AU7" s="34" t="e">
        <f t="shared" si="0"/>
        <v>#DIV/0!</v>
      </c>
      <c r="AW7" s="43"/>
      <c r="AX7" s="14">
        <f>'Sample 5'!AA54</f>
        <v>0</v>
      </c>
      <c r="AY7" s="14">
        <f>'Sample 5'!AA55</f>
        <v>0</v>
      </c>
      <c r="AZ7" s="14">
        <f>'Sample 5'!AA56</f>
        <v>0</v>
      </c>
      <c r="BA7" s="14">
        <f>'Sample 5'!AA57</f>
        <v>0</v>
      </c>
      <c r="BB7" s="14">
        <f>'Sample 5'!AA58</f>
        <v>0</v>
      </c>
      <c r="BC7" s="14">
        <f t="shared" si="1"/>
        <v>0</v>
      </c>
      <c r="BD7" s="14">
        <f t="shared" si="2"/>
        <v>0</v>
      </c>
      <c r="BE7" s="33"/>
      <c r="BF7" s="13" t="e">
        <f t="shared" si="23"/>
        <v>#DIV/0!</v>
      </c>
      <c r="BG7" s="34" t="e">
        <f t="shared" si="24"/>
        <v>#DIV/0!</v>
      </c>
      <c r="BI7" s="43"/>
      <c r="BJ7" s="14">
        <f>'Sample 6'!AA54</f>
        <v>0</v>
      </c>
      <c r="BK7" s="14">
        <f>'Sample 6'!AA55</f>
        <v>0</v>
      </c>
      <c r="BL7" s="14">
        <f>'Sample 6'!AA56</f>
        <v>0</v>
      </c>
      <c r="BM7" s="14">
        <f>'Sample 6'!AA57</f>
        <v>0</v>
      </c>
      <c r="BN7" s="14">
        <f>'Sample 6'!AA58</f>
        <v>0</v>
      </c>
      <c r="BO7" s="14">
        <f t="shared" si="3"/>
        <v>0</v>
      </c>
      <c r="BP7" s="14">
        <f t="shared" si="4"/>
        <v>0</v>
      </c>
      <c r="BQ7" s="33"/>
      <c r="BR7" s="13" t="e">
        <f t="shared" si="25"/>
        <v>#DIV/0!</v>
      </c>
      <c r="BS7" s="34" t="e">
        <f t="shared" si="26"/>
        <v>#DIV/0!</v>
      </c>
      <c r="BU7" s="43"/>
      <c r="BV7" s="14">
        <f>'Sample 7'!AA54</f>
        <v>0</v>
      </c>
      <c r="BW7" s="14">
        <f>'Sample 7'!AA55</f>
        <v>0</v>
      </c>
      <c r="BX7" s="14">
        <f>'Sample 7'!AA56</f>
        <v>0</v>
      </c>
      <c r="BY7" s="14">
        <f>'Sample 7'!AA57</f>
        <v>0</v>
      </c>
      <c r="BZ7" s="14">
        <f>'Sample 7'!AA58</f>
        <v>0</v>
      </c>
      <c r="CA7" s="14">
        <f t="shared" si="5"/>
        <v>0</v>
      </c>
      <c r="CB7" s="14">
        <f t="shared" si="6"/>
        <v>0</v>
      </c>
      <c r="CC7" s="33"/>
      <c r="CD7" s="13" t="e">
        <f t="shared" si="27"/>
        <v>#DIV/0!</v>
      </c>
      <c r="CE7" s="34" t="e">
        <f t="shared" si="28"/>
        <v>#DIV/0!</v>
      </c>
      <c r="CG7" s="43"/>
      <c r="CH7" s="14">
        <f>'Sample 8'!AA54</f>
        <v>0</v>
      </c>
      <c r="CI7" s="14">
        <f>'Sample 8'!AA55</f>
        <v>0</v>
      </c>
      <c r="CJ7" s="14">
        <f>'Sample 8'!AA56</f>
        <v>0</v>
      </c>
      <c r="CK7" s="14">
        <f>'Sample 8'!AA57</f>
        <v>0</v>
      </c>
      <c r="CL7" s="14">
        <f>'Sample 8'!AA58</f>
        <v>0</v>
      </c>
      <c r="CM7" s="14">
        <f t="shared" si="7"/>
        <v>0</v>
      </c>
      <c r="CN7" s="14">
        <f t="shared" si="8"/>
        <v>0</v>
      </c>
      <c r="CO7" s="33"/>
      <c r="CP7" s="13" t="e">
        <f t="shared" si="29"/>
        <v>#DIV/0!</v>
      </c>
      <c r="CQ7" s="34" t="e">
        <f t="shared" si="30"/>
        <v>#DIV/0!</v>
      </c>
    </row>
    <row r="8" spans="1:112" s="8" customFormat="1" x14ac:dyDescent="0.25">
      <c r="A8" s="43">
        <v>2.5</v>
      </c>
      <c r="B8" s="14">
        <f>'C1'!AA63</f>
        <v>1.773E-12</v>
      </c>
      <c r="C8" s="14">
        <f>'C1'!AA64</f>
        <v>1.7743E-12</v>
      </c>
      <c r="D8" s="14">
        <f>'C1'!AA65</f>
        <v>1.7744E-12</v>
      </c>
      <c r="E8" s="14">
        <f>'C1'!AA66</f>
        <v>1.7751999999999999E-12</v>
      </c>
      <c r="F8" s="14">
        <f>'C1'!AA67</f>
        <v>1.7702000000000001E-12</v>
      </c>
      <c r="G8" s="14">
        <f t="shared" si="9"/>
        <v>1.7734200000000001E-12</v>
      </c>
      <c r="H8" s="14">
        <f t="shared" si="10"/>
        <v>1.9651971911235377E-15</v>
      </c>
      <c r="I8" s="33"/>
      <c r="J8" s="13">
        <f t="shared" si="11"/>
        <v>0.98456601636668484</v>
      </c>
      <c r="K8" s="34">
        <f t="shared" si="31"/>
        <v>-1.5433983633315163</v>
      </c>
      <c r="L8" s="13"/>
      <c r="M8" s="43">
        <v>2.5</v>
      </c>
      <c r="N8" s="14">
        <f>'C2'!AA63</f>
        <v>1.5295000000000001E-12</v>
      </c>
      <c r="O8" s="14">
        <f>'C2'!AA64</f>
        <v>1.5361000000000001E-12</v>
      </c>
      <c r="P8" s="14">
        <f>'C2'!AA65</f>
        <v>1.5355000000000001E-12</v>
      </c>
      <c r="Q8" s="14">
        <f>'C2'!AA66</f>
        <v>1.5371E-12</v>
      </c>
      <c r="R8" s="14">
        <f>'C2'!AA67</f>
        <v>1.5378999999999999E-12</v>
      </c>
      <c r="S8" s="14">
        <f t="shared" si="12"/>
        <v>1.53522E-12</v>
      </c>
      <c r="T8" s="14">
        <f t="shared" si="13"/>
        <v>3.3274614948936185E-15</v>
      </c>
      <c r="U8" s="33"/>
      <c r="V8" s="13">
        <f t="shared" si="14"/>
        <v>0.97842047569276247</v>
      </c>
      <c r="W8" s="34">
        <f t="shared" si="15"/>
        <v>-2.157952430723753</v>
      </c>
      <c r="X8" s="13"/>
      <c r="Y8" s="43">
        <v>2.5</v>
      </c>
      <c r="Z8" s="14">
        <f>'C3'!AA63</f>
        <v>1.6418999999999999E-12</v>
      </c>
      <c r="AA8" s="14">
        <f>'C3'!AA64</f>
        <v>1.6448E-12</v>
      </c>
      <c r="AB8" s="14">
        <f>'C3'!AA65</f>
        <v>1.6666E-12</v>
      </c>
      <c r="AC8" s="14">
        <f>'C3'!AA66</f>
        <v>1.6775000000000001E-12</v>
      </c>
      <c r="AD8" s="14">
        <f>'C3'!AA67</f>
        <v>1.6746999999999999E-12</v>
      </c>
      <c r="AE8" s="14">
        <f t="shared" si="16"/>
        <v>1.6611000000000001E-12</v>
      </c>
      <c r="AF8" s="14">
        <f t="shared" si="17"/>
        <v>1.6721991508190669E-14</v>
      </c>
      <c r="AG8" s="33"/>
      <c r="AH8" s="13">
        <f t="shared" si="18"/>
        <v>0.99351651375049344</v>
      </c>
      <c r="AI8" s="34">
        <f t="shared" si="19"/>
        <v>-0.64834862495065648</v>
      </c>
      <c r="AJ8" s="13"/>
      <c r="AK8" s="43"/>
      <c r="AL8" s="14">
        <f>'Sample 4'!AA63</f>
        <v>0</v>
      </c>
      <c r="AM8" s="14">
        <f>'Sample 4'!AA64</f>
        <v>0</v>
      </c>
      <c r="AN8" s="14">
        <f>'Sample 4'!AA65</f>
        <v>0</v>
      </c>
      <c r="AO8" s="14">
        <f>'Sample 4'!AA66</f>
        <v>0</v>
      </c>
      <c r="AP8" s="14">
        <f>'Sample 4'!AA67</f>
        <v>0</v>
      </c>
      <c r="AQ8" s="14">
        <f t="shared" si="20"/>
        <v>0</v>
      </c>
      <c r="AR8" s="14">
        <f t="shared" si="21"/>
        <v>0</v>
      </c>
      <c r="AS8" s="33"/>
      <c r="AT8" s="13" t="e">
        <f t="shared" si="22"/>
        <v>#DIV/0!</v>
      </c>
      <c r="AU8" s="34" t="e">
        <f t="shared" si="0"/>
        <v>#DIV/0!</v>
      </c>
      <c r="AV8" s="13"/>
      <c r="AW8" s="43"/>
      <c r="AX8" s="14">
        <f>'Sample 5'!AA63</f>
        <v>0</v>
      </c>
      <c r="AY8" s="14">
        <f>'Sample 5'!AA64</f>
        <v>0</v>
      </c>
      <c r="AZ8" s="14">
        <f>'Sample 5'!AA65</f>
        <v>0</v>
      </c>
      <c r="BA8" s="14">
        <f>'Sample 5'!AA66</f>
        <v>0</v>
      </c>
      <c r="BB8" s="14">
        <f>'Sample 5'!AA67</f>
        <v>0</v>
      </c>
      <c r="BC8" s="14">
        <f t="shared" si="1"/>
        <v>0</v>
      </c>
      <c r="BD8" s="14">
        <f t="shared" si="2"/>
        <v>0</v>
      </c>
      <c r="BE8" s="33"/>
      <c r="BF8" s="13" t="e">
        <f t="shared" si="23"/>
        <v>#DIV/0!</v>
      </c>
      <c r="BG8" s="34" t="e">
        <f t="shared" si="24"/>
        <v>#DIV/0!</v>
      </c>
      <c r="BH8" s="13"/>
      <c r="BI8" s="43"/>
      <c r="BJ8" s="14">
        <f>'Sample 6'!AA63</f>
        <v>0</v>
      </c>
      <c r="BK8" s="14">
        <f>'Sample 6'!AA64</f>
        <v>0</v>
      </c>
      <c r="BL8" s="14">
        <f>'Sample 6'!AA65</f>
        <v>0</v>
      </c>
      <c r="BM8" s="14">
        <f>'Sample 6'!AA66</f>
        <v>0</v>
      </c>
      <c r="BN8" s="14">
        <f>'Sample 6'!AA67</f>
        <v>0</v>
      </c>
      <c r="BO8" s="14">
        <f t="shared" si="3"/>
        <v>0</v>
      </c>
      <c r="BP8" s="14">
        <f t="shared" si="4"/>
        <v>0</v>
      </c>
      <c r="BQ8" s="33"/>
      <c r="BR8" s="13" t="e">
        <f t="shared" si="25"/>
        <v>#DIV/0!</v>
      </c>
      <c r="BS8" s="34" t="e">
        <f t="shared" si="26"/>
        <v>#DIV/0!</v>
      </c>
      <c r="BT8" s="13"/>
      <c r="BU8" s="43"/>
      <c r="BV8" s="14">
        <f>'Sample 7'!AA63</f>
        <v>0</v>
      </c>
      <c r="BW8" s="14">
        <f>'Sample 7'!AA64</f>
        <v>0</v>
      </c>
      <c r="BX8" s="14">
        <f>'Sample 7'!AA65</f>
        <v>0</v>
      </c>
      <c r="BY8" s="14">
        <f>'Sample 7'!AA66</f>
        <v>0</v>
      </c>
      <c r="BZ8" s="14">
        <f>'Sample 7'!AA67</f>
        <v>0</v>
      </c>
      <c r="CA8" s="14">
        <f t="shared" si="5"/>
        <v>0</v>
      </c>
      <c r="CB8" s="14">
        <f t="shared" si="6"/>
        <v>0</v>
      </c>
      <c r="CC8" s="33"/>
      <c r="CD8" s="13" t="e">
        <f t="shared" si="27"/>
        <v>#DIV/0!</v>
      </c>
      <c r="CE8" s="34" t="e">
        <f t="shared" si="28"/>
        <v>#DIV/0!</v>
      </c>
      <c r="CF8" s="13"/>
      <c r="CG8" s="43"/>
      <c r="CH8" s="14">
        <f>'Sample 8'!AA63</f>
        <v>0</v>
      </c>
      <c r="CI8" s="14">
        <f>'Sample 8'!AA64</f>
        <v>0</v>
      </c>
      <c r="CJ8" s="14">
        <f>'Sample 8'!AA65</f>
        <v>0</v>
      </c>
      <c r="CK8" s="14">
        <f>'Sample 8'!AA66</f>
        <v>0</v>
      </c>
      <c r="CL8" s="14">
        <f>'Sample 8'!AA67</f>
        <v>0</v>
      </c>
      <c r="CM8" s="14">
        <f t="shared" si="7"/>
        <v>0</v>
      </c>
      <c r="CN8" s="14">
        <f t="shared" si="8"/>
        <v>0</v>
      </c>
      <c r="CO8" s="33"/>
      <c r="CP8" s="13" t="e">
        <f t="shared" si="29"/>
        <v>#DIV/0!</v>
      </c>
      <c r="CQ8" s="34" t="e">
        <f t="shared" si="30"/>
        <v>#DIV/0!</v>
      </c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</row>
    <row r="9" spans="1:112" x14ac:dyDescent="0.25">
      <c r="A9" s="43">
        <v>3</v>
      </c>
      <c r="B9" s="14">
        <f>'C1'!AA72</f>
        <v>1.7691E-12</v>
      </c>
      <c r="C9" s="14">
        <f>'C1'!AA73</f>
        <v>1.7722000000000001E-12</v>
      </c>
      <c r="D9" s="14">
        <f>'C1'!AA74</f>
        <v>1.7715000000000001E-12</v>
      </c>
      <c r="E9" s="14">
        <f>'C1'!AA75</f>
        <v>1.7724E-12</v>
      </c>
      <c r="F9" s="14">
        <f>'C1'!AA76</f>
        <v>1.7659999999999999E-12</v>
      </c>
      <c r="G9" s="14">
        <f t="shared" si="9"/>
        <v>1.7702399999999999E-12</v>
      </c>
      <c r="H9" s="14">
        <f t="shared" si="10"/>
        <v>2.7097970403704074E-15</v>
      </c>
      <c r="I9" s="33"/>
      <c r="J9" s="13">
        <f t="shared" si="11"/>
        <v>0.98280054629639901</v>
      </c>
      <c r="K9" s="34">
        <f t="shared" si="31"/>
        <v>-1.7199453703600986</v>
      </c>
      <c r="M9" s="43">
        <v>3</v>
      </c>
      <c r="N9" s="14">
        <f>'C2'!AA72</f>
        <v>1.5346999999999999E-12</v>
      </c>
      <c r="O9" s="14">
        <f>'C2'!AA73</f>
        <v>1.5302000000000001E-12</v>
      </c>
      <c r="P9" s="14">
        <f>'C2'!AA74</f>
        <v>1.5375000000000001E-12</v>
      </c>
      <c r="Q9" s="14">
        <f>'C2'!AA75</f>
        <v>1.5333999999999999E-12</v>
      </c>
      <c r="R9" s="14">
        <f>'C2'!AA76</f>
        <v>1.5365999999999999E-12</v>
      </c>
      <c r="S9" s="14">
        <f t="shared" si="12"/>
        <v>1.5344800000000001E-12</v>
      </c>
      <c r="T9" s="14">
        <f t="shared" si="13"/>
        <v>2.8787149911027815E-15</v>
      </c>
      <c r="U9" s="33"/>
      <c r="V9" s="13">
        <f t="shared" si="14"/>
        <v>0.97794886175338414</v>
      </c>
      <c r="W9" s="34">
        <f t="shared" si="15"/>
        <v>-2.2051138246615865</v>
      </c>
      <c r="Y9" s="43">
        <v>3</v>
      </c>
      <c r="Z9" s="14">
        <f>'C3'!AA72</f>
        <v>1.6694999999999999E-12</v>
      </c>
      <c r="AA9" s="14">
        <f>'C3'!AA73</f>
        <v>1.6711E-12</v>
      </c>
      <c r="AB9" s="14">
        <f>'C3'!AA74</f>
        <v>1.6824E-12</v>
      </c>
      <c r="AC9" s="14">
        <f>'C3'!AA75</f>
        <v>1.6886000000000001E-12</v>
      </c>
      <c r="AD9" s="14">
        <f>'C3'!AA76</f>
        <v>1.6752999999999999E-12</v>
      </c>
      <c r="AE9" s="14">
        <f t="shared" si="16"/>
        <v>1.6773800000000001E-12</v>
      </c>
      <c r="AF9" s="14">
        <f t="shared" si="17"/>
        <v>8.0147988121974014E-15</v>
      </c>
      <c r="AG9" s="33"/>
      <c r="AH9" s="13">
        <f t="shared" si="18"/>
        <v>1.0032537052765051</v>
      </c>
      <c r="AI9" s="34">
        <f t="shared" si="19"/>
        <v>0.32537052765051477</v>
      </c>
      <c r="AK9" s="43"/>
      <c r="AL9" s="14">
        <f>'Sample 4'!AA72</f>
        <v>0</v>
      </c>
      <c r="AM9" s="14">
        <f>'Sample 4'!AA73</f>
        <v>0</v>
      </c>
      <c r="AN9" s="14">
        <f>'Sample 4'!AA74</f>
        <v>0</v>
      </c>
      <c r="AO9" s="14">
        <f>'Sample 4'!AA75</f>
        <v>0</v>
      </c>
      <c r="AP9" s="14">
        <f>'Sample 4'!AA76</f>
        <v>0</v>
      </c>
      <c r="AQ9" s="14">
        <f t="shared" si="20"/>
        <v>0</v>
      </c>
      <c r="AR9" s="14">
        <f t="shared" si="21"/>
        <v>0</v>
      </c>
      <c r="AS9" s="33"/>
      <c r="AT9" s="13" t="e">
        <f t="shared" si="22"/>
        <v>#DIV/0!</v>
      </c>
      <c r="AU9" s="34" t="e">
        <f t="shared" si="0"/>
        <v>#DIV/0!</v>
      </c>
      <c r="AW9" s="43"/>
      <c r="AX9" s="14">
        <f>'Sample 5'!AA72</f>
        <v>0</v>
      </c>
      <c r="AY9" s="14">
        <f>'Sample 5'!AA73</f>
        <v>0</v>
      </c>
      <c r="AZ9" s="14">
        <f>'Sample 5'!AA74</f>
        <v>0</v>
      </c>
      <c r="BA9" s="14">
        <f>'Sample 5'!AA75</f>
        <v>0</v>
      </c>
      <c r="BB9" s="14">
        <f>'Sample 5'!AA76</f>
        <v>0</v>
      </c>
      <c r="BC9" s="14">
        <f t="shared" si="1"/>
        <v>0</v>
      </c>
      <c r="BD9" s="14">
        <f t="shared" si="2"/>
        <v>0</v>
      </c>
      <c r="BE9" s="33"/>
      <c r="BF9" s="13" t="e">
        <f t="shared" si="23"/>
        <v>#DIV/0!</v>
      </c>
      <c r="BG9" s="34" t="e">
        <f t="shared" si="24"/>
        <v>#DIV/0!</v>
      </c>
      <c r="BI9" s="43"/>
      <c r="BJ9" s="14">
        <f>'Sample 6'!AA72</f>
        <v>0</v>
      </c>
      <c r="BK9" s="14">
        <f>'Sample 6'!AA73</f>
        <v>0</v>
      </c>
      <c r="BL9" s="14">
        <f>'Sample 6'!AA74</f>
        <v>0</v>
      </c>
      <c r="BM9" s="14">
        <f>'Sample 6'!AA75</f>
        <v>0</v>
      </c>
      <c r="BN9" s="14">
        <f>'Sample 6'!AA76</f>
        <v>0</v>
      </c>
      <c r="BO9" s="14">
        <f t="shared" si="3"/>
        <v>0</v>
      </c>
      <c r="BP9" s="14">
        <f t="shared" si="4"/>
        <v>0</v>
      </c>
      <c r="BQ9" s="33"/>
      <c r="BR9" s="13" t="e">
        <f t="shared" si="25"/>
        <v>#DIV/0!</v>
      </c>
      <c r="BS9" s="34" t="e">
        <f t="shared" si="26"/>
        <v>#DIV/0!</v>
      </c>
      <c r="BU9" s="43"/>
      <c r="BV9" s="14">
        <f>'Sample 7'!AA72</f>
        <v>0</v>
      </c>
      <c r="BW9" s="14">
        <f>'Sample 7'!AA73</f>
        <v>0</v>
      </c>
      <c r="BX9" s="14">
        <f>'Sample 7'!AA74</f>
        <v>0</v>
      </c>
      <c r="BY9" s="14">
        <f>'Sample 7'!AA75</f>
        <v>0</v>
      </c>
      <c r="BZ9" s="14">
        <f>'Sample 7'!AA76</f>
        <v>0</v>
      </c>
      <c r="CA9" s="14">
        <f t="shared" si="5"/>
        <v>0</v>
      </c>
      <c r="CB9" s="14">
        <f t="shared" si="6"/>
        <v>0</v>
      </c>
      <c r="CC9" s="33"/>
      <c r="CD9" s="13" t="e">
        <f t="shared" si="27"/>
        <v>#DIV/0!</v>
      </c>
      <c r="CE9" s="34" t="e">
        <f t="shared" si="28"/>
        <v>#DIV/0!</v>
      </c>
      <c r="CG9" s="43"/>
      <c r="CH9" s="14">
        <f>'Sample 8'!AA72</f>
        <v>0</v>
      </c>
      <c r="CI9" s="14">
        <f>'Sample 8'!AA73</f>
        <v>0</v>
      </c>
      <c r="CJ9" s="14">
        <f>'Sample 8'!AA74</f>
        <v>0</v>
      </c>
      <c r="CK9" s="14">
        <f>'Sample 8'!AA75</f>
        <v>0</v>
      </c>
      <c r="CL9" s="14">
        <f>'Sample 8'!AA76</f>
        <v>0</v>
      </c>
      <c r="CM9" s="14">
        <f t="shared" si="7"/>
        <v>0</v>
      </c>
      <c r="CN9" s="14">
        <f t="shared" si="8"/>
        <v>0</v>
      </c>
      <c r="CO9" s="33"/>
      <c r="CP9" s="13" t="e">
        <f t="shared" si="29"/>
        <v>#DIV/0!</v>
      </c>
      <c r="CQ9" s="34" t="e">
        <f t="shared" si="30"/>
        <v>#DIV/0!</v>
      </c>
    </row>
    <row r="10" spans="1:112" x14ac:dyDescent="0.25">
      <c r="A10" s="43">
        <v>3.5</v>
      </c>
      <c r="B10" s="14">
        <f>'C1'!AA81</f>
        <v>1.7711E-12</v>
      </c>
      <c r="C10" s="14">
        <f>'C1'!AA82</f>
        <v>1.7791999999999999E-12</v>
      </c>
      <c r="D10" s="14">
        <f>'C1'!AA83</f>
        <v>1.7657E-12</v>
      </c>
      <c r="E10" s="14">
        <f>'C1'!AA84</f>
        <v>1.7744E-12</v>
      </c>
      <c r="F10" s="14">
        <f>'C1'!AA85</f>
        <v>1.7699E-12</v>
      </c>
      <c r="G10" s="14">
        <f t="shared" si="9"/>
        <v>1.7720600000000002E-12</v>
      </c>
      <c r="H10" s="14">
        <f t="shared" si="10"/>
        <v>5.0619166330550791E-15</v>
      </c>
      <c r="I10" s="33"/>
      <c r="J10" s="13">
        <f t="shared" si="11"/>
        <v>0.98381097256304073</v>
      </c>
      <c r="K10" s="34">
        <f t="shared" si="31"/>
        <v>-1.6189027436959269</v>
      </c>
      <c r="M10" s="43">
        <v>3.5</v>
      </c>
      <c r="N10" s="14">
        <f>'C2'!AA81</f>
        <v>1.5361000000000001E-12</v>
      </c>
      <c r="O10" s="14">
        <f>'C2'!AA82</f>
        <v>1.5376E-12</v>
      </c>
      <c r="P10" s="14">
        <f>'C2'!AA83</f>
        <v>1.5332E-12</v>
      </c>
      <c r="Q10" s="14">
        <f>'C2'!AA84</f>
        <v>1.5292E-12</v>
      </c>
      <c r="R10" s="14">
        <f>'C2'!AA85</f>
        <v>1.5397E-12</v>
      </c>
      <c r="S10" s="14">
        <f t="shared" si="12"/>
        <v>1.5351600000000001E-12</v>
      </c>
      <c r="T10" s="14">
        <f t="shared" si="13"/>
        <v>4.0869303884456035E-15</v>
      </c>
      <c r="U10" s="33"/>
      <c r="V10" s="13">
        <f t="shared" si="14"/>
        <v>0.97838223672470481</v>
      </c>
      <c r="W10" s="34">
        <f t="shared" si="15"/>
        <v>-2.1617763275295188</v>
      </c>
      <c r="Y10" s="43">
        <v>3.5</v>
      </c>
      <c r="Z10" s="14">
        <f>'C3'!AA81</f>
        <v>1.6775000000000001E-12</v>
      </c>
      <c r="AA10" s="14">
        <f>'C3'!AA82</f>
        <v>1.6689000000000001E-12</v>
      </c>
      <c r="AB10" s="14">
        <f>'C3'!AA83</f>
        <v>1.6671E-12</v>
      </c>
      <c r="AC10" s="14">
        <f>'C3'!AA84</f>
        <v>1.6648999999999999E-12</v>
      </c>
      <c r="AD10" s="14">
        <f>'C3'!AA85</f>
        <v>1.6828000000000001E-12</v>
      </c>
      <c r="AE10" s="14">
        <f t="shared" si="16"/>
        <v>1.6722400000000002E-12</v>
      </c>
      <c r="AF10" s="14">
        <f t="shared" si="17"/>
        <v>7.5932865084889707E-15</v>
      </c>
      <c r="AG10" s="33"/>
      <c r="AH10" s="13">
        <f t="shared" si="18"/>
        <v>1.0001794322762778</v>
      </c>
      <c r="AI10" s="34">
        <f t="shared" si="19"/>
        <v>1.7943227627781333E-2</v>
      </c>
      <c r="AK10" s="43"/>
      <c r="AL10" s="14">
        <f>'Sample 4'!AA81</f>
        <v>0</v>
      </c>
      <c r="AM10" s="14">
        <f>'Sample 4'!AA82</f>
        <v>0</v>
      </c>
      <c r="AN10" s="14">
        <f>'Sample 4'!AA83</f>
        <v>0</v>
      </c>
      <c r="AO10" s="14">
        <f>'Sample 4'!AA84</f>
        <v>0</v>
      </c>
      <c r="AP10" s="14">
        <f>'Sample 4'!AA85</f>
        <v>0</v>
      </c>
      <c r="AQ10" s="14">
        <f t="shared" si="20"/>
        <v>0</v>
      </c>
      <c r="AR10" s="14">
        <f t="shared" si="21"/>
        <v>0</v>
      </c>
      <c r="AS10" s="33"/>
      <c r="AT10" s="13" t="e">
        <f t="shared" si="22"/>
        <v>#DIV/0!</v>
      </c>
      <c r="AU10" s="34" t="e">
        <f t="shared" si="0"/>
        <v>#DIV/0!</v>
      </c>
      <c r="AW10" s="43"/>
      <c r="AX10" s="14">
        <f>'Sample 5'!AA81</f>
        <v>0</v>
      </c>
      <c r="AY10" s="14">
        <f>'Sample 5'!AA82</f>
        <v>0</v>
      </c>
      <c r="AZ10" s="14">
        <f>'Sample 5'!AA83</f>
        <v>0</v>
      </c>
      <c r="BA10" s="14">
        <f>'Sample 5'!AA84</f>
        <v>0</v>
      </c>
      <c r="BB10" s="14">
        <f>'Sample 5'!AA85</f>
        <v>0</v>
      </c>
      <c r="BC10" s="14">
        <f t="shared" si="1"/>
        <v>0</v>
      </c>
      <c r="BD10" s="14">
        <f t="shared" si="2"/>
        <v>0</v>
      </c>
      <c r="BE10" s="33"/>
      <c r="BF10" s="13" t="e">
        <f t="shared" si="23"/>
        <v>#DIV/0!</v>
      </c>
      <c r="BG10" s="34" t="e">
        <f t="shared" si="24"/>
        <v>#DIV/0!</v>
      </c>
      <c r="BI10" s="43"/>
      <c r="BJ10" s="14">
        <f>'Sample 6'!AA81</f>
        <v>0</v>
      </c>
      <c r="BK10" s="14">
        <f>'Sample 6'!AA82</f>
        <v>0</v>
      </c>
      <c r="BL10" s="14">
        <f>'Sample 6'!AA83</f>
        <v>0</v>
      </c>
      <c r="BM10" s="14">
        <f>'Sample 6'!AA84</f>
        <v>0</v>
      </c>
      <c r="BN10" s="14">
        <f>'Sample 6'!AA85</f>
        <v>0</v>
      </c>
      <c r="BO10" s="14">
        <f t="shared" si="3"/>
        <v>0</v>
      </c>
      <c r="BP10" s="14">
        <f t="shared" si="4"/>
        <v>0</v>
      </c>
      <c r="BQ10" s="33"/>
      <c r="BR10" s="13" t="e">
        <f t="shared" si="25"/>
        <v>#DIV/0!</v>
      </c>
      <c r="BS10" s="34" t="e">
        <f t="shared" si="26"/>
        <v>#DIV/0!</v>
      </c>
      <c r="BU10" s="43"/>
      <c r="BV10" s="14">
        <f>'Sample 7'!AA81</f>
        <v>0</v>
      </c>
      <c r="BW10" s="14">
        <f>'Sample 7'!AA82</f>
        <v>0</v>
      </c>
      <c r="BX10" s="14">
        <f>'Sample 7'!AA83</f>
        <v>0</v>
      </c>
      <c r="BY10" s="14">
        <f>'Sample 7'!AA84</f>
        <v>0</v>
      </c>
      <c r="BZ10" s="14">
        <f>'Sample 7'!AA85</f>
        <v>0</v>
      </c>
      <c r="CA10" s="14">
        <f t="shared" si="5"/>
        <v>0</v>
      </c>
      <c r="CB10" s="14">
        <f t="shared" si="6"/>
        <v>0</v>
      </c>
      <c r="CC10" s="33"/>
      <c r="CD10" s="13" t="e">
        <f t="shared" si="27"/>
        <v>#DIV/0!</v>
      </c>
      <c r="CE10" s="34" t="e">
        <f t="shared" si="28"/>
        <v>#DIV/0!</v>
      </c>
      <c r="CG10" s="43"/>
      <c r="CH10" s="14">
        <f>'Sample 8'!AA81</f>
        <v>0</v>
      </c>
      <c r="CI10" s="14">
        <f>'Sample 8'!AA82</f>
        <v>0</v>
      </c>
      <c r="CJ10" s="14">
        <f>'Sample 8'!AA83</f>
        <v>0</v>
      </c>
      <c r="CK10" s="14">
        <f>'Sample 8'!AA84</f>
        <v>0</v>
      </c>
      <c r="CL10" s="14">
        <f>'Sample 8'!AA85</f>
        <v>0</v>
      </c>
      <c r="CM10" s="14">
        <f t="shared" si="7"/>
        <v>0</v>
      </c>
      <c r="CN10" s="14">
        <f t="shared" si="8"/>
        <v>0</v>
      </c>
      <c r="CO10" s="33"/>
      <c r="CP10" s="13" t="e">
        <f t="shared" si="29"/>
        <v>#DIV/0!</v>
      </c>
      <c r="CQ10" s="34" t="e">
        <f t="shared" si="30"/>
        <v>#DIV/0!</v>
      </c>
    </row>
    <row r="11" spans="1:112" x14ac:dyDescent="0.25">
      <c r="A11" s="43">
        <v>4</v>
      </c>
      <c r="B11" s="14">
        <f>'C1'!AA90</f>
        <v>1.7640999999999999E-12</v>
      </c>
      <c r="C11" s="14">
        <f>'C1'!AA91</f>
        <v>1.7890999999999999E-12</v>
      </c>
      <c r="D11" s="14">
        <f>'C1'!AA92</f>
        <v>1.7751999999999999E-12</v>
      </c>
      <c r="E11" s="14">
        <f>'C1'!AA93</f>
        <v>1.7751999999999999E-12</v>
      </c>
      <c r="F11" s="14">
        <f>'C1'!AA94</f>
        <v>1.7692E-12</v>
      </c>
      <c r="G11" s="14">
        <f t="shared" si="9"/>
        <v>1.7745600000000001E-12</v>
      </c>
      <c r="H11" s="14">
        <f t="shared" si="10"/>
        <v>9.3591132058544864E-15</v>
      </c>
      <c r="I11" s="33"/>
      <c r="J11" s="13">
        <f t="shared" si="11"/>
        <v>0.98519892073150417</v>
      </c>
      <c r="K11" s="34">
        <f t="shared" si="31"/>
        <v>-1.4801079268495831</v>
      </c>
      <c r="M11" s="43">
        <v>4</v>
      </c>
      <c r="N11" s="14">
        <f>'C2'!AA90</f>
        <v>1.5369E-12</v>
      </c>
      <c r="O11" s="14">
        <f>'C2'!AA91</f>
        <v>1.5191000000000001E-12</v>
      </c>
      <c r="P11" s="14">
        <f>'C2'!AA92</f>
        <v>1.5299E-12</v>
      </c>
      <c r="Q11" s="14">
        <f>'C2'!AA93</f>
        <v>1.5331E-12</v>
      </c>
      <c r="R11" s="14">
        <f>'C2'!AA94</f>
        <v>1.5395000000000001E-12</v>
      </c>
      <c r="S11" s="14">
        <f t="shared" si="12"/>
        <v>1.5316999999999998E-12</v>
      </c>
      <c r="T11" s="14">
        <f t="shared" si="13"/>
        <v>7.9347337699509474E-15</v>
      </c>
      <c r="U11" s="33"/>
      <c r="V11" s="13">
        <f t="shared" si="14"/>
        <v>0.9761771229000431</v>
      </c>
      <c r="W11" s="34">
        <f t="shared" si="15"/>
        <v>-2.3822877099956896</v>
      </c>
      <c r="Y11" s="43">
        <v>4</v>
      </c>
      <c r="Z11" s="14">
        <f>'C3'!AA90</f>
        <v>1.6779999999999999E-12</v>
      </c>
      <c r="AA11" s="14">
        <f>'C3'!AA91</f>
        <v>1.6768000000000001E-12</v>
      </c>
      <c r="AB11" s="14">
        <f>'C3'!AA92</f>
        <v>1.6801000000000001E-12</v>
      </c>
      <c r="AC11" s="14">
        <f>'C3'!AA93</f>
        <v>1.6801000000000001E-12</v>
      </c>
      <c r="AD11" s="14">
        <f>'C3'!AA94</f>
        <v>1.6740999999999999E-12</v>
      </c>
      <c r="AE11" s="14">
        <f t="shared" si="16"/>
        <v>1.67782E-12</v>
      </c>
      <c r="AF11" s="14">
        <f t="shared" si="17"/>
        <v>2.515352857950612E-15</v>
      </c>
      <c r="AG11" s="33"/>
      <c r="AH11" s="13">
        <f t="shared" si="18"/>
        <v>1.0035168726150461</v>
      </c>
      <c r="AI11" s="34">
        <f t="shared" si="19"/>
        <v>0.35168726150460738</v>
      </c>
      <c r="AK11" s="43"/>
      <c r="AL11" s="14">
        <f>'Sample 4'!AA90</f>
        <v>0</v>
      </c>
      <c r="AM11" s="14">
        <f>'Sample 4'!AA91</f>
        <v>0</v>
      </c>
      <c r="AN11" s="14">
        <f>'Sample 4'!AA92</f>
        <v>0</v>
      </c>
      <c r="AO11" s="14">
        <f>'Sample 4'!AA93</f>
        <v>0</v>
      </c>
      <c r="AP11" s="14">
        <f>'Sample 4'!AA94</f>
        <v>0</v>
      </c>
      <c r="AQ11" s="14">
        <f t="shared" si="20"/>
        <v>0</v>
      </c>
      <c r="AR11" s="14">
        <f t="shared" si="21"/>
        <v>0</v>
      </c>
      <c r="AS11" s="33"/>
      <c r="AT11" s="13" t="e">
        <f t="shared" si="22"/>
        <v>#DIV/0!</v>
      </c>
      <c r="AU11" s="34" t="e">
        <f t="shared" si="0"/>
        <v>#DIV/0!</v>
      </c>
      <c r="AW11" s="43"/>
      <c r="AX11" s="14">
        <f>'Sample 5'!AA90</f>
        <v>0</v>
      </c>
      <c r="AY11" s="14">
        <f>'Sample 5'!AA91</f>
        <v>0</v>
      </c>
      <c r="AZ11" s="14">
        <f>'Sample 5'!AA92</f>
        <v>0</v>
      </c>
      <c r="BA11" s="14">
        <f>'Sample 5'!AA93</f>
        <v>0</v>
      </c>
      <c r="BB11" s="14">
        <f>'Sample 5'!AA94</f>
        <v>0</v>
      </c>
      <c r="BC11" s="14">
        <f t="shared" si="1"/>
        <v>0</v>
      </c>
      <c r="BD11" s="14">
        <f t="shared" si="2"/>
        <v>0</v>
      </c>
      <c r="BE11" s="33"/>
      <c r="BF11" s="13" t="e">
        <f t="shared" si="23"/>
        <v>#DIV/0!</v>
      </c>
      <c r="BG11" s="34" t="e">
        <f t="shared" si="24"/>
        <v>#DIV/0!</v>
      </c>
      <c r="BI11" s="43"/>
      <c r="BJ11" s="14">
        <f>'Sample 6'!AA90</f>
        <v>0</v>
      </c>
      <c r="BK11" s="14">
        <f>'Sample 6'!AA91</f>
        <v>0</v>
      </c>
      <c r="BL11" s="14">
        <f>'Sample 6'!AA92</f>
        <v>0</v>
      </c>
      <c r="BM11" s="14">
        <f>'Sample 6'!AA93</f>
        <v>0</v>
      </c>
      <c r="BN11" s="14">
        <f>'Sample 6'!AA94</f>
        <v>0</v>
      </c>
      <c r="BO11" s="14">
        <f t="shared" si="3"/>
        <v>0</v>
      </c>
      <c r="BP11" s="14">
        <f t="shared" si="4"/>
        <v>0</v>
      </c>
      <c r="BQ11" s="33"/>
      <c r="BR11" s="13" t="e">
        <f t="shared" si="25"/>
        <v>#DIV/0!</v>
      </c>
      <c r="BS11" s="34" t="e">
        <f t="shared" si="26"/>
        <v>#DIV/0!</v>
      </c>
      <c r="BU11" s="43"/>
      <c r="BV11" s="14">
        <f>'Sample 7'!AA90</f>
        <v>0</v>
      </c>
      <c r="BW11" s="14">
        <f>'Sample 7'!AA91</f>
        <v>0</v>
      </c>
      <c r="BX11" s="14">
        <f>'Sample 7'!AA92</f>
        <v>0</v>
      </c>
      <c r="BY11" s="14">
        <f>'Sample 7'!AA93</f>
        <v>0</v>
      </c>
      <c r="BZ11" s="14">
        <f>'Sample 7'!AA94</f>
        <v>0</v>
      </c>
      <c r="CA11" s="14">
        <f t="shared" si="5"/>
        <v>0</v>
      </c>
      <c r="CB11" s="14">
        <f t="shared" si="6"/>
        <v>0</v>
      </c>
      <c r="CC11" s="33"/>
      <c r="CD11" s="13" t="e">
        <f t="shared" si="27"/>
        <v>#DIV/0!</v>
      </c>
      <c r="CE11" s="34" t="e">
        <f t="shared" si="28"/>
        <v>#DIV/0!</v>
      </c>
      <c r="CG11" s="43"/>
      <c r="CH11" s="14">
        <f>'Sample 8'!AA90</f>
        <v>0</v>
      </c>
      <c r="CI11" s="14">
        <f>'Sample 8'!AA91</f>
        <v>0</v>
      </c>
      <c r="CJ11" s="14">
        <f>'Sample 8'!AA92</f>
        <v>0</v>
      </c>
      <c r="CK11" s="14">
        <f>'Sample 8'!AA93</f>
        <v>0</v>
      </c>
      <c r="CL11" s="14">
        <f>'Sample 8'!AA94</f>
        <v>0</v>
      </c>
      <c r="CM11" s="14">
        <f t="shared" si="7"/>
        <v>0</v>
      </c>
      <c r="CN11" s="14">
        <f t="shared" si="8"/>
        <v>0</v>
      </c>
      <c r="CO11" s="33"/>
      <c r="CP11" s="13" t="e">
        <f t="shared" si="29"/>
        <v>#DIV/0!</v>
      </c>
      <c r="CQ11" s="34" t="e">
        <f t="shared" si="30"/>
        <v>#DIV/0!</v>
      </c>
    </row>
    <row r="12" spans="1:112" x14ac:dyDescent="0.25">
      <c r="A12" s="43">
        <v>4.5</v>
      </c>
      <c r="B12" s="14">
        <f>'C1'!AA99</f>
        <v>1.7616000000000001E-12</v>
      </c>
      <c r="C12" s="14">
        <f>'C1'!AA100</f>
        <v>1.758E-12</v>
      </c>
      <c r="D12" s="14">
        <f>'C1'!AA101</f>
        <v>1.7785999999999999E-12</v>
      </c>
      <c r="E12" s="14">
        <f>'C1'!AA102</f>
        <v>1.7765999999999999E-12</v>
      </c>
      <c r="F12" s="14">
        <f>'C1'!AA103</f>
        <v>1.7787000000000001E-12</v>
      </c>
      <c r="G12" s="14">
        <f t="shared" si="9"/>
        <v>1.7706999999999999E-12</v>
      </c>
      <c r="H12" s="14">
        <f t="shared" si="10"/>
        <v>1.0066280345788085E-14</v>
      </c>
      <c r="I12" s="33"/>
      <c r="J12" s="13">
        <f t="shared" si="11"/>
        <v>0.98305592875939629</v>
      </c>
      <c r="K12" s="34">
        <f t="shared" si="31"/>
        <v>-1.6944071240603709</v>
      </c>
      <c r="M12" s="43">
        <v>4.5</v>
      </c>
      <c r="N12" s="14">
        <f>'C2'!AA99</f>
        <v>1.5361000000000001E-12</v>
      </c>
      <c r="O12" s="14">
        <f>'C2'!AA100</f>
        <v>1.5402E-12</v>
      </c>
      <c r="P12" s="14">
        <f>'C2'!AA101</f>
        <v>1.5384E-12</v>
      </c>
      <c r="Q12" s="14">
        <f>'C2'!AA102</f>
        <v>1.5381000000000001E-12</v>
      </c>
      <c r="R12" s="14">
        <f>'C2'!AA103</f>
        <v>1.5525000000000001E-12</v>
      </c>
      <c r="S12" s="14">
        <f t="shared" si="12"/>
        <v>1.5410599999999999E-12</v>
      </c>
      <c r="T12" s="14">
        <f t="shared" si="13"/>
        <v>6.5584296901011474E-15</v>
      </c>
      <c r="U12" s="33"/>
      <c r="V12" s="13">
        <f t="shared" si="14"/>
        <v>0.98214240191704671</v>
      </c>
      <c r="W12" s="34">
        <f t="shared" si="15"/>
        <v>-1.7857598082953285</v>
      </c>
      <c r="Y12" s="43">
        <v>4.5</v>
      </c>
      <c r="Z12" s="14">
        <f>'C3'!AA99</f>
        <v>1.6818E-12</v>
      </c>
      <c r="AA12" s="14">
        <f>'C3'!AA100</f>
        <v>1.6910999999999999E-12</v>
      </c>
      <c r="AB12" s="14">
        <f>'C3'!AA101</f>
        <v>1.6809E-12</v>
      </c>
      <c r="AC12" s="14">
        <f>'C3'!AA102</f>
        <v>1.6882E-12</v>
      </c>
      <c r="AD12" s="14">
        <f>'C3'!AA103</f>
        <v>1.6765E-12</v>
      </c>
      <c r="AE12" s="14">
        <f t="shared" si="16"/>
        <v>1.6837E-12</v>
      </c>
      <c r="AF12" s="14">
        <f t="shared" si="17"/>
        <v>5.8800510201868026E-15</v>
      </c>
      <c r="AG12" s="33"/>
      <c r="AH12" s="13">
        <f t="shared" si="18"/>
        <v>1.0070337452300919</v>
      </c>
      <c r="AI12" s="34">
        <f t="shared" si="19"/>
        <v>0.70337452300919256</v>
      </c>
      <c r="AK12" s="43"/>
      <c r="AL12" s="14">
        <f>'Sample 4'!AA99</f>
        <v>0</v>
      </c>
      <c r="AM12" s="14">
        <f>'Sample 4'!AA100</f>
        <v>0</v>
      </c>
      <c r="AN12" s="14">
        <f>'Sample 4'!AA101</f>
        <v>0</v>
      </c>
      <c r="AO12" s="14">
        <f>'Sample 4'!AA102</f>
        <v>0</v>
      </c>
      <c r="AP12" s="14">
        <f>'Sample 4'!AA103</f>
        <v>0</v>
      </c>
      <c r="AQ12" s="14">
        <f t="shared" si="20"/>
        <v>0</v>
      </c>
      <c r="AR12" s="14">
        <f t="shared" si="21"/>
        <v>0</v>
      </c>
      <c r="AS12" s="33"/>
      <c r="AT12" s="13" t="e">
        <f t="shared" si="22"/>
        <v>#DIV/0!</v>
      </c>
      <c r="AU12" s="34" t="e">
        <f t="shared" si="0"/>
        <v>#DIV/0!</v>
      </c>
      <c r="AW12" s="43"/>
      <c r="AX12" s="14">
        <f>'Sample 5'!AA99</f>
        <v>0</v>
      </c>
      <c r="AY12" s="14">
        <f>'Sample 5'!AA100</f>
        <v>0</v>
      </c>
      <c r="AZ12" s="14">
        <f>'Sample 5'!AA101</f>
        <v>0</v>
      </c>
      <c r="BA12" s="14">
        <f>'Sample 5'!AA102</f>
        <v>0</v>
      </c>
      <c r="BB12" s="14">
        <f>'Sample 5'!AA103</f>
        <v>0</v>
      </c>
      <c r="BC12" s="14">
        <f t="shared" si="1"/>
        <v>0</v>
      </c>
      <c r="BD12" s="14">
        <f t="shared" si="2"/>
        <v>0</v>
      </c>
      <c r="BE12" s="33"/>
      <c r="BF12" s="13" t="e">
        <f t="shared" si="23"/>
        <v>#DIV/0!</v>
      </c>
      <c r="BG12" s="34" t="e">
        <f t="shared" si="24"/>
        <v>#DIV/0!</v>
      </c>
      <c r="BI12" s="43"/>
      <c r="BJ12" s="14">
        <f>'Sample 6'!AA99</f>
        <v>0</v>
      </c>
      <c r="BK12" s="14">
        <f>'Sample 6'!AA100</f>
        <v>0</v>
      </c>
      <c r="BL12" s="14">
        <f>'Sample 6'!AA101</f>
        <v>0</v>
      </c>
      <c r="BM12" s="14">
        <f>'Sample 6'!AA102</f>
        <v>0</v>
      </c>
      <c r="BN12" s="14">
        <f>'Sample 6'!AA103</f>
        <v>0</v>
      </c>
      <c r="BO12" s="14">
        <f t="shared" si="3"/>
        <v>0</v>
      </c>
      <c r="BP12" s="14">
        <f t="shared" si="4"/>
        <v>0</v>
      </c>
      <c r="BQ12" s="33"/>
      <c r="BR12" s="13" t="e">
        <f t="shared" si="25"/>
        <v>#DIV/0!</v>
      </c>
      <c r="BS12" s="34" t="e">
        <f t="shared" si="26"/>
        <v>#DIV/0!</v>
      </c>
      <c r="BU12" s="43"/>
      <c r="BV12" s="14">
        <f>'Sample 7'!AA99</f>
        <v>0</v>
      </c>
      <c r="BW12" s="14">
        <f>'Sample 7'!AA100</f>
        <v>0</v>
      </c>
      <c r="BX12" s="14">
        <f>'Sample 7'!AA101</f>
        <v>0</v>
      </c>
      <c r="BY12" s="14">
        <f>'Sample 7'!AA102</f>
        <v>0</v>
      </c>
      <c r="BZ12" s="14">
        <f>'Sample 7'!AA103</f>
        <v>0</v>
      </c>
      <c r="CA12" s="14">
        <f t="shared" si="5"/>
        <v>0</v>
      </c>
      <c r="CB12" s="14">
        <f t="shared" si="6"/>
        <v>0</v>
      </c>
      <c r="CC12" s="33"/>
      <c r="CD12" s="13" t="e">
        <f t="shared" si="27"/>
        <v>#DIV/0!</v>
      </c>
      <c r="CE12" s="34" t="e">
        <f t="shared" si="28"/>
        <v>#DIV/0!</v>
      </c>
      <c r="CG12" s="43"/>
      <c r="CH12" s="14">
        <f>'Sample 8'!AA99</f>
        <v>0</v>
      </c>
      <c r="CI12" s="14">
        <f>'Sample 8'!AA100</f>
        <v>0</v>
      </c>
      <c r="CJ12" s="14">
        <f>'Sample 8'!AA101</f>
        <v>0</v>
      </c>
      <c r="CK12" s="14">
        <f>'Sample 8'!AA102</f>
        <v>0</v>
      </c>
      <c r="CL12" s="14">
        <f>'Sample 8'!AA103</f>
        <v>0</v>
      </c>
      <c r="CM12" s="14">
        <f t="shared" si="7"/>
        <v>0</v>
      </c>
      <c r="CN12" s="14">
        <f t="shared" si="8"/>
        <v>0</v>
      </c>
      <c r="CO12" s="33"/>
      <c r="CP12" s="13" t="e">
        <f t="shared" si="29"/>
        <v>#DIV/0!</v>
      </c>
      <c r="CQ12" s="34" t="e">
        <f t="shared" si="30"/>
        <v>#DIV/0!</v>
      </c>
    </row>
    <row r="13" spans="1:112" s="8" customFormat="1" x14ac:dyDescent="0.25">
      <c r="A13" s="43">
        <v>5</v>
      </c>
      <c r="B13" s="14">
        <f>'C1'!AA108</f>
        <v>0</v>
      </c>
      <c r="C13" s="14">
        <f>'C1'!AA109</f>
        <v>0</v>
      </c>
      <c r="D13" s="14">
        <f>'C1'!AA110</f>
        <v>0</v>
      </c>
      <c r="E13" s="14">
        <f>'C1'!AA111</f>
        <v>0</v>
      </c>
      <c r="F13" s="14">
        <f>'C1'!AA112</f>
        <v>0</v>
      </c>
      <c r="G13" s="14">
        <f t="shared" si="9"/>
        <v>0</v>
      </c>
      <c r="H13" s="14">
        <f t="shared" si="10"/>
        <v>0</v>
      </c>
      <c r="I13" s="33"/>
      <c r="J13" s="13">
        <f t="shared" si="11"/>
        <v>0</v>
      </c>
      <c r="K13" s="34">
        <f t="shared" si="31"/>
        <v>-100</v>
      </c>
      <c r="L13" s="13"/>
      <c r="M13" s="43">
        <v>5</v>
      </c>
      <c r="N13" s="14">
        <f>'C2'!AA108</f>
        <v>1.5394000000000001E-12</v>
      </c>
      <c r="O13" s="14">
        <f>'C2'!AA109</f>
        <v>1.5361000000000001E-12</v>
      </c>
      <c r="P13" s="14">
        <f>'C2'!AA110</f>
        <v>1.5263000000000001E-12</v>
      </c>
      <c r="Q13" s="14">
        <f>'C2'!AA111</f>
        <v>1.5336E-12</v>
      </c>
      <c r="R13" s="14">
        <f>'C2'!AA112</f>
        <v>1.5424E-12</v>
      </c>
      <c r="S13" s="14">
        <f t="shared" si="12"/>
        <v>1.53556E-12</v>
      </c>
      <c r="T13" s="14">
        <f t="shared" si="13"/>
        <v>6.1524791750967935E-15</v>
      </c>
      <c r="U13" s="33"/>
      <c r="V13" s="13">
        <f t="shared" si="14"/>
        <v>0.97863716317842286</v>
      </c>
      <c r="W13" s="34">
        <f t="shared" si="15"/>
        <v>-2.1362836821577136</v>
      </c>
      <c r="X13" s="13"/>
      <c r="Y13" s="43">
        <v>5</v>
      </c>
      <c r="Z13" s="14">
        <f>'C3'!AA108</f>
        <v>1.6690000000000001E-12</v>
      </c>
      <c r="AA13" s="14">
        <f>'C3'!AA109</f>
        <v>1.6634E-12</v>
      </c>
      <c r="AB13" s="14">
        <f>'C3'!AA110</f>
        <v>1.6648999999999999E-12</v>
      </c>
      <c r="AC13" s="14">
        <f>'C3'!AA111</f>
        <v>1.6364999999999999E-12</v>
      </c>
      <c r="AD13" s="14">
        <f>'C3'!AA112</f>
        <v>1.6798999999999999E-12</v>
      </c>
      <c r="AE13" s="14">
        <f t="shared" si="16"/>
        <v>1.66274E-12</v>
      </c>
      <c r="AF13" s="14">
        <f t="shared" si="17"/>
        <v>1.6025698112718843E-14</v>
      </c>
      <c r="AG13" s="33"/>
      <c r="AH13" s="13">
        <f t="shared" si="18"/>
        <v>0.99449741019414573</v>
      </c>
      <c r="AI13" s="34">
        <f t="shared" si="19"/>
        <v>-0.55025898058542744</v>
      </c>
      <c r="AJ13" s="13"/>
      <c r="AK13" s="43"/>
      <c r="AL13" s="14">
        <f>'Sample 4'!AA108</f>
        <v>0</v>
      </c>
      <c r="AM13" s="14">
        <f>'Sample 4'!AA109</f>
        <v>0</v>
      </c>
      <c r="AN13" s="14">
        <f>'Sample 4'!AA110</f>
        <v>0</v>
      </c>
      <c r="AO13" s="14">
        <f>'Sample 4'!AA111</f>
        <v>0</v>
      </c>
      <c r="AP13" s="14">
        <f>'Sample 4'!AA112</f>
        <v>0</v>
      </c>
      <c r="AQ13" s="14">
        <f t="shared" si="20"/>
        <v>0</v>
      </c>
      <c r="AR13" s="14">
        <f t="shared" si="21"/>
        <v>0</v>
      </c>
      <c r="AS13" s="33"/>
      <c r="AT13" s="13" t="e">
        <f t="shared" si="22"/>
        <v>#DIV/0!</v>
      </c>
      <c r="AU13" s="34" t="e">
        <f t="shared" si="0"/>
        <v>#DIV/0!</v>
      </c>
      <c r="AV13" s="13"/>
      <c r="AW13" s="43"/>
      <c r="AX13" s="14">
        <f>'Sample 5'!AA108</f>
        <v>0</v>
      </c>
      <c r="AY13" s="14">
        <f>'Sample 5'!AA109</f>
        <v>0</v>
      </c>
      <c r="AZ13" s="14">
        <f>'Sample 5'!AA110</f>
        <v>0</v>
      </c>
      <c r="BA13" s="14">
        <f>'Sample 5'!AA111</f>
        <v>0</v>
      </c>
      <c r="BB13" s="14">
        <f>'Sample 5'!AA112</f>
        <v>0</v>
      </c>
      <c r="BC13" s="14">
        <f t="shared" si="1"/>
        <v>0</v>
      </c>
      <c r="BD13" s="14">
        <f t="shared" si="2"/>
        <v>0</v>
      </c>
      <c r="BE13" s="33"/>
      <c r="BF13" s="13" t="e">
        <f t="shared" si="23"/>
        <v>#DIV/0!</v>
      </c>
      <c r="BG13" s="34" t="e">
        <f t="shared" si="24"/>
        <v>#DIV/0!</v>
      </c>
      <c r="BH13" s="13"/>
      <c r="BI13" s="43"/>
      <c r="BJ13" s="14">
        <f>'Sample 6'!AA108</f>
        <v>0</v>
      </c>
      <c r="BK13" s="14">
        <f>'Sample 6'!AA109</f>
        <v>0</v>
      </c>
      <c r="BL13" s="14">
        <f>'Sample 6'!AA110</f>
        <v>0</v>
      </c>
      <c r="BM13" s="14">
        <f>'Sample 6'!AA111</f>
        <v>0</v>
      </c>
      <c r="BN13" s="14">
        <f>'Sample 6'!AA112</f>
        <v>0</v>
      </c>
      <c r="BO13" s="14">
        <f t="shared" si="3"/>
        <v>0</v>
      </c>
      <c r="BP13" s="14">
        <f t="shared" si="4"/>
        <v>0</v>
      </c>
      <c r="BQ13" s="33"/>
      <c r="BR13" s="13" t="e">
        <f t="shared" si="25"/>
        <v>#DIV/0!</v>
      </c>
      <c r="BS13" s="34" t="e">
        <f t="shared" si="26"/>
        <v>#DIV/0!</v>
      </c>
      <c r="BT13" s="13"/>
      <c r="BU13" s="43"/>
      <c r="BV13" s="14">
        <f>'Sample 7'!AA108</f>
        <v>0</v>
      </c>
      <c r="BW13" s="14">
        <f>'Sample 7'!AA109</f>
        <v>0</v>
      </c>
      <c r="BX13" s="14">
        <f>'Sample 7'!AA110</f>
        <v>0</v>
      </c>
      <c r="BY13" s="14">
        <f>'Sample 7'!AA111</f>
        <v>0</v>
      </c>
      <c r="BZ13" s="14">
        <f>'Sample 7'!AA112</f>
        <v>0</v>
      </c>
      <c r="CA13" s="14">
        <f t="shared" si="5"/>
        <v>0</v>
      </c>
      <c r="CB13" s="14">
        <f t="shared" si="6"/>
        <v>0</v>
      </c>
      <c r="CC13" s="33"/>
      <c r="CD13" s="13" t="e">
        <f t="shared" si="27"/>
        <v>#DIV/0!</v>
      </c>
      <c r="CE13" s="34" t="e">
        <f t="shared" si="28"/>
        <v>#DIV/0!</v>
      </c>
      <c r="CF13" s="13"/>
      <c r="CG13" s="43"/>
      <c r="CH13" s="14">
        <f>'Sample 8'!AA108</f>
        <v>0</v>
      </c>
      <c r="CI13" s="14">
        <f>'Sample 8'!AA109</f>
        <v>0</v>
      </c>
      <c r="CJ13" s="14">
        <f>'Sample 8'!AA110</f>
        <v>0</v>
      </c>
      <c r="CK13" s="14">
        <f>'Sample 8'!AA111</f>
        <v>0</v>
      </c>
      <c r="CL13" s="14">
        <f>'Sample 8'!AA112</f>
        <v>0</v>
      </c>
      <c r="CM13" s="14">
        <f t="shared" si="7"/>
        <v>0</v>
      </c>
      <c r="CN13" s="14">
        <f t="shared" si="8"/>
        <v>0</v>
      </c>
      <c r="CO13" s="33"/>
      <c r="CP13" s="13" t="e">
        <f t="shared" si="29"/>
        <v>#DIV/0!</v>
      </c>
      <c r="CQ13" s="34" t="e">
        <f t="shared" si="30"/>
        <v>#DIV/0!</v>
      </c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</row>
    <row r="14" spans="1:112" x14ac:dyDescent="0.25">
      <c r="A14" s="43">
        <v>5.5</v>
      </c>
      <c r="B14" s="14">
        <f>'C1'!AA117</f>
        <v>0</v>
      </c>
      <c r="C14" s="14">
        <f>'C1'!AA118</f>
        <v>0</v>
      </c>
      <c r="D14" s="14">
        <f>'C1'!AA119</f>
        <v>0</v>
      </c>
      <c r="E14" s="14">
        <f>'C1'!AA120</f>
        <v>0</v>
      </c>
      <c r="F14" s="14">
        <f>'C1'!AA121</f>
        <v>0</v>
      </c>
      <c r="G14" s="14">
        <f t="shared" si="9"/>
        <v>0</v>
      </c>
      <c r="H14" s="14">
        <f t="shared" si="10"/>
        <v>0</v>
      </c>
      <c r="I14" s="33"/>
      <c r="J14" s="13">
        <f t="shared" si="11"/>
        <v>0</v>
      </c>
      <c r="K14" s="34">
        <f t="shared" si="31"/>
        <v>-100</v>
      </c>
      <c r="M14" s="43">
        <v>5.5</v>
      </c>
      <c r="N14" s="14">
        <f>'C2'!AA117</f>
        <v>0</v>
      </c>
      <c r="O14" s="14">
        <f>'C2'!AA118</f>
        <v>0</v>
      </c>
      <c r="P14" s="14">
        <f>'C2'!AA119</f>
        <v>0</v>
      </c>
      <c r="Q14" s="14">
        <f>'C2'!AA120</f>
        <v>0</v>
      </c>
      <c r="R14" s="14">
        <f>'C2'!AA121</f>
        <v>0</v>
      </c>
      <c r="S14" s="14">
        <f t="shared" si="12"/>
        <v>0</v>
      </c>
      <c r="T14" s="14">
        <f t="shared" si="13"/>
        <v>0</v>
      </c>
      <c r="U14" s="33"/>
      <c r="V14" s="13">
        <f t="shared" si="14"/>
        <v>0</v>
      </c>
      <c r="W14" s="34">
        <f t="shared" si="15"/>
        <v>-100</v>
      </c>
      <c r="Y14" s="43">
        <v>5.5</v>
      </c>
      <c r="Z14" s="14">
        <f>'C3'!AA117</f>
        <v>0</v>
      </c>
      <c r="AA14" s="14">
        <f>'C3'!AA118</f>
        <v>0</v>
      </c>
      <c r="AB14" s="14">
        <f>'C3'!AA119</f>
        <v>0</v>
      </c>
      <c r="AC14" s="14">
        <f>'C3'!AA120</f>
        <v>0</v>
      </c>
      <c r="AD14" s="14">
        <f>'C3'!AA121</f>
        <v>0</v>
      </c>
      <c r="AE14" s="14">
        <f t="shared" si="16"/>
        <v>0</v>
      </c>
      <c r="AF14" s="14">
        <f t="shared" si="17"/>
        <v>0</v>
      </c>
      <c r="AG14" s="33"/>
      <c r="AH14" s="13">
        <f t="shared" si="18"/>
        <v>0</v>
      </c>
      <c r="AI14" s="34">
        <f t="shared" si="19"/>
        <v>-100</v>
      </c>
      <c r="AK14" s="43"/>
      <c r="AL14" s="14">
        <f>'Sample 4'!AA117</f>
        <v>0</v>
      </c>
      <c r="AM14" s="14">
        <f>'Sample 4'!AA118</f>
        <v>0</v>
      </c>
      <c r="AN14" s="14">
        <f>'Sample 4'!AA119</f>
        <v>0</v>
      </c>
      <c r="AO14" s="14">
        <f>'Sample 4'!AA120</f>
        <v>0</v>
      </c>
      <c r="AP14" s="14">
        <f>'Sample 4'!AA121</f>
        <v>0</v>
      </c>
      <c r="AQ14" s="14">
        <f t="shared" si="20"/>
        <v>0</v>
      </c>
      <c r="AR14" s="14">
        <f t="shared" si="21"/>
        <v>0</v>
      </c>
      <c r="AS14" s="33"/>
      <c r="AT14" s="13" t="e">
        <f t="shared" si="22"/>
        <v>#DIV/0!</v>
      </c>
      <c r="AU14" s="34" t="e">
        <f t="shared" si="0"/>
        <v>#DIV/0!</v>
      </c>
      <c r="AW14" s="43"/>
      <c r="AX14" s="14">
        <f>'Sample 5'!AA117</f>
        <v>0</v>
      </c>
      <c r="AY14" s="14">
        <f>'Sample 5'!AA118</f>
        <v>0</v>
      </c>
      <c r="AZ14" s="14">
        <f>'Sample 5'!AA119</f>
        <v>0</v>
      </c>
      <c r="BA14" s="14">
        <f>'Sample 5'!AA120</f>
        <v>0</v>
      </c>
      <c r="BB14" s="14">
        <f>'Sample 5'!AA121</f>
        <v>0</v>
      </c>
      <c r="BC14" s="14">
        <f t="shared" si="1"/>
        <v>0</v>
      </c>
      <c r="BD14" s="14">
        <f t="shared" si="2"/>
        <v>0</v>
      </c>
      <c r="BE14" s="33"/>
      <c r="BF14" s="13" t="e">
        <f t="shared" si="23"/>
        <v>#DIV/0!</v>
      </c>
      <c r="BG14" s="34" t="e">
        <f t="shared" si="24"/>
        <v>#DIV/0!</v>
      </c>
      <c r="BI14" s="43"/>
      <c r="BJ14" s="14">
        <f>'Sample 6'!AA117</f>
        <v>0</v>
      </c>
      <c r="BK14" s="14">
        <f>'Sample 6'!AA118</f>
        <v>0</v>
      </c>
      <c r="BL14" s="14">
        <f>'Sample 6'!AA119</f>
        <v>0</v>
      </c>
      <c r="BM14" s="14">
        <f>'Sample 6'!AA120</f>
        <v>0</v>
      </c>
      <c r="BN14" s="14">
        <f>'Sample 6'!AA121</f>
        <v>0</v>
      </c>
      <c r="BO14" s="14">
        <f t="shared" si="3"/>
        <v>0</v>
      </c>
      <c r="BP14" s="14">
        <f t="shared" si="4"/>
        <v>0</v>
      </c>
      <c r="BQ14" s="33"/>
      <c r="BR14" s="13" t="e">
        <f t="shared" si="25"/>
        <v>#DIV/0!</v>
      </c>
      <c r="BS14" s="34" t="e">
        <f t="shared" si="26"/>
        <v>#DIV/0!</v>
      </c>
      <c r="BU14" s="43"/>
      <c r="BV14" s="14">
        <f>'Sample 7'!AA117</f>
        <v>0</v>
      </c>
      <c r="BW14" s="14">
        <f>'Sample 7'!AA118</f>
        <v>0</v>
      </c>
      <c r="BX14" s="14">
        <f>'Sample 7'!AA119</f>
        <v>0</v>
      </c>
      <c r="BY14" s="14">
        <f>'Sample 7'!AA120</f>
        <v>0</v>
      </c>
      <c r="BZ14" s="14">
        <f>'Sample 7'!AA121</f>
        <v>0</v>
      </c>
      <c r="CA14" s="14">
        <f t="shared" si="5"/>
        <v>0</v>
      </c>
      <c r="CB14" s="14">
        <f t="shared" si="6"/>
        <v>0</v>
      </c>
      <c r="CC14" s="33"/>
      <c r="CD14" s="13" t="e">
        <f t="shared" si="27"/>
        <v>#DIV/0!</v>
      </c>
      <c r="CE14" s="34" t="e">
        <f t="shared" si="28"/>
        <v>#DIV/0!</v>
      </c>
      <c r="CG14" s="43"/>
      <c r="CH14" s="14">
        <f>'Sample 8'!AA117</f>
        <v>0</v>
      </c>
      <c r="CI14" s="14">
        <f>'Sample 8'!AA118</f>
        <v>0</v>
      </c>
      <c r="CJ14" s="14">
        <f>'Sample 8'!AA119</f>
        <v>0</v>
      </c>
      <c r="CK14" s="14">
        <f>'Sample 8'!AA120</f>
        <v>0</v>
      </c>
      <c r="CL14" s="14">
        <f>'Sample 8'!AA121</f>
        <v>0</v>
      </c>
      <c r="CM14" s="14">
        <f t="shared" si="7"/>
        <v>0</v>
      </c>
      <c r="CN14" s="14">
        <f t="shared" si="8"/>
        <v>0</v>
      </c>
      <c r="CO14" s="33"/>
      <c r="CP14" s="13" t="e">
        <f t="shared" si="29"/>
        <v>#DIV/0!</v>
      </c>
      <c r="CQ14" s="34" t="e">
        <f t="shared" si="30"/>
        <v>#DIV/0!</v>
      </c>
    </row>
    <row r="15" spans="1:112" x14ac:dyDescent="0.25">
      <c r="A15" s="43"/>
      <c r="B15" s="14">
        <f>'C1'!AA126</f>
        <v>0</v>
      </c>
      <c r="C15" s="14">
        <f>'C1'!AA127</f>
        <v>0</v>
      </c>
      <c r="D15" s="14">
        <f>'C1'!AA128</f>
        <v>0</v>
      </c>
      <c r="E15" s="14">
        <f>'C1'!AA129</f>
        <v>0</v>
      </c>
      <c r="F15" s="14">
        <f>'C1'!AA130</f>
        <v>0</v>
      </c>
      <c r="G15" s="14">
        <f t="shared" si="9"/>
        <v>0</v>
      </c>
      <c r="H15" s="14">
        <f t="shared" si="10"/>
        <v>0</v>
      </c>
      <c r="I15" s="33"/>
      <c r="J15" s="13">
        <f t="shared" si="11"/>
        <v>0</v>
      </c>
      <c r="K15" s="34">
        <f t="shared" si="31"/>
        <v>-100</v>
      </c>
      <c r="M15" s="43"/>
      <c r="N15" s="14">
        <f>'C2'!AA126</f>
        <v>0</v>
      </c>
      <c r="O15" s="14">
        <f>'C2'!AA127</f>
        <v>0</v>
      </c>
      <c r="P15" s="14">
        <f>'C2'!AA128</f>
        <v>0</v>
      </c>
      <c r="Q15" s="14">
        <f>'C2'!AA129</f>
        <v>0</v>
      </c>
      <c r="R15" s="14">
        <f>'C2'!AA130</f>
        <v>0</v>
      </c>
      <c r="S15" s="14">
        <f t="shared" si="12"/>
        <v>0</v>
      </c>
      <c r="T15" s="14">
        <f t="shared" si="13"/>
        <v>0</v>
      </c>
      <c r="U15" s="33"/>
      <c r="V15" s="13">
        <f t="shared" si="14"/>
        <v>0</v>
      </c>
      <c r="W15" s="34">
        <f t="shared" si="15"/>
        <v>-100</v>
      </c>
      <c r="Y15" s="43"/>
      <c r="Z15" s="14">
        <f>'C3'!AA126</f>
        <v>0</v>
      </c>
      <c r="AA15" s="14">
        <f>'C3'!AA127</f>
        <v>0</v>
      </c>
      <c r="AB15" s="14">
        <f>'C3'!AA128</f>
        <v>0</v>
      </c>
      <c r="AC15" s="14">
        <f>'C3'!AA129</f>
        <v>0</v>
      </c>
      <c r="AD15" s="14">
        <f>'C3'!AA130</f>
        <v>0</v>
      </c>
      <c r="AE15" s="14">
        <f t="shared" si="16"/>
        <v>0</v>
      </c>
      <c r="AF15" s="14">
        <f t="shared" si="17"/>
        <v>0</v>
      </c>
      <c r="AG15" s="33"/>
      <c r="AH15" s="13">
        <f t="shared" si="18"/>
        <v>0</v>
      </c>
      <c r="AI15" s="34">
        <f t="shared" si="19"/>
        <v>-100</v>
      </c>
      <c r="AK15" s="43"/>
      <c r="AL15" s="14">
        <f>'Sample 4'!AA126</f>
        <v>0</v>
      </c>
      <c r="AM15" s="14">
        <f>'Sample 4'!AA127</f>
        <v>0</v>
      </c>
      <c r="AN15" s="14">
        <f>'Sample 4'!AA128</f>
        <v>0</v>
      </c>
      <c r="AO15" s="14">
        <f>'Sample 4'!AA129</f>
        <v>0</v>
      </c>
      <c r="AP15" s="14">
        <f>'Sample 4'!AA130</f>
        <v>0</v>
      </c>
      <c r="AQ15" s="14">
        <f t="shared" si="20"/>
        <v>0</v>
      </c>
      <c r="AR15" s="14">
        <f t="shared" si="21"/>
        <v>0</v>
      </c>
      <c r="AS15" s="33"/>
      <c r="AT15" s="13" t="e">
        <f t="shared" si="22"/>
        <v>#DIV/0!</v>
      </c>
      <c r="AU15" s="34" t="e">
        <f t="shared" si="0"/>
        <v>#DIV/0!</v>
      </c>
      <c r="AW15" s="43"/>
      <c r="AX15" s="14">
        <f>'Sample 5'!AA126</f>
        <v>0</v>
      </c>
      <c r="AY15" s="14">
        <f>'Sample 5'!AA127</f>
        <v>0</v>
      </c>
      <c r="AZ15" s="14">
        <f>'Sample 5'!AA128</f>
        <v>0</v>
      </c>
      <c r="BA15" s="14">
        <f>'Sample 5'!AA129</f>
        <v>0</v>
      </c>
      <c r="BB15" s="14">
        <f>'Sample 5'!AA130</f>
        <v>0</v>
      </c>
      <c r="BC15" s="14">
        <f t="shared" si="1"/>
        <v>0</v>
      </c>
      <c r="BD15" s="14">
        <f t="shared" si="2"/>
        <v>0</v>
      </c>
      <c r="BE15" s="33"/>
      <c r="BF15" s="13" t="e">
        <f t="shared" si="23"/>
        <v>#DIV/0!</v>
      </c>
      <c r="BG15" s="34" t="e">
        <f t="shared" si="24"/>
        <v>#DIV/0!</v>
      </c>
      <c r="BI15" s="43"/>
      <c r="BJ15" s="14">
        <f>'Sample 6'!AA126</f>
        <v>0</v>
      </c>
      <c r="BK15" s="14">
        <f>'Sample 6'!AA127</f>
        <v>0</v>
      </c>
      <c r="BL15" s="14">
        <f>'Sample 6'!AA128</f>
        <v>0</v>
      </c>
      <c r="BM15" s="14">
        <f>'Sample 6'!AA129</f>
        <v>0</v>
      </c>
      <c r="BN15" s="14">
        <f>'Sample 6'!AA130</f>
        <v>0</v>
      </c>
      <c r="BO15" s="14">
        <f t="shared" si="3"/>
        <v>0</v>
      </c>
      <c r="BP15" s="14">
        <f t="shared" si="4"/>
        <v>0</v>
      </c>
      <c r="BQ15" s="33"/>
      <c r="BR15" s="13" t="e">
        <f t="shared" si="25"/>
        <v>#DIV/0!</v>
      </c>
      <c r="BS15" s="34" t="e">
        <f t="shared" si="26"/>
        <v>#DIV/0!</v>
      </c>
      <c r="BU15" s="43"/>
      <c r="BV15" s="14">
        <f>'Sample 7'!AA126</f>
        <v>0</v>
      </c>
      <c r="BW15" s="14">
        <f>'Sample 7'!AA127</f>
        <v>0</v>
      </c>
      <c r="BX15" s="14">
        <f>'Sample 7'!AA128</f>
        <v>0</v>
      </c>
      <c r="BY15" s="14">
        <f>'Sample 7'!AA129</f>
        <v>0</v>
      </c>
      <c r="BZ15" s="14">
        <f>'Sample 7'!AA130</f>
        <v>0</v>
      </c>
      <c r="CA15" s="14">
        <f t="shared" si="5"/>
        <v>0</v>
      </c>
      <c r="CB15" s="14">
        <f t="shared" si="6"/>
        <v>0</v>
      </c>
      <c r="CC15" s="33"/>
      <c r="CD15" s="13" t="e">
        <f t="shared" si="27"/>
        <v>#DIV/0!</v>
      </c>
      <c r="CE15" s="34" t="e">
        <f t="shared" si="28"/>
        <v>#DIV/0!</v>
      </c>
      <c r="CG15" s="43"/>
      <c r="CH15" s="14">
        <f>'Sample 8'!AA126</f>
        <v>0</v>
      </c>
      <c r="CI15" s="14">
        <f>'Sample 8'!AA127</f>
        <v>0</v>
      </c>
      <c r="CJ15" s="14">
        <f>'Sample 8'!AA128</f>
        <v>0</v>
      </c>
      <c r="CK15" s="14">
        <f>'Sample 8'!AA129</f>
        <v>0</v>
      </c>
      <c r="CL15" s="14">
        <f>'Sample 8'!AA130</f>
        <v>0</v>
      </c>
      <c r="CM15" s="14">
        <f t="shared" si="7"/>
        <v>0</v>
      </c>
      <c r="CN15" s="14">
        <f t="shared" si="8"/>
        <v>0</v>
      </c>
      <c r="CO15" s="33"/>
      <c r="CP15" s="13" t="e">
        <f t="shared" si="29"/>
        <v>#DIV/0!</v>
      </c>
      <c r="CQ15" s="34" t="e">
        <f t="shared" si="30"/>
        <v>#DIV/0!</v>
      </c>
    </row>
    <row r="16" spans="1:112" x14ac:dyDescent="0.25">
      <c r="A16" s="43"/>
      <c r="B16" s="14">
        <f>'C1'!AA135</f>
        <v>0</v>
      </c>
      <c r="C16" s="14">
        <f>'C1'!AA136</f>
        <v>0</v>
      </c>
      <c r="D16" s="14">
        <f>'C1'!AA137</f>
        <v>0</v>
      </c>
      <c r="E16" s="14">
        <f>'C1'!AA138</f>
        <v>0</v>
      </c>
      <c r="F16" s="14">
        <f>'C1'!AA139</f>
        <v>0</v>
      </c>
      <c r="G16" s="14">
        <f t="shared" si="9"/>
        <v>0</v>
      </c>
      <c r="H16" s="14">
        <f t="shared" si="10"/>
        <v>0</v>
      </c>
      <c r="I16" s="33"/>
      <c r="J16" s="13">
        <f t="shared" si="11"/>
        <v>0</v>
      </c>
      <c r="K16" s="34">
        <f t="shared" si="31"/>
        <v>-100</v>
      </c>
      <c r="M16" s="43"/>
      <c r="N16" s="14">
        <f>'C2'!AA135</f>
        <v>0</v>
      </c>
      <c r="O16" s="14">
        <f>'C2'!AA136</f>
        <v>0</v>
      </c>
      <c r="P16" s="14">
        <f>'C2'!AA137</f>
        <v>0</v>
      </c>
      <c r="Q16" s="14">
        <f>'C2'!AA138</f>
        <v>0</v>
      </c>
      <c r="R16" s="14">
        <f>'C2'!AA139</f>
        <v>0</v>
      </c>
      <c r="S16" s="14">
        <f t="shared" si="12"/>
        <v>0</v>
      </c>
      <c r="T16" s="14">
        <f t="shared" si="13"/>
        <v>0</v>
      </c>
      <c r="U16" s="33"/>
      <c r="V16" s="13">
        <f t="shared" si="14"/>
        <v>0</v>
      </c>
      <c r="W16" s="34">
        <f t="shared" si="15"/>
        <v>-100</v>
      </c>
      <c r="Y16" s="43"/>
      <c r="Z16" s="14">
        <f>'C3'!AA135</f>
        <v>0</v>
      </c>
      <c r="AA16" s="14">
        <f>'C3'!AA136</f>
        <v>0</v>
      </c>
      <c r="AB16" s="14">
        <f>'C3'!AA137</f>
        <v>0</v>
      </c>
      <c r="AC16" s="14">
        <f>'C3'!AA138</f>
        <v>0</v>
      </c>
      <c r="AD16" s="14">
        <f>'C3'!AA139</f>
        <v>0</v>
      </c>
      <c r="AE16" s="14">
        <f t="shared" si="16"/>
        <v>0</v>
      </c>
      <c r="AF16" s="14">
        <f t="shared" si="17"/>
        <v>0</v>
      </c>
      <c r="AG16" s="33"/>
      <c r="AH16" s="13">
        <f t="shared" si="18"/>
        <v>0</v>
      </c>
      <c r="AI16" s="34">
        <f t="shared" si="19"/>
        <v>-100</v>
      </c>
      <c r="AK16" s="43"/>
      <c r="AL16" s="14">
        <f>'Sample 4'!AA135</f>
        <v>0</v>
      </c>
      <c r="AM16" s="14">
        <f>'Sample 4'!AA136</f>
        <v>0</v>
      </c>
      <c r="AN16" s="14">
        <f>'Sample 4'!AA137</f>
        <v>0</v>
      </c>
      <c r="AO16" s="14">
        <f>'Sample 4'!AA138</f>
        <v>0</v>
      </c>
      <c r="AP16" s="14">
        <f>'Sample 4'!AA139</f>
        <v>0</v>
      </c>
      <c r="AQ16" s="14">
        <f t="shared" si="20"/>
        <v>0</v>
      </c>
      <c r="AR16" s="14">
        <f t="shared" si="21"/>
        <v>0</v>
      </c>
      <c r="AS16" s="33"/>
      <c r="AT16" s="13" t="e">
        <f t="shared" si="22"/>
        <v>#DIV/0!</v>
      </c>
      <c r="AU16" s="34" t="e">
        <f t="shared" si="0"/>
        <v>#DIV/0!</v>
      </c>
      <c r="AW16" s="43"/>
      <c r="AX16" s="14">
        <f>'Sample 5'!AA135</f>
        <v>0</v>
      </c>
      <c r="AY16" s="14">
        <f>'Sample 5'!AA136</f>
        <v>0</v>
      </c>
      <c r="AZ16" s="14">
        <f>'Sample 5'!AA137</f>
        <v>0</v>
      </c>
      <c r="BA16" s="14">
        <f>'Sample 5'!AA138</f>
        <v>0</v>
      </c>
      <c r="BB16" s="14">
        <f>'Sample 5'!AA139</f>
        <v>0</v>
      </c>
      <c r="BC16" s="14">
        <f t="shared" si="1"/>
        <v>0</v>
      </c>
      <c r="BD16" s="14">
        <f t="shared" si="2"/>
        <v>0</v>
      </c>
      <c r="BE16" s="33"/>
      <c r="BF16" s="13" t="e">
        <f t="shared" si="23"/>
        <v>#DIV/0!</v>
      </c>
      <c r="BG16" s="34" t="e">
        <f t="shared" si="24"/>
        <v>#DIV/0!</v>
      </c>
      <c r="BI16" s="43"/>
      <c r="BJ16" s="14">
        <f>'Sample 6'!AA135</f>
        <v>0</v>
      </c>
      <c r="BK16" s="14">
        <f>'Sample 6'!AA136</f>
        <v>0</v>
      </c>
      <c r="BL16" s="14">
        <f>'Sample 6'!AA137</f>
        <v>0</v>
      </c>
      <c r="BM16" s="14">
        <f>'Sample 6'!AA138</f>
        <v>0</v>
      </c>
      <c r="BN16" s="14">
        <f>'Sample 6'!AA139</f>
        <v>0</v>
      </c>
      <c r="BO16" s="14">
        <f t="shared" si="3"/>
        <v>0</v>
      </c>
      <c r="BP16" s="14">
        <f t="shared" si="4"/>
        <v>0</v>
      </c>
      <c r="BQ16" s="33"/>
      <c r="BR16" s="13" t="e">
        <f t="shared" si="25"/>
        <v>#DIV/0!</v>
      </c>
      <c r="BS16" s="34" t="e">
        <f t="shared" si="26"/>
        <v>#DIV/0!</v>
      </c>
      <c r="BU16" s="43"/>
      <c r="BV16" s="14">
        <f>'Sample 7'!AA135</f>
        <v>0</v>
      </c>
      <c r="BW16" s="14">
        <f>'Sample 7'!AA136</f>
        <v>0</v>
      </c>
      <c r="BX16" s="14">
        <f>'Sample 7'!AA137</f>
        <v>0</v>
      </c>
      <c r="BY16" s="14">
        <f>'Sample 7'!AA138</f>
        <v>0</v>
      </c>
      <c r="BZ16" s="14">
        <f>'Sample 7'!AA139</f>
        <v>0</v>
      </c>
      <c r="CA16" s="14">
        <f t="shared" si="5"/>
        <v>0</v>
      </c>
      <c r="CB16" s="14">
        <f t="shared" si="6"/>
        <v>0</v>
      </c>
      <c r="CC16" s="33"/>
      <c r="CD16" s="13" t="e">
        <f t="shared" si="27"/>
        <v>#DIV/0!</v>
      </c>
      <c r="CE16" s="34" t="e">
        <f t="shared" si="28"/>
        <v>#DIV/0!</v>
      </c>
      <c r="CG16" s="43"/>
      <c r="CH16" s="14">
        <f>'Sample 8'!AA135</f>
        <v>0</v>
      </c>
      <c r="CI16" s="14">
        <f>'Sample 8'!AA136</f>
        <v>0</v>
      </c>
      <c r="CJ16" s="14">
        <f>'Sample 8'!AA137</f>
        <v>0</v>
      </c>
      <c r="CK16" s="14">
        <f>'Sample 8'!AA138</f>
        <v>0</v>
      </c>
      <c r="CL16" s="14">
        <f>'Sample 8'!AA139</f>
        <v>0</v>
      </c>
      <c r="CM16" s="14">
        <f t="shared" si="7"/>
        <v>0</v>
      </c>
      <c r="CN16" s="14">
        <f t="shared" si="8"/>
        <v>0</v>
      </c>
      <c r="CO16" s="33"/>
      <c r="CP16" s="13" t="e">
        <f t="shared" si="29"/>
        <v>#DIV/0!</v>
      </c>
      <c r="CQ16" s="34" t="e">
        <f t="shared" si="30"/>
        <v>#DIV/0!</v>
      </c>
    </row>
    <row r="17" spans="1:95" ht="15.75" thickBot="1" x14ac:dyDescent="0.3">
      <c r="A17" s="44"/>
      <c r="B17" s="36">
        <f>'C1'!AA144</f>
        <v>0</v>
      </c>
      <c r="C17" s="36">
        <f>'C1'!AA145</f>
        <v>0</v>
      </c>
      <c r="D17" s="36">
        <f>'C1'!AA146</f>
        <v>0</v>
      </c>
      <c r="E17" s="36">
        <f>'C1'!AA147</f>
        <v>0</v>
      </c>
      <c r="F17" s="36">
        <f>'C1'!AA148</f>
        <v>0</v>
      </c>
      <c r="G17" s="36">
        <f t="shared" si="9"/>
        <v>0</v>
      </c>
      <c r="H17" s="36">
        <f t="shared" si="10"/>
        <v>0</v>
      </c>
      <c r="I17" s="35"/>
      <c r="J17" s="55">
        <f t="shared" si="11"/>
        <v>0</v>
      </c>
      <c r="K17" s="37">
        <f>(G17/$G$3-1)*100</f>
        <v>-100</v>
      </c>
      <c r="M17" s="44"/>
      <c r="N17" s="36">
        <f>'C2'!AA144</f>
        <v>0</v>
      </c>
      <c r="O17" s="36">
        <f>'C2'!AA145</f>
        <v>0</v>
      </c>
      <c r="P17" s="36">
        <f>'C2'!AA146</f>
        <v>0</v>
      </c>
      <c r="Q17" s="36">
        <f>'C2'!AA147</f>
        <v>0</v>
      </c>
      <c r="R17" s="36">
        <f>'C2'!AA148</f>
        <v>0</v>
      </c>
      <c r="S17" s="36">
        <f t="shared" si="12"/>
        <v>0</v>
      </c>
      <c r="T17" s="36">
        <f t="shared" si="13"/>
        <v>0</v>
      </c>
      <c r="U17" s="35"/>
      <c r="V17" s="55">
        <f t="shared" si="14"/>
        <v>0</v>
      </c>
      <c r="W17" s="37">
        <f t="shared" si="15"/>
        <v>-100</v>
      </c>
      <c r="Y17" s="44"/>
      <c r="Z17" s="36">
        <f>'C3'!AA144</f>
        <v>0</v>
      </c>
      <c r="AA17" s="36">
        <f>'C3'!AA145</f>
        <v>0</v>
      </c>
      <c r="AB17" s="36">
        <f>'C3'!AA146</f>
        <v>0</v>
      </c>
      <c r="AC17" s="36">
        <f>'C3'!AA147</f>
        <v>0</v>
      </c>
      <c r="AD17" s="36">
        <f>'C3'!AA148</f>
        <v>0</v>
      </c>
      <c r="AE17" s="36">
        <f t="shared" si="16"/>
        <v>0</v>
      </c>
      <c r="AF17" s="36">
        <f t="shared" si="17"/>
        <v>0</v>
      </c>
      <c r="AG17" s="35"/>
      <c r="AH17" s="55">
        <f t="shared" si="18"/>
        <v>0</v>
      </c>
      <c r="AI17" s="37">
        <f t="shared" si="19"/>
        <v>-100</v>
      </c>
      <c r="AK17" s="44"/>
      <c r="AL17" s="36">
        <f>'Sample 4'!AA144</f>
        <v>0</v>
      </c>
      <c r="AM17" s="36">
        <f>'Sample 4'!AA145</f>
        <v>0</v>
      </c>
      <c r="AN17" s="36">
        <f>'Sample 4'!AA146</f>
        <v>0</v>
      </c>
      <c r="AO17" s="36">
        <f>'Sample 4'!AA147</f>
        <v>0</v>
      </c>
      <c r="AP17" s="36">
        <f>'Sample 4'!AA148</f>
        <v>0</v>
      </c>
      <c r="AQ17" s="36">
        <f t="shared" si="20"/>
        <v>0</v>
      </c>
      <c r="AR17" s="36">
        <f t="shared" si="21"/>
        <v>0</v>
      </c>
      <c r="AS17" s="35"/>
      <c r="AT17" s="55" t="e">
        <f t="shared" si="22"/>
        <v>#DIV/0!</v>
      </c>
      <c r="AU17" s="37" t="e">
        <f t="shared" si="0"/>
        <v>#DIV/0!</v>
      </c>
      <c r="AW17" s="44"/>
      <c r="AX17" s="36">
        <f>'Sample 5'!AA144</f>
        <v>0</v>
      </c>
      <c r="AY17" s="36">
        <f>'Sample 5'!AA145</f>
        <v>0</v>
      </c>
      <c r="AZ17" s="36">
        <f>'Sample 5'!AA146</f>
        <v>0</v>
      </c>
      <c r="BA17" s="36">
        <f>'Sample 5'!AA147</f>
        <v>0</v>
      </c>
      <c r="BB17" s="36">
        <f>'Sample 5'!AA148</f>
        <v>0</v>
      </c>
      <c r="BC17" s="36">
        <f t="shared" si="1"/>
        <v>0</v>
      </c>
      <c r="BD17" s="36">
        <f t="shared" si="2"/>
        <v>0</v>
      </c>
      <c r="BE17" s="35"/>
      <c r="BF17" s="55" t="e">
        <f t="shared" si="23"/>
        <v>#DIV/0!</v>
      </c>
      <c r="BG17" s="37" t="e">
        <f t="shared" si="24"/>
        <v>#DIV/0!</v>
      </c>
      <c r="BI17" s="44"/>
      <c r="BJ17" s="36">
        <f>'Sample 6'!AA144</f>
        <v>0</v>
      </c>
      <c r="BK17" s="36">
        <f>'Sample 6'!AA145</f>
        <v>0</v>
      </c>
      <c r="BL17" s="36">
        <f>'Sample 6'!AA146</f>
        <v>0</v>
      </c>
      <c r="BM17" s="36">
        <f>'Sample 6'!AA147</f>
        <v>0</v>
      </c>
      <c r="BN17" s="36">
        <f>'Sample 6'!AA148</f>
        <v>0</v>
      </c>
      <c r="BO17" s="36">
        <f t="shared" si="3"/>
        <v>0</v>
      </c>
      <c r="BP17" s="36">
        <f t="shared" si="4"/>
        <v>0</v>
      </c>
      <c r="BQ17" s="35"/>
      <c r="BR17" s="55" t="e">
        <f t="shared" si="25"/>
        <v>#DIV/0!</v>
      </c>
      <c r="BS17" s="37" t="e">
        <f t="shared" si="26"/>
        <v>#DIV/0!</v>
      </c>
      <c r="BU17" s="44"/>
      <c r="BV17" s="36">
        <f>'Sample 7'!AA144</f>
        <v>0</v>
      </c>
      <c r="BW17" s="36">
        <f>'Sample 7'!AA145</f>
        <v>0</v>
      </c>
      <c r="BX17" s="36">
        <f>'Sample 7'!AA146</f>
        <v>0</v>
      </c>
      <c r="BY17" s="36">
        <f>'Sample 7'!AA147</f>
        <v>0</v>
      </c>
      <c r="BZ17" s="36">
        <f>'Sample 7'!AA148</f>
        <v>0</v>
      </c>
      <c r="CA17" s="36">
        <f t="shared" si="5"/>
        <v>0</v>
      </c>
      <c r="CB17" s="36">
        <f t="shared" si="6"/>
        <v>0</v>
      </c>
      <c r="CC17" s="35"/>
      <c r="CD17" s="55" t="e">
        <f t="shared" si="27"/>
        <v>#DIV/0!</v>
      </c>
      <c r="CE17" s="37" t="e">
        <f t="shared" si="28"/>
        <v>#DIV/0!</v>
      </c>
      <c r="CG17" s="44"/>
      <c r="CH17" s="36">
        <f>'Sample 8'!AA144</f>
        <v>0</v>
      </c>
      <c r="CI17" s="36">
        <f>'Sample 8'!AA145</f>
        <v>0</v>
      </c>
      <c r="CJ17" s="36">
        <f>'Sample 8'!AA146</f>
        <v>0</v>
      </c>
      <c r="CK17" s="36">
        <f>'Sample 8'!AA147</f>
        <v>0</v>
      </c>
      <c r="CL17" s="36">
        <f>'Sample 8'!AA148</f>
        <v>0</v>
      </c>
      <c r="CM17" s="36">
        <f t="shared" si="7"/>
        <v>0</v>
      </c>
      <c r="CN17" s="36">
        <f t="shared" si="8"/>
        <v>0</v>
      </c>
      <c r="CO17" s="35"/>
      <c r="CP17" s="55" t="e">
        <f t="shared" si="29"/>
        <v>#DIV/0!</v>
      </c>
      <c r="CQ17" s="37" t="e">
        <f t="shared" si="30"/>
        <v>#DIV/0!</v>
      </c>
    </row>
    <row r="18" spans="1:95" x14ac:dyDescent="0.25">
      <c r="B18" s="13"/>
      <c r="N18" s="13"/>
      <c r="Z18" s="13"/>
      <c r="AL18" s="13"/>
      <c r="AX18" s="13"/>
      <c r="BJ18" s="13"/>
      <c r="BV18" s="13"/>
      <c r="CH18" s="13"/>
    </row>
    <row r="22" spans="1:95" x14ac:dyDescent="0.25">
      <c r="D22" s="14"/>
      <c r="P22" s="14"/>
      <c r="AB22" s="14"/>
      <c r="AN22" s="14"/>
      <c r="AZ22" s="14"/>
      <c r="BL22" s="14"/>
      <c r="BX22" s="14"/>
      <c r="CJ22" s="14"/>
    </row>
    <row r="23" spans="1:95" x14ac:dyDescent="0.25">
      <c r="B23" s="13"/>
      <c r="N23" s="13"/>
      <c r="Z23" s="13"/>
      <c r="AL23" s="13"/>
      <c r="AX23" s="13"/>
      <c r="BJ23" s="13"/>
      <c r="BV23" s="13"/>
      <c r="CH23" s="13"/>
    </row>
    <row r="27" spans="1:95" x14ac:dyDescent="0.25">
      <c r="D27" s="14"/>
      <c r="P27" s="14"/>
      <c r="AB27" s="14"/>
      <c r="AN27" s="14"/>
      <c r="AZ27" s="14"/>
      <c r="BL27" s="14"/>
      <c r="BX27" s="14"/>
      <c r="CJ27" s="14"/>
    </row>
    <row r="28" spans="1:95" x14ac:dyDescent="0.25">
      <c r="B28" s="13"/>
      <c r="N28" s="13"/>
      <c r="Z28" s="13"/>
      <c r="AL28" s="13"/>
      <c r="AX28" s="13"/>
      <c r="BJ28" s="13"/>
      <c r="BV28" s="13"/>
      <c r="CH28" s="13"/>
    </row>
    <row r="32" spans="1:95" x14ac:dyDescent="0.25">
      <c r="D32" s="14"/>
      <c r="I32" s="38"/>
      <c r="J32" s="38"/>
      <c r="K32" s="38"/>
      <c r="P32" s="14"/>
      <c r="V32" s="38"/>
      <c r="W32" s="38"/>
      <c r="AB32" s="14"/>
      <c r="AH32" s="38"/>
      <c r="AN32" s="14"/>
      <c r="AT32" s="38"/>
      <c r="AZ32" s="14"/>
      <c r="BF32" s="38"/>
      <c r="BL32" s="14"/>
      <c r="BR32" s="38"/>
      <c r="BX32" s="14"/>
      <c r="CD32" s="38"/>
      <c r="CJ32" s="14"/>
      <c r="CP32" s="38"/>
    </row>
    <row r="33" spans="2:94" ht="15" customHeight="1" x14ac:dyDescent="0.25">
      <c r="B33" s="13"/>
      <c r="N33" s="13"/>
      <c r="Z33" s="13"/>
      <c r="AL33" s="13"/>
      <c r="AX33" s="13"/>
      <c r="BJ33" s="13"/>
      <c r="BV33" s="13"/>
      <c r="CC33" s="38" t="s">
        <v>66</v>
      </c>
      <c r="CH33" s="13"/>
    </row>
    <row r="37" spans="2:94" x14ac:dyDescent="0.25">
      <c r="D37" s="14"/>
      <c r="P37" s="14"/>
      <c r="AB37" s="14"/>
      <c r="AN37" s="14"/>
      <c r="AZ37" s="14"/>
      <c r="BL37" s="14"/>
      <c r="BX37" s="14"/>
      <c r="CJ37" s="14"/>
    </row>
    <row r="38" spans="2:94" x14ac:dyDescent="0.25">
      <c r="B38" s="13"/>
      <c r="I38" s="38"/>
      <c r="J38" s="38"/>
      <c r="K38" s="38"/>
      <c r="N38" s="13"/>
      <c r="V38" s="38"/>
      <c r="W38" s="38"/>
      <c r="Z38" s="13"/>
      <c r="AH38" s="38"/>
      <c r="AL38" s="13"/>
      <c r="AT38" s="38"/>
      <c r="AX38" s="13"/>
      <c r="BF38" s="38"/>
      <c r="BJ38" s="13"/>
      <c r="BR38" s="38"/>
      <c r="BV38" s="13"/>
      <c r="CD38" s="38"/>
      <c r="CH38" s="13"/>
      <c r="CP38" s="38"/>
    </row>
    <row r="42" spans="2:94" x14ac:dyDescent="0.25">
      <c r="D42" s="14"/>
      <c r="P42" s="14"/>
      <c r="AB42" s="14"/>
      <c r="AN42" s="14"/>
      <c r="AZ42" s="14"/>
      <c r="BL42" s="14"/>
      <c r="BX42" s="14"/>
      <c r="CJ42" s="14"/>
    </row>
    <row r="43" spans="2:94" x14ac:dyDescent="0.25">
      <c r="N43" s="13"/>
      <c r="AL43" s="13"/>
      <c r="BJ43" s="13"/>
      <c r="CH43" s="13"/>
    </row>
    <row r="47" spans="2:94" x14ac:dyDescent="0.25">
      <c r="D47" s="14"/>
      <c r="P47" s="14"/>
      <c r="AB47" s="14"/>
      <c r="AN47" s="14"/>
      <c r="AZ47" s="14"/>
      <c r="BL47" s="14"/>
      <c r="BX47" s="14"/>
      <c r="CJ47" s="14"/>
    </row>
    <row r="48" spans="2:94" x14ac:dyDescent="0.25">
      <c r="B48" s="13"/>
      <c r="N48" s="13"/>
      <c r="Z48" s="13"/>
      <c r="AX48" s="13"/>
      <c r="BJ48" s="13"/>
      <c r="BV48" s="13"/>
    </row>
    <row r="52" spans="2:88" x14ac:dyDescent="0.25">
      <c r="D52" s="14"/>
      <c r="P52" s="14"/>
      <c r="AB52" s="14"/>
      <c r="AN52" s="14"/>
      <c r="AZ52" s="14"/>
      <c r="BL52" s="14"/>
      <c r="BX52" s="14"/>
      <c r="CJ52" s="14"/>
    </row>
    <row r="53" spans="2:88" x14ac:dyDescent="0.25">
      <c r="B53" s="13"/>
      <c r="N53" s="13"/>
      <c r="Z53" s="13"/>
      <c r="AX53" s="13"/>
      <c r="BJ53" s="13"/>
      <c r="BV53" s="13"/>
    </row>
    <row r="57" spans="2:88" ht="19.5" customHeight="1" x14ac:dyDescent="0.25">
      <c r="D57" s="14"/>
      <c r="I57" s="38" t="s">
        <v>73</v>
      </c>
      <c r="P57" s="14"/>
      <c r="AB57" s="14"/>
      <c r="AN57" s="14"/>
      <c r="AZ57" s="14"/>
      <c r="BL57" s="14"/>
      <c r="BX57" s="14"/>
      <c r="CJ57" s="14"/>
    </row>
    <row r="58" spans="2:88" x14ac:dyDescent="0.25">
      <c r="B58" s="13"/>
      <c r="N58" s="13"/>
      <c r="Z58" s="13"/>
      <c r="AL58" s="13"/>
      <c r="AX58" s="13"/>
      <c r="BJ58" s="13"/>
      <c r="BV58" s="13"/>
      <c r="CH58" s="13"/>
    </row>
    <row r="62" spans="2:88" x14ac:dyDescent="0.25">
      <c r="D62" s="14"/>
      <c r="P62" s="14"/>
      <c r="AB62" s="14"/>
      <c r="AN62" s="14"/>
      <c r="AZ62" s="14"/>
      <c r="BL62" s="14"/>
      <c r="BX62" s="14"/>
      <c r="CJ62" s="14"/>
    </row>
    <row r="63" spans="2:88" x14ac:dyDescent="0.25">
      <c r="B63" s="13"/>
      <c r="N63" s="13"/>
      <c r="AL63" s="13"/>
      <c r="AX63" s="13"/>
      <c r="BJ63" s="13"/>
      <c r="CH63" s="13"/>
    </row>
    <row r="67" spans="2:88" x14ac:dyDescent="0.25">
      <c r="D67" s="14"/>
      <c r="P67" s="14"/>
      <c r="AB67" s="14"/>
      <c r="AN67" s="14"/>
      <c r="AZ67" s="14"/>
      <c r="BL67" s="14"/>
      <c r="BX67" s="14"/>
      <c r="CJ67" s="14"/>
    </row>
    <row r="68" spans="2:88" x14ac:dyDescent="0.25">
      <c r="B68" s="13"/>
      <c r="N68" s="13"/>
      <c r="AL68" s="13"/>
      <c r="AX68" s="13"/>
      <c r="BJ68" s="13"/>
      <c r="CH68" s="13"/>
    </row>
    <row r="72" spans="2:88" x14ac:dyDescent="0.25">
      <c r="D72" s="14"/>
      <c r="P72" s="14"/>
      <c r="AB72" s="14"/>
      <c r="AN72" s="14"/>
      <c r="AZ72" s="14"/>
      <c r="BL72" s="14"/>
      <c r="BX72" s="14"/>
      <c r="CJ72" s="14"/>
    </row>
    <row r="73" spans="2:88" x14ac:dyDescent="0.25">
      <c r="B73" s="13"/>
      <c r="N73" s="13"/>
      <c r="Z73" s="13"/>
      <c r="AL73" s="13"/>
      <c r="AX73" s="13"/>
      <c r="BJ73" s="13"/>
      <c r="BV73" s="13"/>
      <c r="CH73" s="13"/>
    </row>
    <row r="77" spans="2:88" x14ac:dyDescent="0.25">
      <c r="D77" s="14"/>
      <c r="P77" s="14"/>
      <c r="AB77" s="14"/>
      <c r="AN77" s="14"/>
      <c r="AZ77" s="14"/>
      <c r="BL77" s="14"/>
      <c r="BX77" s="14"/>
      <c r="CJ77" s="14"/>
    </row>
  </sheetData>
  <mergeCells count="8">
    <mergeCell ref="CG1:CH1"/>
    <mergeCell ref="Y1:Z1"/>
    <mergeCell ref="AK1:AL1"/>
    <mergeCell ref="M1:N1"/>
    <mergeCell ref="A1:B1"/>
    <mergeCell ref="AW1:AX1"/>
    <mergeCell ref="BI1:BJ1"/>
    <mergeCell ref="BU1:BV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49"/>
  <sheetViews>
    <sheetView zoomScaleNormal="100" workbookViewId="0">
      <selection activeCell="A17" sqref="A17:AC149"/>
    </sheetView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bestFit="1" customWidth="1"/>
    <col min="7" max="7" width="10.140625" customWidth="1"/>
    <col min="8" max="8" width="12.28515625" customWidth="1"/>
    <col min="9" max="9" width="10.85546875" customWidth="1"/>
    <col min="10" max="10" width="11" style="1" customWidth="1"/>
    <col min="11" max="11" width="15.85546875" style="1" customWidth="1"/>
    <col min="12" max="12" width="14.140625" customWidth="1"/>
    <col min="13" max="13" width="11.5703125" customWidth="1"/>
    <col min="14" max="14" width="15.5703125" customWidth="1"/>
    <col min="15" max="15" width="15.7109375" customWidth="1"/>
    <col min="16" max="16" width="12.28515625" customWidth="1"/>
    <col min="17" max="17" width="13.28515625" customWidth="1"/>
    <col min="18" max="18" width="11.5703125" customWidth="1"/>
    <col min="19" max="19" width="13.7109375" style="7" customWidth="1"/>
    <col min="20" max="20" width="14.140625" style="1" customWidth="1"/>
    <col min="21" max="21" width="14.85546875" customWidth="1"/>
    <col min="22" max="22" width="14.42578125" customWidth="1"/>
    <col min="23" max="23" width="14.28515625" customWidth="1"/>
    <col min="24" max="24" width="15" customWidth="1"/>
    <col min="26" max="26" width="23.42578125" customWidth="1"/>
    <col min="27" max="27" width="24.7109375" style="14" customWidth="1"/>
    <col min="28" max="28" width="12" style="13" customWidth="1"/>
    <col min="29" max="29" width="20.140625" style="14" customWidth="1"/>
  </cols>
  <sheetData>
    <row r="1" spans="1:11" x14ac:dyDescent="0.25">
      <c r="A1" t="s">
        <v>2</v>
      </c>
      <c r="B1" s="1" t="s">
        <v>84</v>
      </c>
    </row>
    <row r="2" spans="1:11" x14ac:dyDescent="0.25">
      <c r="A2" t="s">
        <v>3</v>
      </c>
      <c r="B2" s="1" t="s">
        <v>81</v>
      </c>
    </row>
    <row r="3" spans="1:11" x14ac:dyDescent="0.25">
      <c r="A3" t="s">
        <v>15</v>
      </c>
      <c r="B3" s="7" t="s">
        <v>82</v>
      </c>
    </row>
    <row r="4" spans="1:11" x14ac:dyDescent="0.25">
      <c r="A4" t="s">
        <v>16</v>
      </c>
      <c r="B4" s="7" t="s">
        <v>83</v>
      </c>
    </row>
    <row r="5" spans="1:11" x14ac:dyDescent="0.25">
      <c r="A5" t="s">
        <v>4</v>
      </c>
    </row>
    <row r="6" spans="1:11" x14ac:dyDescent="0.25">
      <c r="A6" s="5"/>
    </row>
    <row r="7" spans="1:11" x14ac:dyDescent="0.25">
      <c r="A7" s="2"/>
    </row>
    <row r="8" spans="1:11" x14ac:dyDescent="0.25">
      <c r="A8" s="2"/>
    </row>
    <row r="9" spans="1:11" x14ac:dyDescent="0.25">
      <c r="A9" s="2"/>
    </row>
    <row r="10" spans="1:11" x14ac:dyDescent="0.25">
      <c r="A10" s="5"/>
    </row>
    <row r="12" spans="1:11" x14ac:dyDescent="0.25">
      <c r="A12" s="11" t="s">
        <v>39</v>
      </c>
    </row>
    <row r="13" spans="1:11" x14ac:dyDescent="0.25">
      <c r="A13" s="6" t="s">
        <v>17</v>
      </c>
      <c r="B13" s="7" t="s">
        <v>19</v>
      </c>
      <c r="C13" s="7"/>
      <c r="D13" s="7"/>
      <c r="E13" s="7"/>
      <c r="F13" s="8"/>
      <c r="G13" s="8"/>
      <c r="H13" s="8"/>
      <c r="I13" s="8"/>
      <c r="J13" s="7"/>
      <c r="K13" s="7"/>
    </row>
    <row r="14" spans="1:11" x14ac:dyDescent="0.25">
      <c r="B14" s="7"/>
      <c r="C14" s="7"/>
      <c r="D14" s="7"/>
      <c r="E14" s="7"/>
      <c r="F14" s="8"/>
      <c r="G14" s="8"/>
      <c r="H14" s="8"/>
      <c r="I14" s="8"/>
      <c r="J14" s="7"/>
      <c r="K14" s="7"/>
    </row>
    <row r="15" spans="1:11" x14ac:dyDescent="0.25">
      <c r="A15" s="2" t="s">
        <v>38</v>
      </c>
      <c r="B15" s="7" t="s">
        <v>40</v>
      </c>
      <c r="C15" s="7"/>
      <c r="D15" s="7"/>
      <c r="E15" s="7"/>
      <c r="F15" s="8"/>
      <c r="G15" s="8"/>
      <c r="H15" s="8"/>
      <c r="I15" s="8"/>
      <c r="J15" s="7"/>
      <c r="K15" s="7"/>
    </row>
    <row r="16" spans="1:11" x14ac:dyDescent="0.25">
      <c r="A16" s="4" t="s">
        <v>18</v>
      </c>
      <c r="B16" s="10"/>
      <c r="C16" s="10"/>
      <c r="D16" s="10"/>
      <c r="E16" s="10"/>
    </row>
    <row r="17" spans="1:29" x14ac:dyDescent="0.25">
      <c r="A17" s="9" t="s">
        <v>85</v>
      </c>
      <c r="B17" s="1" t="s">
        <v>7</v>
      </c>
      <c r="C17" s="1" t="s">
        <v>8</v>
      </c>
      <c r="D17" s="1" t="s">
        <v>86</v>
      </c>
      <c r="E17" s="1" t="s">
        <v>28</v>
      </c>
      <c r="F17" t="s">
        <v>29</v>
      </c>
      <c r="G17" t="s">
        <v>9</v>
      </c>
      <c r="H17" t="s">
        <v>10</v>
      </c>
      <c r="I17" t="s">
        <v>11</v>
      </c>
      <c r="J17" s="1" t="s">
        <v>30</v>
      </c>
      <c r="K17" s="1" t="s">
        <v>31</v>
      </c>
      <c r="L17" t="s">
        <v>32</v>
      </c>
      <c r="M17" t="s">
        <v>33</v>
      </c>
      <c r="N17" t="s">
        <v>34</v>
      </c>
      <c r="O17" t="s">
        <v>35</v>
      </c>
      <c r="P17" t="s">
        <v>12</v>
      </c>
      <c r="Q17" t="s">
        <v>13</v>
      </c>
      <c r="R17" t="s">
        <v>14</v>
      </c>
      <c r="S17" s="7" t="s">
        <v>26</v>
      </c>
      <c r="T17" s="1" t="s">
        <v>21</v>
      </c>
      <c r="U17" t="s">
        <v>22</v>
      </c>
      <c r="V17" t="s">
        <v>23</v>
      </c>
      <c r="W17" t="s">
        <v>24</v>
      </c>
      <c r="X17" t="s">
        <v>25</v>
      </c>
      <c r="Z17" s="22" t="s">
        <v>36</v>
      </c>
      <c r="AA17" s="12" t="s">
        <v>37</v>
      </c>
      <c r="AB17" s="12" t="s">
        <v>41</v>
      </c>
      <c r="AC17" s="16" t="s">
        <v>55</v>
      </c>
    </row>
    <row r="18" spans="1:29" x14ac:dyDescent="0.25">
      <c r="A18" s="2" t="s">
        <v>88</v>
      </c>
      <c r="B18" s="1">
        <v>6.7949999999999998E-4</v>
      </c>
      <c r="C18" s="1">
        <v>0.16783999999999999</v>
      </c>
      <c r="D18" s="1">
        <v>4.0475000000000002E-7</v>
      </c>
      <c r="E18" s="1">
        <v>3.2057E-8</v>
      </c>
      <c r="F18">
        <v>7.9202000000000004</v>
      </c>
      <c r="G18">
        <v>-362.5</v>
      </c>
      <c r="H18">
        <v>20.928000000000001</v>
      </c>
      <c r="I18">
        <v>5.7732000000000001</v>
      </c>
      <c r="J18" s="1">
        <v>4.7012999999999999E-8</v>
      </c>
      <c r="K18" s="1">
        <v>1.9169999999999999E-9</v>
      </c>
      <c r="L18">
        <v>4.0776000000000003</v>
      </c>
      <c r="M18">
        <v>0.87387999999999999</v>
      </c>
      <c r="N18">
        <v>4.3581000000000002E-3</v>
      </c>
      <c r="O18">
        <v>0.49870999999999999</v>
      </c>
      <c r="P18">
        <v>16844</v>
      </c>
      <c r="Q18">
        <v>31.835999999999999</v>
      </c>
      <c r="R18">
        <v>0.189</v>
      </c>
      <c r="S18" s="7">
        <v>1.7965000000000001E-12</v>
      </c>
      <c r="T18" s="1">
        <v>6.6907E-14</v>
      </c>
      <c r="U18">
        <v>3.7242999999999999</v>
      </c>
      <c r="V18">
        <v>0.94579000000000002</v>
      </c>
      <c r="W18">
        <v>2.1239000000000002E-3</v>
      </c>
      <c r="X18">
        <v>0.22456000000000001</v>
      </c>
      <c r="Y18" s="1"/>
      <c r="AA18" s="14">
        <f>S18</f>
        <v>1.7965000000000001E-12</v>
      </c>
      <c r="AB18" s="28">
        <f>((AA18/AA$23)-1)*100</f>
        <v>-0.26204461420592517</v>
      </c>
      <c r="AC18" s="14">
        <f>STDEV(AA19:AA22)</f>
        <v>1.8286424837385087E-14</v>
      </c>
    </row>
    <row r="19" spans="1:29" x14ac:dyDescent="0.25">
      <c r="A19" s="2" t="s">
        <v>89</v>
      </c>
      <c r="B19" s="1">
        <v>7.2283000000000004E-4</v>
      </c>
      <c r="C19" s="1">
        <v>0.17854</v>
      </c>
      <c r="D19" s="1">
        <v>4.0716E-7</v>
      </c>
      <c r="E19" s="1">
        <v>3.3739000000000002E-8</v>
      </c>
      <c r="F19">
        <v>8.2864000000000004</v>
      </c>
      <c r="G19">
        <v>-365.3</v>
      </c>
      <c r="H19">
        <v>22.064</v>
      </c>
      <c r="I19">
        <v>6.04</v>
      </c>
      <c r="J19" s="1">
        <v>4.2804999999999998E-8</v>
      </c>
      <c r="K19" s="1">
        <v>1.6898999999999999E-9</v>
      </c>
      <c r="L19">
        <v>3.9479000000000002</v>
      </c>
      <c r="M19">
        <v>0.87317999999999996</v>
      </c>
      <c r="N19">
        <v>4.2148999999999997E-3</v>
      </c>
      <c r="O19">
        <v>0.48270999999999997</v>
      </c>
      <c r="P19">
        <v>16825</v>
      </c>
      <c r="Q19">
        <v>33.545999999999999</v>
      </c>
      <c r="R19">
        <v>0.19938</v>
      </c>
      <c r="S19" s="7">
        <v>1.8106E-12</v>
      </c>
      <c r="T19" s="1">
        <v>7.0988999999999999E-14</v>
      </c>
      <c r="U19">
        <v>3.9207000000000001</v>
      </c>
      <c r="V19">
        <v>0.94533999999999996</v>
      </c>
      <c r="W19">
        <v>2.2363000000000001E-3</v>
      </c>
      <c r="X19">
        <v>0.23655999999999999</v>
      </c>
      <c r="Y19" s="1"/>
      <c r="AA19" s="14">
        <f t="shared" ref="AA19:AA22" si="0">S19</f>
        <v>1.8106E-12</v>
      </c>
      <c r="AB19" s="28">
        <f t="shared" ref="AB19:AB22" si="1">((AA19/AA$23)-1)*100</f>
        <v>0.52075815280754334</v>
      </c>
      <c r="AC19" s="14">
        <f>STDEV(AA20:AA22,AA18)</f>
        <v>1.7521867290141598E-14</v>
      </c>
    </row>
    <row r="20" spans="1:29" x14ac:dyDescent="0.25">
      <c r="A20" s="2" t="s">
        <v>90</v>
      </c>
      <c r="B20" s="1">
        <v>7.3603000000000004E-4</v>
      </c>
      <c r="C20" s="1">
        <v>0.18326999999999999</v>
      </c>
      <c r="D20" s="1">
        <v>4.024E-7</v>
      </c>
      <c r="E20" s="1">
        <v>3.3774000000000002E-8</v>
      </c>
      <c r="F20">
        <v>8.3931000000000004</v>
      </c>
      <c r="G20">
        <v>-359.6</v>
      </c>
      <c r="H20">
        <v>22.135999999999999</v>
      </c>
      <c r="I20">
        <v>6.1557000000000004</v>
      </c>
      <c r="J20" s="1">
        <v>4.2878000000000002E-8</v>
      </c>
      <c r="K20" s="1">
        <v>1.7161999999999999E-9</v>
      </c>
      <c r="L20">
        <v>4.0025000000000004</v>
      </c>
      <c r="M20">
        <v>0.87299000000000004</v>
      </c>
      <c r="N20">
        <v>4.2728999999999996E-3</v>
      </c>
      <c r="O20">
        <v>0.48946000000000001</v>
      </c>
      <c r="P20">
        <v>16818</v>
      </c>
      <c r="Q20">
        <v>33.784999999999997</v>
      </c>
      <c r="R20">
        <v>0.20089000000000001</v>
      </c>
      <c r="S20" s="7">
        <v>1.7771E-12</v>
      </c>
      <c r="T20" s="1">
        <v>6.9633000000000005E-14</v>
      </c>
      <c r="U20">
        <v>3.9184000000000001</v>
      </c>
      <c r="V20">
        <v>0.94635000000000002</v>
      </c>
      <c r="W20">
        <v>2.2344000000000001E-3</v>
      </c>
      <c r="X20">
        <v>0.23610999999999999</v>
      </c>
      <c r="Y20" s="1"/>
      <c r="AA20" s="14">
        <f t="shared" si="0"/>
        <v>1.7771E-12</v>
      </c>
      <c r="AB20" s="28">
        <f t="shared" si="1"/>
        <v>-1.3390923929336829</v>
      </c>
      <c r="AC20" s="14">
        <f>STDEV(AA21:AA22,AA18:AA19)</f>
        <v>1.0063299657666968E-14</v>
      </c>
    </row>
    <row r="21" spans="1:29" x14ac:dyDescent="0.25">
      <c r="A21" s="2" t="s">
        <v>91</v>
      </c>
      <c r="B21" s="1">
        <v>6.9191000000000001E-4</v>
      </c>
      <c r="C21" s="1">
        <v>0.1709</v>
      </c>
      <c r="D21" s="1">
        <v>4.0428999999999998E-7</v>
      </c>
      <c r="E21" s="1">
        <v>3.2856E-8</v>
      </c>
      <c r="F21">
        <v>8.1267999999999994</v>
      </c>
      <c r="G21">
        <v>-363.4</v>
      </c>
      <c r="H21">
        <v>21.431000000000001</v>
      </c>
      <c r="I21">
        <v>5.8974000000000002</v>
      </c>
      <c r="J21" s="1">
        <v>4.4519000000000003E-8</v>
      </c>
      <c r="K21" s="1">
        <v>1.7558999999999999E-9</v>
      </c>
      <c r="L21">
        <v>3.9441999999999999</v>
      </c>
      <c r="M21">
        <v>0.87153999999999998</v>
      </c>
      <c r="N21">
        <v>4.2123999999999998E-3</v>
      </c>
      <c r="O21">
        <v>0.48332999999999998</v>
      </c>
      <c r="P21">
        <v>16933</v>
      </c>
      <c r="Q21">
        <v>32.725000000000001</v>
      </c>
      <c r="R21">
        <v>0.19325999999999999</v>
      </c>
      <c r="S21" s="7">
        <v>1.8022999999999999E-12</v>
      </c>
      <c r="T21" s="1">
        <v>6.8636999999999996E-14</v>
      </c>
      <c r="U21">
        <v>3.8083</v>
      </c>
      <c r="V21">
        <v>0.94555999999999996</v>
      </c>
      <c r="W21">
        <v>2.1716000000000001E-3</v>
      </c>
      <c r="X21">
        <v>0.22966</v>
      </c>
      <c r="AA21" s="14">
        <f t="shared" si="0"/>
        <v>1.8022999999999999E-12</v>
      </c>
      <c r="AB21" s="28">
        <f t="shared" si="1"/>
        <v>5.9959360877614998E-2</v>
      </c>
      <c r="AC21" s="14">
        <f>STDEV(AA22,AA18:AA20)</f>
        <v>1.8525387985140841E-14</v>
      </c>
    </row>
    <row r="22" spans="1:29" x14ac:dyDescent="0.25">
      <c r="A22" s="2" t="s">
        <v>92</v>
      </c>
      <c r="B22" s="1">
        <v>7.0766000000000004E-4</v>
      </c>
      <c r="C22" s="1">
        <v>0.17479</v>
      </c>
      <c r="D22" s="1">
        <v>4.0768000000000001E-7</v>
      </c>
      <c r="E22" s="1">
        <v>3.3348000000000002E-8</v>
      </c>
      <c r="F22">
        <v>8.1798999999999999</v>
      </c>
      <c r="G22">
        <v>-366.6</v>
      </c>
      <c r="H22">
        <v>21.908999999999999</v>
      </c>
      <c r="I22">
        <v>5.9763000000000002</v>
      </c>
      <c r="J22" s="1">
        <v>4.4458E-8</v>
      </c>
      <c r="K22" s="1">
        <v>1.7514E-9</v>
      </c>
      <c r="L22">
        <v>3.9394</v>
      </c>
      <c r="M22">
        <v>0.87197999999999998</v>
      </c>
      <c r="N22">
        <v>4.2062999999999996E-3</v>
      </c>
      <c r="O22">
        <v>0.48237999999999998</v>
      </c>
      <c r="P22">
        <v>16624</v>
      </c>
      <c r="Q22">
        <v>33.029000000000003</v>
      </c>
      <c r="R22">
        <v>0.19868</v>
      </c>
      <c r="S22" s="7">
        <v>1.8196E-12</v>
      </c>
      <c r="T22" s="1">
        <v>7.0758999999999997E-14</v>
      </c>
      <c r="U22">
        <v>3.8887</v>
      </c>
      <c r="V22">
        <v>0.94506999999999997</v>
      </c>
      <c r="W22">
        <v>2.2190999999999999E-3</v>
      </c>
      <c r="X22">
        <v>0.23480999999999999</v>
      </c>
      <c r="AA22" s="14">
        <f t="shared" si="0"/>
        <v>1.8196E-12</v>
      </c>
      <c r="AB22" s="28">
        <f t="shared" si="1"/>
        <v>1.0204194934544386</v>
      </c>
      <c r="AC22" s="14">
        <f>STDEV(AA18:AA21)</f>
        <v>1.4244852871593063E-14</v>
      </c>
    </row>
    <row r="23" spans="1:29" x14ac:dyDescent="0.25">
      <c r="A23" s="2" t="s">
        <v>44</v>
      </c>
      <c r="B23" s="7">
        <f>AVERAGE(B18:B22)</f>
        <v>7.0758600000000007E-4</v>
      </c>
      <c r="C23" s="7">
        <f t="shared" ref="C23:X23" si="2">AVERAGE(C18:C22)</f>
        <v>0.175068</v>
      </c>
      <c r="D23" s="7">
        <f t="shared" si="2"/>
        <v>4.0525599999999996E-7</v>
      </c>
      <c r="E23" s="7">
        <f t="shared" si="2"/>
        <v>3.315480000000001E-8</v>
      </c>
      <c r="F23" s="7">
        <f t="shared" si="2"/>
        <v>8.181280000000001</v>
      </c>
      <c r="G23" s="7">
        <f t="shared" si="2"/>
        <v>-363.48</v>
      </c>
      <c r="H23" s="7">
        <f t="shared" si="2"/>
        <v>21.693599999999996</v>
      </c>
      <c r="I23" s="7">
        <f t="shared" si="2"/>
        <v>5.9685200000000007</v>
      </c>
      <c r="J23" s="7">
        <f t="shared" si="2"/>
        <v>4.4334599999999998E-8</v>
      </c>
      <c r="K23" s="7">
        <f t="shared" si="2"/>
        <v>1.7660799999999998E-9</v>
      </c>
      <c r="L23" s="7">
        <f t="shared" si="2"/>
        <v>3.9823200000000005</v>
      </c>
      <c r="M23" s="7">
        <f t="shared" si="2"/>
        <v>0.87271399999999999</v>
      </c>
      <c r="N23" s="7">
        <f t="shared" si="2"/>
        <v>4.2529199999999994E-3</v>
      </c>
      <c r="O23" s="7">
        <f t="shared" si="2"/>
        <v>0.48731799999999997</v>
      </c>
      <c r="P23" s="7">
        <f t="shared" si="2"/>
        <v>16808.8</v>
      </c>
      <c r="Q23" s="7">
        <f t="shared" si="2"/>
        <v>32.984200000000001</v>
      </c>
      <c r="R23" s="7">
        <f t="shared" si="2"/>
        <v>0.19624199999999997</v>
      </c>
      <c r="S23" s="7">
        <f t="shared" si="2"/>
        <v>1.8012200000000001E-12</v>
      </c>
      <c r="T23" s="7">
        <f t="shared" si="2"/>
        <v>6.9384999999999987E-14</v>
      </c>
      <c r="U23" s="7">
        <f t="shared" si="2"/>
        <v>3.8520799999999999</v>
      </c>
      <c r="V23" s="7">
        <f t="shared" si="2"/>
        <v>0.94562199999999996</v>
      </c>
      <c r="W23" s="7">
        <f t="shared" si="2"/>
        <v>2.1970599999999998E-3</v>
      </c>
      <c r="X23" s="7">
        <f t="shared" si="2"/>
        <v>0.23233999999999999</v>
      </c>
      <c r="Z23" s="2" t="s">
        <v>43</v>
      </c>
      <c r="AA23" s="14">
        <f>AVERAGE(AA18:AA22)</f>
        <v>1.8012200000000001E-12</v>
      </c>
      <c r="AB23" s="28"/>
    </row>
    <row r="24" spans="1:29" x14ac:dyDescent="0.25">
      <c r="A24" s="2"/>
      <c r="AA24" s="13"/>
      <c r="AB24" s="28"/>
      <c r="AC24" s="15"/>
    </row>
    <row r="25" spans="1:29" x14ac:dyDescent="0.25">
      <c r="A25" s="2"/>
      <c r="AB25" s="28"/>
      <c r="AC25" s="15"/>
    </row>
    <row r="26" spans="1:29" x14ac:dyDescent="0.25">
      <c r="A26" s="9" t="s">
        <v>85</v>
      </c>
      <c r="B26" s="1" t="s">
        <v>7</v>
      </c>
      <c r="C26" s="1" t="s">
        <v>8</v>
      </c>
      <c r="D26" s="1" t="s">
        <v>86</v>
      </c>
      <c r="E26" s="1" t="s">
        <v>28</v>
      </c>
      <c r="F26" t="s">
        <v>29</v>
      </c>
      <c r="G26" t="s">
        <v>9</v>
      </c>
      <c r="H26" t="s">
        <v>10</v>
      </c>
      <c r="I26" t="s">
        <v>11</v>
      </c>
      <c r="J26" s="1" t="s">
        <v>30</v>
      </c>
      <c r="K26" s="1" t="s">
        <v>31</v>
      </c>
      <c r="L26" t="s">
        <v>32</v>
      </c>
      <c r="M26" t="s">
        <v>33</v>
      </c>
      <c r="N26" t="s">
        <v>34</v>
      </c>
      <c r="O26" t="s">
        <v>35</v>
      </c>
      <c r="P26" t="s">
        <v>12</v>
      </c>
      <c r="Q26" t="s">
        <v>13</v>
      </c>
      <c r="R26" t="s">
        <v>14</v>
      </c>
      <c r="S26" s="7" t="s">
        <v>26</v>
      </c>
      <c r="T26" s="1" t="s">
        <v>21</v>
      </c>
      <c r="U26" t="s">
        <v>22</v>
      </c>
      <c r="V26" t="s">
        <v>23</v>
      </c>
      <c r="W26" t="s">
        <v>24</v>
      </c>
      <c r="X26" t="s">
        <v>25</v>
      </c>
      <c r="Z26" s="22" t="s">
        <v>36</v>
      </c>
      <c r="AA26" s="12" t="s">
        <v>37</v>
      </c>
      <c r="AB26" s="12" t="s">
        <v>41</v>
      </c>
      <c r="AC26" s="16" t="s">
        <v>55</v>
      </c>
    </row>
    <row r="27" spans="1:29" x14ac:dyDescent="0.25">
      <c r="A27" s="2" t="s">
        <v>93</v>
      </c>
      <c r="B27" s="1">
        <v>7.2616E-4</v>
      </c>
      <c r="C27" s="1">
        <v>0.18081</v>
      </c>
      <c r="D27" s="1">
        <v>4.0265000000000002E-7</v>
      </c>
      <c r="E27" s="1">
        <v>3.3362999999999999E-8</v>
      </c>
      <c r="F27">
        <v>8.2858999999999998</v>
      </c>
      <c r="G27">
        <v>-359.8</v>
      </c>
      <c r="H27">
        <v>21.885999999999999</v>
      </c>
      <c r="I27">
        <v>6.0827999999999998</v>
      </c>
      <c r="J27" s="1">
        <v>4.4692000000000001E-8</v>
      </c>
      <c r="K27" s="1">
        <v>1.8119999999999999E-9</v>
      </c>
      <c r="L27">
        <v>4.0544000000000002</v>
      </c>
      <c r="M27">
        <v>0.87217</v>
      </c>
      <c r="N27">
        <v>4.3300999999999999E-3</v>
      </c>
      <c r="O27">
        <v>0.49647000000000002</v>
      </c>
      <c r="P27">
        <v>16773</v>
      </c>
      <c r="Q27">
        <v>33.341000000000001</v>
      </c>
      <c r="R27">
        <v>0.19878000000000001</v>
      </c>
      <c r="S27" s="7">
        <v>1.7783E-12</v>
      </c>
      <c r="T27" s="1">
        <v>6.8893999999999997E-14</v>
      </c>
      <c r="U27">
        <v>3.8740999999999999</v>
      </c>
      <c r="V27">
        <v>0.94632000000000005</v>
      </c>
      <c r="W27">
        <v>2.2095000000000001E-3</v>
      </c>
      <c r="X27">
        <v>0.23347999999999999</v>
      </c>
      <c r="Y27" s="1"/>
      <c r="AA27" s="14">
        <f>S27</f>
        <v>1.7783E-12</v>
      </c>
      <c r="AB27" s="28">
        <f>((AA27/AA$32)-1)*100</f>
        <v>-0.29044340278556735</v>
      </c>
      <c r="AC27" s="14">
        <f>STDEV(AA28:AA31)</f>
        <v>2.2051077071200164E-15</v>
      </c>
    </row>
    <row r="28" spans="1:29" x14ac:dyDescent="0.25">
      <c r="A28" s="2" t="s">
        <v>94</v>
      </c>
      <c r="B28" s="1">
        <v>7.2623000000000002E-4</v>
      </c>
      <c r="C28" s="1">
        <v>0.18082999999999999</v>
      </c>
      <c r="D28" s="1">
        <v>4.0475000000000002E-7</v>
      </c>
      <c r="E28" s="1">
        <v>3.3347000000000001E-8</v>
      </c>
      <c r="F28">
        <v>8.2388999999999992</v>
      </c>
      <c r="G28">
        <v>-361.3</v>
      </c>
      <c r="H28">
        <v>21.861999999999998</v>
      </c>
      <c r="I28">
        <v>6.0509000000000004</v>
      </c>
      <c r="J28" s="1">
        <v>4.4742999999999999E-8</v>
      </c>
      <c r="K28" s="1">
        <v>1.8192000000000001E-9</v>
      </c>
      <c r="L28">
        <v>4.0659000000000001</v>
      </c>
      <c r="M28">
        <v>0.87207000000000001</v>
      </c>
      <c r="N28">
        <v>4.3425E-3</v>
      </c>
      <c r="O28">
        <v>0.49795</v>
      </c>
      <c r="P28">
        <v>16827</v>
      </c>
      <c r="Q28">
        <v>33.374000000000002</v>
      </c>
      <c r="R28">
        <v>0.19833999999999999</v>
      </c>
      <c r="S28" s="7">
        <v>1.7853000000000001E-12</v>
      </c>
      <c r="T28" s="1">
        <v>6.9069000000000006E-14</v>
      </c>
      <c r="U28">
        <v>3.8687999999999998</v>
      </c>
      <c r="V28">
        <v>0.94611000000000001</v>
      </c>
      <c r="W28">
        <v>2.2062000000000002E-3</v>
      </c>
      <c r="X28">
        <v>0.23319000000000001</v>
      </c>
      <c r="Y28" s="1"/>
      <c r="AA28" s="14">
        <f t="shared" ref="AA28:AA31" si="3">S28</f>
        <v>1.7853000000000001E-12</v>
      </c>
      <c r="AB28" s="28">
        <f t="shared" ref="AB28:AB31" si="4">((AA28/AA$32)-1)*100</f>
        <v>0.10204768205979153</v>
      </c>
      <c r="AC28" s="14">
        <f>STDEV(AA29:AA31,AA27)</f>
        <v>3.8291643997091755E-15</v>
      </c>
    </row>
    <row r="29" spans="1:29" x14ac:dyDescent="0.25">
      <c r="A29" s="2" t="s">
        <v>95</v>
      </c>
      <c r="B29" s="1">
        <v>7.2566000000000004E-4</v>
      </c>
      <c r="C29" s="1">
        <v>0.18068999999999999</v>
      </c>
      <c r="D29" s="1">
        <v>4.0518999999999999E-7</v>
      </c>
      <c r="E29" s="1">
        <v>3.3323E-8</v>
      </c>
      <c r="F29">
        <v>8.2240000000000002</v>
      </c>
      <c r="G29">
        <v>-361.7</v>
      </c>
      <c r="H29">
        <v>21.84</v>
      </c>
      <c r="I29">
        <v>6.0381999999999998</v>
      </c>
      <c r="J29" s="1">
        <v>4.4747999999999998E-8</v>
      </c>
      <c r="K29" s="1">
        <v>1.8202E-9</v>
      </c>
      <c r="L29">
        <v>4.0677000000000003</v>
      </c>
      <c r="M29">
        <v>0.87204999999999999</v>
      </c>
      <c r="N29">
        <v>4.3444E-3</v>
      </c>
      <c r="O29">
        <v>0.49818000000000001</v>
      </c>
      <c r="P29">
        <v>16845</v>
      </c>
      <c r="Q29">
        <v>33.365000000000002</v>
      </c>
      <c r="R29">
        <v>0.19807</v>
      </c>
      <c r="S29" s="7">
        <v>1.7867000000000001E-12</v>
      </c>
      <c r="T29" s="1">
        <v>6.9056999999999995E-14</v>
      </c>
      <c r="U29">
        <v>3.8651</v>
      </c>
      <c r="V29">
        <v>0.94606999999999997</v>
      </c>
      <c r="W29">
        <v>2.2039999999999998E-3</v>
      </c>
      <c r="X29">
        <v>0.23296</v>
      </c>
      <c r="Y29" s="1"/>
      <c r="AA29" s="14">
        <f t="shared" si="3"/>
        <v>1.7867000000000001E-12</v>
      </c>
      <c r="AB29" s="28">
        <f t="shared" si="4"/>
        <v>0.18054589902887219</v>
      </c>
      <c r="AC29" s="14">
        <f>STDEV(AA30:AA31,AA27:AA28)</f>
        <v>3.4238136631540194E-15</v>
      </c>
    </row>
    <row r="30" spans="1:29" x14ac:dyDescent="0.25">
      <c r="A30" s="2" t="s">
        <v>96</v>
      </c>
      <c r="B30" s="1">
        <v>7.2475000000000003E-4</v>
      </c>
      <c r="C30" s="1">
        <v>0.18046000000000001</v>
      </c>
      <c r="D30" s="1">
        <v>4.0399000000000001E-7</v>
      </c>
      <c r="E30" s="1">
        <v>3.3279999999999998E-8</v>
      </c>
      <c r="F30">
        <v>8.2378</v>
      </c>
      <c r="G30">
        <v>-360.4</v>
      </c>
      <c r="H30">
        <v>21.795000000000002</v>
      </c>
      <c r="I30">
        <v>6.0473999999999997</v>
      </c>
      <c r="J30" s="1">
        <v>4.4878E-8</v>
      </c>
      <c r="K30" s="1">
        <v>1.827E-9</v>
      </c>
      <c r="L30">
        <v>4.0709999999999997</v>
      </c>
      <c r="M30">
        <v>0.87183999999999995</v>
      </c>
      <c r="N30">
        <v>4.3480999999999997E-3</v>
      </c>
      <c r="O30">
        <v>0.49873000000000001</v>
      </c>
      <c r="P30">
        <v>16861</v>
      </c>
      <c r="Q30">
        <v>33.33</v>
      </c>
      <c r="R30">
        <v>0.19767999999999999</v>
      </c>
      <c r="S30" s="7">
        <v>1.7816E-12</v>
      </c>
      <c r="T30" s="1">
        <v>6.8756000000000003E-14</v>
      </c>
      <c r="U30">
        <v>3.8592</v>
      </c>
      <c r="V30">
        <v>0.94623000000000002</v>
      </c>
      <c r="W30">
        <v>2.2006E-3</v>
      </c>
      <c r="X30">
        <v>0.23257</v>
      </c>
      <c r="AA30" s="14">
        <f t="shared" si="3"/>
        <v>1.7816E-12</v>
      </c>
      <c r="AB30" s="28">
        <f t="shared" si="4"/>
        <v>-0.10541189135846452</v>
      </c>
      <c r="AC30" s="14">
        <f>STDEV(AA31,AA27:AA29)</f>
        <v>3.817066936798483E-15</v>
      </c>
    </row>
    <row r="31" spans="1:29" x14ac:dyDescent="0.25">
      <c r="A31" s="2" t="s">
        <v>97</v>
      </c>
      <c r="B31" s="1">
        <v>7.2840000000000003E-4</v>
      </c>
      <c r="C31" s="1">
        <v>0.18137</v>
      </c>
      <c r="D31" s="1">
        <v>4.0471999999999999E-7</v>
      </c>
      <c r="E31" s="1">
        <v>3.3371000000000001E-8</v>
      </c>
      <c r="F31">
        <v>8.2454999999999998</v>
      </c>
      <c r="G31">
        <v>-361.3</v>
      </c>
      <c r="H31">
        <v>21.864999999999998</v>
      </c>
      <c r="I31">
        <v>6.0518000000000001</v>
      </c>
      <c r="J31" s="1">
        <v>4.4785E-8</v>
      </c>
      <c r="K31" s="1">
        <v>1.827E-9</v>
      </c>
      <c r="L31">
        <v>4.0795000000000003</v>
      </c>
      <c r="M31">
        <v>0.87207000000000001</v>
      </c>
      <c r="N31">
        <v>4.3572000000000003E-3</v>
      </c>
      <c r="O31">
        <v>0.49963999999999997</v>
      </c>
      <c r="P31">
        <v>16854</v>
      </c>
      <c r="Q31">
        <v>33.417999999999999</v>
      </c>
      <c r="R31">
        <v>0.19828000000000001</v>
      </c>
      <c r="S31" s="7">
        <v>1.7855E-12</v>
      </c>
      <c r="T31" s="1">
        <v>6.9101E-14</v>
      </c>
      <c r="U31">
        <v>3.8700999999999999</v>
      </c>
      <c r="V31">
        <v>0.94611000000000001</v>
      </c>
      <c r="W31">
        <v>2.2068999999999999E-3</v>
      </c>
      <c r="X31">
        <v>0.23326</v>
      </c>
      <c r="AA31" s="14">
        <f t="shared" si="3"/>
        <v>1.7855E-12</v>
      </c>
      <c r="AB31" s="28">
        <f t="shared" si="4"/>
        <v>0.11326171305536814</v>
      </c>
      <c r="AC31" s="14">
        <f>STDEV(AA27:AA30)</f>
        <v>3.7871493236998493E-15</v>
      </c>
    </row>
    <row r="32" spans="1:29" x14ac:dyDescent="0.25">
      <c r="A32" s="2" t="str">
        <f>A31</f>
        <v>D:\Google Drive\Research\data\2020-TB\test-5e3-07212020\test-5e3-c1-07212020\1-3-5.TXT</v>
      </c>
      <c r="B32" s="7">
        <f>AVERAGE(B27:B31)</f>
        <v>7.2624000000000007E-4</v>
      </c>
      <c r="C32" s="7">
        <f t="shared" ref="C32:X32" si="5">AVERAGE(C27:C31)</f>
        <v>0.18083200000000002</v>
      </c>
      <c r="D32" s="7">
        <f t="shared" si="5"/>
        <v>4.0425999999999999E-7</v>
      </c>
      <c r="E32" s="7">
        <f t="shared" si="5"/>
        <v>3.3336800000000005E-8</v>
      </c>
      <c r="F32" s="7">
        <f t="shared" si="5"/>
        <v>8.2464199999999988</v>
      </c>
      <c r="G32" s="7">
        <f t="shared" si="5"/>
        <v>-360.9</v>
      </c>
      <c r="H32" s="7">
        <f t="shared" si="5"/>
        <v>21.849599999999999</v>
      </c>
      <c r="I32" s="7">
        <f t="shared" si="5"/>
        <v>6.0542199999999999</v>
      </c>
      <c r="J32" s="7">
        <f t="shared" si="5"/>
        <v>4.4769199999999993E-8</v>
      </c>
      <c r="K32" s="7">
        <f t="shared" si="5"/>
        <v>1.8210800000000003E-9</v>
      </c>
      <c r="L32" s="7">
        <f t="shared" si="5"/>
        <v>4.0677000000000003</v>
      </c>
      <c r="M32" s="7">
        <f t="shared" si="5"/>
        <v>0.87203999999999993</v>
      </c>
      <c r="N32" s="7">
        <f t="shared" si="5"/>
        <v>4.3444599999999996E-3</v>
      </c>
      <c r="O32" s="7">
        <f t="shared" si="5"/>
        <v>0.49819399999999997</v>
      </c>
      <c r="P32" s="7">
        <f t="shared" si="5"/>
        <v>16832</v>
      </c>
      <c r="Q32" s="7">
        <f t="shared" si="5"/>
        <v>33.365600000000008</v>
      </c>
      <c r="R32" s="7">
        <f t="shared" si="5"/>
        <v>0.19822999999999999</v>
      </c>
      <c r="S32" s="7">
        <f t="shared" si="5"/>
        <v>1.78348E-12</v>
      </c>
      <c r="T32" s="7">
        <f t="shared" si="5"/>
        <v>6.8975400000000008E-14</v>
      </c>
      <c r="U32" s="7">
        <f t="shared" si="5"/>
        <v>3.8674599999999999</v>
      </c>
      <c r="V32" s="7">
        <f t="shared" si="5"/>
        <v>0.9461679999999999</v>
      </c>
      <c r="W32" s="7">
        <f t="shared" si="5"/>
        <v>2.2054399999999999E-3</v>
      </c>
      <c r="X32" s="7">
        <f t="shared" si="5"/>
        <v>0.23309199999999999</v>
      </c>
      <c r="Z32" s="2" t="s">
        <v>43</v>
      </c>
      <c r="AA32" s="14">
        <f>AVERAGE(AA27:AA31)</f>
        <v>1.78348E-12</v>
      </c>
      <c r="AB32" s="28"/>
    </row>
    <row r="33" spans="1:39" x14ac:dyDescent="0.25">
      <c r="A33" s="2"/>
      <c r="AA33" s="13"/>
      <c r="AB33" s="28"/>
      <c r="AC33" s="15"/>
    </row>
    <row r="34" spans="1:39" x14ac:dyDescent="0.25">
      <c r="A34" s="2"/>
      <c r="AB34" s="28"/>
      <c r="AC34" s="15"/>
    </row>
    <row r="35" spans="1:39" x14ac:dyDescent="0.25">
      <c r="A35" s="9" t="s">
        <v>85</v>
      </c>
      <c r="B35" s="1" t="s">
        <v>7</v>
      </c>
      <c r="C35" s="1" t="s">
        <v>8</v>
      </c>
      <c r="D35" s="1" t="s">
        <v>86</v>
      </c>
      <c r="E35" s="1" t="s">
        <v>28</v>
      </c>
      <c r="F35" t="s">
        <v>29</v>
      </c>
      <c r="G35" t="s">
        <v>9</v>
      </c>
      <c r="H35" t="s">
        <v>10</v>
      </c>
      <c r="I35" t="s">
        <v>11</v>
      </c>
      <c r="J35" s="1" t="s">
        <v>30</v>
      </c>
      <c r="K35" s="1" t="s">
        <v>31</v>
      </c>
      <c r="L35" t="s">
        <v>32</v>
      </c>
      <c r="M35" t="s">
        <v>33</v>
      </c>
      <c r="N35" t="s">
        <v>34</v>
      </c>
      <c r="O35" t="s">
        <v>35</v>
      </c>
      <c r="P35" t="s">
        <v>12</v>
      </c>
      <c r="Q35" t="s">
        <v>13</v>
      </c>
      <c r="R35" t="s">
        <v>14</v>
      </c>
      <c r="S35" s="7" t="s">
        <v>26</v>
      </c>
      <c r="T35" s="1" t="s">
        <v>21</v>
      </c>
      <c r="U35" t="s">
        <v>22</v>
      </c>
      <c r="V35" t="s">
        <v>23</v>
      </c>
      <c r="W35" t="s">
        <v>24</v>
      </c>
      <c r="X35" t="s">
        <v>25</v>
      </c>
      <c r="Z35" s="22" t="s">
        <v>36</v>
      </c>
      <c r="AA35" s="12" t="s">
        <v>37</v>
      </c>
      <c r="AB35" s="12" t="s">
        <v>41</v>
      </c>
      <c r="AC35" s="16" t="s">
        <v>55</v>
      </c>
    </row>
    <row r="36" spans="1:39" x14ac:dyDescent="0.25">
      <c r="A36" s="2" t="s">
        <v>98</v>
      </c>
      <c r="B36" s="1">
        <v>7.0881000000000004E-4</v>
      </c>
      <c r="C36" s="1">
        <v>0.17649000000000001</v>
      </c>
      <c r="D36" s="1">
        <v>4.0161000000000001E-7</v>
      </c>
      <c r="E36" s="1">
        <v>3.2819999999999999E-8</v>
      </c>
      <c r="F36">
        <v>8.1721000000000004</v>
      </c>
      <c r="G36">
        <v>-359.1</v>
      </c>
      <c r="H36">
        <v>21.507999999999999</v>
      </c>
      <c r="I36">
        <v>5.9893999999999998</v>
      </c>
      <c r="J36" s="1">
        <v>4.6684000000000003E-8</v>
      </c>
      <c r="K36" s="1">
        <v>1.9041000000000001E-9</v>
      </c>
      <c r="L36">
        <v>4.0787000000000004</v>
      </c>
      <c r="M36">
        <v>0.87007999999999996</v>
      </c>
      <c r="N36">
        <v>4.3572000000000003E-3</v>
      </c>
      <c r="O36">
        <v>0.50078</v>
      </c>
      <c r="P36">
        <v>16803</v>
      </c>
      <c r="Q36">
        <v>32.822000000000003</v>
      </c>
      <c r="R36">
        <v>0.19533</v>
      </c>
      <c r="S36" s="7">
        <v>1.7737E-12</v>
      </c>
      <c r="T36" s="1">
        <v>6.7557999999999998E-14</v>
      </c>
      <c r="U36">
        <v>3.8089</v>
      </c>
      <c r="V36">
        <v>0.94647000000000003</v>
      </c>
      <c r="W36">
        <v>2.1721000000000002E-3</v>
      </c>
      <c r="X36">
        <v>0.22949</v>
      </c>
      <c r="Y36" s="1"/>
      <c r="AA36" s="14">
        <f>S36</f>
        <v>1.7737E-12</v>
      </c>
      <c r="AB36" s="28">
        <f>((AA36/AA$41)-1)*100</f>
        <v>-0.44789187732926505</v>
      </c>
      <c r="AC36" s="14">
        <f>STDEV(AA37:AA40)</f>
        <v>2.7317576759295539E-15</v>
      </c>
    </row>
    <row r="37" spans="1:39" x14ac:dyDescent="0.25">
      <c r="A37" s="2" t="s">
        <v>99</v>
      </c>
      <c r="B37" s="1">
        <v>7.1708000000000004E-4</v>
      </c>
      <c r="C37" s="1">
        <v>0.17854999999999999</v>
      </c>
      <c r="D37" s="1">
        <v>4.0411999999999999E-7</v>
      </c>
      <c r="E37" s="1">
        <v>3.2988999999999998E-8</v>
      </c>
      <c r="F37">
        <v>8.1631999999999998</v>
      </c>
      <c r="G37">
        <v>-360.5</v>
      </c>
      <c r="H37">
        <v>21.608000000000001</v>
      </c>
      <c r="I37">
        <v>5.9939</v>
      </c>
      <c r="J37" s="1">
        <v>4.6197E-8</v>
      </c>
      <c r="K37" s="1">
        <v>1.8963000000000002E-9</v>
      </c>
      <c r="L37">
        <v>4.1048</v>
      </c>
      <c r="M37">
        <v>0.87102000000000002</v>
      </c>
      <c r="N37">
        <v>4.3853E-3</v>
      </c>
      <c r="O37">
        <v>0.50346999999999997</v>
      </c>
      <c r="P37">
        <v>16853</v>
      </c>
      <c r="Q37">
        <v>33.029000000000003</v>
      </c>
      <c r="R37">
        <v>0.19597999999999999</v>
      </c>
      <c r="S37" s="7">
        <v>1.7796E-12</v>
      </c>
      <c r="T37" s="1">
        <v>6.8079999999999999E-14</v>
      </c>
      <c r="U37">
        <v>3.8256000000000001</v>
      </c>
      <c r="V37">
        <v>0.94628000000000001</v>
      </c>
      <c r="W37">
        <v>2.1814E-3</v>
      </c>
      <c r="X37">
        <v>0.23052</v>
      </c>
      <c r="Y37" s="1"/>
      <c r="AA37" s="14">
        <f t="shared" ref="AA37:AA40" si="6">S37</f>
        <v>1.7796E-12</v>
      </c>
      <c r="AB37" s="28">
        <f t="shared" ref="AB37:AB40" si="7">((AA37/AA$41)-1)*100</f>
        <v>-0.11674374747430161</v>
      </c>
      <c r="AC37" s="14">
        <f>STDEV(AA38:AA40,AA36)</f>
        <v>5.6739169304223556E-15</v>
      </c>
    </row>
    <row r="38" spans="1:39" x14ac:dyDescent="0.25">
      <c r="A38" s="2" t="s">
        <v>100</v>
      </c>
      <c r="B38" s="1">
        <v>7.1493999999999995E-4</v>
      </c>
      <c r="C38" s="1">
        <v>0.17802000000000001</v>
      </c>
      <c r="D38" s="1">
        <v>4.0470999999999998E-7</v>
      </c>
      <c r="E38" s="1">
        <v>3.2927000000000001E-8</v>
      </c>
      <c r="F38">
        <v>8.1358999999999995</v>
      </c>
      <c r="G38">
        <v>-361.2</v>
      </c>
      <c r="H38">
        <v>21.565000000000001</v>
      </c>
      <c r="I38">
        <v>5.9703999999999997</v>
      </c>
      <c r="J38" s="1">
        <v>4.6171999999999998E-8</v>
      </c>
      <c r="K38" s="1">
        <v>1.8949000000000001E-9</v>
      </c>
      <c r="L38">
        <v>4.1040000000000001</v>
      </c>
      <c r="M38">
        <v>0.87112000000000001</v>
      </c>
      <c r="N38">
        <v>4.3845000000000004E-3</v>
      </c>
      <c r="O38">
        <v>0.50331999999999999</v>
      </c>
      <c r="P38">
        <v>16875</v>
      </c>
      <c r="Q38">
        <v>32.991</v>
      </c>
      <c r="R38">
        <v>0.19550000000000001</v>
      </c>
      <c r="S38" s="7">
        <v>1.785E-12</v>
      </c>
      <c r="T38" s="1">
        <v>6.8141999999999994E-14</v>
      </c>
      <c r="U38">
        <v>3.8174999999999999</v>
      </c>
      <c r="V38">
        <v>0.94613000000000003</v>
      </c>
      <c r="W38">
        <v>2.1768E-3</v>
      </c>
      <c r="X38">
        <v>0.23007</v>
      </c>
      <c r="Y38" s="1"/>
      <c r="AA38" s="14">
        <f t="shared" si="6"/>
        <v>1.785E-12</v>
      </c>
      <c r="AB38" s="28">
        <f t="shared" si="7"/>
        <v>0.18634098154550749</v>
      </c>
      <c r="AC38" s="14">
        <f>STDEV(AA39:AA40,AA36:AA37)</f>
        <v>5.4224840556089783E-15</v>
      </c>
    </row>
    <row r="39" spans="1:39" x14ac:dyDescent="0.25">
      <c r="A39" s="2" t="s">
        <v>101</v>
      </c>
      <c r="B39" s="1">
        <v>7.1867000000000003E-4</v>
      </c>
      <c r="C39" s="1">
        <v>0.17895</v>
      </c>
      <c r="D39" s="1">
        <v>4.0504999999999999E-7</v>
      </c>
      <c r="E39" s="1">
        <v>3.3016999999999997E-8</v>
      </c>
      <c r="F39">
        <v>8.1513000000000009</v>
      </c>
      <c r="G39">
        <v>-361.7</v>
      </c>
      <c r="H39">
        <v>21.623000000000001</v>
      </c>
      <c r="I39">
        <v>5.9782000000000002</v>
      </c>
      <c r="J39" s="1">
        <v>4.6095999999999998E-8</v>
      </c>
      <c r="K39" s="1">
        <v>1.8963000000000002E-9</v>
      </c>
      <c r="L39">
        <v>4.1138000000000003</v>
      </c>
      <c r="M39">
        <v>0.87124999999999997</v>
      </c>
      <c r="N39">
        <v>4.3947999999999999E-3</v>
      </c>
      <c r="O39">
        <v>0.50441999999999998</v>
      </c>
      <c r="P39">
        <v>16879</v>
      </c>
      <c r="Q39">
        <v>33.079000000000001</v>
      </c>
      <c r="R39">
        <v>0.19597999999999999</v>
      </c>
      <c r="S39" s="7">
        <v>1.7847000000000001E-12</v>
      </c>
      <c r="T39" s="1">
        <v>6.8302000000000003E-14</v>
      </c>
      <c r="U39">
        <v>3.8271000000000002</v>
      </c>
      <c r="V39">
        <v>0.94611999999999996</v>
      </c>
      <c r="W39">
        <v>2.1822999999999999E-3</v>
      </c>
      <c r="X39">
        <v>0.23066</v>
      </c>
      <c r="AA39" s="14">
        <f t="shared" si="6"/>
        <v>1.7847000000000001E-12</v>
      </c>
      <c r="AB39" s="28">
        <f t="shared" si="7"/>
        <v>0.16950294104440822</v>
      </c>
      <c r="AC39" s="14">
        <f>STDEV(AA40,AA36:AA38)</f>
        <v>5.4950735512214349E-15</v>
      </c>
    </row>
    <row r="40" spans="1:39" x14ac:dyDescent="0.25">
      <c r="A40" s="2" t="s">
        <v>102</v>
      </c>
      <c r="B40" s="1">
        <v>7.2015000000000002E-4</v>
      </c>
      <c r="C40" s="1">
        <v>0.17932000000000001</v>
      </c>
      <c r="D40" s="1">
        <v>4.0508999999999998E-7</v>
      </c>
      <c r="E40" s="1">
        <v>3.3040999999999998E-8</v>
      </c>
      <c r="F40">
        <v>8.1564999999999994</v>
      </c>
      <c r="G40">
        <v>-361.8</v>
      </c>
      <c r="H40">
        <v>21.634</v>
      </c>
      <c r="I40">
        <v>5.9794999999999998</v>
      </c>
      <c r="J40" s="1">
        <v>4.5934E-8</v>
      </c>
      <c r="K40" s="1">
        <v>1.8914999999999999E-9</v>
      </c>
      <c r="L40">
        <v>4.1178999999999997</v>
      </c>
      <c r="M40">
        <v>0.87158000000000002</v>
      </c>
      <c r="N40">
        <v>4.3994000000000004E-3</v>
      </c>
      <c r="O40">
        <v>0.50475999999999999</v>
      </c>
      <c r="P40">
        <v>16890</v>
      </c>
      <c r="Q40">
        <v>33.112000000000002</v>
      </c>
      <c r="R40">
        <v>0.19603999999999999</v>
      </c>
      <c r="S40" s="7">
        <v>1.7854E-12</v>
      </c>
      <c r="T40" s="1">
        <v>6.8373000000000006E-14</v>
      </c>
      <c r="U40">
        <v>3.8296000000000001</v>
      </c>
      <c r="V40">
        <v>0.94611000000000001</v>
      </c>
      <c r="W40">
        <v>2.1836E-3</v>
      </c>
      <c r="X40">
        <v>0.23080000000000001</v>
      </c>
      <c r="AA40" s="14">
        <f t="shared" si="6"/>
        <v>1.7854E-12</v>
      </c>
      <c r="AB40" s="28">
        <f t="shared" si="7"/>
        <v>0.20879170221363985</v>
      </c>
      <c r="AC40" s="14">
        <f>STDEV(AA36:AA39)</f>
        <v>5.3131911315140951E-15</v>
      </c>
    </row>
    <row r="41" spans="1:39" x14ac:dyDescent="0.25">
      <c r="A41" s="2" t="str">
        <f>A40</f>
        <v>D:\Google Drive\Research\data\2020-TB\test-5e3-07212020\test-5e3-c1-07212020\1-4-5.TXT</v>
      </c>
      <c r="B41" s="7">
        <f>AVERAGE(B36:B40)</f>
        <v>7.1593000000000004E-4</v>
      </c>
      <c r="C41" s="7">
        <f t="shared" ref="C41:X41" si="8">AVERAGE(C36:C40)</f>
        <v>0.17826600000000001</v>
      </c>
      <c r="D41" s="7">
        <f t="shared" si="8"/>
        <v>4.0411599999999999E-7</v>
      </c>
      <c r="E41" s="7">
        <f t="shared" si="8"/>
        <v>3.29588E-8</v>
      </c>
      <c r="F41" s="7">
        <f t="shared" si="8"/>
        <v>8.155800000000001</v>
      </c>
      <c r="G41" s="7">
        <f t="shared" si="8"/>
        <v>-360.86</v>
      </c>
      <c r="H41" s="7">
        <f t="shared" si="8"/>
        <v>21.587600000000002</v>
      </c>
      <c r="I41" s="7">
        <f t="shared" si="8"/>
        <v>5.9822800000000003</v>
      </c>
      <c r="J41" s="7">
        <f t="shared" si="8"/>
        <v>4.6216599999999994E-8</v>
      </c>
      <c r="K41" s="7">
        <f t="shared" si="8"/>
        <v>1.8966200000000004E-9</v>
      </c>
      <c r="L41" s="7">
        <f t="shared" si="8"/>
        <v>4.1038399999999999</v>
      </c>
      <c r="M41" s="7">
        <f t="shared" si="8"/>
        <v>0.87100999999999984</v>
      </c>
      <c r="N41" s="7">
        <f t="shared" si="8"/>
        <v>4.3842400000000002E-3</v>
      </c>
      <c r="O41" s="7">
        <f t="shared" si="8"/>
        <v>0.50334999999999996</v>
      </c>
      <c r="P41" s="7">
        <f t="shared" si="8"/>
        <v>16860</v>
      </c>
      <c r="Q41" s="7">
        <f t="shared" si="8"/>
        <v>33.006599999999999</v>
      </c>
      <c r="R41" s="7">
        <f t="shared" si="8"/>
        <v>0.19576600000000002</v>
      </c>
      <c r="S41" s="7">
        <f t="shared" si="8"/>
        <v>1.7816800000000001E-12</v>
      </c>
      <c r="T41" s="7">
        <f t="shared" si="8"/>
        <v>6.8091E-14</v>
      </c>
      <c r="U41" s="7">
        <f t="shared" si="8"/>
        <v>3.8217399999999997</v>
      </c>
      <c r="V41" s="7">
        <f t="shared" si="8"/>
        <v>0.94622200000000001</v>
      </c>
      <c r="W41" s="7">
        <f t="shared" si="8"/>
        <v>2.1792399999999998E-3</v>
      </c>
      <c r="X41" s="7">
        <f t="shared" si="8"/>
        <v>0.23030800000000001</v>
      </c>
      <c r="Z41" s="2" t="s">
        <v>43</v>
      </c>
      <c r="AA41" s="14">
        <f>AVERAGE(AA36:AA40)</f>
        <v>1.7816800000000001E-12</v>
      </c>
      <c r="AB41" s="28"/>
    </row>
    <row r="42" spans="1:39" s="3" customFormat="1" x14ac:dyDescent="0.25">
      <c r="A42" s="2"/>
      <c r="B42" s="1"/>
      <c r="C42" s="1"/>
      <c r="D42" s="1"/>
      <c r="E42" s="1"/>
      <c r="F42"/>
      <c r="G42"/>
      <c r="H42"/>
      <c r="I42"/>
      <c r="J42" s="1"/>
      <c r="K42" s="1"/>
      <c r="L42"/>
      <c r="M42"/>
      <c r="N42"/>
      <c r="O42"/>
      <c r="P42"/>
      <c r="Q42"/>
      <c r="R42"/>
      <c r="S42" s="7"/>
      <c r="T42" s="1"/>
      <c r="U42"/>
      <c r="V42"/>
      <c r="W42"/>
      <c r="X42"/>
      <c r="Y42"/>
      <c r="AA42" s="29"/>
      <c r="AB42" s="28"/>
      <c r="AC42" s="15"/>
    </row>
    <row r="43" spans="1:39" s="3" customFormat="1" x14ac:dyDescent="0.25">
      <c r="A43" s="2"/>
      <c r="B43" s="1"/>
      <c r="C43" s="1"/>
      <c r="D43" s="1"/>
      <c r="E43" s="1"/>
      <c r="F43"/>
      <c r="G43"/>
      <c r="H43"/>
      <c r="I43"/>
      <c r="J43" s="1"/>
      <c r="K43" s="1"/>
      <c r="L43"/>
      <c r="M43"/>
      <c r="N43"/>
      <c r="O43"/>
      <c r="P43"/>
      <c r="Q43"/>
      <c r="R43"/>
      <c r="S43" s="7"/>
      <c r="T43" s="1"/>
      <c r="U43"/>
      <c r="V43"/>
      <c r="W43"/>
      <c r="X43"/>
      <c r="Y43"/>
      <c r="Z43"/>
      <c r="AA43" s="14"/>
      <c r="AB43" s="28"/>
      <c r="AC43" s="15"/>
    </row>
    <row r="44" spans="1:39" s="3" customFormat="1" x14ac:dyDescent="0.25">
      <c r="A44" s="9" t="s">
        <v>85</v>
      </c>
      <c r="B44" s="1" t="s">
        <v>7</v>
      </c>
      <c r="C44" s="1" t="s">
        <v>8</v>
      </c>
      <c r="D44" s="1" t="s">
        <v>86</v>
      </c>
      <c r="E44" s="1" t="s">
        <v>28</v>
      </c>
      <c r="F44" t="s">
        <v>29</v>
      </c>
      <c r="G44" t="s">
        <v>9</v>
      </c>
      <c r="H44" t="s">
        <v>10</v>
      </c>
      <c r="I44" t="s">
        <v>11</v>
      </c>
      <c r="J44" s="1" t="s">
        <v>30</v>
      </c>
      <c r="K44" s="1" t="s">
        <v>31</v>
      </c>
      <c r="L44" t="s">
        <v>32</v>
      </c>
      <c r="M44" t="s">
        <v>33</v>
      </c>
      <c r="N44" t="s">
        <v>34</v>
      </c>
      <c r="O44" t="s">
        <v>35</v>
      </c>
      <c r="P44" t="s">
        <v>12</v>
      </c>
      <c r="Q44" t="s">
        <v>13</v>
      </c>
      <c r="R44" t="s">
        <v>14</v>
      </c>
      <c r="S44" s="7" t="s">
        <v>26</v>
      </c>
      <c r="T44" s="1" t="s">
        <v>21</v>
      </c>
      <c r="U44" t="s">
        <v>22</v>
      </c>
      <c r="V44" t="s">
        <v>23</v>
      </c>
      <c r="W44" t="s">
        <v>24</v>
      </c>
      <c r="X44" t="s">
        <v>25</v>
      </c>
      <c r="Y44"/>
      <c r="Z44" s="22" t="s">
        <v>36</v>
      </c>
      <c r="AA44" s="12" t="s">
        <v>37</v>
      </c>
      <c r="AB44" s="12" t="s">
        <v>41</v>
      </c>
      <c r="AC44" s="16" t="s">
        <v>55</v>
      </c>
    </row>
    <row r="45" spans="1:39" s="3" customFormat="1" x14ac:dyDescent="0.25">
      <c r="A45" s="2" t="s">
        <v>103</v>
      </c>
      <c r="B45" s="1">
        <v>7.0640000000000004E-4</v>
      </c>
      <c r="C45" s="1">
        <v>0.17588999999999999</v>
      </c>
      <c r="D45" s="1">
        <v>4.0060999999999999E-7</v>
      </c>
      <c r="E45" s="1">
        <v>3.2658E-8</v>
      </c>
      <c r="F45">
        <v>8.1521000000000008</v>
      </c>
      <c r="G45">
        <v>-358.6</v>
      </c>
      <c r="H45">
        <v>21.393999999999998</v>
      </c>
      <c r="I45">
        <v>5.9660000000000002</v>
      </c>
      <c r="J45" s="1">
        <v>4.6755999999999999E-8</v>
      </c>
      <c r="K45" s="1">
        <v>1.9193000000000002E-9</v>
      </c>
      <c r="L45">
        <v>4.1048999999999998</v>
      </c>
      <c r="M45">
        <v>0.87141000000000002</v>
      </c>
      <c r="N45">
        <v>4.3861000000000004E-3</v>
      </c>
      <c r="O45">
        <v>0.50333000000000006</v>
      </c>
      <c r="P45">
        <v>16811</v>
      </c>
      <c r="Q45">
        <v>32.646000000000001</v>
      </c>
      <c r="R45">
        <v>0.19419</v>
      </c>
      <c r="S45" s="7">
        <v>1.7712E-12</v>
      </c>
      <c r="T45" s="1">
        <v>6.7115E-14</v>
      </c>
      <c r="U45">
        <v>3.7892000000000001</v>
      </c>
      <c r="V45">
        <v>0.94655</v>
      </c>
      <c r="W45">
        <v>2.1607000000000002E-3</v>
      </c>
      <c r="X45">
        <v>0.22827</v>
      </c>
      <c r="Y45" s="1"/>
      <c r="Z45"/>
      <c r="AA45" s="14">
        <f>S45</f>
        <v>1.7712E-12</v>
      </c>
      <c r="AB45" s="28">
        <f>((AA45/AA$50)-1)*100</f>
        <v>-0.53684943507267269</v>
      </c>
      <c r="AC45" s="14">
        <f>STDEV(AA46:AA49)</f>
        <v>3.6262928728936951E-15</v>
      </c>
      <c r="AD45"/>
      <c r="AE45"/>
      <c r="AF45"/>
      <c r="AG45"/>
      <c r="AH45"/>
      <c r="AI45"/>
      <c r="AJ45"/>
      <c r="AK45"/>
      <c r="AL45"/>
      <c r="AM45"/>
    </row>
    <row r="46" spans="1:39" s="3" customFormat="1" x14ac:dyDescent="0.25">
      <c r="A46" s="2" t="s">
        <v>104</v>
      </c>
      <c r="B46" s="1">
        <v>7.1506E-4</v>
      </c>
      <c r="C46" s="1">
        <v>0.17805000000000001</v>
      </c>
      <c r="D46" s="1">
        <v>4.0296E-7</v>
      </c>
      <c r="E46" s="1">
        <v>3.2829999999999997E-8</v>
      </c>
      <c r="F46">
        <v>8.1471999999999998</v>
      </c>
      <c r="G46">
        <v>-359.6</v>
      </c>
      <c r="H46">
        <v>21.489000000000001</v>
      </c>
      <c r="I46">
        <v>5.9757999999999996</v>
      </c>
      <c r="J46" s="1">
        <v>4.6695999999999997E-8</v>
      </c>
      <c r="K46" s="1">
        <v>1.9336E-9</v>
      </c>
      <c r="L46">
        <v>4.1407999999999996</v>
      </c>
      <c r="M46">
        <v>0.87143999999999999</v>
      </c>
      <c r="N46">
        <v>4.4244999999999996E-3</v>
      </c>
      <c r="O46">
        <v>0.50771999999999995</v>
      </c>
      <c r="P46">
        <v>16877</v>
      </c>
      <c r="Q46">
        <v>32.878</v>
      </c>
      <c r="R46">
        <v>0.19481000000000001</v>
      </c>
      <c r="S46" s="7">
        <v>1.7780000000000001E-12</v>
      </c>
      <c r="T46" s="1">
        <v>6.7667000000000001E-14</v>
      </c>
      <c r="U46">
        <v>3.8058000000000001</v>
      </c>
      <c r="V46">
        <v>0.94633999999999996</v>
      </c>
      <c r="W46">
        <v>2.1700000000000001E-3</v>
      </c>
      <c r="X46">
        <v>0.2293</v>
      </c>
      <c r="Y46" s="1"/>
      <c r="Z46"/>
      <c r="AA46" s="14">
        <f t="shared" ref="AA46:AA49" si="9">S46</f>
        <v>1.7780000000000001E-12</v>
      </c>
      <c r="AB46" s="28">
        <f t="shared" ref="AB46:AB49" si="10">((AA46/AA$50)-1)*100</f>
        <v>-0.15499000426784093</v>
      </c>
      <c r="AC46" s="14">
        <f>STDEV(AA47:AA49,AA45)</f>
        <v>6.9322915884047231E-15</v>
      </c>
      <c r="AD46"/>
      <c r="AE46"/>
      <c r="AF46"/>
      <c r="AG46"/>
      <c r="AH46"/>
      <c r="AI46"/>
      <c r="AJ46"/>
      <c r="AK46"/>
      <c r="AL46"/>
      <c r="AM46"/>
    </row>
    <row r="47" spans="1:39" x14ac:dyDescent="0.25">
      <c r="A47" s="2" t="s">
        <v>105</v>
      </c>
      <c r="B47" s="1">
        <v>7.1170999999999995E-4</v>
      </c>
      <c r="C47" s="1">
        <v>0.17721999999999999</v>
      </c>
      <c r="D47" s="1">
        <v>4.0507000000000001E-7</v>
      </c>
      <c r="E47" s="1">
        <v>3.2774E-8</v>
      </c>
      <c r="F47">
        <v>8.0908999999999995</v>
      </c>
      <c r="G47">
        <v>-361.8</v>
      </c>
      <c r="H47">
        <v>21.475999999999999</v>
      </c>
      <c r="I47">
        <v>5.9359000000000002</v>
      </c>
      <c r="J47" s="1">
        <v>4.6248999999999999E-8</v>
      </c>
      <c r="K47" s="1">
        <v>1.9064E-9</v>
      </c>
      <c r="L47">
        <v>4.1219999999999999</v>
      </c>
      <c r="M47">
        <v>0.87241000000000002</v>
      </c>
      <c r="N47">
        <v>4.4042999999999999E-3</v>
      </c>
      <c r="O47">
        <v>0.50483999999999996</v>
      </c>
      <c r="P47">
        <v>16853</v>
      </c>
      <c r="Q47">
        <v>32.804000000000002</v>
      </c>
      <c r="R47">
        <v>0.19464999999999999</v>
      </c>
      <c r="S47" s="7">
        <v>1.7861E-12</v>
      </c>
      <c r="T47" s="1">
        <v>6.7874000000000004E-14</v>
      </c>
      <c r="U47">
        <v>3.8001</v>
      </c>
      <c r="V47">
        <v>0.94608000000000003</v>
      </c>
      <c r="W47">
        <v>2.1670000000000001E-3</v>
      </c>
      <c r="X47">
        <v>0.22905</v>
      </c>
      <c r="Y47" s="1"/>
      <c r="AA47" s="14">
        <f t="shared" si="9"/>
        <v>1.7861E-12</v>
      </c>
      <c r="AB47" s="28">
        <f t="shared" si="10"/>
        <v>0.29987196477907485</v>
      </c>
      <c r="AC47" s="14">
        <f>STDEV(AA48:AA49,AA45:AA46)</f>
        <v>6.2728914119938836E-15</v>
      </c>
    </row>
    <row r="48" spans="1:39" x14ac:dyDescent="0.25">
      <c r="A48" s="2" t="s">
        <v>106</v>
      </c>
      <c r="B48" s="1">
        <v>7.1668000000000003E-4</v>
      </c>
      <c r="C48" s="1">
        <v>0.17845</v>
      </c>
      <c r="D48" s="1">
        <v>4.0349999999999998E-7</v>
      </c>
      <c r="E48" s="1">
        <v>3.2874E-8</v>
      </c>
      <c r="F48">
        <v>8.1471999999999998</v>
      </c>
      <c r="G48">
        <v>-360.7</v>
      </c>
      <c r="H48">
        <v>21.52</v>
      </c>
      <c r="I48">
        <v>5.9661999999999997</v>
      </c>
      <c r="J48" s="1">
        <v>4.6322999999999997E-8</v>
      </c>
      <c r="K48" s="1">
        <v>1.9192000000000002E-9</v>
      </c>
      <c r="L48">
        <v>4.1430999999999996</v>
      </c>
      <c r="M48">
        <v>0.87216000000000005</v>
      </c>
      <c r="N48">
        <v>4.4267999999999998E-3</v>
      </c>
      <c r="O48">
        <v>0.50756999999999997</v>
      </c>
      <c r="P48">
        <v>16891</v>
      </c>
      <c r="Q48">
        <v>32.932000000000002</v>
      </c>
      <c r="R48">
        <v>0.19497</v>
      </c>
      <c r="S48" s="7">
        <v>1.7851999999999999E-12</v>
      </c>
      <c r="T48" s="1">
        <v>6.8006000000000006E-14</v>
      </c>
      <c r="U48">
        <v>3.8094000000000001</v>
      </c>
      <c r="V48">
        <v>0.94613000000000003</v>
      </c>
      <c r="W48">
        <v>2.1722E-3</v>
      </c>
      <c r="X48">
        <v>0.22958999999999999</v>
      </c>
      <c r="AA48" s="14">
        <f t="shared" si="9"/>
        <v>1.7851999999999999E-12</v>
      </c>
      <c r="AB48" s="28">
        <f t="shared" si="10"/>
        <v>0.24933174599608421</v>
      </c>
      <c r="AC48" s="14">
        <f>STDEV(AA49,AA45:AA47)</f>
        <v>6.5587092226037204E-15</v>
      </c>
    </row>
    <row r="49" spans="1:29" x14ac:dyDescent="0.25">
      <c r="A49" s="2" t="s">
        <v>107</v>
      </c>
      <c r="B49" s="1">
        <v>7.1630000000000001E-4</v>
      </c>
      <c r="C49" s="1">
        <v>0.17835999999999999</v>
      </c>
      <c r="D49" s="1">
        <v>4.0344999999999998E-7</v>
      </c>
      <c r="E49" s="1">
        <v>3.2869000000000001E-8</v>
      </c>
      <c r="F49">
        <v>8.1470000000000002</v>
      </c>
      <c r="G49">
        <v>-360.9</v>
      </c>
      <c r="H49">
        <v>21.526</v>
      </c>
      <c r="I49">
        <v>5.9645000000000001</v>
      </c>
      <c r="J49" s="1">
        <v>4.6281999999999997E-8</v>
      </c>
      <c r="K49" s="1">
        <v>1.9153000000000002E-9</v>
      </c>
      <c r="L49">
        <v>4.1383000000000001</v>
      </c>
      <c r="M49">
        <v>0.87233000000000005</v>
      </c>
      <c r="N49">
        <v>4.4216999999999998E-3</v>
      </c>
      <c r="O49">
        <v>0.50688</v>
      </c>
      <c r="P49">
        <v>16867</v>
      </c>
      <c r="Q49">
        <v>32.905999999999999</v>
      </c>
      <c r="R49">
        <v>0.19509000000000001</v>
      </c>
      <c r="S49" s="7">
        <v>1.7833000000000001E-12</v>
      </c>
      <c r="T49" s="1">
        <v>6.7951E-14</v>
      </c>
      <c r="U49">
        <v>3.8104</v>
      </c>
      <c r="V49">
        <v>0.94618000000000002</v>
      </c>
      <c r="W49">
        <v>2.1727000000000001E-3</v>
      </c>
      <c r="X49">
        <v>0.22963</v>
      </c>
      <c r="AA49" s="14">
        <f t="shared" si="9"/>
        <v>1.7833000000000001E-12</v>
      </c>
      <c r="AB49" s="28">
        <f t="shared" si="10"/>
        <v>0.14263572856532125</v>
      </c>
      <c r="AC49" s="14">
        <f>STDEV(AA45:AA48)</f>
        <v>6.9672447925991436E-15</v>
      </c>
    </row>
    <row r="50" spans="1:29" x14ac:dyDescent="0.25">
      <c r="A50" s="2" t="str">
        <f>A49</f>
        <v>D:\Google Drive\Research\data\2020-TB\test-5e3-07212020\test-5e3-c1-07212020\1-5-5.TXT</v>
      </c>
      <c r="B50" s="7">
        <f>AVERAGE(B45:B49)</f>
        <v>7.1323000000000003E-4</v>
      </c>
      <c r="C50" s="7">
        <f t="shared" ref="C50:X50" si="11">AVERAGE(C45:C49)</f>
        <v>0.177594</v>
      </c>
      <c r="D50" s="7">
        <f t="shared" si="11"/>
        <v>4.0311799999999997E-7</v>
      </c>
      <c r="E50" s="7">
        <f t="shared" si="11"/>
        <v>3.2800999999999997E-8</v>
      </c>
      <c r="F50" s="7">
        <f t="shared" si="11"/>
        <v>8.1368799999999997</v>
      </c>
      <c r="G50" s="7">
        <f t="shared" si="11"/>
        <v>-360.32</v>
      </c>
      <c r="H50" s="7">
        <f t="shared" si="11"/>
        <v>21.480999999999998</v>
      </c>
      <c r="I50" s="7">
        <f t="shared" si="11"/>
        <v>5.9616800000000003</v>
      </c>
      <c r="J50" s="7">
        <f t="shared" si="11"/>
        <v>4.6461199999999993E-8</v>
      </c>
      <c r="K50" s="7">
        <f t="shared" si="11"/>
        <v>1.9187600000000001E-9</v>
      </c>
      <c r="L50" s="7">
        <f t="shared" si="11"/>
        <v>4.1298200000000005</v>
      </c>
      <c r="M50" s="7">
        <f t="shared" si="11"/>
        <v>0.87195</v>
      </c>
      <c r="N50" s="7">
        <f t="shared" si="11"/>
        <v>4.4126800000000004E-3</v>
      </c>
      <c r="O50" s="7">
        <f t="shared" si="11"/>
        <v>0.50606799999999996</v>
      </c>
      <c r="P50" s="7">
        <f t="shared" si="11"/>
        <v>16859.8</v>
      </c>
      <c r="Q50" s="7">
        <f t="shared" si="11"/>
        <v>32.833199999999998</v>
      </c>
      <c r="R50" s="7">
        <f t="shared" si="11"/>
        <v>0.194742</v>
      </c>
      <c r="S50" s="7">
        <f t="shared" si="11"/>
        <v>1.7807600000000002E-12</v>
      </c>
      <c r="T50" s="7">
        <f t="shared" si="11"/>
        <v>6.77226E-14</v>
      </c>
      <c r="U50" s="7">
        <f t="shared" si="11"/>
        <v>3.8029800000000002</v>
      </c>
      <c r="V50" s="7">
        <f t="shared" si="11"/>
        <v>0.94625599999999999</v>
      </c>
      <c r="W50" s="7">
        <f t="shared" si="11"/>
        <v>2.1685200000000002E-3</v>
      </c>
      <c r="X50" s="7">
        <f t="shared" si="11"/>
        <v>0.22916799999999998</v>
      </c>
      <c r="Z50" s="2" t="s">
        <v>43</v>
      </c>
      <c r="AA50" s="14">
        <f>AVERAGE(AA45:AA49)</f>
        <v>1.7807600000000002E-12</v>
      </c>
      <c r="AB50" s="28"/>
    </row>
    <row r="51" spans="1:29" x14ac:dyDescent="0.25">
      <c r="A51" s="2"/>
      <c r="AA51" s="13"/>
      <c r="AB51" s="28"/>
      <c r="AC51" s="15"/>
    </row>
    <row r="52" spans="1:29" x14ac:dyDescent="0.25">
      <c r="A52" s="2"/>
      <c r="AB52" s="28"/>
      <c r="AC52" s="15"/>
    </row>
    <row r="53" spans="1:29" x14ac:dyDescent="0.25">
      <c r="A53" s="9" t="s">
        <v>85</v>
      </c>
      <c r="B53" s="1" t="s">
        <v>7</v>
      </c>
      <c r="C53" s="1" t="s">
        <v>8</v>
      </c>
      <c r="D53" s="1" t="s">
        <v>86</v>
      </c>
      <c r="E53" s="1" t="s">
        <v>28</v>
      </c>
      <c r="F53" t="s">
        <v>29</v>
      </c>
      <c r="G53" t="s">
        <v>9</v>
      </c>
      <c r="H53" t="s">
        <v>10</v>
      </c>
      <c r="I53" t="s">
        <v>11</v>
      </c>
      <c r="J53" s="1" t="s">
        <v>30</v>
      </c>
      <c r="K53" s="1" t="s">
        <v>31</v>
      </c>
      <c r="L53" t="s">
        <v>32</v>
      </c>
      <c r="M53" t="s">
        <v>33</v>
      </c>
      <c r="N53" t="s">
        <v>34</v>
      </c>
      <c r="O53" t="s">
        <v>35</v>
      </c>
      <c r="P53" t="s">
        <v>12</v>
      </c>
      <c r="Q53" t="s">
        <v>13</v>
      </c>
      <c r="R53" t="s">
        <v>14</v>
      </c>
      <c r="S53" s="7" t="s">
        <v>26</v>
      </c>
      <c r="T53" s="1" t="s">
        <v>21</v>
      </c>
      <c r="U53" t="s">
        <v>22</v>
      </c>
      <c r="V53" t="s">
        <v>23</v>
      </c>
      <c r="W53" t="s">
        <v>24</v>
      </c>
      <c r="X53" t="s">
        <v>25</v>
      </c>
      <c r="Z53" s="22" t="s">
        <v>36</v>
      </c>
      <c r="AA53" s="12" t="s">
        <v>37</v>
      </c>
      <c r="AB53" s="12" t="s">
        <v>41</v>
      </c>
      <c r="AC53" s="16" t="s">
        <v>55</v>
      </c>
    </row>
    <row r="54" spans="1:29" x14ac:dyDescent="0.25">
      <c r="A54" s="2" t="s">
        <v>108</v>
      </c>
      <c r="B54" s="1">
        <v>7.0682000000000004E-4</v>
      </c>
      <c r="C54" s="1">
        <v>0.17599999999999999</v>
      </c>
      <c r="D54" s="1">
        <v>4.0039E-7</v>
      </c>
      <c r="E54" s="1">
        <v>3.2603999999999999E-8</v>
      </c>
      <c r="F54">
        <v>8.1431000000000004</v>
      </c>
      <c r="G54">
        <v>-357.5</v>
      </c>
      <c r="H54">
        <v>21.344000000000001</v>
      </c>
      <c r="I54">
        <v>5.9702999999999999</v>
      </c>
      <c r="J54" s="1">
        <v>4.6251000000000002E-8</v>
      </c>
      <c r="K54" s="1">
        <v>1.9053E-9</v>
      </c>
      <c r="L54">
        <v>4.1195000000000004</v>
      </c>
      <c r="M54">
        <v>0.87309999999999999</v>
      </c>
      <c r="N54">
        <v>4.4019000000000003E-3</v>
      </c>
      <c r="O54">
        <v>0.50417000000000001</v>
      </c>
      <c r="P54">
        <v>16840</v>
      </c>
      <c r="Q54">
        <v>32.597000000000001</v>
      </c>
      <c r="R54">
        <v>0.19356999999999999</v>
      </c>
      <c r="S54" s="7">
        <v>1.771E-12</v>
      </c>
      <c r="T54" s="1">
        <v>6.6962000000000005E-14</v>
      </c>
      <c r="U54">
        <v>3.7810000000000001</v>
      </c>
      <c r="V54">
        <v>0.94655999999999996</v>
      </c>
      <c r="W54">
        <v>2.1559000000000001E-3</v>
      </c>
      <c r="X54">
        <v>0.22775999999999999</v>
      </c>
      <c r="Y54" s="1"/>
      <c r="AA54" s="14">
        <f>S54</f>
        <v>1.771E-12</v>
      </c>
      <c r="AB54" s="28">
        <f>((AA54/AA$59)-1)*100</f>
        <v>0.10966275875323728</v>
      </c>
      <c r="AC54" s="14">
        <f>STDEV(AA55:AA58)</f>
        <v>5.20536582127834E-15</v>
      </c>
    </row>
    <row r="55" spans="1:29" x14ac:dyDescent="0.25">
      <c r="A55" s="2" t="s">
        <v>109</v>
      </c>
      <c r="B55" s="1">
        <v>7.0240000000000005E-4</v>
      </c>
      <c r="C55" s="1">
        <v>0.1749</v>
      </c>
      <c r="D55" s="1">
        <v>4.0000999999999999E-7</v>
      </c>
      <c r="E55" s="1">
        <v>3.2480999999999998E-8</v>
      </c>
      <c r="F55">
        <v>8.1199999999999992</v>
      </c>
      <c r="G55">
        <v>-357.5</v>
      </c>
      <c r="H55">
        <v>21.251999999999999</v>
      </c>
      <c r="I55">
        <v>5.9446000000000003</v>
      </c>
      <c r="J55" s="1">
        <v>4.6718000000000002E-8</v>
      </c>
      <c r="K55" s="1">
        <v>1.9243000000000001E-9</v>
      </c>
      <c r="L55">
        <v>4.1189999999999998</v>
      </c>
      <c r="M55">
        <v>0.87226000000000004</v>
      </c>
      <c r="N55">
        <v>4.4013999999999998E-3</v>
      </c>
      <c r="O55">
        <v>0.50460000000000005</v>
      </c>
      <c r="P55">
        <v>16860</v>
      </c>
      <c r="Q55">
        <v>32.494999999999997</v>
      </c>
      <c r="R55">
        <v>0.19273000000000001</v>
      </c>
      <c r="S55" s="7">
        <v>1.7698E-12</v>
      </c>
      <c r="T55" s="1">
        <v>6.6649000000000002E-14</v>
      </c>
      <c r="U55">
        <v>3.7658999999999998</v>
      </c>
      <c r="V55">
        <v>0.94660999999999995</v>
      </c>
      <c r="W55">
        <v>2.1472000000000002E-3</v>
      </c>
      <c r="X55">
        <v>0.22683</v>
      </c>
      <c r="Y55" s="1"/>
      <c r="AA55" s="14">
        <f t="shared" ref="AA55:AA58" si="12">S55</f>
        <v>1.7698E-12</v>
      </c>
      <c r="AB55" s="28">
        <f t="shared" ref="AB55:AB58" si="13">((AA55/AA$59)-1)*100</f>
        <v>4.1830124472896912E-2</v>
      </c>
      <c r="AC55" s="14">
        <f>STDEV(AA56:AA58,AA54)</f>
        <v>5.3325259805586277E-15</v>
      </c>
    </row>
    <row r="56" spans="1:29" x14ac:dyDescent="0.25">
      <c r="A56" s="2" t="s">
        <v>110</v>
      </c>
      <c r="B56" s="1">
        <v>7.0609000000000004E-4</v>
      </c>
      <c r="C56" s="1">
        <v>0.17582</v>
      </c>
      <c r="D56" s="1">
        <v>4.0092000000000002E-7</v>
      </c>
      <c r="E56" s="1">
        <v>3.2561999999999997E-8</v>
      </c>
      <c r="F56">
        <v>8.1218000000000004</v>
      </c>
      <c r="G56">
        <v>-358.2</v>
      </c>
      <c r="H56">
        <v>21.302</v>
      </c>
      <c r="I56">
        <v>5.9470000000000001</v>
      </c>
      <c r="J56" s="1">
        <v>4.6442E-8</v>
      </c>
      <c r="K56" s="1">
        <v>1.9173E-9</v>
      </c>
      <c r="L56">
        <v>4.1284000000000001</v>
      </c>
      <c r="M56">
        <v>0.87278</v>
      </c>
      <c r="N56">
        <v>4.4114999999999996E-3</v>
      </c>
      <c r="O56">
        <v>0.50544999999999995</v>
      </c>
      <c r="P56">
        <v>16876</v>
      </c>
      <c r="Q56">
        <v>32.585999999999999</v>
      </c>
      <c r="R56">
        <v>0.19309000000000001</v>
      </c>
      <c r="S56" s="7">
        <v>1.7716E-12</v>
      </c>
      <c r="T56" s="1">
        <v>6.6862999999999995E-14</v>
      </c>
      <c r="U56">
        <v>3.7742</v>
      </c>
      <c r="V56">
        <v>0.94654000000000005</v>
      </c>
      <c r="W56">
        <v>2.1519E-3</v>
      </c>
      <c r="X56">
        <v>0.22733999999999999</v>
      </c>
      <c r="Y56" s="1"/>
      <c r="AA56" s="14">
        <f t="shared" si="12"/>
        <v>1.7716E-12</v>
      </c>
      <c r="AB56" s="28">
        <f t="shared" si="13"/>
        <v>0.14357907589341856</v>
      </c>
      <c r="AC56" s="14">
        <f>STDEV(AA57:AA58,AA54:AA55)</f>
        <v>5.0966492260437819E-15</v>
      </c>
    </row>
    <row r="57" spans="1:29" x14ac:dyDescent="0.25">
      <c r="A57" s="2" t="s">
        <v>111</v>
      </c>
      <c r="B57" s="1">
        <v>7.0529999999999996E-4</v>
      </c>
      <c r="C57" s="1">
        <v>0.17562</v>
      </c>
      <c r="D57" s="1">
        <v>3.9999000000000002E-7</v>
      </c>
      <c r="E57" s="1">
        <v>3.2535E-8</v>
      </c>
      <c r="F57">
        <v>8.1340000000000003</v>
      </c>
      <c r="G57">
        <v>-357.5</v>
      </c>
      <c r="H57">
        <v>21.280999999999999</v>
      </c>
      <c r="I57">
        <v>5.9527000000000001</v>
      </c>
      <c r="J57" s="1">
        <v>4.6426000000000002E-8</v>
      </c>
      <c r="K57" s="1">
        <v>1.916E-9</v>
      </c>
      <c r="L57">
        <v>4.1269999999999998</v>
      </c>
      <c r="M57">
        <v>0.87285000000000001</v>
      </c>
      <c r="N57">
        <v>4.4099999999999999E-3</v>
      </c>
      <c r="O57">
        <v>0.50524000000000002</v>
      </c>
      <c r="P57">
        <v>16877</v>
      </c>
      <c r="Q57">
        <v>32.56</v>
      </c>
      <c r="R57">
        <v>0.19292999999999999</v>
      </c>
      <c r="S57" s="7">
        <v>1.7719999999999999E-12</v>
      </c>
      <c r="T57" s="1">
        <v>6.6834000000000003E-14</v>
      </c>
      <c r="U57">
        <v>3.7717000000000001</v>
      </c>
      <c r="V57">
        <v>0.94655</v>
      </c>
      <c r="W57">
        <v>2.1503999999999998E-3</v>
      </c>
      <c r="X57">
        <v>0.22717999999999999</v>
      </c>
      <c r="AA57" s="14">
        <f t="shared" si="12"/>
        <v>1.7719999999999999E-12</v>
      </c>
      <c r="AB57" s="28">
        <f t="shared" si="13"/>
        <v>0.16618995398687275</v>
      </c>
      <c r="AC57" s="14">
        <f>STDEV(AA58,AA54:AA56)</f>
        <v>5.0062460986251602E-15</v>
      </c>
    </row>
    <row r="58" spans="1:29" x14ac:dyDescent="0.25">
      <c r="A58" s="2" t="s">
        <v>112</v>
      </c>
      <c r="B58" s="1">
        <v>7.0631999999999997E-4</v>
      </c>
      <c r="C58" s="1">
        <v>0.17587</v>
      </c>
      <c r="D58" s="1">
        <v>3.9965000000000001E-7</v>
      </c>
      <c r="E58" s="1">
        <v>3.2568999999999999E-8</v>
      </c>
      <c r="F58">
        <v>8.1494</v>
      </c>
      <c r="G58">
        <v>-356.8</v>
      </c>
      <c r="H58">
        <v>21.297999999999998</v>
      </c>
      <c r="I58">
        <v>5.9691999999999998</v>
      </c>
      <c r="J58" s="1">
        <v>4.6334999999999998E-8</v>
      </c>
      <c r="K58" s="1">
        <v>1.9123000000000001E-9</v>
      </c>
      <c r="L58">
        <v>4.1271000000000004</v>
      </c>
      <c r="M58">
        <v>0.87305999999999995</v>
      </c>
      <c r="N58">
        <v>4.4102000000000004E-3</v>
      </c>
      <c r="O58">
        <v>0.50514000000000003</v>
      </c>
      <c r="P58">
        <v>16874</v>
      </c>
      <c r="Q58">
        <v>32.57</v>
      </c>
      <c r="R58">
        <v>0.19302</v>
      </c>
      <c r="S58" s="7">
        <v>1.7609000000000001E-12</v>
      </c>
      <c r="T58" s="1">
        <v>6.6449E-14</v>
      </c>
      <c r="U58">
        <v>3.7736000000000001</v>
      </c>
      <c r="V58">
        <v>0.94684000000000001</v>
      </c>
      <c r="W58">
        <v>2.1515000000000002E-3</v>
      </c>
      <c r="X58">
        <v>0.22722999999999999</v>
      </c>
      <c r="AA58" s="14">
        <f t="shared" si="12"/>
        <v>1.7609000000000001E-12</v>
      </c>
      <c r="AB58" s="28">
        <f t="shared" si="13"/>
        <v>-0.46126191310638109</v>
      </c>
      <c r="AC58" s="14">
        <f>STDEV(AA54:AA57)</f>
        <v>9.5916630466253008E-16</v>
      </c>
    </row>
    <row r="59" spans="1:29" x14ac:dyDescent="0.25">
      <c r="A59" s="2" t="str">
        <f>A58</f>
        <v>D:\Google Drive\Research\data\2020-TB\test-5e3-07212020\test-5e3-c1-07212020\1-6-5.TXT</v>
      </c>
      <c r="B59" s="7">
        <f>AVERAGE(B54:B58)</f>
        <v>7.053859999999999E-4</v>
      </c>
      <c r="C59" s="7">
        <f t="shared" ref="C59:X59" si="14">AVERAGE(C54:C58)</f>
        <v>0.17564199999999999</v>
      </c>
      <c r="D59" s="7">
        <f t="shared" si="14"/>
        <v>4.0019200000000004E-7</v>
      </c>
      <c r="E59" s="7">
        <f t="shared" si="14"/>
        <v>3.2550200000000001E-8</v>
      </c>
      <c r="F59" s="7">
        <f t="shared" si="14"/>
        <v>8.1336600000000008</v>
      </c>
      <c r="G59" s="7">
        <f t="shared" si="14"/>
        <v>-357.5</v>
      </c>
      <c r="H59" s="7">
        <f t="shared" si="14"/>
        <v>21.295400000000001</v>
      </c>
      <c r="I59" s="7">
        <f t="shared" si="14"/>
        <v>5.9567600000000001</v>
      </c>
      <c r="J59" s="7">
        <f t="shared" si="14"/>
        <v>4.6434399999999999E-8</v>
      </c>
      <c r="K59" s="7">
        <f t="shared" si="14"/>
        <v>1.91504E-9</v>
      </c>
      <c r="L59" s="7">
        <f t="shared" si="14"/>
        <v>4.1242000000000001</v>
      </c>
      <c r="M59" s="7">
        <f t="shared" si="14"/>
        <v>0.87280999999999997</v>
      </c>
      <c r="N59" s="7">
        <f t="shared" si="14"/>
        <v>4.4069999999999995E-3</v>
      </c>
      <c r="O59" s="7">
        <f t="shared" si="14"/>
        <v>0.50492000000000004</v>
      </c>
      <c r="P59" s="7">
        <f t="shared" si="14"/>
        <v>16865.400000000001</v>
      </c>
      <c r="Q59" s="7">
        <f t="shared" si="14"/>
        <v>32.561599999999999</v>
      </c>
      <c r="R59" s="7">
        <f t="shared" si="14"/>
        <v>0.19306799999999996</v>
      </c>
      <c r="S59" s="7">
        <f t="shared" si="14"/>
        <v>1.7690599999999999E-12</v>
      </c>
      <c r="T59" s="7">
        <f t="shared" si="14"/>
        <v>6.6751400000000006E-14</v>
      </c>
      <c r="U59" s="7">
        <f t="shared" si="14"/>
        <v>3.7732799999999997</v>
      </c>
      <c r="V59" s="7">
        <f t="shared" si="14"/>
        <v>0.94662000000000002</v>
      </c>
      <c r="W59" s="7">
        <f t="shared" si="14"/>
        <v>2.1513800000000005E-3</v>
      </c>
      <c r="X59" s="7">
        <f t="shared" si="14"/>
        <v>0.22726799999999997</v>
      </c>
      <c r="Z59" s="2" t="s">
        <v>43</v>
      </c>
      <c r="AA59" s="14">
        <f>AVERAGE(AA54:AA58)</f>
        <v>1.7690599999999999E-12</v>
      </c>
      <c r="AB59" s="28"/>
    </row>
    <row r="60" spans="1:29" x14ac:dyDescent="0.25">
      <c r="A60" s="2"/>
      <c r="AA60" s="13"/>
      <c r="AB60" s="28"/>
      <c r="AC60" s="15"/>
    </row>
    <row r="61" spans="1:29" x14ac:dyDescent="0.25">
      <c r="A61" s="2"/>
      <c r="AB61" s="28"/>
      <c r="AC61" s="15"/>
    </row>
    <row r="62" spans="1:29" x14ac:dyDescent="0.25">
      <c r="A62" s="9" t="s">
        <v>85</v>
      </c>
      <c r="B62" s="1" t="s">
        <v>7</v>
      </c>
      <c r="C62" s="1" t="s">
        <v>8</v>
      </c>
      <c r="D62" s="1" t="s">
        <v>86</v>
      </c>
      <c r="E62" s="1" t="s">
        <v>28</v>
      </c>
      <c r="F62" t="s">
        <v>29</v>
      </c>
      <c r="G62" t="s">
        <v>9</v>
      </c>
      <c r="H62" t="s">
        <v>10</v>
      </c>
      <c r="I62" t="s">
        <v>11</v>
      </c>
      <c r="J62" s="1" t="s">
        <v>30</v>
      </c>
      <c r="K62" s="1" t="s">
        <v>31</v>
      </c>
      <c r="L62" t="s">
        <v>32</v>
      </c>
      <c r="M62" t="s">
        <v>33</v>
      </c>
      <c r="N62" t="s">
        <v>34</v>
      </c>
      <c r="O62" t="s">
        <v>35</v>
      </c>
      <c r="P62" t="s">
        <v>12</v>
      </c>
      <c r="Q62" t="s">
        <v>13</v>
      </c>
      <c r="R62" t="s">
        <v>14</v>
      </c>
      <c r="S62" s="7" t="s">
        <v>26</v>
      </c>
      <c r="T62" s="1" t="s">
        <v>21</v>
      </c>
      <c r="U62" t="s">
        <v>22</v>
      </c>
      <c r="V62" t="s">
        <v>23</v>
      </c>
      <c r="W62" t="s">
        <v>24</v>
      </c>
      <c r="X62" t="s">
        <v>25</v>
      </c>
      <c r="Z62" s="22" t="s">
        <v>36</v>
      </c>
      <c r="AA62" s="12" t="s">
        <v>37</v>
      </c>
      <c r="AB62" s="12" t="s">
        <v>41</v>
      </c>
      <c r="AC62" s="16" t="s">
        <v>55</v>
      </c>
    </row>
    <row r="63" spans="1:29" x14ac:dyDescent="0.25">
      <c r="A63" s="2" t="s">
        <v>113</v>
      </c>
      <c r="B63" s="1">
        <v>7.0089000000000002E-4</v>
      </c>
      <c r="C63" s="1">
        <v>0.17452000000000001</v>
      </c>
      <c r="D63" s="1">
        <v>4.0106000000000002E-7</v>
      </c>
      <c r="E63" s="1">
        <v>3.2410999999999998E-8</v>
      </c>
      <c r="F63">
        <v>8.0813000000000006</v>
      </c>
      <c r="G63">
        <v>-357.9</v>
      </c>
      <c r="H63">
        <v>21.228000000000002</v>
      </c>
      <c r="I63">
        <v>5.9313000000000002</v>
      </c>
      <c r="J63" s="1">
        <v>4.6713999999999997E-8</v>
      </c>
      <c r="K63" s="1">
        <v>1.9278999999999999E-9</v>
      </c>
      <c r="L63">
        <v>4.1269999999999998</v>
      </c>
      <c r="M63">
        <v>0.87319999999999998</v>
      </c>
      <c r="N63">
        <v>4.4104000000000001E-3</v>
      </c>
      <c r="O63">
        <v>0.50507999999999997</v>
      </c>
      <c r="P63">
        <v>16821</v>
      </c>
      <c r="Q63">
        <v>32.39</v>
      </c>
      <c r="R63">
        <v>0.19256000000000001</v>
      </c>
      <c r="S63" s="7">
        <v>1.773E-12</v>
      </c>
      <c r="T63" s="1">
        <v>6.6663000000000006E-14</v>
      </c>
      <c r="U63">
        <v>3.7599</v>
      </c>
      <c r="V63">
        <v>0.94650000000000001</v>
      </c>
      <c r="W63">
        <v>2.1440000000000001E-3</v>
      </c>
      <c r="X63">
        <v>0.22652</v>
      </c>
      <c r="Y63" s="1"/>
      <c r="AA63" s="14">
        <f>S63</f>
        <v>1.773E-12</v>
      </c>
      <c r="AB63" s="28">
        <f>((AA63/AA$68)-1)*100</f>
        <v>-2.3683053083878303E-2</v>
      </c>
      <c r="AC63" s="14">
        <f>STDEV(AA64:AA67)</f>
        <v>2.2529610146056958E-15</v>
      </c>
    </row>
    <row r="64" spans="1:29" x14ac:dyDescent="0.25">
      <c r="A64" s="2" t="s">
        <v>114</v>
      </c>
      <c r="B64" s="1">
        <v>7.0118000000000003E-4</v>
      </c>
      <c r="C64" s="1">
        <v>0.17459</v>
      </c>
      <c r="D64" s="1">
        <v>4.0036000000000002E-7</v>
      </c>
      <c r="E64" s="1">
        <v>3.2405999999999999E-8</v>
      </c>
      <c r="F64">
        <v>8.0942000000000007</v>
      </c>
      <c r="G64">
        <v>-358.2</v>
      </c>
      <c r="H64">
        <v>21.213000000000001</v>
      </c>
      <c r="I64">
        <v>5.9221000000000004</v>
      </c>
      <c r="J64" s="1">
        <v>4.6637000000000003E-8</v>
      </c>
      <c r="K64" s="1">
        <v>1.9267E-9</v>
      </c>
      <c r="L64">
        <v>4.1313000000000004</v>
      </c>
      <c r="M64">
        <v>0.87334000000000001</v>
      </c>
      <c r="N64">
        <v>4.4148E-3</v>
      </c>
      <c r="O64">
        <v>0.50551000000000001</v>
      </c>
      <c r="P64">
        <v>16845</v>
      </c>
      <c r="Q64">
        <v>32.401000000000003</v>
      </c>
      <c r="R64">
        <v>0.19234999999999999</v>
      </c>
      <c r="S64" s="7">
        <v>1.7743E-12</v>
      </c>
      <c r="T64" s="1">
        <v>6.6672000000000001E-14</v>
      </c>
      <c r="U64">
        <v>3.7576999999999998</v>
      </c>
      <c r="V64">
        <v>0.94647000000000003</v>
      </c>
      <c r="W64">
        <v>2.1427E-3</v>
      </c>
      <c r="X64">
        <v>0.22639000000000001</v>
      </c>
      <c r="Y64" s="1"/>
      <c r="AA64" s="14">
        <f t="shared" ref="AA64:AA67" si="15">S64</f>
        <v>1.7743E-12</v>
      </c>
      <c r="AB64" s="28">
        <f t="shared" ref="AB64:AB67" si="16">((AA64/AA$68)-1)*100</f>
        <v>4.9621635032859324E-2</v>
      </c>
      <c r="AC64" s="14">
        <f>STDEV(AA65:AA67,AA63)</f>
        <v>2.1969676071044946E-15</v>
      </c>
    </row>
    <row r="65" spans="1:29" x14ac:dyDescent="0.25">
      <c r="A65" s="2" t="s">
        <v>115</v>
      </c>
      <c r="B65" s="1">
        <v>7.0125000000000005E-4</v>
      </c>
      <c r="C65" s="1">
        <v>0.17460999999999999</v>
      </c>
      <c r="D65" s="1">
        <v>3.9927E-7</v>
      </c>
      <c r="E65" s="1">
        <v>3.2407E-8</v>
      </c>
      <c r="F65">
        <v>8.1166</v>
      </c>
      <c r="G65">
        <v>-357.4</v>
      </c>
      <c r="H65">
        <v>21.213999999999999</v>
      </c>
      <c r="I65">
        <v>5.9356</v>
      </c>
      <c r="J65" s="1">
        <v>4.6617E-8</v>
      </c>
      <c r="K65" s="1">
        <v>1.9262999999999999E-9</v>
      </c>
      <c r="L65">
        <v>4.1322000000000001</v>
      </c>
      <c r="M65">
        <v>0.87343000000000004</v>
      </c>
      <c r="N65">
        <v>4.4159000000000004E-3</v>
      </c>
      <c r="O65">
        <v>0.50558000000000003</v>
      </c>
      <c r="P65">
        <v>16844</v>
      </c>
      <c r="Q65">
        <v>32.4</v>
      </c>
      <c r="R65">
        <v>0.19234999999999999</v>
      </c>
      <c r="S65" s="7">
        <v>1.7744E-12</v>
      </c>
      <c r="T65" s="1">
        <v>6.6682000000000006E-14</v>
      </c>
      <c r="U65">
        <v>3.758</v>
      </c>
      <c r="V65">
        <v>0.94647000000000003</v>
      </c>
      <c r="W65">
        <v>2.1427999999999998E-3</v>
      </c>
      <c r="X65">
        <v>0.22639999999999999</v>
      </c>
      <c r="Y65" s="1"/>
      <c r="AA65" s="14">
        <f t="shared" si="15"/>
        <v>1.7744E-12</v>
      </c>
      <c r="AB65" s="28">
        <f t="shared" si="16"/>
        <v>5.5260457195682733E-2</v>
      </c>
      <c r="AC65" s="14">
        <f>STDEV(AA66:AA67,AA63:AA64)</f>
        <v>2.1792582836062529E-15</v>
      </c>
    </row>
    <row r="66" spans="1:29" x14ac:dyDescent="0.25">
      <c r="A66" s="2" t="s">
        <v>116</v>
      </c>
      <c r="B66" s="1">
        <v>6.9769000000000005E-4</v>
      </c>
      <c r="C66" s="1">
        <v>0.17372000000000001</v>
      </c>
      <c r="D66" s="1">
        <v>3.996E-7</v>
      </c>
      <c r="E66" s="1">
        <v>3.2315000000000002E-8</v>
      </c>
      <c r="F66">
        <v>8.0868000000000002</v>
      </c>
      <c r="G66">
        <v>-357.4</v>
      </c>
      <c r="H66">
        <v>21.146999999999998</v>
      </c>
      <c r="I66">
        <v>5.9169</v>
      </c>
      <c r="J66" s="1">
        <v>4.6620999999999998E-8</v>
      </c>
      <c r="K66" s="1">
        <v>1.9227E-9</v>
      </c>
      <c r="L66">
        <v>4.1241000000000003</v>
      </c>
      <c r="M66">
        <v>0.87339</v>
      </c>
      <c r="N66">
        <v>4.4073000000000003E-3</v>
      </c>
      <c r="O66">
        <v>0.50461999999999996</v>
      </c>
      <c r="P66">
        <v>16858</v>
      </c>
      <c r="Q66">
        <v>32.32</v>
      </c>
      <c r="R66">
        <v>0.19172</v>
      </c>
      <c r="S66" s="7">
        <v>1.7751999999999999E-12</v>
      </c>
      <c r="T66" s="1">
        <v>6.6510999999999995E-14</v>
      </c>
      <c r="U66">
        <v>3.7467000000000001</v>
      </c>
      <c r="V66">
        <v>0.94645999999999997</v>
      </c>
      <c r="W66">
        <v>2.1362999999999998E-3</v>
      </c>
      <c r="X66">
        <v>0.22570999999999999</v>
      </c>
      <c r="AA66" s="14">
        <f t="shared" si="15"/>
        <v>1.7751999999999999E-12</v>
      </c>
      <c r="AB66" s="28">
        <f t="shared" si="16"/>
        <v>0.10037103449831442</v>
      </c>
      <c r="AC66" s="14">
        <f>STDEV(AA67,AA63:AA65)</f>
        <v>1.9568256607747532E-15</v>
      </c>
    </row>
    <row r="67" spans="1:29" x14ac:dyDescent="0.25">
      <c r="A67" s="2" t="s">
        <v>117</v>
      </c>
      <c r="B67" s="1">
        <v>6.9873999999999999E-4</v>
      </c>
      <c r="C67" s="1">
        <v>0.17399000000000001</v>
      </c>
      <c r="D67" s="1">
        <v>3.9924999999999998E-7</v>
      </c>
      <c r="E67" s="1">
        <v>3.2332000000000001E-8</v>
      </c>
      <c r="F67">
        <v>8.0982000000000003</v>
      </c>
      <c r="G67">
        <v>-356.7</v>
      </c>
      <c r="H67">
        <v>21.155999999999999</v>
      </c>
      <c r="I67">
        <v>5.931</v>
      </c>
      <c r="J67" s="1">
        <v>4.6571000000000001E-8</v>
      </c>
      <c r="K67" s="1">
        <v>1.9211999999999999E-9</v>
      </c>
      <c r="L67">
        <v>4.1253000000000002</v>
      </c>
      <c r="M67">
        <v>0.87350000000000005</v>
      </c>
      <c r="N67">
        <v>4.4086000000000004E-3</v>
      </c>
      <c r="O67">
        <v>0.50470999999999999</v>
      </c>
      <c r="P67">
        <v>16854</v>
      </c>
      <c r="Q67">
        <v>32.331000000000003</v>
      </c>
      <c r="R67">
        <v>0.19183</v>
      </c>
      <c r="S67" s="7">
        <v>1.7702000000000001E-12</v>
      </c>
      <c r="T67" s="1">
        <v>6.6368000000000006E-14</v>
      </c>
      <c r="U67">
        <v>3.7492000000000001</v>
      </c>
      <c r="V67">
        <v>0.9466</v>
      </c>
      <c r="W67">
        <v>2.1377000000000002E-3</v>
      </c>
      <c r="X67">
        <v>0.22583</v>
      </c>
      <c r="AA67" s="14">
        <f t="shared" si="15"/>
        <v>1.7702000000000001E-12</v>
      </c>
      <c r="AB67" s="28">
        <f t="shared" si="16"/>
        <v>-0.18157007364302258</v>
      </c>
      <c r="AC67" s="14">
        <f>STDEV(AA63:AA66)</f>
        <v>9.1058589197648905E-16</v>
      </c>
    </row>
    <row r="68" spans="1:29" x14ac:dyDescent="0.25">
      <c r="A68" s="2" t="str">
        <f>A67</f>
        <v>D:\Google Drive\Research\data\2020-TB\test-5e3-07212020\test-5e3-c1-07212020\1-7-5.TXT</v>
      </c>
      <c r="B68" s="7">
        <f>AVERAGE(B63:B67)</f>
        <v>6.9995000000000007E-4</v>
      </c>
      <c r="C68" s="7">
        <f t="shared" ref="C68:X68" si="17">AVERAGE(C63:C67)</f>
        <v>0.174286</v>
      </c>
      <c r="D68" s="7">
        <f t="shared" si="17"/>
        <v>3.9990799999999998E-7</v>
      </c>
      <c r="E68" s="7">
        <f t="shared" si="17"/>
        <v>3.23742E-8</v>
      </c>
      <c r="F68" s="7">
        <f t="shared" si="17"/>
        <v>8.0954200000000007</v>
      </c>
      <c r="G68" s="7">
        <f t="shared" si="17"/>
        <v>-357.52000000000004</v>
      </c>
      <c r="H68" s="7">
        <f t="shared" si="17"/>
        <v>21.191600000000001</v>
      </c>
      <c r="I68" s="7">
        <f t="shared" si="17"/>
        <v>5.9273800000000003</v>
      </c>
      <c r="J68" s="7">
        <f t="shared" si="17"/>
        <v>4.6632000000000004E-8</v>
      </c>
      <c r="K68" s="7">
        <f t="shared" si="17"/>
        <v>1.9249600000000004E-9</v>
      </c>
      <c r="L68" s="7">
        <f t="shared" si="17"/>
        <v>4.12798</v>
      </c>
      <c r="M68" s="7">
        <f t="shared" si="17"/>
        <v>0.87337200000000004</v>
      </c>
      <c r="N68" s="7">
        <f t="shared" si="17"/>
        <v>4.4114000000000002E-3</v>
      </c>
      <c r="O68" s="7">
        <f t="shared" si="17"/>
        <v>0.50509999999999999</v>
      </c>
      <c r="P68" s="7">
        <f t="shared" si="17"/>
        <v>16844.400000000001</v>
      </c>
      <c r="Q68" s="7">
        <f t="shared" si="17"/>
        <v>32.368399999999994</v>
      </c>
      <c r="R68" s="7">
        <f t="shared" si="17"/>
        <v>0.192162</v>
      </c>
      <c r="S68" s="7">
        <f t="shared" si="17"/>
        <v>1.7734200000000001E-12</v>
      </c>
      <c r="T68" s="7">
        <f t="shared" si="17"/>
        <v>6.657920000000001E-14</v>
      </c>
      <c r="U68" s="7">
        <f t="shared" si="17"/>
        <v>3.7543000000000006</v>
      </c>
      <c r="V68" s="7">
        <f t="shared" si="17"/>
        <v>0.94650000000000001</v>
      </c>
      <c r="W68" s="7">
        <f t="shared" si="17"/>
        <v>2.1406999999999997E-3</v>
      </c>
      <c r="X68" s="7">
        <f t="shared" si="17"/>
        <v>0.22617000000000004</v>
      </c>
      <c r="Z68" s="2" t="s">
        <v>43</v>
      </c>
      <c r="AA68" s="14">
        <f>AVERAGE(AA63:AA67)</f>
        <v>1.7734200000000001E-12</v>
      </c>
      <c r="AB68" s="28"/>
    </row>
    <row r="69" spans="1:29" x14ac:dyDescent="0.25">
      <c r="A69" s="2"/>
      <c r="AA69" s="13"/>
      <c r="AB69" s="28"/>
      <c r="AC69" s="15"/>
    </row>
    <row r="70" spans="1:29" x14ac:dyDescent="0.25">
      <c r="B70"/>
      <c r="C70"/>
      <c r="D70"/>
      <c r="E70"/>
      <c r="AA70" s="13"/>
    </row>
    <row r="71" spans="1:29" x14ac:dyDescent="0.25">
      <c r="A71" s="9" t="s">
        <v>85</v>
      </c>
      <c r="B71" s="1" t="s">
        <v>7</v>
      </c>
      <c r="C71" s="1" t="s">
        <v>8</v>
      </c>
      <c r="D71" s="1" t="s">
        <v>86</v>
      </c>
      <c r="E71" s="1" t="s">
        <v>28</v>
      </c>
      <c r="F71" t="s">
        <v>29</v>
      </c>
      <c r="G71" t="s">
        <v>9</v>
      </c>
      <c r="H71" t="s">
        <v>10</v>
      </c>
      <c r="I71" t="s">
        <v>11</v>
      </c>
      <c r="J71" s="1" t="s">
        <v>30</v>
      </c>
      <c r="K71" s="1" t="s">
        <v>31</v>
      </c>
      <c r="L71" t="s">
        <v>32</v>
      </c>
      <c r="M71" t="s">
        <v>33</v>
      </c>
      <c r="N71" t="s">
        <v>34</v>
      </c>
      <c r="O71" t="s">
        <v>35</v>
      </c>
      <c r="P71" t="s">
        <v>12</v>
      </c>
      <c r="Q71" t="s">
        <v>13</v>
      </c>
      <c r="R71" t="s">
        <v>14</v>
      </c>
      <c r="S71" s="7" t="s">
        <v>26</v>
      </c>
      <c r="T71" s="1" t="s">
        <v>21</v>
      </c>
      <c r="U71" t="s">
        <v>22</v>
      </c>
      <c r="V71" t="s">
        <v>23</v>
      </c>
      <c r="W71" t="s">
        <v>24</v>
      </c>
      <c r="X71" t="s">
        <v>25</v>
      </c>
      <c r="Z71" s="22" t="s">
        <v>36</v>
      </c>
      <c r="AA71" s="12" t="s">
        <v>37</v>
      </c>
      <c r="AB71" s="12" t="s">
        <v>41</v>
      </c>
      <c r="AC71" s="16" t="s">
        <v>55</v>
      </c>
    </row>
    <row r="72" spans="1:29" x14ac:dyDescent="0.25">
      <c r="A72" s="2" t="s">
        <v>118</v>
      </c>
      <c r="B72" s="1">
        <v>6.9497999999999999E-4</v>
      </c>
      <c r="C72" s="1">
        <v>0.17305000000000001</v>
      </c>
      <c r="D72" s="1">
        <v>3.9859999999999998E-7</v>
      </c>
      <c r="E72" s="1">
        <v>3.2257000000000002E-8</v>
      </c>
      <c r="F72">
        <v>8.0925999999999991</v>
      </c>
      <c r="G72">
        <v>-357.8</v>
      </c>
      <c r="H72">
        <v>21.126000000000001</v>
      </c>
      <c r="I72">
        <v>5.9043999999999999</v>
      </c>
      <c r="J72" s="1">
        <v>4.6648000000000002E-8</v>
      </c>
      <c r="K72" s="1">
        <v>1.9191000000000001E-9</v>
      </c>
      <c r="L72">
        <v>4.1139999999999999</v>
      </c>
      <c r="M72">
        <v>0.87373000000000001</v>
      </c>
      <c r="N72">
        <v>4.3965999999999996E-3</v>
      </c>
      <c r="O72">
        <v>0.50319999999999998</v>
      </c>
      <c r="P72">
        <v>16809</v>
      </c>
      <c r="Q72">
        <v>32.212000000000003</v>
      </c>
      <c r="R72">
        <v>0.19164</v>
      </c>
      <c r="S72" s="7">
        <v>1.7691E-12</v>
      </c>
      <c r="T72" s="1">
        <v>6.6194000000000006E-14</v>
      </c>
      <c r="U72">
        <v>3.7416999999999998</v>
      </c>
      <c r="V72">
        <v>0.94662000000000002</v>
      </c>
      <c r="W72">
        <v>2.1335999999999998E-3</v>
      </c>
      <c r="X72">
        <v>0.22539000000000001</v>
      </c>
      <c r="Y72" s="1"/>
      <c r="AA72" s="14">
        <f>S72</f>
        <v>1.7691E-12</v>
      </c>
      <c r="AB72" s="28">
        <f>((AA72/AA$77)-1)*100</f>
        <v>-6.4398047722336038E-2</v>
      </c>
      <c r="AC72" s="14">
        <f>STDEV(AA73:AA76)</f>
        <v>3.0412442629073624E-15</v>
      </c>
    </row>
    <row r="73" spans="1:29" x14ac:dyDescent="0.25">
      <c r="A73" s="2" t="s">
        <v>119</v>
      </c>
      <c r="B73" s="1">
        <v>6.9424999999999999E-4</v>
      </c>
      <c r="C73" s="1">
        <v>0.17287</v>
      </c>
      <c r="D73" s="1">
        <v>3.9980999999999998E-7</v>
      </c>
      <c r="E73" s="1">
        <v>3.2234999999999997E-8</v>
      </c>
      <c r="F73">
        <v>8.0625999999999998</v>
      </c>
      <c r="G73">
        <v>-357.8</v>
      </c>
      <c r="H73">
        <v>21.120999999999999</v>
      </c>
      <c r="I73">
        <v>5.9029999999999996</v>
      </c>
      <c r="J73" s="1">
        <v>4.6554000000000001E-8</v>
      </c>
      <c r="K73" s="1">
        <v>1.9138000000000002E-9</v>
      </c>
      <c r="L73">
        <v>4.1109</v>
      </c>
      <c r="M73">
        <v>0.87404999999999999</v>
      </c>
      <c r="N73">
        <v>4.3933000000000002E-3</v>
      </c>
      <c r="O73">
        <v>0.50263999999999998</v>
      </c>
      <c r="P73">
        <v>16793</v>
      </c>
      <c r="Q73">
        <v>32.183999999999997</v>
      </c>
      <c r="R73">
        <v>0.19164999999999999</v>
      </c>
      <c r="S73" s="7">
        <v>1.7722000000000001E-12</v>
      </c>
      <c r="T73" s="1">
        <v>6.6293000000000003E-14</v>
      </c>
      <c r="U73">
        <v>3.7406999999999999</v>
      </c>
      <c r="V73">
        <v>0.94652999999999998</v>
      </c>
      <c r="W73">
        <v>2.1332E-3</v>
      </c>
      <c r="X73">
        <v>0.22536999999999999</v>
      </c>
      <c r="Y73" s="1"/>
      <c r="AA73" s="14">
        <f t="shared" ref="AA73:AA76" si="18">S73</f>
        <v>1.7722000000000001E-12</v>
      </c>
      <c r="AB73" s="28">
        <f t="shared" ref="AB73:AB76" si="19">((AA73/AA$77)-1)*100</f>
        <v>0.11071945047000931</v>
      </c>
      <c r="AC73" s="14">
        <f>STDEV(AA74:AA76,AA72)</f>
        <v>2.8618176042508753E-15</v>
      </c>
    </row>
    <row r="74" spans="1:29" x14ac:dyDescent="0.25">
      <c r="A74" s="2" t="s">
        <v>120</v>
      </c>
      <c r="B74" s="1">
        <v>6.9656999999999998E-4</v>
      </c>
      <c r="C74" s="1">
        <v>0.17344000000000001</v>
      </c>
      <c r="D74" s="1">
        <v>3.9952000000000002E-7</v>
      </c>
      <c r="E74" s="1">
        <v>3.229E-8</v>
      </c>
      <c r="F74">
        <v>8.0822000000000003</v>
      </c>
      <c r="G74">
        <v>-357.7</v>
      </c>
      <c r="H74">
        <v>21.152000000000001</v>
      </c>
      <c r="I74">
        <v>5.9132999999999996</v>
      </c>
      <c r="J74" s="1">
        <v>4.6531000000000002E-8</v>
      </c>
      <c r="K74" s="1">
        <v>1.916E-9</v>
      </c>
      <c r="L74">
        <v>4.1177000000000001</v>
      </c>
      <c r="M74">
        <v>0.87402000000000002</v>
      </c>
      <c r="N74">
        <v>4.4003999999999996E-3</v>
      </c>
      <c r="O74">
        <v>0.50346999999999997</v>
      </c>
      <c r="P74">
        <v>16802</v>
      </c>
      <c r="Q74">
        <v>32.243000000000002</v>
      </c>
      <c r="R74">
        <v>0.19189999999999999</v>
      </c>
      <c r="S74" s="7">
        <v>1.7715000000000001E-12</v>
      </c>
      <c r="T74" s="1">
        <v>6.6368000000000006E-14</v>
      </c>
      <c r="U74">
        <v>3.7464</v>
      </c>
      <c r="V74">
        <v>0.94655</v>
      </c>
      <c r="W74">
        <v>2.1364000000000001E-3</v>
      </c>
      <c r="X74">
        <v>0.22570000000000001</v>
      </c>
      <c r="Y74" s="1"/>
      <c r="AA74" s="14">
        <f t="shared" si="18"/>
        <v>1.7715000000000001E-12</v>
      </c>
      <c r="AB74" s="28">
        <f t="shared" si="19"/>
        <v>7.1176789587856781E-2</v>
      </c>
      <c r="AC74" s="14">
        <f>STDEV(AA75:AA76,AA72:AA73)</f>
        <v>3.0214510862608546E-15</v>
      </c>
    </row>
    <row r="75" spans="1:29" x14ac:dyDescent="0.25">
      <c r="A75" s="2" t="s">
        <v>121</v>
      </c>
      <c r="B75" s="1">
        <v>6.9755999999999996E-4</v>
      </c>
      <c r="C75" s="1">
        <v>0.17369000000000001</v>
      </c>
      <c r="D75" s="1">
        <v>3.9997E-7</v>
      </c>
      <c r="E75" s="1">
        <v>3.2310000000000003E-8</v>
      </c>
      <c r="F75">
        <v>8.0780999999999992</v>
      </c>
      <c r="G75">
        <v>-358.1</v>
      </c>
      <c r="H75">
        <v>21.163</v>
      </c>
      <c r="I75">
        <v>5.9097999999999997</v>
      </c>
      <c r="J75" s="1">
        <v>4.6571000000000001E-8</v>
      </c>
      <c r="K75" s="1">
        <v>1.9199E-9</v>
      </c>
      <c r="L75">
        <v>4.1224999999999996</v>
      </c>
      <c r="M75">
        <v>0.87392000000000003</v>
      </c>
      <c r="N75">
        <v>4.4057000000000002E-3</v>
      </c>
      <c r="O75">
        <v>0.50412999999999997</v>
      </c>
      <c r="P75">
        <v>16812</v>
      </c>
      <c r="Q75">
        <v>32.273000000000003</v>
      </c>
      <c r="R75">
        <v>0.19195999999999999</v>
      </c>
      <c r="S75" s="7">
        <v>1.7724E-12</v>
      </c>
      <c r="T75" s="1">
        <v>6.6434E-14</v>
      </c>
      <c r="U75">
        <v>3.7483</v>
      </c>
      <c r="V75">
        <v>0.94652000000000003</v>
      </c>
      <c r="W75">
        <v>2.1373999999999998E-3</v>
      </c>
      <c r="X75">
        <v>0.22581999999999999</v>
      </c>
      <c r="AA75" s="14">
        <f t="shared" si="18"/>
        <v>1.7724E-12</v>
      </c>
      <c r="AB75" s="28">
        <f t="shared" si="19"/>
        <v>0.12201735357917354</v>
      </c>
      <c r="AC75" s="14">
        <f>STDEV(AA76,AA72:AA74)</f>
        <v>2.801190223220656E-15</v>
      </c>
    </row>
    <row r="76" spans="1:29" x14ac:dyDescent="0.25">
      <c r="A76" s="2" t="s">
        <v>122</v>
      </c>
      <c r="B76" s="1">
        <v>6.9994000000000002E-4</v>
      </c>
      <c r="C76" s="1">
        <v>0.17429</v>
      </c>
      <c r="D76" s="1">
        <v>3.9704000000000001E-7</v>
      </c>
      <c r="E76" s="1">
        <v>3.2356000000000002E-8</v>
      </c>
      <c r="F76">
        <v>8.1493000000000002</v>
      </c>
      <c r="G76">
        <v>-355.5</v>
      </c>
      <c r="H76">
        <v>21.189</v>
      </c>
      <c r="I76">
        <v>5.9603000000000002</v>
      </c>
      <c r="J76" s="1">
        <v>4.6462000000000003E-8</v>
      </c>
      <c r="K76" s="1">
        <v>1.9165000000000002E-9</v>
      </c>
      <c r="L76">
        <v>4.1249000000000002</v>
      </c>
      <c r="M76">
        <v>0.87417</v>
      </c>
      <c r="N76">
        <v>4.4080999999999999E-3</v>
      </c>
      <c r="O76">
        <v>0.50426000000000004</v>
      </c>
      <c r="P76">
        <v>16791</v>
      </c>
      <c r="Q76">
        <v>32.295999999999999</v>
      </c>
      <c r="R76">
        <v>0.19234000000000001</v>
      </c>
      <c r="S76" s="7">
        <v>1.7659999999999999E-12</v>
      </c>
      <c r="T76" s="1">
        <v>6.6325999999999994E-14</v>
      </c>
      <c r="U76">
        <v>3.7557</v>
      </c>
      <c r="V76">
        <v>0.94674000000000003</v>
      </c>
      <c r="W76">
        <v>2.1416999999999999E-3</v>
      </c>
      <c r="X76">
        <v>0.22622</v>
      </c>
      <c r="AA76" s="14">
        <f t="shared" si="18"/>
        <v>1.7659999999999999E-12</v>
      </c>
      <c r="AB76" s="28">
        <f t="shared" si="19"/>
        <v>-0.23951554591468138</v>
      </c>
      <c r="AC76" s="14">
        <f>STDEV(AA72:AA75)</f>
        <v>1.5165750888103236E-15</v>
      </c>
    </row>
    <row r="77" spans="1:29" x14ac:dyDescent="0.25">
      <c r="A77" s="2" t="str">
        <f>A76</f>
        <v>D:\Google Drive\Research\data\2020-TB\test-5e3-07212020\test-5e3-c1-07212020\1-8-5.TXT</v>
      </c>
      <c r="B77" s="7">
        <f>AVERAGE(B72:B76)</f>
        <v>6.9665999999999999E-4</v>
      </c>
      <c r="C77" s="7">
        <f t="shared" ref="C77:X77" si="20">AVERAGE(C72:C76)</f>
        <v>0.17346800000000001</v>
      </c>
      <c r="D77" s="7">
        <f t="shared" si="20"/>
        <v>3.98988E-7</v>
      </c>
      <c r="E77" s="7">
        <f t="shared" si="20"/>
        <v>3.2289599999999998E-8</v>
      </c>
      <c r="F77" s="7">
        <f t="shared" si="20"/>
        <v>8.0929599999999997</v>
      </c>
      <c r="G77" s="7">
        <f t="shared" si="20"/>
        <v>-357.38</v>
      </c>
      <c r="H77" s="7">
        <f t="shared" si="20"/>
        <v>21.150200000000002</v>
      </c>
      <c r="I77" s="7">
        <f t="shared" si="20"/>
        <v>5.9181600000000003</v>
      </c>
      <c r="J77" s="7">
        <f t="shared" si="20"/>
        <v>4.6553200000000004E-8</v>
      </c>
      <c r="K77" s="7">
        <f t="shared" si="20"/>
        <v>1.91706E-9</v>
      </c>
      <c r="L77" s="7">
        <f t="shared" si="20"/>
        <v>4.1180000000000003</v>
      </c>
      <c r="M77" s="7">
        <f t="shared" si="20"/>
        <v>0.87397800000000014</v>
      </c>
      <c r="N77" s="7">
        <f t="shared" si="20"/>
        <v>4.4008199999999997E-3</v>
      </c>
      <c r="O77" s="7">
        <f t="shared" si="20"/>
        <v>0.50353999999999999</v>
      </c>
      <c r="P77" s="7">
        <f t="shared" si="20"/>
        <v>16801.400000000001</v>
      </c>
      <c r="Q77" s="7">
        <f t="shared" si="20"/>
        <v>32.241599999999998</v>
      </c>
      <c r="R77" s="7">
        <f t="shared" si="20"/>
        <v>0.19189799999999999</v>
      </c>
      <c r="S77" s="7">
        <f t="shared" si="20"/>
        <v>1.7702399999999999E-12</v>
      </c>
      <c r="T77" s="7">
        <f t="shared" si="20"/>
        <v>6.6323000000000004E-14</v>
      </c>
      <c r="U77" s="7">
        <f t="shared" si="20"/>
        <v>3.7465600000000001</v>
      </c>
      <c r="V77" s="7">
        <f t="shared" si="20"/>
        <v>0.94659199999999988</v>
      </c>
      <c r="W77" s="7">
        <f t="shared" si="20"/>
        <v>2.1364599999999997E-3</v>
      </c>
      <c r="X77" s="7">
        <f t="shared" si="20"/>
        <v>0.22570000000000001</v>
      </c>
      <c r="Z77" s="2" t="s">
        <v>43</v>
      </c>
      <c r="AA77" s="14">
        <f>AVERAGE(AA72:AA76)</f>
        <v>1.7702399999999999E-12</v>
      </c>
      <c r="AB77" s="28"/>
    </row>
    <row r="78" spans="1:29" x14ac:dyDescent="0.25">
      <c r="A78" s="2"/>
      <c r="AA78" s="13"/>
      <c r="AB78" s="28"/>
      <c r="AC78" s="15"/>
    </row>
    <row r="79" spans="1:29" x14ac:dyDescent="0.25">
      <c r="A79" s="2"/>
      <c r="AB79" s="28"/>
      <c r="AC79" s="15"/>
    </row>
    <row r="80" spans="1:29" x14ac:dyDescent="0.25">
      <c r="A80" s="9" t="s">
        <v>85</v>
      </c>
      <c r="B80" s="1" t="s">
        <v>7</v>
      </c>
      <c r="C80" s="1" t="s">
        <v>8</v>
      </c>
      <c r="D80" s="1" t="s">
        <v>86</v>
      </c>
      <c r="E80" s="1" t="s">
        <v>28</v>
      </c>
      <c r="F80" t="s">
        <v>29</v>
      </c>
      <c r="G80" t="s">
        <v>9</v>
      </c>
      <c r="H80" t="s">
        <v>10</v>
      </c>
      <c r="I80" t="s">
        <v>11</v>
      </c>
      <c r="J80" s="1" t="s">
        <v>30</v>
      </c>
      <c r="K80" s="1" t="s">
        <v>31</v>
      </c>
      <c r="L80" t="s">
        <v>32</v>
      </c>
      <c r="M80" t="s">
        <v>33</v>
      </c>
      <c r="N80" t="s">
        <v>34</v>
      </c>
      <c r="O80" t="s">
        <v>35</v>
      </c>
      <c r="P80" t="s">
        <v>12</v>
      </c>
      <c r="Q80" t="s">
        <v>13</v>
      </c>
      <c r="R80" t="s">
        <v>14</v>
      </c>
      <c r="S80" s="7" t="s">
        <v>26</v>
      </c>
      <c r="T80" s="1" t="s">
        <v>21</v>
      </c>
      <c r="U80" t="s">
        <v>22</v>
      </c>
      <c r="V80" t="s">
        <v>23</v>
      </c>
      <c r="W80" t="s">
        <v>24</v>
      </c>
      <c r="X80" t="s">
        <v>25</v>
      </c>
      <c r="Z80" s="22" t="s">
        <v>36</v>
      </c>
      <c r="AA80" s="12" t="s">
        <v>37</v>
      </c>
      <c r="AB80" s="12" t="s">
        <v>41</v>
      </c>
      <c r="AC80" s="16" t="s">
        <v>55</v>
      </c>
    </row>
    <row r="81" spans="1:29" x14ac:dyDescent="0.25">
      <c r="A81" s="2" t="s">
        <v>123</v>
      </c>
      <c r="B81" s="1">
        <v>6.9081000000000004E-4</v>
      </c>
      <c r="C81" s="1">
        <v>0.17201</v>
      </c>
      <c r="D81" s="1">
        <v>3.9831000000000002E-7</v>
      </c>
      <c r="E81" s="1">
        <v>3.2142999999999999E-8</v>
      </c>
      <c r="F81">
        <v>8.0698000000000008</v>
      </c>
      <c r="G81">
        <v>-356.7</v>
      </c>
      <c r="H81">
        <v>21.091000000000001</v>
      </c>
      <c r="I81">
        <v>5.9127999999999998</v>
      </c>
      <c r="J81" s="1">
        <v>4.7180000000000003E-8</v>
      </c>
      <c r="K81" s="1">
        <v>1.9408000000000002E-9</v>
      </c>
      <c r="L81">
        <v>4.1135999999999999</v>
      </c>
      <c r="M81">
        <v>0.87368999999999997</v>
      </c>
      <c r="N81">
        <v>4.3964E-3</v>
      </c>
      <c r="O81">
        <v>0.50319999999999998</v>
      </c>
      <c r="P81">
        <v>16718</v>
      </c>
      <c r="Q81">
        <v>32.036000000000001</v>
      </c>
      <c r="R81">
        <v>0.19162999999999999</v>
      </c>
      <c r="S81" s="7">
        <v>1.7711E-12</v>
      </c>
      <c r="T81" s="1">
        <v>6.6138000000000003E-14</v>
      </c>
      <c r="U81">
        <v>3.7343000000000002</v>
      </c>
      <c r="V81">
        <v>0.94655999999999996</v>
      </c>
      <c r="W81">
        <v>2.1299000000000001E-3</v>
      </c>
      <c r="X81">
        <v>0.22500999999999999</v>
      </c>
      <c r="Y81" s="1"/>
      <c r="AA81" s="14">
        <f>S81</f>
        <v>1.7711E-12</v>
      </c>
      <c r="AB81" s="28">
        <f>((AA81/AA$86)-1)*100</f>
        <v>-5.4174237892634647E-2</v>
      </c>
      <c r="AC81" s="14">
        <f>STDEV(AA82:AA85)</f>
        <v>5.8120564346881182E-15</v>
      </c>
    </row>
    <row r="82" spans="1:29" x14ac:dyDescent="0.25">
      <c r="A82" s="2" t="s">
        <v>124</v>
      </c>
      <c r="B82" s="1">
        <v>6.9764999999999996E-4</v>
      </c>
      <c r="C82" s="1">
        <v>0.17371</v>
      </c>
      <c r="D82" s="1">
        <v>4.0189000000000001E-7</v>
      </c>
      <c r="E82" s="1">
        <v>3.2306999999999999E-8</v>
      </c>
      <c r="F82">
        <v>8.0388000000000002</v>
      </c>
      <c r="G82">
        <v>-358.9</v>
      </c>
      <c r="H82">
        <v>21.202999999999999</v>
      </c>
      <c r="I82">
        <v>5.9077999999999999</v>
      </c>
      <c r="J82" s="1">
        <v>4.7024999999999999E-8</v>
      </c>
      <c r="K82" s="1">
        <v>1.9435000000000002E-9</v>
      </c>
      <c r="L82">
        <v>4.1329000000000002</v>
      </c>
      <c r="M82">
        <v>0.87380000000000002</v>
      </c>
      <c r="N82">
        <v>4.4168999999999996E-3</v>
      </c>
      <c r="O82">
        <v>0.50548000000000004</v>
      </c>
      <c r="P82">
        <v>16742</v>
      </c>
      <c r="Q82">
        <v>32.228999999999999</v>
      </c>
      <c r="R82">
        <v>0.1925</v>
      </c>
      <c r="S82" s="7">
        <v>1.7791999999999999E-12</v>
      </c>
      <c r="T82" s="1">
        <v>6.6762000000000004E-14</v>
      </c>
      <c r="U82">
        <v>3.7524000000000002</v>
      </c>
      <c r="V82">
        <v>0.94630000000000003</v>
      </c>
      <c r="W82">
        <v>2.1402000000000001E-3</v>
      </c>
      <c r="X82">
        <v>0.22617000000000001</v>
      </c>
      <c r="Y82" s="1"/>
      <c r="AA82" s="14">
        <f t="shared" ref="AA82:AA85" si="21">S82</f>
        <v>1.7791999999999999E-12</v>
      </c>
      <c r="AB82" s="28">
        <f t="shared" ref="AB82:AB85" si="22">((AA82/AA$86)-1)*100</f>
        <v>0.40292089432636402</v>
      </c>
      <c r="AC82" s="14">
        <f>STDEV(AA83:AA85,AA81)</f>
        <v>3.5947878936037191E-15</v>
      </c>
    </row>
    <row r="83" spans="1:29" x14ac:dyDescent="0.25">
      <c r="A83" s="2" t="s">
        <v>125</v>
      </c>
      <c r="B83" s="1">
        <v>6.9861999999999995E-4</v>
      </c>
      <c r="C83" s="1">
        <v>0.17396</v>
      </c>
      <c r="D83" s="1">
        <v>3.9970000000000001E-7</v>
      </c>
      <c r="E83" s="1">
        <v>3.2331E-8</v>
      </c>
      <c r="F83">
        <v>8.0888000000000009</v>
      </c>
      <c r="G83">
        <v>-358.1</v>
      </c>
      <c r="H83">
        <v>21.204000000000001</v>
      </c>
      <c r="I83">
        <v>5.9212999999999996</v>
      </c>
      <c r="J83" s="1">
        <v>4.6851E-8</v>
      </c>
      <c r="K83" s="1">
        <v>1.9362E-9</v>
      </c>
      <c r="L83">
        <v>4.1326999999999998</v>
      </c>
      <c r="M83">
        <v>0.87407000000000001</v>
      </c>
      <c r="N83">
        <v>4.4168000000000002E-3</v>
      </c>
      <c r="O83">
        <v>0.50531000000000004</v>
      </c>
      <c r="P83">
        <v>16756</v>
      </c>
      <c r="Q83">
        <v>32.24</v>
      </c>
      <c r="R83">
        <v>0.19241</v>
      </c>
      <c r="S83" s="7">
        <v>1.7657E-12</v>
      </c>
      <c r="T83" s="1">
        <v>6.6257999999999994E-14</v>
      </c>
      <c r="U83">
        <v>3.7524999999999999</v>
      </c>
      <c r="V83">
        <v>0.94667999999999997</v>
      </c>
      <c r="W83">
        <v>2.1400999999999998E-3</v>
      </c>
      <c r="X83">
        <v>0.22606000000000001</v>
      </c>
      <c r="Y83" s="1"/>
      <c r="AA83" s="14">
        <f t="shared" si="21"/>
        <v>1.7657E-12</v>
      </c>
      <c r="AB83" s="28">
        <f t="shared" si="22"/>
        <v>-0.35890432603863376</v>
      </c>
      <c r="AC83" s="14">
        <f>STDEV(AA84:AA85,AA81:AA82)</f>
        <v>4.1605288125429255E-15</v>
      </c>
    </row>
    <row r="84" spans="1:29" x14ac:dyDescent="0.25">
      <c r="A84" s="2" t="s">
        <v>126</v>
      </c>
      <c r="B84" s="1">
        <v>6.9640000000000001E-4</v>
      </c>
      <c r="C84" s="1">
        <v>0.1734</v>
      </c>
      <c r="D84" s="1">
        <v>4.0171000000000002E-7</v>
      </c>
      <c r="E84" s="1">
        <v>3.2261E-8</v>
      </c>
      <c r="F84">
        <v>8.0309000000000008</v>
      </c>
      <c r="G84">
        <v>-359.4</v>
      </c>
      <c r="H84">
        <v>21.154</v>
      </c>
      <c r="I84">
        <v>5.8859000000000004</v>
      </c>
      <c r="J84" s="1">
        <v>4.8003000000000003E-8</v>
      </c>
      <c r="K84" s="1">
        <v>1.9933000000000001E-9</v>
      </c>
      <c r="L84">
        <v>4.1524000000000001</v>
      </c>
      <c r="M84">
        <v>0.87197000000000002</v>
      </c>
      <c r="N84">
        <v>4.4381999999999998E-3</v>
      </c>
      <c r="O84">
        <v>0.50899000000000005</v>
      </c>
      <c r="P84">
        <v>16789</v>
      </c>
      <c r="Q84">
        <v>32.222000000000001</v>
      </c>
      <c r="R84">
        <v>0.19192000000000001</v>
      </c>
      <c r="S84" s="7">
        <v>1.7744E-12</v>
      </c>
      <c r="T84" s="1">
        <v>6.6419E-14</v>
      </c>
      <c r="U84">
        <v>3.7431999999999999</v>
      </c>
      <c r="V84">
        <v>0.94642000000000004</v>
      </c>
      <c r="W84">
        <v>2.1348000000000001E-3</v>
      </c>
      <c r="X84">
        <v>0.22556999999999999</v>
      </c>
      <c r="AA84" s="14">
        <f t="shared" si="21"/>
        <v>1.7744E-12</v>
      </c>
      <c r="AB84" s="28">
        <f t="shared" si="22"/>
        <v>0.1320497048632463</v>
      </c>
      <c r="AC84" s="14">
        <f>STDEV(AA85,AA81:AA83)</f>
        <v>5.6464590674155726E-15</v>
      </c>
    </row>
    <row r="85" spans="1:29" x14ac:dyDescent="0.25">
      <c r="A85" s="2" t="s">
        <v>127</v>
      </c>
      <c r="B85" s="1">
        <v>6.9242000000000001E-4</v>
      </c>
      <c r="C85" s="1">
        <v>0.17241000000000001</v>
      </c>
      <c r="D85" s="1">
        <v>4.0093999999999999E-7</v>
      </c>
      <c r="E85" s="1">
        <v>3.2160999999999999E-8</v>
      </c>
      <c r="F85">
        <v>8.0213999999999999</v>
      </c>
      <c r="G85">
        <v>-359.6</v>
      </c>
      <c r="H85">
        <v>21.079000000000001</v>
      </c>
      <c r="I85">
        <v>5.8617999999999997</v>
      </c>
      <c r="J85" s="1">
        <v>4.8568000000000002E-8</v>
      </c>
      <c r="K85" s="1">
        <v>2.0159E-9</v>
      </c>
      <c r="L85">
        <v>4.1506999999999996</v>
      </c>
      <c r="M85">
        <v>0.87092000000000003</v>
      </c>
      <c r="N85">
        <v>4.4362999999999998E-3</v>
      </c>
      <c r="O85">
        <v>0.50938000000000005</v>
      </c>
      <c r="P85">
        <v>16801</v>
      </c>
      <c r="Q85">
        <v>32.131</v>
      </c>
      <c r="R85">
        <v>0.19123999999999999</v>
      </c>
      <c r="S85" s="7">
        <v>1.7699E-12</v>
      </c>
      <c r="T85" s="1">
        <v>6.6029000000000001E-14</v>
      </c>
      <c r="U85">
        <v>3.7307000000000001</v>
      </c>
      <c r="V85">
        <v>0.94655</v>
      </c>
      <c r="W85">
        <v>2.1274000000000002E-3</v>
      </c>
      <c r="X85">
        <v>0.22475000000000001</v>
      </c>
      <c r="AA85" s="14">
        <f t="shared" si="21"/>
        <v>1.7699E-12</v>
      </c>
      <c r="AB85" s="28">
        <f t="shared" si="22"/>
        <v>-0.12189203525841963</v>
      </c>
      <c r="AC85" s="14">
        <f>STDEV(AA81:AA84)</f>
        <v>5.6762663785273072E-15</v>
      </c>
    </row>
    <row r="86" spans="1:29" x14ac:dyDescent="0.25">
      <c r="A86" s="2" t="str">
        <f>A85</f>
        <v>D:\Google Drive\Research\data\2020-TB\test-5e3-07212020\test-5e3-c1-07212020\1-9-5.TXT</v>
      </c>
      <c r="B86" s="7">
        <f>AVERAGE(B81:B85)</f>
        <v>6.9517999999999989E-4</v>
      </c>
      <c r="C86" s="7">
        <f t="shared" ref="C86:X86" si="23">AVERAGE(C81:C85)</f>
        <v>0.17309800000000003</v>
      </c>
      <c r="D86" s="7">
        <f t="shared" si="23"/>
        <v>4.0050999999999998E-7</v>
      </c>
      <c r="E86" s="7">
        <f t="shared" si="23"/>
        <v>3.2240599999999996E-8</v>
      </c>
      <c r="F86" s="7">
        <f t="shared" si="23"/>
        <v>8.0499400000000012</v>
      </c>
      <c r="G86" s="7">
        <f t="shared" si="23"/>
        <v>-358.53999999999996</v>
      </c>
      <c r="H86" s="7">
        <f t="shared" si="23"/>
        <v>21.1462</v>
      </c>
      <c r="I86" s="7">
        <f t="shared" si="23"/>
        <v>5.8979199999999992</v>
      </c>
      <c r="J86" s="7">
        <f t="shared" si="23"/>
        <v>4.7525400000000005E-8</v>
      </c>
      <c r="K86" s="7">
        <f t="shared" si="23"/>
        <v>1.9659399999999999E-9</v>
      </c>
      <c r="L86" s="7">
        <f t="shared" si="23"/>
        <v>4.1364600000000005</v>
      </c>
      <c r="M86" s="7">
        <f t="shared" si="23"/>
        <v>0.87289000000000017</v>
      </c>
      <c r="N86" s="7">
        <f t="shared" si="23"/>
        <v>4.4209200000000001E-3</v>
      </c>
      <c r="O86" s="7">
        <f t="shared" si="23"/>
        <v>0.50647200000000014</v>
      </c>
      <c r="P86" s="7">
        <f t="shared" si="23"/>
        <v>16761.2</v>
      </c>
      <c r="Q86" s="7">
        <f t="shared" si="23"/>
        <v>32.171599999999998</v>
      </c>
      <c r="R86" s="7">
        <f t="shared" si="23"/>
        <v>0.19193999999999997</v>
      </c>
      <c r="S86" s="7">
        <f t="shared" si="23"/>
        <v>1.7720600000000002E-12</v>
      </c>
      <c r="T86" s="7">
        <f t="shared" si="23"/>
        <v>6.63212E-14</v>
      </c>
      <c r="U86" s="7">
        <f t="shared" si="23"/>
        <v>3.7426200000000001</v>
      </c>
      <c r="V86" s="7">
        <f t="shared" si="23"/>
        <v>0.94650200000000007</v>
      </c>
      <c r="W86" s="7">
        <f t="shared" si="23"/>
        <v>2.1344800000000002E-3</v>
      </c>
      <c r="X86" s="7">
        <f t="shared" si="23"/>
        <v>0.22551200000000002</v>
      </c>
      <c r="Z86" s="2" t="s">
        <v>43</v>
      </c>
      <c r="AA86" s="14">
        <f>AVERAGE(AA81:AA85)</f>
        <v>1.7720600000000002E-12</v>
      </c>
      <c r="AB86" s="28"/>
    </row>
    <row r="87" spans="1:29" x14ac:dyDescent="0.25">
      <c r="AA87" s="13"/>
    </row>
    <row r="88" spans="1:29" x14ac:dyDescent="0.25">
      <c r="A88" s="2"/>
      <c r="AA88" s="13"/>
    </row>
    <row r="89" spans="1:29" x14ac:dyDescent="0.25">
      <c r="A89" s="9" t="s">
        <v>85</v>
      </c>
      <c r="B89" s="1" t="s">
        <v>7</v>
      </c>
      <c r="C89" s="1" t="s">
        <v>8</v>
      </c>
      <c r="D89" s="1" t="s">
        <v>86</v>
      </c>
      <c r="E89" s="1" t="s">
        <v>28</v>
      </c>
      <c r="F89" t="s">
        <v>29</v>
      </c>
      <c r="G89" t="s">
        <v>9</v>
      </c>
      <c r="H89" t="s">
        <v>10</v>
      </c>
      <c r="I89" t="s">
        <v>11</v>
      </c>
      <c r="J89" s="1" t="s">
        <v>30</v>
      </c>
      <c r="K89" s="1" t="s">
        <v>31</v>
      </c>
      <c r="L89" t="s">
        <v>32</v>
      </c>
      <c r="M89" t="s">
        <v>33</v>
      </c>
      <c r="N89" t="s">
        <v>34</v>
      </c>
      <c r="O89" t="s">
        <v>35</v>
      </c>
      <c r="P89" t="s">
        <v>12</v>
      </c>
      <c r="Q89" t="s">
        <v>13</v>
      </c>
      <c r="R89" t="s">
        <v>14</v>
      </c>
      <c r="S89" s="7" t="s">
        <v>26</v>
      </c>
      <c r="T89" s="1" t="s">
        <v>21</v>
      </c>
      <c r="U89" t="s">
        <v>22</v>
      </c>
      <c r="V89" t="s">
        <v>23</v>
      </c>
      <c r="W89" t="s">
        <v>24</v>
      </c>
      <c r="X89" t="s">
        <v>25</v>
      </c>
      <c r="Z89" s="22" t="s">
        <v>36</v>
      </c>
      <c r="AA89" s="12" t="s">
        <v>37</v>
      </c>
      <c r="AB89" s="12" t="s">
        <v>41</v>
      </c>
      <c r="AC89" s="16" t="s">
        <v>55</v>
      </c>
    </row>
    <row r="90" spans="1:29" x14ac:dyDescent="0.25">
      <c r="A90" s="2" t="s">
        <v>128</v>
      </c>
      <c r="B90" s="1">
        <v>6.9284000000000001E-4</v>
      </c>
      <c r="C90" s="1">
        <v>0.17252000000000001</v>
      </c>
      <c r="D90" s="1">
        <v>3.9988E-7</v>
      </c>
      <c r="E90" s="1">
        <v>3.2117999999999997E-8</v>
      </c>
      <c r="F90">
        <v>8.0319000000000003</v>
      </c>
      <c r="G90">
        <v>-356.9</v>
      </c>
      <c r="H90">
        <v>21.015000000000001</v>
      </c>
      <c r="I90">
        <v>5.8882000000000003</v>
      </c>
      <c r="J90" s="1">
        <v>4.7098000000000003E-8</v>
      </c>
      <c r="K90" s="1">
        <v>1.9485E-9</v>
      </c>
      <c r="L90">
        <v>4.1371000000000002</v>
      </c>
      <c r="M90">
        <v>0.87368000000000001</v>
      </c>
      <c r="N90">
        <v>4.4218E-3</v>
      </c>
      <c r="O90">
        <v>0.50610999999999995</v>
      </c>
      <c r="P90">
        <v>16837</v>
      </c>
      <c r="Q90">
        <v>32.091000000000001</v>
      </c>
      <c r="R90">
        <v>0.19059999999999999</v>
      </c>
      <c r="S90" s="7">
        <v>1.7640999999999999E-12</v>
      </c>
      <c r="T90" s="1">
        <v>6.5711000000000001E-14</v>
      </c>
      <c r="U90">
        <v>3.7248999999999999</v>
      </c>
      <c r="V90">
        <v>0.94677999999999995</v>
      </c>
      <c r="W90">
        <v>2.1239000000000002E-3</v>
      </c>
      <c r="X90">
        <v>0.22433</v>
      </c>
      <c r="Y90" s="1"/>
      <c r="AA90" s="14">
        <f>S90</f>
        <v>1.7640999999999999E-12</v>
      </c>
      <c r="AB90" s="28">
        <f>((AA90/AA$95)-1)*100</f>
        <v>-0.58944188982058554</v>
      </c>
      <c r="AC90" s="14">
        <f>STDEV(AA91:AA94)</f>
        <v>8.4381573817984486E-15</v>
      </c>
    </row>
    <row r="91" spans="1:29" x14ac:dyDescent="0.25">
      <c r="A91" s="2" t="s">
        <v>129</v>
      </c>
      <c r="B91" s="1">
        <v>6.9638999999999996E-4</v>
      </c>
      <c r="C91" s="1">
        <v>0.1734</v>
      </c>
      <c r="D91" s="1">
        <v>4.0624000000000002E-7</v>
      </c>
      <c r="E91" s="1">
        <v>3.2228000000000002E-8</v>
      </c>
      <c r="F91">
        <v>7.9332000000000003</v>
      </c>
      <c r="G91">
        <v>-362.7</v>
      </c>
      <c r="H91">
        <v>21.119</v>
      </c>
      <c r="I91">
        <v>5.8227000000000002</v>
      </c>
      <c r="J91" s="1">
        <v>4.7195E-8</v>
      </c>
      <c r="K91" s="1">
        <v>1.9596000000000001E-9</v>
      </c>
      <c r="L91">
        <v>4.1520999999999999</v>
      </c>
      <c r="M91">
        <v>0.87344999999999995</v>
      </c>
      <c r="N91">
        <v>4.4380000000000001E-3</v>
      </c>
      <c r="O91">
        <v>0.5081</v>
      </c>
      <c r="P91">
        <v>16851</v>
      </c>
      <c r="Q91">
        <v>32.241999999999997</v>
      </c>
      <c r="R91">
        <v>0.19134000000000001</v>
      </c>
      <c r="S91" s="7">
        <v>1.7890999999999999E-12</v>
      </c>
      <c r="T91" s="1">
        <v>6.6854E-14</v>
      </c>
      <c r="U91">
        <v>3.7366999999999999</v>
      </c>
      <c r="V91">
        <v>0.94599999999999995</v>
      </c>
      <c r="W91">
        <v>2.1308999999999998E-3</v>
      </c>
      <c r="X91">
        <v>0.22525000000000001</v>
      </c>
      <c r="Y91" s="1"/>
      <c r="AA91" s="14">
        <f t="shared" ref="AA91:AA94" si="24">S91</f>
        <v>1.7890999999999999E-12</v>
      </c>
      <c r="AB91" s="28">
        <f t="shared" ref="AB91:AB94" si="25">((AA91/AA$95)-1)*100</f>
        <v>0.81935803804886742</v>
      </c>
      <c r="AC91" s="14">
        <f>STDEV(AA92:AA94,AA90)</f>
        <v>5.3574714184958627E-15</v>
      </c>
    </row>
    <row r="92" spans="1:29" x14ac:dyDescent="0.25">
      <c r="A92" s="2" t="s">
        <v>130</v>
      </c>
      <c r="B92" s="1">
        <v>6.9351999999999999E-4</v>
      </c>
      <c r="C92" s="1">
        <v>0.17269000000000001</v>
      </c>
      <c r="D92" s="1">
        <v>4.0176999999999998E-7</v>
      </c>
      <c r="E92" s="1">
        <v>3.2152000000000002E-8</v>
      </c>
      <c r="F92">
        <v>8.0025999999999993</v>
      </c>
      <c r="G92">
        <v>-359.6</v>
      </c>
      <c r="H92">
        <v>21.053000000000001</v>
      </c>
      <c r="I92">
        <v>5.8545999999999996</v>
      </c>
      <c r="J92" s="1">
        <v>4.7817999999999998E-8</v>
      </c>
      <c r="K92" s="1">
        <v>1.9858999999999999E-9</v>
      </c>
      <c r="L92">
        <v>4.1529999999999996</v>
      </c>
      <c r="M92">
        <v>0.87229999999999996</v>
      </c>
      <c r="N92">
        <v>4.4387999999999997E-3</v>
      </c>
      <c r="O92">
        <v>0.50885999999999998</v>
      </c>
      <c r="P92">
        <v>16851</v>
      </c>
      <c r="Q92">
        <v>32.156999999999996</v>
      </c>
      <c r="R92">
        <v>0.19083</v>
      </c>
      <c r="S92" s="7">
        <v>1.7751999999999999E-12</v>
      </c>
      <c r="T92" s="1">
        <v>6.6169999999999997E-14</v>
      </c>
      <c r="U92">
        <v>3.7275</v>
      </c>
      <c r="V92">
        <v>0.94642000000000004</v>
      </c>
      <c r="W92">
        <v>2.1254999999999998E-3</v>
      </c>
      <c r="X92">
        <v>0.22458</v>
      </c>
      <c r="Y92" s="1"/>
      <c r="AA92" s="14">
        <f t="shared" si="24"/>
        <v>1.7751999999999999E-12</v>
      </c>
      <c r="AB92" s="28">
        <f t="shared" si="25"/>
        <v>3.6065278153452063E-2</v>
      </c>
      <c r="AC92" s="14">
        <f>STDEV(AA93:AA94,AA90:AA91)</f>
        <v>1.0799074034379049E-14</v>
      </c>
    </row>
    <row r="93" spans="1:29" x14ac:dyDescent="0.25">
      <c r="A93" s="2" t="s">
        <v>130</v>
      </c>
      <c r="B93" s="1">
        <v>6.9351999999999999E-4</v>
      </c>
      <c r="C93" s="1">
        <v>0.17269000000000001</v>
      </c>
      <c r="D93" s="1">
        <v>4.0176999999999998E-7</v>
      </c>
      <c r="E93" s="1">
        <v>3.2152000000000002E-8</v>
      </c>
      <c r="F93">
        <v>8.0025999999999993</v>
      </c>
      <c r="G93">
        <v>-359.6</v>
      </c>
      <c r="H93">
        <v>21.053000000000001</v>
      </c>
      <c r="I93">
        <v>5.8545999999999996</v>
      </c>
      <c r="J93" s="1">
        <v>4.7817999999999998E-8</v>
      </c>
      <c r="K93" s="1">
        <v>1.9858999999999999E-9</v>
      </c>
      <c r="L93">
        <v>4.1529999999999996</v>
      </c>
      <c r="M93">
        <v>0.87229999999999996</v>
      </c>
      <c r="N93">
        <v>4.4387999999999997E-3</v>
      </c>
      <c r="O93">
        <v>0.50885999999999998</v>
      </c>
      <c r="P93">
        <v>16851</v>
      </c>
      <c r="Q93">
        <v>32.156999999999996</v>
      </c>
      <c r="R93">
        <v>0.19083</v>
      </c>
      <c r="S93" s="7">
        <v>1.7751999999999999E-12</v>
      </c>
      <c r="T93" s="1">
        <v>6.6169999999999997E-14</v>
      </c>
      <c r="U93">
        <v>3.7275</v>
      </c>
      <c r="V93">
        <v>0.94642000000000004</v>
      </c>
      <c r="W93">
        <v>2.1254999999999998E-3</v>
      </c>
      <c r="X93">
        <v>0.22458</v>
      </c>
      <c r="AA93" s="14">
        <f t="shared" si="24"/>
        <v>1.7751999999999999E-12</v>
      </c>
      <c r="AB93" s="28">
        <f t="shared" si="25"/>
        <v>3.6065278153452063E-2</v>
      </c>
      <c r="AC93" s="14">
        <f>STDEV(AA94,AA90:AA92)</f>
        <v>1.0799074034379049E-14</v>
      </c>
    </row>
    <row r="94" spans="1:29" x14ac:dyDescent="0.25">
      <c r="A94" s="2" t="s">
        <v>131</v>
      </c>
      <c r="B94" s="1">
        <v>6.9572000000000004E-4</v>
      </c>
      <c r="C94" s="1">
        <v>0.17323</v>
      </c>
      <c r="D94" s="1">
        <v>4.0000999999999999E-7</v>
      </c>
      <c r="E94" s="1">
        <v>3.2199999999999997E-8</v>
      </c>
      <c r="F94">
        <v>8.0497999999999994</v>
      </c>
      <c r="G94">
        <v>-358.5</v>
      </c>
      <c r="H94">
        <v>21.079000000000001</v>
      </c>
      <c r="I94">
        <v>5.8798000000000004</v>
      </c>
      <c r="J94" s="1">
        <v>4.7745000000000002E-8</v>
      </c>
      <c r="K94" s="1">
        <v>1.9854000000000002E-9</v>
      </c>
      <c r="L94">
        <v>4.1582999999999997</v>
      </c>
      <c r="M94">
        <v>0.87248999999999999</v>
      </c>
      <c r="N94">
        <v>4.4445999999999999E-3</v>
      </c>
      <c r="O94">
        <v>0.50941999999999998</v>
      </c>
      <c r="P94">
        <v>16847</v>
      </c>
      <c r="Q94">
        <v>32.191000000000003</v>
      </c>
      <c r="R94">
        <v>0.19108</v>
      </c>
      <c r="S94" s="7">
        <v>1.7692E-12</v>
      </c>
      <c r="T94" s="1">
        <v>6.6040999999999998E-14</v>
      </c>
      <c r="U94">
        <v>3.7328000000000001</v>
      </c>
      <c r="V94">
        <v>0.9466</v>
      </c>
      <c r="W94">
        <v>2.1285000000000002E-3</v>
      </c>
      <c r="X94">
        <v>0.22486</v>
      </c>
      <c r="AA94" s="14">
        <f t="shared" si="24"/>
        <v>1.7692E-12</v>
      </c>
      <c r="AB94" s="28">
        <f t="shared" si="25"/>
        <v>-0.30204670453521931</v>
      </c>
      <c r="AC94" s="14">
        <f>STDEV(AA90:AA93)</f>
        <v>1.0238163897887156E-14</v>
      </c>
    </row>
    <row r="95" spans="1:29" x14ac:dyDescent="0.25">
      <c r="A95" s="2" t="str">
        <f>A94</f>
        <v>D:\Google Drive\Research\data\2020-TB\test-5e3-07212020\test-5e3-c1-07212020\1-10-5.TXT</v>
      </c>
      <c r="B95" s="7">
        <f>AVERAGE(B90:B94)</f>
        <v>6.9439799999999993E-4</v>
      </c>
      <c r="C95" s="7">
        <f t="shared" ref="C95:X95" si="26">AVERAGE(C90:C94)</f>
        <v>0.172906</v>
      </c>
      <c r="D95" s="7">
        <f t="shared" si="26"/>
        <v>4.01934E-7</v>
      </c>
      <c r="E95" s="7">
        <f t="shared" si="26"/>
        <v>3.2170000000000003E-8</v>
      </c>
      <c r="F95" s="7">
        <f t="shared" si="26"/>
        <v>8.0040200000000006</v>
      </c>
      <c r="G95" s="7">
        <f t="shared" si="26"/>
        <v>-359.45999999999992</v>
      </c>
      <c r="H95" s="7">
        <f t="shared" si="26"/>
        <v>21.063799999999997</v>
      </c>
      <c r="I95" s="7">
        <f t="shared" si="26"/>
        <v>5.8599799999999993</v>
      </c>
      <c r="J95" s="7">
        <f t="shared" si="26"/>
        <v>4.7534800000000011E-8</v>
      </c>
      <c r="K95" s="7">
        <f t="shared" si="26"/>
        <v>1.9730599999999998E-9</v>
      </c>
      <c r="L95" s="7">
        <f t="shared" si="26"/>
        <v>4.1506999999999996</v>
      </c>
      <c r="M95" s="7">
        <f t="shared" si="26"/>
        <v>0.87284399999999995</v>
      </c>
      <c r="N95" s="7">
        <f t="shared" si="26"/>
        <v>4.4364000000000001E-3</v>
      </c>
      <c r="O95" s="7">
        <f t="shared" si="26"/>
        <v>0.50826999999999989</v>
      </c>
      <c r="P95" s="7">
        <f t="shared" si="26"/>
        <v>16847.400000000001</v>
      </c>
      <c r="Q95" s="7">
        <f t="shared" si="26"/>
        <v>32.1676</v>
      </c>
      <c r="R95" s="7">
        <f t="shared" si="26"/>
        <v>0.19093600000000002</v>
      </c>
      <c r="S95" s="7">
        <f t="shared" si="26"/>
        <v>1.7745600000000001E-12</v>
      </c>
      <c r="T95" s="7">
        <f t="shared" si="26"/>
        <v>6.6189200000000011E-14</v>
      </c>
      <c r="U95" s="7">
        <f t="shared" si="26"/>
        <v>3.7298800000000001</v>
      </c>
      <c r="V95" s="7">
        <f t="shared" si="26"/>
        <v>0.94644399999999995</v>
      </c>
      <c r="W95" s="7">
        <f t="shared" si="26"/>
        <v>2.1268599999999999E-3</v>
      </c>
      <c r="X95" s="7">
        <f t="shared" si="26"/>
        <v>0.22471999999999998</v>
      </c>
      <c r="Z95" s="2" t="s">
        <v>43</v>
      </c>
      <c r="AA95" s="14">
        <f>AVERAGE(AA90:AA94)</f>
        <v>1.7745600000000001E-12</v>
      </c>
      <c r="AB95" s="28"/>
    </row>
    <row r="96" spans="1:29" x14ac:dyDescent="0.25">
      <c r="AA96" s="13"/>
    </row>
    <row r="97" spans="1:29" x14ac:dyDescent="0.25">
      <c r="AA97" s="13"/>
    </row>
    <row r="98" spans="1:29" x14ac:dyDescent="0.25">
      <c r="A98" s="9" t="s">
        <v>85</v>
      </c>
      <c r="B98" s="1" t="s">
        <v>7</v>
      </c>
      <c r="C98" s="1" t="s">
        <v>8</v>
      </c>
      <c r="D98" s="1" t="s">
        <v>86</v>
      </c>
      <c r="E98" s="1" t="s">
        <v>28</v>
      </c>
      <c r="F98" t="s">
        <v>29</v>
      </c>
      <c r="G98" t="s">
        <v>9</v>
      </c>
      <c r="H98" t="s">
        <v>10</v>
      </c>
      <c r="I98" t="s">
        <v>11</v>
      </c>
      <c r="J98" s="1" t="s">
        <v>30</v>
      </c>
      <c r="K98" s="1" t="s">
        <v>31</v>
      </c>
      <c r="L98" t="s">
        <v>32</v>
      </c>
      <c r="M98" t="s">
        <v>33</v>
      </c>
      <c r="N98" t="s">
        <v>34</v>
      </c>
      <c r="O98" t="s">
        <v>35</v>
      </c>
      <c r="P98" t="s">
        <v>12</v>
      </c>
      <c r="Q98" t="s">
        <v>13</v>
      </c>
      <c r="R98" t="s">
        <v>14</v>
      </c>
      <c r="S98" s="7" t="s">
        <v>26</v>
      </c>
      <c r="T98" s="1" t="s">
        <v>21</v>
      </c>
      <c r="U98" t="s">
        <v>22</v>
      </c>
      <c r="V98" t="s">
        <v>23</v>
      </c>
      <c r="W98" t="s">
        <v>24</v>
      </c>
      <c r="X98" t="s">
        <v>25</v>
      </c>
      <c r="Z98" s="22" t="s">
        <v>36</v>
      </c>
      <c r="AA98" s="12" t="s">
        <v>37</v>
      </c>
      <c r="AB98" s="12" t="s">
        <v>41</v>
      </c>
      <c r="AC98" s="16" t="s">
        <v>55</v>
      </c>
    </row>
    <row r="99" spans="1:29" x14ac:dyDescent="0.25">
      <c r="A99" s="2" t="s">
        <v>132</v>
      </c>
      <c r="B99" s="1">
        <v>6.8282E-4</v>
      </c>
      <c r="C99" s="1">
        <v>0.17002</v>
      </c>
      <c r="D99" s="1">
        <v>3.9583000000000002E-7</v>
      </c>
      <c r="E99" s="1">
        <v>3.1931000000000003E-8</v>
      </c>
      <c r="F99">
        <v>8.0668000000000006</v>
      </c>
      <c r="G99">
        <v>-356.3</v>
      </c>
      <c r="H99">
        <v>20.963000000000001</v>
      </c>
      <c r="I99">
        <v>5.8834999999999997</v>
      </c>
      <c r="J99" s="1">
        <v>4.7411E-8</v>
      </c>
      <c r="K99" s="1">
        <v>1.9442E-9</v>
      </c>
      <c r="L99">
        <v>4.1006999999999998</v>
      </c>
      <c r="M99">
        <v>0.87407000000000001</v>
      </c>
      <c r="N99">
        <v>4.3826999999999998E-3</v>
      </c>
      <c r="O99">
        <v>0.50141000000000002</v>
      </c>
      <c r="P99">
        <v>16674</v>
      </c>
      <c r="Q99">
        <v>31.771999999999998</v>
      </c>
      <c r="R99">
        <v>0.19055</v>
      </c>
      <c r="S99" s="7">
        <v>1.7616000000000001E-12</v>
      </c>
      <c r="T99" s="1">
        <v>6.5368999999999994E-14</v>
      </c>
      <c r="U99">
        <v>3.7107999999999999</v>
      </c>
      <c r="V99">
        <v>0.94681999999999999</v>
      </c>
      <c r="W99">
        <v>2.1166000000000002E-3</v>
      </c>
      <c r="X99">
        <v>0.22355</v>
      </c>
      <c r="Y99" s="1"/>
      <c r="AA99" s="14">
        <f>S99</f>
        <v>1.7616000000000001E-12</v>
      </c>
      <c r="AB99" s="28">
        <f>((AA99/AA$104)-1)*100</f>
        <v>-0.5139210481730272</v>
      </c>
      <c r="AC99" s="14">
        <f>STDEV(AA100:AA103)</f>
        <v>1.0030079760400712E-14</v>
      </c>
    </row>
    <row r="100" spans="1:29" x14ac:dyDescent="0.25">
      <c r="A100" s="2" t="s">
        <v>133</v>
      </c>
      <c r="B100" s="1">
        <v>6.8827999999999999E-4</v>
      </c>
      <c r="C100" s="1">
        <v>0.17138</v>
      </c>
      <c r="D100" s="1">
        <v>3.9518999999999998E-7</v>
      </c>
      <c r="E100" s="1">
        <v>3.2012999999999997E-8</v>
      </c>
      <c r="F100">
        <v>8.1006999999999998</v>
      </c>
      <c r="G100">
        <v>-355.2</v>
      </c>
      <c r="H100">
        <v>20.975999999999999</v>
      </c>
      <c r="I100">
        <v>5.9054000000000002</v>
      </c>
      <c r="J100" s="1">
        <v>4.7358E-8</v>
      </c>
      <c r="K100" s="1">
        <v>1.9567000000000001E-9</v>
      </c>
      <c r="L100">
        <v>4.1317000000000004</v>
      </c>
      <c r="M100">
        <v>0.87412000000000001</v>
      </c>
      <c r="N100">
        <v>4.4161000000000001E-3</v>
      </c>
      <c r="O100">
        <v>0.50521000000000005</v>
      </c>
      <c r="P100">
        <v>16758</v>
      </c>
      <c r="Q100">
        <v>31.908000000000001</v>
      </c>
      <c r="R100">
        <v>0.19040000000000001</v>
      </c>
      <c r="S100" s="7">
        <v>1.758E-12</v>
      </c>
      <c r="T100" s="1">
        <v>6.5314999999999997E-14</v>
      </c>
      <c r="U100">
        <v>3.7153</v>
      </c>
      <c r="V100">
        <v>0.94694</v>
      </c>
      <c r="W100">
        <v>2.1186999999999998E-3</v>
      </c>
      <c r="X100">
        <v>0.22373999999999999</v>
      </c>
      <c r="Y100" s="1"/>
      <c r="AA100" s="14">
        <f t="shared" ref="AA100:AA103" si="27">S100</f>
        <v>1.758E-12</v>
      </c>
      <c r="AB100" s="28">
        <f t="shared" ref="AB100:AB103" si="28">((AA100/AA$95)-1)*100</f>
        <v>-0.93318907222071923</v>
      </c>
      <c r="AC100" s="14">
        <f>STDEV(AA101:AA103,AA99)</f>
        <v>8.2402973247328372E-15</v>
      </c>
    </row>
    <row r="101" spans="1:29" x14ac:dyDescent="0.25">
      <c r="A101" s="2" t="s">
        <v>134</v>
      </c>
      <c r="B101" s="1">
        <v>6.8513000000000005E-4</v>
      </c>
      <c r="C101" s="1">
        <v>0.1706</v>
      </c>
      <c r="D101" s="1">
        <v>4.0041000000000002E-7</v>
      </c>
      <c r="E101" s="1">
        <v>3.194E-8</v>
      </c>
      <c r="F101">
        <v>7.9767999999999999</v>
      </c>
      <c r="G101">
        <v>-358.5</v>
      </c>
      <c r="H101">
        <v>20.959</v>
      </c>
      <c r="I101">
        <v>5.8463000000000003</v>
      </c>
      <c r="J101" s="1">
        <v>4.7919E-8</v>
      </c>
      <c r="K101" s="1">
        <v>1.9810000000000001E-9</v>
      </c>
      <c r="L101">
        <v>4.1341000000000001</v>
      </c>
      <c r="M101">
        <v>0.87326999999999999</v>
      </c>
      <c r="N101">
        <v>4.4187000000000002E-3</v>
      </c>
      <c r="O101">
        <v>0.50599000000000005</v>
      </c>
      <c r="P101">
        <v>16743</v>
      </c>
      <c r="Q101">
        <v>31.861999999999998</v>
      </c>
      <c r="R101">
        <v>0.1903</v>
      </c>
      <c r="S101" s="7">
        <v>1.7785999999999999E-12</v>
      </c>
      <c r="T101" s="1">
        <v>6.5979000000000003E-14</v>
      </c>
      <c r="U101">
        <v>3.7096</v>
      </c>
      <c r="V101">
        <v>0.94633</v>
      </c>
      <c r="W101">
        <v>2.1156999999999999E-3</v>
      </c>
      <c r="X101">
        <v>0.22356999999999999</v>
      </c>
      <c r="Y101" s="1"/>
      <c r="AA101" s="14">
        <f t="shared" si="27"/>
        <v>1.7785999999999999E-12</v>
      </c>
      <c r="AB101" s="28">
        <f t="shared" si="28"/>
        <v>0.22766206834370362</v>
      </c>
      <c r="AC101" s="14">
        <f>STDEV(AA102:AA103,AA99:AA100)</f>
        <v>1.0445214215132205E-14</v>
      </c>
    </row>
    <row r="102" spans="1:29" x14ac:dyDescent="0.25">
      <c r="A102" s="2" t="s">
        <v>135</v>
      </c>
      <c r="B102" s="1">
        <v>6.9273999999999996E-4</v>
      </c>
      <c r="C102" s="1">
        <v>0.17249</v>
      </c>
      <c r="D102" s="1">
        <v>4.0133000000000001E-7</v>
      </c>
      <c r="E102" s="1">
        <v>3.2105000000000002E-8</v>
      </c>
      <c r="F102">
        <v>7.9996999999999998</v>
      </c>
      <c r="G102">
        <v>-359.1</v>
      </c>
      <c r="H102">
        <v>21.042999999999999</v>
      </c>
      <c r="I102">
        <v>5.8598999999999997</v>
      </c>
      <c r="J102" s="1">
        <v>4.7442000000000002E-8</v>
      </c>
      <c r="K102" s="1">
        <v>1.9707999999999999E-9</v>
      </c>
      <c r="L102">
        <v>4.1540999999999997</v>
      </c>
      <c r="M102">
        <v>0.87390000000000001</v>
      </c>
      <c r="N102">
        <v>4.4403000000000003E-3</v>
      </c>
      <c r="O102">
        <v>0.5081</v>
      </c>
      <c r="P102">
        <v>16799</v>
      </c>
      <c r="Q102">
        <v>32.058</v>
      </c>
      <c r="R102">
        <v>0.19083</v>
      </c>
      <c r="S102" s="7">
        <v>1.7765999999999999E-12</v>
      </c>
      <c r="T102" s="1">
        <v>6.6177999999999996E-14</v>
      </c>
      <c r="U102">
        <v>3.7250000000000001</v>
      </c>
      <c r="V102">
        <v>0.94638</v>
      </c>
      <c r="W102">
        <v>2.1243E-3</v>
      </c>
      <c r="X102">
        <v>0.22447</v>
      </c>
      <c r="AA102" s="14">
        <f t="shared" si="27"/>
        <v>1.7765999999999999E-12</v>
      </c>
      <c r="AB102" s="28">
        <f t="shared" si="28"/>
        <v>0.11495807411414649</v>
      </c>
      <c r="AC102" s="14">
        <f>STDEV(AA103,AA99:AA101)</f>
        <v>1.0981916954703294E-14</v>
      </c>
    </row>
    <row r="103" spans="1:29" x14ac:dyDescent="0.25">
      <c r="A103" s="2" t="s">
        <v>136</v>
      </c>
      <c r="B103" s="1">
        <v>6.9317999999999995E-4</v>
      </c>
      <c r="C103" s="1">
        <v>0.1726</v>
      </c>
      <c r="D103" s="1">
        <v>4.0119000000000001E-7</v>
      </c>
      <c r="E103" s="1">
        <v>3.2106000000000003E-8</v>
      </c>
      <c r="F103">
        <v>8.0027000000000008</v>
      </c>
      <c r="G103">
        <v>-358.7</v>
      </c>
      <c r="H103">
        <v>21.035</v>
      </c>
      <c r="I103">
        <v>5.8642000000000003</v>
      </c>
      <c r="J103" s="1">
        <v>4.7469E-8</v>
      </c>
      <c r="K103" s="1">
        <v>1.9741E-9</v>
      </c>
      <c r="L103">
        <v>4.1586999999999996</v>
      </c>
      <c r="M103">
        <v>0.87378</v>
      </c>
      <c r="N103">
        <v>4.4451999999999998E-3</v>
      </c>
      <c r="O103">
        <v>0.50873000000000002</v>
      </c>
      <c r="P103">
        <v>16818</v>
      </c>
      <c r="Q103">
        <v>32.076999999999998</v>
      </c>
      <c r="R103">
        <v>0.19073000000000001</v>
      </c>
      <c r="S103" s="7">
        <v>1.7787000000000001E-12</v>
      </c>
      <c r="T103" s="1">
        <v>6.6248000000000002E-14</v>
      </c>
      <c r="U103">
        <v>3.7244999999999999</v>
      </c>
      <c r="V103">
        <v>0.94633</v>
      </c>
      <c r="W103">
        <v>2.124E-3</v>
      </c>
      <c r="X103">
        <v>0.22445000000000001</v>
      </c>
      <c r="AA103" s="14">
        <f t="shared" si="27"/>
        <v>1.7787000000000001E-12</v>
      </c>
      <c r="AB103" s="28">
        <f t="shared" si="28"/>
        <v>0.23329726805518813</v>
      </c>
      <c r="AC103" s="14">
        <f>STDEV(AA99:AA102)</f>
        <v>1.041345283755579E-14</v>
      </c>
    </row>
    <row r="104" spans="1:29" x14ac:dyDescent="0.25">
      <c r="A104" s="2" t="str">
        <f>A103</f>
        <v>D:\Google Drive\Research\data\2020-TB\test-5e3-07212020\test-5e3-c1-07212020\1-11-5.TXT</v>
      </c>
      <c r="B104" s="7">
        <f>AVERAGE(B99:B103)</f>
        <v>6.8842999999999997E-4</v>
      </c>
      <c r="C104" s="7">
        <f t="shared" ref="C104:X104" si="29">AVERAGE(C99:C103)</f>
        <v>0.17141800000000001</v>
      </c>
      <c r="D104" s="7">
        <f t="shared" si="29"/>
        <v>3.9879000000000004E-7</v>
      </c>
      <c r="E104" s="7">
        <f t="shared" si="29"/>
        <v>3.2019000000000004E-8</v>
      </c>
      <c r="F104" s="7">
        <f t="shared" si="29"/>
        <v>8.0293399999999995</v>
      </c>
      <c r="G104" s="7">
        <f t="shared" si="29"/>
        <v>-357.56</v>
      </c>
      <c r="H104" s="7">
        <f t="shared" si="29"/>
        <v>20.995200000000001</v>
      </c>
      <c r="I104" s="7">
        <f t="shared" si="29"/>
        <v>5.8718599999999999</v>
      </c>
      <c r="J104" s="7">
        <f t="shared" si="29"/>
        <v>4.7519799999999994E-8</v>
      </c>
      <c r="K104" s="7">
        <f t="shared" si="29"/>
        <v>1.9653600000000003E-9</v>
      </c>
      <c r="L104" s="7">
        <f t="shared" si="29"/>
        <v>4.1358600000000001</v>
      </c>
      <c r="M104" s="7">
        <f t="shared" si="29"/>
        <v>0.87382799999999994</v>
      </c>
      <c r="N104" s="7">
        <f t="shared" si="29"/>
        <v>4.4206000000000002E-3</v>
      </c>
      <c r="O104" s="7">
        <f t="shared" si="29"/>
        <v>0.505888</v>
      </c>
      <c r="P104" s="7">
        <f t="shared" si="29"/>
        <v>16758.400000000001</v>
      </c>
      <c r="Q104" s="7">
        <f t="shared" si="29"/>
        <v>31.935399999999998</v>
      </c>
      <c r="R104" s="7">
        <f t="shared" si="29"/>
        <v>0.19056200000000004</v>
      </c>
      <c r="S104" s="7">
        <f t="shared" si="29"/>
        <v>1.7706999999999999E-12</v>
      </c>
      <c r="T104" s="7">
        <f t="shared" si="29"/>
        <v>6.5817799999999996E-14</v>
      </c>
      <c r="U104" s="7">
        <f t="shared" si="29"/>
        <v>3.7170399999999999</v>
      </c>
      <c r="V104" s="7">
        <f t="shared" si="29"/>
        <v>0.94656000000000007</v>
      </c>
      <c r="W104" s="7">
        <f t="shared" si="29"/>
        <v>2.1198599999999999E-3</v>
      </c>
      <c r="X104" s="7">
        <f t="shared" si="29"/>
        <v>0.22395599999999999</v>
      </c>
      <c r="Z104" s="2" t="s">
        <v>43</v>
      </c>
      <c r="AA104" s="14">
        <f>AVERAGE(AA99:AA103)</f>
        <v>1.7706999999999999E-12</v>
      </c>
      <c r="AB104" s="28"/>
    </row>
    <row r="105" spans="1:29" x14ac:dyDescent="0.25">
      <c r="AA105" s="13"/>
    </row>
    <row r="106" spans="1:29" x14ac:dyDescent="0.25">
      <c r="AA106" s="13"/>
    </row>
    <row r="107" spans="1:29" x14ac:dyDescent="0.25">
      <c r="A107" s="9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t="s">
        <v>29</v>
      </c>
      <c r="G107" t="s">
        <v>9</v>
      </c>
      <c r="H107" t="s">
        <v>10</v>
      </c>
      <c r="I107" t="s">
        <v>11</v>
      </c>
      <c r="J107" s="1" t="s">
        <v>30</v>
      </c>
      <c r="K107" s="1" t="s">
        <v>31</v>
      </c>
      <c r="L107" t="s">
        <v>32</v>
      </c>
      <c r="M107" t="s">
        <v>33</v>
      </c>
      <c r="N107" t="s">
        <v>34</v>
      </c>
      <c r="O107" t="s">
        <v>35</v>
      </c>
      <c r="P107" t="s">
        <v>12</v>
      </c>
      <c r="Q107" t="s">
        <v>13</v>
      </c>
      <c r="R107" t="s">
        <v>14</v>
      </c>
      <c r="S107" s="7" t="s">
        <v>26</v>
      </c>
      <c r="T107" s="1" t="s">
        <v>21</v>
      </c>
      <c r="U107" t="s">
        <v>22</v>
      </c>
      <c r="V107" t="s">
        <v>23</v>
      </c>
      <c r="W107" t="s">
        <v>24</v>
      </c>
      <c r="X107" t="s">
        <v>25</v>
      </c>
      <c r="Z107" s="22" t="s">
        <v>36</v>
      </c>
      <c r="AA107" s="12" t="s">
        <v>37</v>
      </c>
      <c r="AB107" s="12" t="s">
        <v>41</v>
      </c>
      <c r="AC107" s="16" t="s">
        <v>55</v>
      </c>
    </row>
    <row r="108" spans="1:29" x14ac:dyDescent="0.25">
      <c r="A108" s="2"/>
      <c r="Y108" s="1"/>
      <c r="AA108" s="14">
        <f>S108</f>
        <v>0</v>
      </c>
      <c r="AB108" s="28" t="e">
        <f>((AA108/AA$113)-1)*100</f>
        <v>#DIV/0!</v>
      </c>
      <c r="AC108" s="14">
        <f>STDEV(AA109:AA112)</f>
        <v>0</v>
      </c>
    </row>
    <row r="109" spans="1:29" x14ac:dyDescent="0.25">
      <c r="A109" s="2"/>
      <c r="Y109" s="1"/>
      <c r="AA109" s="14">
        <f t="shared" ref="AA109:AA112" si="30">S109</f>
        <v>0</v>
      </c>
      <c r="AB109" s="28" t="e">
        <f t="shared" ref="AB109:AB112" si="31">((AA109/AA$113)-1)*100</f>
        <v>#DIV/0!</v>
      </c>
      <c r="AC109" s="14">
        <f>STDEV(AA110:AA112,AA108)</f>
        <v>0</v>
      </c>
    </row>
    <row r="110" spans="1:29" x14ac:dyDescent="0.25">
      <c r="A110" s="2"/>
      <c r="Y110" s="1"/>
      <c r="AA110" s="14">
        <f t="shared" si="30"/>
        <v>0</v>
      </c>
      <c r="AB110" s="28" t="e">
        <f t="shared" si="31"/>
        <v>#DIV/0!</v>
      </c>
      <c r="AC110" s="14">
        <f>STDEV(AA111:AA112,AA108:AA109)</f>
        <v>0</v>
      </c>
    </row>
    <row r="111" spans="1:29" x14ac:dyDescent="0.25">
      <c r="A111" s="2"/>
      <c r="AA111" s="14">
        <f t="shared" si="30"/>
        <v>0</v>
      </c>
      <c r="AB111" s="28" t="e">
        <f t="shared" si="31"/>
        <v>#DIV/0!</v>
      </c>
      <c r="AC111" s="14">
        <f>STDEV(AA112,AA108:AA110)</f>
        <v>0</v>
      </c>
    </row>
    <row r="112" spans="1:29" x14ac:dyDescent="0.25">
      <c r="A112" s="2"/>
      <c r="AA112" s="14">
        <f t="shared" si="30"/>
        <v>0</v>
      </c>
      <c r="AB112" s="28" t="e">
        <f t="shared" si="31"/>
        <v>#DIV/0!</v>
      </c>
      <c r="AC112" s="14">
        <f>STDEV(AA108:AA111)</f>
        <v>0</v>
      </c>
    </row>
    <row r="113" spans="1:29" x14ac:dyDescent="0.25">
      <c r="A113" s="2">
        <f>A112</f>
        <v>0</v>
      </c>
      <c r="B113" s="7" t="e">
        <f>AVERAGE(B108:B112)</f>
        <v>#DIV/0!</v>
      </c>
      <c r="C113" s="7" t="e">
        <f t="shared" ref="C113:X113" si="32">AVERAGE(C108:C112)</f>
        <v>#DIV/0!</v>
      </c>
      <c r="D113" s="7" t="e">
        <f t="shared" si="32"/>
        <v>#DIV/0!</v>
      </c>
      <c r="E113" s="7" t="e">
        <f t="shared" si="32"/>
        <v>#DIV/0!</v>
      </c>
      <c r="F113" s="7" t="e">
        <f t="shared" si="32"/>
        <v>#DIV/0!</v>
      </c>
      <c r="G113" s="7" t="e">
        <f t="shared" si="32"/>
        <v>#DIV/0!</v>
      </c>
      <c r="H113" s="7" t="e">
        <f t="shared" si="32"/>
        <v>#DIV/0!</v>
      </c>
      <c r="I113" s="7" t="e">
        <f t="shared" si="32"/>
        <v>#DIV/0!</v>
      </c>
      <c r="J113" s="7" t="e">
        <f t="shared" si="32"/>
        <v>#DIV/0!</v>
      </c>
      <c r="K113" s="7" t="e">
        <f t="shared" si="32"/>
        <v>#DIV/0!</v>
      </c>
      <c r="L113" s="7" t="e">
        <f t="shared" si="32"/>
        <v>#DIV/0!</v>
      </c>
      <c r="M113" s="7" t="e">
        <f t="shared" si="32"/>
        <v>#DIV/0!</v>
      </c>
      <c r="N113" s="7" t="e">
        <f t="shared" si="32"/>
        <v>#DIV/0!</v>
      </c>
      <c r="O113" s="7" t="e">
        <f t="shared" si="32"/>
        <v>#DIV/0!</v>
      </c>
      <c r="P113" s="7" t="e">
        <f t="shared" si="32"/>
        <v>#DIV/0!</v>
      </c>
      <c r="Q113" s="7" t="e">
        <f t="shared" si="32"/>
        <v>#DIV/0!</v>
      </c>
      <c r="R113" s="7" t="e">
        <f t="shared" si="32"/>
        <v>#DIV/0!</v>
      </c>
      <c r="S113" s="7" t="e">
        <f t="shared" si="32"/>
        <v>#DIV/0!</v>
      </c>
      <c r="T113" s="7" t="e">
        <f t="shared" si="32"/>
        <v>#DIV/0!</v>
      </c>
      <c r="U113" s="7" t="e">
        <f t="shared" si="32"/>
        <v>#DIV/0!</v>
      </c>
      <c r="V113" s="7" t="e">
        <f t="shared" si="32"/>
        <v>#DIV/0!</v>
      </c>
      <c r="W113" s="7" t="e">
        <f t="shared" si="32"/>
        <v>#DIV/0!</v>
      </c>
      <c r="X113" s="7" t="e">
        <f t="shared" si="32"/>
        <v>#DIV/0!</v>
      </c>
      <c r="Z113" s="2" t="s">
        <v>43</v>
      </c>
      <c r="AA113" s="14">
        <f>AVERAGE(AA108:AA112)</f>
        <v>0</v>
      </c>
      <c r="AB113" s="28"/>
    </row>
    <row r="114" spans="1:29" x14ac:dyDescent="0.25">
      <c r="AA114" s="13"/>
    </row>
    <row r="115" spans="1:29" x14ac:dyDescent="0.25">
      <c r="AA115" s="13"/>
    </row>
    <row r="116" spans="1:29" x14ac:dyDescent="0.25">
      <c r="A116" s="9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t="s">
        <v>29</v>
      </c>
      <c r="G116" t="s">
        <v>9</v>
      </c>
      <c r="H116" t="s">
        <v>10</v>
      </c>
      <c r="I116" t="s">
        <v>11</v>
      </c>
      <c r="J116" s="1" t="s">
        <v>30</v>
      </c>
      <c r="K116" s="1" t="s">
        <v>31</v>
      </c>
      <c r="L116" t="s">
        <v>32</v>
      </c>
      <c r="M116" t="s">
        <v>33</v>
      </c>
      <c r="N116" t="s">
        <v>34</v>
      </c>
      <c r="O116" t="s">
        <v>35</v>
      </c>
      <c r="P116" t="s">
        <v>12</v>
      </c>
      <c r="Q116" t="s">
        <v>13</v>
      </c>
      <c r="R116" t="s">
        <v>14</v>
      </c>
      <c r="S116" s="7" t="s">
        <v>26</v>
      </c>
      <c r="T116" s="1" t="s">
        <v>21</v>
      </c>
      <c r="U116" t="s">
        <v>22</v>
      </c>
      <c r="V116" t="s">
        <v>23</v>
      </c>
      <c r="W116" t="s">
        <v>24</v>
      </c>
      <c r="X116" t="s">
        <v>25</v>
      </c>
      <c r="Z116" s="22" t="s">
        <v>36</v>
      </c>
      <c r="AA116" s="12" t="s">
        <v>37</v>
      </c>
      <c r="AB116" s="12" t="s">
        <v>41</v>
      </c>
      <c r="AC116" s="16" t="s">
        <v>55</v>
      </c>
    </row>
    <row r="117" spans="1:29" x14ac:dyDescent="0.25">
      <c r="A117" s="2"/>
      <c r="Y117" s="1"/>
      <c r="AA117" s="14">
        <f>S117</f>
        <v>0</v>
      </c>
      <c r="AB117" s="28" t="e">
        <f>((AA117/AA$122)-1)*100</f>
        <v>#DIV/0!</v>
      </c>
      <c r="AC117" s="14">
        <f>STDEV(AA118:AA121)</f>
        <v>0</v>
      </c>
    </row>
    <row r="118" spans="1:29" x14ac:dyDescent="0.25">
      <c r="A118" s="2"/>
      <c r="Y118" s="1"/>
      <c r="AA118" s="14">
        <f t="shared" ref="AA118:AA121" si="33">S118</f>
        <v>0</v>
      </c>
      <c r="AB118" s="28" t="e">
        <f t="shared" ref="AB118:AB121" si="34">((AA118/AA$122)-1)*100</f>
        <v>#DIV/0!</v>
      </c>
      <c r="AC118" s="14">
        <f>STDEV(AA119:AA121,AA117)</f>
        <v>0</v>
      </c>
    </row>
    <row r="119" spans="1:29" x14ac:dyDescent="0.25">
      <c r="A119" s="2"/>
      <c r="Y119" s="1"/>
      <c r="AA119" s="14">
        <f t="shared" si="33"/>
        <v>0</v>
      </c>
      <c r="AB119" s="28" t="e">
        <f t="shared" si="34"/>
        <v>#DIV/0!</v>
      </c>
      <c r="AC119" s="14">
        <f>STDEV(AA120:AA121,AA117:AA118)</f>
        <v>0</v>
      </c>
    </row>
    <row r="120" spans="1:29" x14ac:dyDescent="0.25">
      <c r="A120" s="2"/>
      <c r="AA120" s="14">
        <f t="shared" si="33"/>
        <v>0</v>
      </c>
      <c r="AB120" s="28" t="e">
        <f t="shared" si="34"/>
        <v>#DIV/0!</v>
      </c>
      <c r="AC120" s="14">
        <f>STDEV(AA121,AA117:AA119)</f>
        <v>0</v>
      </c>
    </row>
    <row r="121" spans="1:29" x14ac:dyDescent="0.25">
      <c r="A121" s="2"/>
      <c r="AA121" s="14">
        <f t="shared" si="33"/>
        <v>0</v>
      </c>
      <c r="AB121" s="28" t="e">
        <f t="shared" si="34"/>
        <v>#DIV/0!</v>
      </c>
      <c r="AC121" s="14">
        <f>STDEV(AA117:AA120)</f>
        <v>0</v>
      </c>
    </row>
    <row r="122" spans="1:29" x14ac:dyDescent="0.25">
      <c r="A122" s="2">
        <f>A121</f>
        <v>0</v>
      </c>
      <c r="B122" s="7" t="e">
        <f>AVERAGE(B117:B121)</f>
        <v>#DIV/0!</v>
      </c>
      <c r="C122" s="7" t="e">
        <f t="shared" ref="C122:X122" si="35">AVERAGE(C117:C121)</f>
        <v>#DIV/0!</v>
      </c>
      <c r="D122" s="7" t="e">
        <f t="shared" si="35"/>
        <v>#DIV/0!</v>
      </c>
      <c r="E122" s="7" t="e">
        <f t="shared" si="35"/>
        <v>#DIV/0!</v>
      </c>
      <c r="F122" s="7" t="e">
        <f t="shared" si="35"/>
        <v>#DIV/0!</v>
      </c>
      <c r="G122" s="7" t="e">
        <f t="shared" si="35"/>
        <v>#DIV/0!</v>
      </c>
      <c r="H122" s="7" t="e">
        <f t="shared" si="35"/>
        <v>#DIV/0!</v>
      </c>
      <c r="I122" s="7" t="e">
        <f t="shared" si="35"/>
        <v>#DIV/0!</v>
      </c>
      <c r="J122" s="7" t="e">
        <f t="shared" si="35"/>
        <v>#DIV/0!</v>
      </c>
      <c r="K122" s="7" t="e">
        <f t="shared" si="35"/>
        <v>#DIV/0!</v>
      </c>
      <c r="L122" s="7" t="e">
        <f t="shared" si="35"/>
        <v>#DIV/0!</v>
      </c>
      <c r="M122" s="7" t="e">
        <f t="shared" si="35"/>
        <v>#DIV/0!</v>
      </c>
      <c r="N122" s="7" t="e">
        <f t="shared" si="35"/>
        <v>#DIV/0!</v>
      </c>
      <c r="O122" s="7" t="e">
        <f t="shared" si="35"/>
        <v>#DIV/0!</v>
      </c>
      <c r="P122" s="7" t="e">
        <f t="shared" si="35"/>
        <v>#DIV/0!</v>
      </c>
      <c r="Q122" s="7" t="e">
        <f t="shared" si="35"/>
        <v>#DIV/0!</v>
      </c>
      <c r="R122" s="7" t="e">
        <f t="shared" si="35"/>
        <v>#DIV/0!</v>
      </c>
      <c r="S122" s="7" t="e">
        <f t="shared" si="35"/>
        <v>#DIV/0!</v>
      </c>
      <c r="T122" s="7" t="e">
        <f t="shared" si="35"/>
        <v>#DIV/0!</v>
      </c>
      <c r="U122" s="7" t="e">
        <f t="shared" si="35"/>
        <v>#DIV/0!</v>
      </c>
      <c r="V122" s="7" t="e">
        <f t="shared" si="35"/>
        <v>#DIV/0!</v>
      </c>
      <c r="W122" s="7" t="e">
        <f t="shared" si="35"/>
        <v>#DIV/0!</v>
      </c>
      <c r="X122" s="7" t="e">
        <f t="shared" si="35"/>
        <v>#DIV/0!</v>
      </c>
      <c r="Z122" s="2" t="s">
        <v>43</v>
      </c>
      <c r="AA122" s="14">
        <f>AVERAGE(AA117:AA121)</f>
        <v>0</v>
      </c>
      <c r="AB122" s="28"/>
    </row>
    <row r="123" spans="1:29" x14ac:dyDescent="0.25">
      <c r="AA123" s="13"/>
    </row>
    <row r="124" spans="1:29" x14ac:dyDescent="0.25">
      <c r="AA124" s="13"/>
    </row>
    <row r="125" spans="1:29" x14ac:dyDescent="0.25">
      <c r="A125" s="9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t="s">
        <v>29</v>
      </c>
      <c r="G125" t="s">
        <v>9</v>
      </c>
      <c r="H125" t="s">
        <v>10</v>
      </c>
      <c r="I125" t="s">
        <v>11</v>
      </c>
      <c r="J125" s="1" t="s">
        <v>30</v>
      </c>
      <c r="K125" s="1" t="s">
        <v>31</v>
      </c>
      <c r="L125" t="s">
        <v>32</v>
      </c>
      <c r="M125" t="s">
        <v>33</v>
      </c>
      <c r="N125" t="s">
        <v>34</v>
      </c>
      <c r="O125" t="s">
        <v>35</v>
      </c>
      <c r="P125" t="s">
        <v>12</v>
      </c>
      <c r="Q125" t="s">
        <v>13</v>
      </c>
      <c r="R125" t="s">
        <v>14</v>
      </c>
      <c r="S125" s="7" t="s">
        <v>26</v>
      </c>
      <c r="T125" s="1" t="s">
        <v>21</v>
      </c>
      <c r="U125" t="s">
        <v>22</v>
      </c>
      <c r="V125" t="s">
        <v>23</v>
      </c>
      <c r="W125" t="s">
        <v>24</v>
      </c>
      <c r="X125" t="s">
        <v>25</v>
      </c>
      <c r="Z125" s="22" t="s">
        <v>36</v>
      </c>
      <c r="AA125" s="12" t="s">
        <v>37</v>
      </c>
      <c r="AB125" s="12" t="s">
        <v>41</v>
      </c>
      <c r="AC125" s="16" t="s">
        <v>55</v>
      </c>
    </row>
    <row r="126" spans="1:29" x14ac:dyDescent="0.25">
      <c r="A126" s="2"/>
      <c r="Y126" s="1"/>
      <c r="AA126" s="14">
        <f>S126</f>
        <v>0</v>
      </c>
      <c r="AB126" s="28" t="e">
        <f>((AA126/AA$131)-1)*100</f>
        <v>#DIV/0!</v>
      </c>
      <c r="AC126" s="14">
        <f>STDEV(AA127:AA130)</f>
        <v>0</v>
      </c>
    </row>
    <row r="127" spans="1:29" x14ac:dyDescent="0.25">
      <c r="A127" s="2"/>
      <c r="Y127" s="1"/>
      <c r="AA127" s="14">
        <f t="shared" ref="AA127:AA130" si="36">S127</f>
        <v>0</v>
      </c>
      <c r="AB127" s="28" t="e">
        <f t="shared" ref="AB127:AB130" si="37">((AA127/AA$131)-1)*100</f>
        <v>#DIV/0!</v>
      </c>
      <c r="AC127" s="14">
        <f>STDEV(AA128:AA130,AA126)</f>
        <v>0</v>
      </c>
    </row>
    <row r="128" spans="1:29" x14ac:dyDescent="0.25">
      <c r="A128" s="2"/>
      <c r="Y128" s="1"/>
      <c r="AA128" s="14">
        <f t="shared" si="36"/>
        <v>0</v>
      </c>
      <c r="AB128" s="28" t="e">
        <f t="shared" si="37"/>
        <v>#DIV/0!</v>
      </c>
      <c r="AC128" s="14">
        <f>STDEV(AA129:AA130,AA126:AA127)</f>
        <v>0</v>
      </c>
    </row>
    <row r="129" spans="1:29" x14ac:dyDescent="0.25">
      <c r="A129" s="2"/>
      <c r="AA129" s="14">
        <f t="shared" si="36"/>
        <v>0</v>
      </c>
      <c r="AB129" s="28" t="e">
        <f t="shared" si="37"/>
        <v>#DIV/0!</v>
      </c>
      <c r="AC129" s="14">
        <f>STDEV(AA130,AA126:AA128)</f>
        <v>0</v>
      </c>
    </row>
    <row r="130" spans="1:29" x14ac:dyDescent="0.25">
      <c r="A130" s="2"/>
      <c r="AA130" s="14">
        <f t="shared" si="36"/>
        <v>0</v>
      </c>
      <c r="AB130" s="28" t="e">
        <f t="shared" si="37"/>
        <v>#DIV/0!</v>
      </c>
      <c r="AC130" s="14">
        <f>STDEV(AA126:AA129)</f>
        <v>0</v>
      </c>
    </row>
    <row r="131" spans="1:29" x14ac:dyDescent="0.25">
      <c r="A131" s="2">
        <f>A130</f>
        <v>0</v>
      </c>
      <c r="B131" s="7" t="e">
        <f>AVERAGE(B126:B130)</f>
        <v>#DIV/0!</v>
      </c>
      <c r="C131" s="7" t="e">
        <f t="shared" ref="C131:X131" si="38">AVERAGE(C126:C130)</f>
        <v>#DIV/0!</v>
      </c>
      <c r="D131" s="7" t="e">
        <f t="shared" si="38"/>
        <v>#DIV/0!</v>
      </c>
      <c r="E131" s="7" t="e">
        <f t="shared" si="38"/>
        <v>#DIV/0!</v>
      </c>
      <c r="F131" s="7" t="e">
        <f t="shared" si="38"/>
        <v>#DIV/0!</v>
      </c>
      <c r="G131" s="7" t="e">
        <f t="shared" si="38"/>
        <v>#DIV/0!</v>
      </c>
      <c r="H131" s="7" t="e">
        <f t="shared" si="38"/>
        <v>#DIV/0!</v>
      </c>
      <c r="I131" s="7" t="e">
        <f t="shared" si="38"/>
        <v>#DIV/0!</v>
      </c>
      <c r="J131" s="7" t="e">
        <f t="shared" si="38"/>
        <v>#DIV/0!</v>
      </c>
      <c r="K131" s="7" t="e">
        <f t="shared" si="38"/>
        <v>#DIV/0!</v>
      </c>
      <c r="L131" s="7" t="e">
        <f t="shared" si="38"/>
        <v>#DIV/0!</v>
      </c>
      <c r="M131" s="7" t="e">
        <f t="shared" si="38"/>
        <v>#DIV/0!</v>
      </c>
      <c r="N131" s="7" t="e">
        <f t="shared" si="38"/>
        <v>#DIV/0!</v>
      </c>
      <c r="O131" s="7" t="e">
        <f t="shared" si="38"/>
        <v>#DIV/0!</v>
      </c>
      <c r="P131" s="7" t="e">
        <f t="shared" si="38"/>
        <v>#DIV/0!</v>
      </c>
      <c r="Q131" s="7" t="e">
        <f t="shared" si="38"/>
        <v>#DIV/0!</v>
      </c>
      <c r="R131" s="7" t="e">
        <f t="shared" si="38"/>
        <v>#DIV/0!</v>
      </c>
      <c r="S131" s="7" t="e">
        <f t="shared" si="38"/>
        <v>#DIV/0!</v>
      </c>
      <c r="T131" s="7" t="e">
        <f t="shared" si="38"/>
        <v>#DIV/0!</v>
      </c>
      <c r="U131" s="7" t="e">
        <f t="shared" si="38"/>
        <v>#DIV/0!</v>
      </c>
      <c r="V131" s="7" t="e">
        <f t="shared" si="38"/>
        <v>#DIV/0!</v>
      </c>
      <c r="W131" s="7" t="e">
        <f t="shared" si="38"/>
        <v>#DIV/0!</v>
      </c>
      <c r="X131" s="7" t="e">
        <f t="shared" si="38"/>
        <v>#DIV/0!</v>
      </c>
      <c r="Z131" s="2" t="s">
        <v>43</v>
      </c>
      <c r="AA131" s="14">
        <f>AVERAGE(AA126:AA130)</f>
        <v>0</v>
      </c>
      <c r="AB131" s="28"/>
    </row>
    <row r="132" spans="1:29" x14ac:dyDescent="0.25">
      <c r="AA132" s="13"/>
    </row>
    <row r="133" spans="1:29" x14ac:dyDescent="0.25">
      <c r="AA133" s="13"/>
    </row>
    <row r="134" spans="1:29" x14ac:dyDescent="0.25">
      <c r="A134" s="9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t="s">
        <v>29</v>
      </c>
      <c r="G134" t="s">
        <v>9</v>
      </c>
      <c r="H134" t="s">
        <v>10</v>
      </c>
      <c r="I134" t="s">
        <v>11</v>
      </c>
      <c r="J134" s="1" t="s">
        <v>30</v>
      </c>
      <c r="K134" s="1" t="s">
        <v>31</v>
      </c>
      <c r="L134" t="s">
        <v>32</v>
      </c>
      <c r="M134" t="s">
        <v>33</v>
      </c>
      <c r="N134" t="s">
        <v>34</v>
      </c>
      <c r="O134" t="s">
        <v>35</v>
      </c>
      <c r="P134" t="s">
        <v>12</v>
      </c>
      <c r="Q134" t="s">
        <v>13</v>
      </c>
      <c r="R134" t="s">
        <v>14</v>
      </c>
      <c r="S134" s="7" t="s">
        <v>26</v>
      </c>
      <c r="T134" s="1" t="s">
        <v>21</v>
      </c>
      <c r="U134" t="s">
        <v>22</v>
      </c>
      <c r="V134" t="s">
        <v>23</v>
      </c>
      <c r="W134" t="s">
        <v>24</v>
      </c>
      <c r="X134" t="s">
        <v>25</v>
      </c>
      <c r="Z134" s="22" t="s">
        <v>36</v>
      </c>
      <c r="AA134" s="12" t="s">
        <v>37</v>
      </c>
      <c r="AB134" s="12" t="s">
        <v>41</v>
      </c>
      <c r="AC134" s="16" t="s">
        <v>55</v>
      </c>
    </row>
    <row r="135" spans="1:29" x14ac:dyDescent="0.25">
      <c r="A135" s="2"/>
      <c r="Y135" s="1"/>
      <c r="AA135" s="14">
        <f>S135</f>
        <v>0</v>
      </c>
      <c r="AB135" s="28" t="e">
        <f>((AA135/AA$140)-1)*100</f>
        <v>#DIV/0!</v>
      </c>
      <c r="AC135" s="14">
        <f>STDEV(AA136:AA139)</f>
        <v>0</v>
      </c>
    </row>
    <row r="136" spans="1:29" x14ac:dyDescent="0.25">
      <c r="A136" s="2"/>
      <c r="Y136" s="1"/>
      <c r="AA136" s="14">
        <f t="shared" ref="AA136:AA139" si="39">S136</f>
        <v>0</v>
      </c>
      <c r="AB136" s="28" t="e">
        <f t="shared" ref="AB136:AB139" si="40">((AA136/AA$140)-1)*100</f>
        <v>#DIV/0!</v>
      </c>
      <c r="AC136" s="14">
        <f>STDEV(AA137:AA139,AA135)</f>
        <v>0</v>
      </c>
    </row>
    <row r="137" spans="1:29" x14ac:dyDescent="0.25">
      <c r="A137" s="2"/>
      <c r="Y137" s="1"/>
      <c r="AA137" s="14">
        <f t="shared" si="39"/>
        <v>0</v>
      </c>
      <c r="AB137" s="28" t="e">
        <f t="shared" si="40"/>
        <v>#DIV/0!</v>
      </c>
      <c r="AC137" s="14">
        <f>STDEV(AA138:AA139,AA135:AA136)</f>
        <v>0</v>
      </c>
    </row>
    <row r="138" spans="1:29" x14ac:dyDescent="0.25">
      <c r="A138" s="2"/>
      <c r="AA138" s="14">
        <f t="shared" si="39"/>
        <v>0</v>
      </c>
      <c r="AB138" s="28" t="e">
        <f t="shared" si="40"/>
        <v>#DIV/0!</v>
      </c>
      <c r="AC138" s="14">
        <f>STDEV(AA139,AA135:AA137)</f>
        <v>0</v>
      </c>
    </row>
    <row r="139" spans="1:29" x14ac:dyDescent="0.25">
      <c r="A139" s="2"/>
      <c r="AA139" s="14">
        <f t="shared" si="39"/>
        <v>0</v>
      </c>
      <c r="AB139" s="28" t="e">
        <f t="shared" si="40"/>
        <v>#DIV/0!</v>
      </c>
      <c r="AC139" s="14">
        <f>STDEV(AA135:AA138)</f>
        <v>0</v>
      </c>
    </row>
    <row r="140" spans="1:29" x14ac:dyDescent="0.25">
      <c r="A140" s="2">
        <f>A139</f>
        <v>0</v>
      </c>
      <c r="B140" s="7" t="e">
        <f>AVERAGE(B135:B139)</f>
        <v>#DIV/0!</v>
      </c>
      <c r="C140" s="7" t="e">
        <f t="shared" ref="C140:X140" si="41">AVERAGE(C135:C139)</f>
        <v>#DIV/0!</v>
      </c>
      <c r="D140" s="7" t="e">
        <f t="shared" si="41"/>
        <v>#DIV/0!</v>
      </c>
      <c r="E140" s="7" t="e">
        <f t="shared" si="41"/>
        <v>#DIV/0!</v>
      </c>
      <c r="F140" s="7" t="e">
        <f t="shared" si="41"/>
        <v>#DIV/0!</v>
      </c>
      <c r="G140" s="7" t="e">
        <f t="shared" si="41"/>
        <v>#DIV/0!</v>
      </c>
      <c r="H140" s="7" t="e">
        <f t="shared" si="41"/>
        <v>#DIV/0!</v>
      </c>
      <c r="I140" s="7" t="e">
        <f t="shared" si="41"/>
        <v>#DIV/0!</v>
      </c>
      <c r="J140" s="7" t="e">
        <f t="shared" si="41"/>
        <v>#DIV/0!</v>
      </c>
      <c r="K140" s="7" t="e">
        <f t="shared" si="41"/>
        <v>#DIV/0!</v>
      </c>
      <c r="L140" s="7" t="e">
        <f t="shared" si="41"/>
        <v>#DIV/0!</v>
      </c>
      <c r="M140" s="7" t="e">
        <f t="shared" si="41"/>
        <v>#DIV/0!</v>
      </c>
      <c r="N140" s="7" t="e">
        <f t="shared" si="41"/>
        <v>#DIV/0!</v>
      </c>
      <c r="O140" s="7" t="e">
        <f t="shared" si="41"/>
        <v>#DIV/0!</v>
      </c>
      <c r="P140" s="7" t="e">
        <f t="shared" si="41"/>
        <v>#DIV/0!</v>
      </c>
      <c r="Q140" s="7" t="e">
        <f t="shared" si="41"/>
        <v>#DIV/0!</v>
      </c>
      <c r="R140" s="7" t="e">
        <f t="shared" si="41"/>
        <v>#DIV/0!</v>
      </c>
      <c r="S140" s="7" t="e">
        <f t="shared" si="41"/>
        <v>#DIV/0!</v>
      </c>
      <c r="T140" s="7" t="e">
        <f t="shared" si="41"/>
        <v>#DIV/0!</v>
      </c>
      <c r="U140" s="7" t="e">
        <f t="shared" si="41"/>
        <v>#DIV/0!</v>
      </c>
      <c r="V140" s="7" t="e">
        <f t="shared" si="41"/>
        <v>#DIV/0!</v>
      </c>
      <c r="W140" s="7" t="e">
        <f t="shared" si="41"/>
        <v>#DIV/0!</v>
      </c>
      <c r="X140" s="7" t="e">
        <f t="shared" si="41"/>
        <v>#DIV/0!</v>
      </c>
      <c r="Z140" s="2" t="s">
        <v>43</v>
      </c>
      <c r="AA140" s="14">
        <f>AVERAGE(AA135:AA139)</f>
        <v>0</v>
      </c>
      <c r="AB140" s="28"/>
    </row>
    <row r="141" spans="1:29" x14ac:dyDescent="0.25">
      <c r="AA141" s="13"/>
    </row>
    <row r="142" spans="1:29" x14ac:dyDescent="0.25">
      <c r="AA142" s="13"/>
    </row>
    <row r="143" spans="1:29" x14ac:dyDescent="0.25">
      <c r="A143" s="9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t="s">
        <v>29</v>
      </c>
      <c r="G143" t="s">
        <v>9</v>
      </c>
      <c r="H143" t="s">
        <v>10</v>
      </c>
      <c r="I143" t="s">
        <v>11</v>
      </c>
      <c r="J143" s="1" t="s">
        <v>30</v>
      </c>
      <c r="K143" s="1" t="s">
        <v>31</v>
      </c>
      <c r="L143" t="s">
        <v>32</v>
      </c>
      <c r="M143" t="s">
        <v>33</v>
      </c>
      <c r="N143" t="s">
        <v>34</v>
      </c>
      <c r="O143" t="s">
        <v>35</v>
      </c>
      <c r="P143" t="s">
        <v>12</v>
      </c>
      <c r="Q143" t="s">
        <v>13</v>
      </c>
      <c r="R143" t="s">
        <v>14</v>
      </c>
      <c r="S143" s="7" t="s">
        <v>26</v>
      </c>
      <c r="T143" s="1" t="s">
        <v>21</v>
      </c>
      <c r="U143" t="s">
        <v>22</v>
      </c>
      <c r="V143" t="s">
        <v>23</v>
      </c>
      <c r="W143" t="s">
        <v>24</v>
      </c>
      <c r="X143" t="s">
        <v>25</v>
      </c>
      <c r="Z143" s="22" t="s">
        <v>36</v>
      </c>
      <c r="AA143" s="12" t="s">
        <v>37</v>
      </c>
      <c r="AB143" s="12" t="s">
        <v>41</v>
      </c>
      <c r="AC143" s="16" t="s">
        <v>55</v>
      </c>
    </row>
    <row r="144" spans="1:29" x14ac:dyDescent="0.25">
      <c r="A144" s="2"/>
      <c r="Y144" s="1"/>
      <c r="AA144" s="14">
        <f>S144</f>
        <v>0</v>
      </c>
      <c r="AB144" s="28" t="e">
        <f>((AA144/AA$149)-1)*100</f>
        <v>#DIV/0!</v>
      </c>
      <c r="AC144" s="14">
        <f>STDEV(AA145:AA148)</f>
        <v>0</v>
      </c>
    </row>
    <row r="145" spans="1:29" x14ac:dyDescent="0.25">
      <c r="A145" s="2"/>
      <c r="Y145" s="1"/>
      <c r="AA145" s="14">
        <f t="shared" ref="AA145:AA148" si="42">S145</f>
        <v>0</v>
      </c>
      <c r="AB145" s="28" t="e">
        <f t="shared" ref="AB145:AB148" si="43">((AA145/AA$149)-1)*100</f>
        <v>#DIV/0!</v>
      </c>
      <c r="AC145" s="14">
        <f>STDEV(AA146:AA148,AA144)</f>
        <v>0</v>
      </c>
    </row>
    <row r="146" spans="1:29" x14ac:dyDescent="0.25">
      <c r="A146" s="2"/>
      <c r="Y146" s="1"/>
      <c r="AA146" s="14">
        <f t="shared" si="42"/>
        <v>0</v>
      </c>
      <c r="AB146" s="28" t="e">
        <f t="shared" si="43"/>
        <v>#DIV/0!</v>
      </c>
      <c r="AC146" s="14">
        <f>STDEV(AA147:AA148,AA144:AA145)</f>
        <v>0</v>
      </c>
    </row>
    <row r="147" spans="1:29" x14ac:dyDescent="0.25">
      <c r="A147" s="2"/>
      <c r="AA147" s="14">
        <f t="shared" si="42"/>
        <v>0</v>
      </c>
      <c r="AB147" s="28" t="e">
        <f t="shared" si="43"/>
        <v>#DIV/0!</v>
      </c>
      <c r="AC147" s="14">
        <f>STDEV(AA148,AA144:AA146)</f>
        <v>0</v>
      </c>
    </row>
    <row r="148" spans="1:29" x14ac:dyDescent="0.25">
      <c r="A148" s="2"/>
      <c r="AA148" s="14">
        <f t="shared" si="42"/>
        <v>0</v>
      </c>
      <c r="AB148" s="28" t="e">
        <f t="shared" si="43"/>
        <v>#DIV/0!</v>
      </c>
      <c r="AC148" s="14">
        <f>STDEV(AA144:AA147)</f>
        <v>0</v>
      </c>
    </row>
    <row r="149" spans="1:29" x14ac:dyDescent="0.25">
      <c r="A149" s="2">
        <f>A148</f>
        <v>0</v>
      </c>
      <c r="B149" s="7" t="e">
        <f>AVERAGE(B144:B148)</f>
        <v>#DIV/0!</v>
      </c>
      <c r="C149" s="7" t="e">
        <f t="shared" ref="C149:X149" si="44">AVERAGE(C144:C148)</f>
        <v>#DIV/0!</v>
      </c>
      <c r="D149" s="7" t="e">
        <f t="shared" si="44"/>
        <v>#DIV/0!</v>
      </c>
      <c r="E149" s="7" t="e">
        <f t="shared" si="44"/>
        <v>#DIV/0!</v>
      </c>
      <c r="F149" s="7" t="e">
        <f t="shared" si="44"/>
        <v>#DIV/0!</v>
      </c>
      <c r="G149" s="7" t="e">
        <f t="shared" si="44"/>
        <v>#DIV/0!</v>
      </c>
      <c r="H149" s="7" t="e">
        <f t="shared" si="44"/>
        <v>#DIV/0!</v>
      </c>
      <c r="I149" s="7" t="e">
        <f t="shared" si="44"/>
        <v>#DIV/0!</v>
      </c>
      <c r="J149" s="7" t="e">
        <f t="shared" si="44"/>
        <v>#DIV/0!</v>
      </c>
      <c r="K149" s="7" t="e">
        <f t="shared" si="44"/>
        <v>#DIV/0!</v>
      </c>
      <c r="L149" s="7" t="e">
        <f t="shared" si="44"/>
        <v>#DIV/0!</v>
      </c>
      <c r="M149" s="7" t="e">
        <f t="shared" si="44"/>
        <v>#DIV/0!</v>
      </c>
      <c r="N149" s="7" t="e">
        <f t="shared" si="44"/>
        <v>#DIV/0!</v>
      </c>
      <c r="O149" s="7" t="e">
        <f t="shared" si="44"/>
        <v>#DIV/0!</v>
      </c>
      <c r="P149" s="7" t="e">
        <f t="shared" si="44"/>
        <v>#DIV/0!</v>
      </c>
      <c r="Q149" s="7" t="e">
        <f t="shared" si="44"/>
        <v>#DIV/0!</v>
      </c>
      <c r="R149" s="7" t="e">
        <f t="shared" si="44"/>
        <v>#DIV/0!</v>
      </c>
      <c r="S149" s="7" t="e">
        <f t="shared" si="44"/>
        <v>#DIV/0!</v>
      </c>
      <c r="T149" s="7" t="e">
        <f t="shared" si="44"/>
        <v>#DIV/0!</v>
      </c>
      <c r="U149" s="7" t="e">
        <f t="shared" si="44"/>
        <v>#DIV/0!</v>
      </c>
      <c r="V149" s="7" t="e">
        <f t="shared" si="44"/>
        <v>#DIV/0!</v>
      </c>
      <c r="W149" s="7" t="e">
        <f t="shared" si="44"/>
        <v>#DIV/0!</v>
      </c>
      <c r="X149" s="7" t="e">
        <f t="shared" si="44"/>
        <v>#DIV/0!</v>
      </c>
      <c r="Z149" s="2" t="s">
        <v>43</v>
      </c>
      <c r="AA149" s="14">
        <f>AVERAGE(AA144:AA148)</f>
        <v>0</v>
      </c>
      <c r="AB149" s="2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49"/>
  <sheetViews>
    <sheetView topLeftCell="A7" zoomScaleNormal="100" workbookViewId="0">
      <selection activeCell="A26" sqref="A26:X31"/>
    </sheetView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bestFit="1" customWidth="1"/>
    <col min="7" max="7" width="10.140625" customWidth="1"/>
    <col min="8" max="8" width="12.28515625" customWidth="1"/>
    <col min="9" max="9" width="10.85546875" customWidth="1"/>
    <col min="10" max="10" width="11" style="1" customWidth="1"/>
    <col min="11" max="11" width="15.85546875" style="1" customWidth="1"/>
    <col min="12" max="12" width="14.140625" customWidth="1"/>
    <col min="13" max="13" width="11.5703125" customWidth="1"/>
    <col min="14" max="14" width="15.5703125" customWidth="1"/>
    <col min="15" max="15" width="15.7109375" customWidth="1"/>
    <col min="16" max="16" width="12.28515625" customWidth="1"/>
    <col min="17" max="17" width="13.28515625" customWidth="1"/>
    <col min="18" max="18" width="11.5703125" customWidth="1"/>
    <col min="19" max="19" width="13.7109375" style="7" customWidth="1"/>
    <col min="20" max="20" width="14.140625" style="1" customWidth="1"/>
    <col min="21" max="21" width="14.85546875" customWidth="1"/>
    <col min="22" max="22" width="14.42578125" customWidth="1"/>
    <col min="23" max="23" width="14.28515625" customWidth="1"/>
    <col min="24" max="24" width="15" customWidth="1"/>
    <col min="26" max="26" width="23.42578125" customWidth="1"/>
    <col min="27" max="27" width="24.7109375" style="13" customWidth="1"/>
    <col min="28" max="28" width="12" style="13" customWidth="1"/>
    <col min="29" max="29" width="20.140625" style="14" customWidth="1"/>
  </cols>
  <sheetData>
    <row r="1" spans="1:11" x14ac:dyDescent="0.25">
      <c r="A1" t="s">
        <v>2</v>
      </c>
    </row>
    <row r="2" spans="1:11" x14ac:dyDescent="0.25">
      <c r="A2" t="s">
        <v>3</v>
      </c>
    </row>
    <row r="3" spans="1:11" x14ac:dyDescent="0.25">
      <c r="A3" t="s">
        <v>15</v>
      </c>
      <c r="B3" s="7"/>
    </row>
    <row r="4" spans="1:11" x14ac:dyDescent="0.25">
      <c r="A4" t="s">
        <v>16</v>
      </c>
      <c r="B4" s="7"/>
    </row>
    <row r="5" spans="1:11" x14ac:dyDescent="0.25">
      <c r="A5" t="s">
        <v>4</v>
      </c>
    </row>
    <row r="6" spans="1:11" x14ac:dyDescent="0.25">
      <c r="A6" s="5"/>
    </row>
    <row r="7" spans="1:11" x14ac:dyDescent="0.25">
      <c r="A7" s="2"/>
    </row>
    <row r="8" spans="1:11" x14ac:dyDescent="0.25">
      <c r="A8" s="2"/>
    </row>
    <row r="9" spans="1:11" x14ac:dyDescent="0.25">
      <c r="A9" s="2"/>
    </row>
    <row r="10" spans="1:11" x14ac:dyDescent="0.25">
      <c r="A10" s="5"/>
    </row>
    <row r="12" spans="1:11" x14ac:dyDescent="0.25">
      <c r="A12" s="11" t="s">
        <v>39</v>
      </c>
    </row>
    <row r="13" spans="1:11" x14ac:dyDescent="0.25">
      <c r="A13" s="6" t="s">
        <v>17</v>
      </c>
      <c r="B13" s="7" t="s">
        <v>19</v>
      </c>
      <c r="C13" s="7"/>
      <c r="D13" s="7"/>
      <c r="E13" s="7"/>
      <c r="F13" s="8"/>
      <c r="G13" s="8"/>
      <c r="H13" s="8"/>
      <c r="I13" s="8"/>
      <c r="J13" s="7"/>
      <c r="K13" s="7"/>
    </row>
    <row r="14" spans="1:11" x14ac:dyDescent="0.25">
      <c r="B14" s="7"/>
      <c r="C14" s="7"/>
      <c r="D14" s="7"/>
      <c r="E14" s="7"/>
      <c r="F14" s="8"/>
      <c r="G14" s="8"/>
      <c r="H14" s="8"/>
      <c r="I14" s="8"/>
      <c r="J14" s="7"/>
      <c r="K14" s="7"/>
    </row>
    <row r="15" spans="1:11" x14ac:dyDescent="0.25">
      <c r="A15" s="2" t="s">
        <v>38</v>
      </c>
      <c r="B15" s="7" t="s">
        <v>40</v>
      </c>
      <c r="C15" s="7"/>
      <c r="D15" s="7"/>
      <c r="E15" s="7"/>
      <c r="F15" s="8"/>
      <c r="G15" s="8"/>
      <c r="H15" s="8"/>
      <c r="I15" s="8"/>
      <c r="J15" s="7"/>
      <c r="K15" s="7"/>
    </row>
    <row r="16" spans="1:11" x14ac:dyDescent="0.25">
      <c r="A16" s="4" t="s">
        <v>18</v>
      </c>
      <c r="B16" s="10"/>
      <c r="C16" s="10"/>
      <c r="D16" s="10"/>
      <c r="E16" s="10"/>
    </row>
    <row r="17" spans="1:29" x14ac:dyDescent="0.25">
      <c r="A17" s="9" t="s">
        <v>85</v>
      </c>
      <c r="B17" s="1" t="s">
        <v>7</v>
      </c>
      <c r="C17" s="1" t="s">
        <v>8</v>
      </c>
      <c r="D17" s="1" t="s">
        <v>86</v>
      </c>
      <c r="E17" s="1" t="s">
        <v>28</v>
      </c>
      <c r="F17" t="s">
        <v>29</v>
      </c>
      <c r="G17" t="s">
        <v>9</v>
      </c>
      <c r="H17" t="s">
        <v>10</v>
      </c>
      <c r="I17" t="s">
        <v>11</v>
      </c>
      <c r="J17" s="1" t="s">
        <v>30</v>
      </c>
      <c r="K17" s="1" t="s">
        <v>31</v>
      </c>
      <c r="L17" t="s">
        <v>32</v>
      </c>
      <c r="M17" t="s">
        <v>33</v>
      </c>
      <c r="N17" t="s">
        <v>34</v>
      </c>
      <c r="O17" t="s">
        <v>35</v>
      </c>
      <c r="P17" t="s">
        <v>12</v>
      </c>
      <c r="Q17" t="s">
        <v>13</v>
      </c>
      <c r="R17" t="s">
        <v>14</v>
      </c>
      <c r="S17" s="7" t="s">
        <v>26</v>
      </c>
      <c r="T17" s="1" t="s">
        <v>21</v>
      </c>
      <c r="U17" t="s">
        <v>22</v>
      </c>
      <c r="V17" t="s">
        <v>23</v>
      </c>
      <c r="W17" t="s">
        <v>24</v>
      </c>
      <c r="X17" t="s">
        <v>25</v>
      </c>
      <c r="Z17" s="22" t="s">
        <v>36</v>
      </c>
      <c r="AA17" s="12" t="s">
        <v>37</v>
      </c>
      <c r="AB17" s="12" t="s">
        <v>41</v>
      </c>
      <c r="AC17" s="16" t="s">
        <v>55</v>
      </c>
    </row>
    <row r="18" spans="1:29" x14ac:dyDescent="0.25">
      <c r="A18" s="2" t="s">
        <v>137</v>
      </c>
      <c r="B18" s="1">
        <v>3.6373999999999998E-4</v>
      </c>
      <c r="C18" s="1">
        <v>8.9843999999999993E-2</v>
      </c>
      <c r="D18" s="1">
        <v>3.0087000000000002E-7</v>
      </c>
      <c r="E18" s="1">
        <v>1.6271999999999998E-8</v>
      </c>
      <c r="F18">
        <v>5.4082999999999997</v>
      </c>
      <c r="G18">
        <v>-149.19999999999999</v>
      </c>
      <c r="H18">
        <v>9.6775000000000002</v>
      </c>
      <c r="I18">
        <v>6.4863</v>
      </c>
      <c r="J18" s="1">
        <v>9.4500999999999994E-8</v>
      </c>
      <c r="K18" s="1">
        <v>4.2582E-9</v>
      </c>
      <c r="L18">
        <v>4.5060000000000002</v>
      </c>
      <c r="M18">
        <v>0.86358999999999997</v>
      </c>
      <c r="N18">
        <v>4.8358000000000003E-3</v>
      </c>
      <c r="O18">
        <v>0.55996000000000001</v>
      </c>
      <c r="P18">
        <v>16146</v>
      </c>
      <c r="Q18">
        <v>17.385000000000002</v>
      </c>
      <c r="R18">
        <v>0.10767</v>
      </c>
      <c r="S18" s="7">
        <v>1.5671000000000001E-12</v>
      </c>
      <c r="T18" s="1">
        <v>3.5545999999999998E-14</v>
      </c>
      <c r="U18">
        <v>2.2683</v>
      </c>
      <c r="V18">
        <v>0.96541999999999994</v>
      </c>
      <c r="W18">
        <v>1.2805E-3</v>
      </c>
      <c r="X18">
        <v>0.13264000000000001</v>
      </c>
      <c r="Y18" s="1"/>
      <c r="AA18" s="14">
        <f>S18</f>
        <v>1.5671000000000001E-12</v>
      </c>
      <c r="AB18" s="28">
        <f>((AA18/AA$23)-1)*100</f>
        <v>-0.1261885945904706</v>
      </c>
      <c r="AC18" s="14">
        <f>STDEV(AA19:AA22)</f>
        <v>3.0236567265481515E-15</v>
      </c>
    </row>
    <row r="19" spans="1:29" x14ac:dyDescent="0.25">
      <c r="A19" s="2" t="s">
        <v>138</v>
      </c>
      <c r="B19" s="1">
        <v>3.6413E-4</v>
      </c>
      <c r="C19" s="1">
        <v>8.9940999999999993E-2</v>
      </c>
      <c r="D19" s="1">
        <v>3.0152000000000002E-7</v>
      </c>
      <c r="E19" s="1">
        <v>1.6269000000000002E-8</v>
      </c>
      <c r="F19">
        <v>5.3956999999999997</v>
      </c>
      <c r="G19">
        <v>-148.5</v>
      </c>
      <c r="H19">
        <v>9.6819000000000006</v>
      </c>
      <c r="I19">
        <v>6.5198</v>
      </c>
      <c r="J19" s="1">
        <v>9.5395000000000002E-8</v>
      </c>
      <c r="K19" s="1">
        <v>4.3148E-9</v>
      </c>
      <c r="L19">
        <v>4.5231000000000003</v>
      </c>
      <c r="M19">
        <v>0.86329999999999996</v>
      </c>
      <c r="N19">
        <v>4.8542000000000004E-3</v>
      </c>
      <c r="O19">
        <v>0.56228</v>
      </c>
      <c r="P19">
        <v>16110</v>
      </c>
      <c r="Q19">
        <v>17.361999999999998</v>
      </c>
      <c r="R19">
        <v>0.10777</v>
      </c>
      <c r="S19" s="7">
        <v>1.5673E-12</v>
      </c>
      <c r="T19" s="1">
        <v>3.5571000000000003E-14</v>
      </c>
      <c r="U19">
        <v>2.2696000000000001</v>
      </c>
      <c r="V19">
        <v>0.96541999999999994</v>
      </c>
      <c r="W19">
        <v>1.2813E-3</v>
      </c>
      <c r="X19">
        <v>0.13272</v>
      </c>
      <c r="Y19" s="1"/>
      <c r="AA19" s="14">
        <f t="shared" ref="AA19:AA22" si="0">S19</f>
        <v>1.5673E-12</v>
      </c>
      <c r="AB19" s="28">
        <f t="shared" ref="AB19:AB22" si="1">((AA19/AA$23)-1)*100</f>
        <v>-0.11344227190457357</v>
      </c>
      <c r="AC19" s="14">
        <f>STDEV(AA20:AA22,AA18)</f>
        <v>3.075033875152129E-15</v>
      </c>
    </row>
    <row r="20" spans="1:29" x14ac:dyDescent="0.25">
      <c r="A20" s="2" t="s">
        <v>139</v>
      </c>
      <c r="B20" s="1">
        <v>3.6435999999999999E-4</v>
      </c>
      <c r="C20" s="1">
        <v>8.9996000000000007E-2</v>
      </c>
      <c r="D20" s="1">
        <v>3.0110000000000002E-7</v>
      </c>
      <c r="E20" s="1">
        <v>1.6259E-8</v>
      </c>
      <c r="F20">
        <v>5.3998999999999997</v>
      </c>
      <c r="G20">
        <v>-148.5</v>
      </c>
      <c r="H20">
        <v>9.6775000000000002</v>
      </c>
      <c r="I20">
        <v>6.5167999999999999</v>
      </c>
      <c r="J20" s="1">
        <v>9.6122000000000005E-8</v>
      </c>
      <c r="K20" s="1">
        <v>4.3675000000000001E-9</v>
      </c>
      <c r="L20">
        <v>4.5437000000000003</v>
      </c>
      <c r="M20">
        <v>0.86316000000000004</v>
      </c>
      <c r="N20">
        <v>4.8766E-3</v>
      </c>
      <c r="O20">
        <v>0.56496999999999997</v>
      </c>
      <c r="P20">
        <v>16101</v>
      </c>
      <c r="Q20">
        <v>17.347000000000001</v>
      </c>
      <c r="R20">
        <v>0.10774</v>
      </c>
      <c r="S20" s="7">
        <v>1.5694E-12</v>
      </c>
      <c r="T20" s="1">
        <v>3.5604999999999997E-14</v>
      </c>
      <c r="U20">
        <v>2.2686999999999999</v>
      </c>
      <c r="V20">
        <v>0.96535000000000004</v>
      </c>
      <c r="W20">
        <v>1.2807999999999999E-3</v>
      </c>
      <c r="X20">
        <v>0.13267999999999999</v>
      </c>
      <c r="Y20" s="1"/>
      <c r="AA20" s="14">
        <f t="shared" si="0"/>
        <v>1.5694E-12</v>
      </c>
      <c r="AB20" s="28">
        <f t="shared" si="1"/>
        <v>2.0394116297439702E-2</v>
      </c>
      <c r="AC20" s="14">
        <f>STDEV(AA21:AA22,AA18:AA19)</f>
        <v>3.2761766334148043E-15</v>
      </c>
    </row>
    <row r="21" spans="1:29" x14ac:dyDescent="0.25">
      <c r="A21" s="2" t="s">
        <v>140</v>
      </c>
      <c r="B21" s="1">
        <v>3.6202000000000001E-4</v>
      </c>
      <c r="C21" s="1">
        <v>8.9418999999999998E-2</v>
      </c>
      <c r="D21" s="1">
        <v>3.0479999999999998E-7</v>
      </c>
      <c r="E21" s="1">
        <v>1.6201000000000001E-8</v>
      </c>
      <c r="F21">
        <v>5.3152999999999997</v>
      </c>
      <c r="G21">
        <v>-149.80000000000001</v>
      </c>
      <c r="H21">
        <v>9.6508000000000003</v>
      </c>
      <c r="I21">
        <v>6.4424999999999999</v>
      </c>
      <c r="J21" s="1">
        <v>9.6446000000000002E-8</v>
      </c>
      <c r="K21" s="1">
        <v>4.3696999999999999E-9</v>
      </c>
      <c r="L21">
        <v>4.5307000000000004</v>
      </c>
      <c r="M21">
        <v>0.86319000000000001</v>
      </c>
      <c r="N21">
        <v>4.8625999999999999E-3</v>
      </c>
      <c r="O21">
        <v>0.56333</v>
      </c>
      <c r="P21">
        <v>16063</v>
      </c>
      <c r="Q21">
        <v>17.262</v>
      </c>
      <c r="R21">
        <v>0.10746</v>
      </c>
      <c r="S21" s="7">
        <v>1.5677000000000001E-12</v>
      </c>
      <c r="T21" s="1">
        <v>3.5464E-14</v>
      </c>
      <c r="U21">
        <v>2.2622</v>
      </c>
      <c r="V21">
        <v>0.96538999999999997</v>
      </c>
      <c r="W21">
        <v>1.2772E-3</v>
      </c>
      <c r="X21">
        <v>0.1323</v>
      </c>
      <c r="AA21" s="14">
        <f t="shared" si="0"/>
        <v>1.5677000000000001E-12</v>
      </c>
      <c r="AB21" s="28">
        <f t="shared" si="1"/>
        <v>-8.7949626532757286E-2</v>
      </c>
      <c r="AC21" s="14">
        <f>STDEV(AA22,AA18:AA20)</f>
        <v>3.1595094555958969E-15</v>
      </c>
    </row>
    <row r="22" spans="1:29" x14ac:dyDescent="0.25">
      <c r="A22" s="2" t="s">
        <v>141</v>
      </c>
      <c r="B22" s="1">
        <v>3.6538E-4</v>
      </c>
      <c r="C22" s="1">
        <v>9.0247999999999995E-2</v>
      </c>
      <c r="D22" s="1">
        <v>3.0648999999999999E-7</v>
      </c>
      <c r="E22" s="1">
        <v>1.6279E-8</v>
      </c>
      <c r="F22">
        <v>5.3113999999999999</v>
      </c>
      <c r="G22">
        <v>-151.1</v>
      </c>
      <c r="H22">
        <v>9.7037999999999993</v>
      </c>
      <c r="I22">
        <v>6.4221000000000004</v>
      </c>
      <c r="J22" s="1">
        <v>9.6666E-8</v>
      </c>
      <c r="K22" s="1">
        <v>4.4027000000000001E-9</v>
      </c>
      <c r="L22">
        <v>4.5545</v>
      </c>
      <c r="M22">
        <v>0.86311000000000004</v>
      </c>
      <c r="N22">
        <v>4.8881999999999997E-3</v>
      </c>
      <c r="O22">
        <v>0.56635000000000002</v>
      </c>
      <c r="P22">
        <v>16052</v>
      </c>
      <c r="Q22">
        <v>17.341999999999999</v>
      </c>
      <c r="R22">
        <v>0.10804</v>
      </c>
      <c r="S22" s="7">
        <v>1.5739E-12</v>
      </c>
      <c r="T22" s="1">
        <v>3.5783000000000003E-14</v>
      </c>
      <c r="U22">
        <v>2.2734999999999999</v>
      </c>
      <c r="V22">
        <v>0.96516999999999997</v>
      </c>
      <c r="W22">
        <v>1.2837E-3</v>
      </c>
      <c r="X22">
        <v>0.13300000000000001</v>
      </c>
      <c r="AA22" s="14">
        <f t="shared" si="0"/>
        <v>1.5739E-12</v>
      </c>
      <c r="AB22" s="28">
        <f t="shared" si="1"/>
        <v>0.30718637673030624</v>
      </c>
      <c r="AC22" s="14">
        <f>STDEV(AA18:AA21)</f>
        <v>1.0468205831627751E-15</v>
      </c>
    </row>
    <row r="23" spans="1:29" x14ac:dyDescent="0.25">
      <c r="A23" s="2" t="s">
        <v>44</v>
      </c>
      <c r="B23" s="7">
        <f>AVERAGE(B18:B22)</f>
        <v>3.6392599999999998E-4</v>
      </c>
      <c r="C23" s="7">
        <f t="shared" ref="C23:X23" si="2">AVERAGE(C18:C22)</f>
        <v>8.9889599999999986E-2</v>
      </c>
      <c r="D23" s="7">
        <f t="shared" si="2"/>
        <v>3.0295600000000006E-7</v>
      </c>
      <c r="E23" s="7">
        <f t="shared" si="2"/>
        <v>1.6256E-8</v>
      </c>
      <c r="F23" s="7">
        <f t="shared" si="2"/>
        <v>5.3661199999999996</v>
      </c>
      <c r="G23" s="7">
        <f t="shared" si="2"/>
        <v>-149.42000000000002</v>
      </c>
      <c r="H23" s="7">
        <f t="shared" si="2"/>
        <v>9.6783000000000019</v>
      </c>
      <c r="I23" s="7">
        <f t="shared" si="2"/>
        <v>6.4775000000000009</v>
      </c>
      <c r="J23" s="7">
        <f t="shared" si="2"/>
        <v>9.5826000000000001E-8</v>
      </c>
      <c r="K23" s="7">
        <f t="shared" si="2"/>
        <v>4.3425799999999997E-9</v>
      </c>
      <c r="L23" s="7">
        <f t="shared" si="2"/>
        <v>4.5316000000000001</v>
      </c>
      <c r="M23" s="7">
        <f t="shared" si="2"/>
        <v>0.86326999999999998</v>
      </c>
      <c r="N23" s="7">
        <f t="shared" si="2"/>
        <v>4.8634799999999999E-3</v>
      </c>
      <c r="O23" s="7">
        <f t="shared" si="2"/>
        <v>0.56337799999999993</v>
      </c>
      <c r="P23" s="7">
        <f t="shared" si="2"/>
        <v>16094.4</v>
      </c>
      <c r="Q23" s="7">
        <f t="shared" si="2"/>
        <v>17.339599999999997</v>
      </c>
      <c r="R23" s="7">
        <f t="shared" si="2"/>
        <v>0.10773600000000001</v>
      </c>
      <c r="S23" s="7">
        <f t="shared" si="2"/>
        <v>1.5690800000000002E-12</v>
      </c>
      <c r="T23" s="7">
        <f t="shared" si="2"/>
        <v>3.5593799999999994E-14</v>
      </c>
      <c r="U23" s="7">
        <f t="shared" si="2"/>
        <v>2.2684600000000001</v>
      </c>
      <c r="V23" s="7">
        <f t="shared" si="2"/>
        <v>0.96534999999999993</v>
      </c>
      <c r="W23" s="7">
        <f t="shared" si="2"/>
        <v>1.2806999999999999E-3</v>
      </c>
      <c r="X23" s="7">
        <f t="shared" si="2"/>
        <v>0.13266800000000001</v>
      </c>
      <c r="Z23" s="2" t="s">
        <v>43</v>
      </c>
      <c r="AA23" s="14">
        <f>AVERAGE(AA18:AA22)</f>
        <v>1.5690800000000002E-12</v>
      </c>
      <c r="AB23" s="28"/>
    </row>
    <row r="24" spans="1:29" x14ac:dyDescent="0.25">
      <c r="A24" s="2"/>
      <c r="AB24" s="28"/>
      <c r="AC24" s="15"/>
    </row>
    <row r="25" spans="1:29" x14ac:dyDescent="0.25">
      <c r="A25" s="2"/>
      <c r="AA25" s="14"/>
      <c r="AB25" s="28"/>
      <c r="AC25" s="15"/>
    </row>
    <row r="26" spans="1:29" x14ac:dyDescent="0.25">
      <c r="A26" s="9" t="s">
        <v>85</v>
      </c>
      <c r="B26" s="1" t="s">
        <v>7</v>
      </c>
      <c r="C26" s="1" t="s">
        <v>8</v>
      </c>
      <c r="D26" s="1" t="s">
        <v>86</v>
      </c>
      <c r="E26" s="1" t="s">
        <v>28</v>
      </c>
      <c r="F26" t="s">
        <v>29</v>
      </c>
      <c r="G26" t="s">
        <v>9</v>
      </c>
      <c r="H26" t="s">
        <v>10</v>
      </c>
      <c r="I26" t="s">
        <v>11</v>
      </c>
      <c r="J26" s="1" t="s">
        <v>30</v>
      </c>
      <c r="K26" s="1" t="s">
        <v>31</v>
      </c>
      <c r="L26" t="s">
        <v>32</v>
      </c>
      <c r="M26" t="s">
        <v>33</v>
      </c>
      <c r="N26" t="s">
        <v>34</v>
      </c>
      <c r="O26" t="s">
        <v>35</v>
      </c>
      <c r="P26" t="s">
        <v>12</v>
      </c>
      <c r="Q26" t="s">
        <v>13</v>
      </c>
      <c r="R26" t="s">
        <v>14</v>
      </c>
      <c r="S26" s="7" t="s">
        <v>26</v>
      </c>
      <c r="T26" s="1" t="s">
        <v>21</v>
      </c>
      <c r="U26" t="s">
        <v>22</v>
      </c>
      <c r="V26" t="s">
        <v>23</v>
      </c>
      <c r="W26" t="s">
        <v>24</v>
      </c>
      <c r="X26" t="s">
        <v>25</v>
      </c>
      <c r="Z26" s="22" t="s">
        <v>36</v>
      </c>
      <c r="AA26" s="12" t="s">
        <v>37</v>
      </c>
      <c r="AB26" s="12" t="s">
        <v>41</v>
      </c>
      <c r="AC26" s="16" t="s">
        <v>55</v>
      </c>
    </row>
    <row r="27" spans="1:29" x14ac:dyDescent="0.25">
      <c r="A27" s="2" t="s">
        <v>142</v>
      </c>
      <c r="B27" s="1">
        <v>3.5932E-4</v>
      </c>
      <c r="C27" s="1">
        <v>8.9469999999999994E-2</v>
      </c>
      <c r="D27" s="1">
        <v>3.0218999999999998E-7</v>
      </c>
      <c r="E27" s="1">
        <v>1.6009000000000001E-8</v>
      </c>
      <c r="F27">
        <v>5.2976999999999999</v>
      </c>
      <c r="G27">
        <v>-147.4</v>
      </c>
      <c r="H27">
        <v>9.5550999999999995</v>
      </c>
      <c r="I27">
        <v>6.4824000000000002</v>
      </c>
      <c r="J27" s="1">
        <v>9.9145000000000005E-8</v>
      </c>
      <c r="K27" s="1">
        <v>4.5742000000000002E-9</v>
      </c>
      <c r="L27">
        <v>4.6135999999999999</v>
      </c>
      <c r="M27">
        <v>0.86228000000000005</v>
      </c>
      <c r="N27">
        <v>4.9522000000000004E-3</v>
      </c>
      <c r="O27">
        <v>0.57430999999999999</v>
      </c>
      <c r="P27">
        <v>16090</v>
      </c>
      <c r="Q27">
        <v>17.189</v>
      </c>
      <c r="R27">
        <v>0.10682999999999999</v>
      </c>
      <c r="S27" s="7">
        <v>1.5490999999999999E-12</v>
      </c>
      <c r="T27" s="1">
        <v>3.4473E-14</v>
      </c>
      <c r="U27">
        <v>2.2254</v>
      </c>
      <c r="V27">
        <v>0.96601000000000004</v>
      </c>
      <c r="W27">
        <v>1.2566000000000001E-3</v>
      </c>
      <c r="X27">
        <v>0.13008</v>
      </c>
      <c r="Y27" s="1"/>
      <c r="AA27" s="14">
        <f>S27</f>
        <v>1.5490999999999999E-12</v>
      </c>
      <c r="AB27" s="28">
        <f>((AA27/AA$32)-1)*100</f>
        <v>-0.21128847318312438</v>
      </c>
      <c r="AC27" s="14">
        <f>STDEV(AA28:AA31)</f>
        <v>3.3416562759605508E-15</v>
      </c>
    </row>
    <row r="28" spans="1:29" x14ac:dyDescent="0.25">
      <c r="A28" s="2" t="s">
        <v>143</v>
      </c>
      <c r="B28" s="1">
        <v>3.6054000000000001E-4</v>
      </c>
      <c r="C28" s="1">
        <v>8.9774000000000007E-2</v>
      </c>
      <c r="D28" s="1">
        <v>3.0023999999999999E-7</v>
      </c>
      <c r="E28" s="1">
        <v>1.6029000000000001E-8</v>
      </c>
      <c r="F28">
        <v>5.3387000000000002</v>
      </c>
      <c r="G28">
        <v>-146.5</v>
      </c>
      <c r="H28">
        <v>9.5640999999999998</v>
      </c>
      <c r="I28">
        <v>6.5284000000000004</v>
      </c>
      <c r="J28" s="1">
        <v>9.9137999999999997E-8</v>
      </c>
      <c r="K28" s="1">
        <v>4.5870999999999996E-9</v>
      </c>
      <c r="L28">
        <v>4.6269999999999998</v>
      </c>
      <c r="M28">
        <v>0.86238000000000004</v>
      </c>
      <c r="N28">
        <v>4.9665999999999998E-3</v>
      </c>
      <c r="O28">
        <v>0.57591999999999999</v>
      </c>
      <c r="P28">
        <v>16100</v>
      </c>
      <c r="Q28">
        <v>17.216999999999999</v>
      </c>
      <c r="R28">
        <v>0.10693999999999999</v>
      </c>
      <c r="S28" s="7">
        <v>1.5487000000000001E-12</v>
      </c>
      <c r="T28" s="1">
        <v>3.4505E-14</v>
      </c>
      <c r="U28">
        <v>2.2280000000000002</v>
      </c>
      <c r="V28">
        <v>0.96604000000000001</v>
      </c>
      <c r="W28">
        <v>1.258E-3</v>
      </c>
      <c r="X28">
        <v>0.13022</v>
      </c>
      <c r="Y28" s="1"/>
      <c r="AA28" s="14">
        <f t="shared" ref="AA28:AA31" si="3">S28</f>
        <v>1.5487000000000001E-12</v>
      </c>
      <c r="AB28" s="28">
        <f t="shared" ref="AB28:AB31" si="4">((AA28/AA$32)-1)*100</f>
        <v>-0.23705536015666828</v>
      </c>
      <c r="AC28" s="14">
        <f>STDEV(AA29:AA31,AA27)</f>
        <v>3.1633315770982475E-15</v>
      </c>
    </row>
    <row r="29" spans="1:29" x14ac:dyDescent="0.25">
      <c r="A29" s="2" t="s">
        <v>144</v>
      </c>
      <c r="B29" s="1">
        <v>3.5784E-4</v>
      </c>
      <c r="C29" s="1">
        <v>8.9103000000000002E-2</v>
      </c>
      <c r="D29" s="1">
        <v>3.0062E-7</v>
      </c>
      <c r="E29" s="1">
        <v>1.5974000000000001E-8</v>
      </c>
      <c r="F29">
        <v>5.3136999999999999</v>
      </c>
      <c r="G29">
        <v>-147.6</v>
      </c>
      <c r="H29">
        <v>9.5357000000000003</v>
      </c>
      <c r="I29">
        <v>6.4604999999999997</v>
      </c>
      <c r="J29" s="1">
        <v>9.9410000000000001E-8</v>
      </c>
      <c r="K29" s="1">
        <v>4.5852000000000003E-9</v>
      </c>
      <c r="L29">
        <v>4.6124000000000001</v>
      </c>
      <c r="M29">
        <v>0.86216000000000004</v>
      </c>
      <c r="N29">
        <v>4.9509000000000003E-3</v>
      </c>
      <c r="O29">
        <v>0.57423999999999997</v>
      </c>
      <c r="P29">
        <v>16098</v>
      </c>
      <c r="Q29">
        <v>17.158000000000001</v>
      </c>
      <c r="R29">
        <v>0.10657999999999999</v>
      </c>
      <c r="S29" s="7">
        <v>1.5527E-12</v>
      </c>
      <c r="T29" s="1">
        <v>3.4473E-14</v>
      </c>
      <c r="U29">
        <v>2.2202000000000002</v>
      </c>
      <c r="V29">
        <v>0.96589000000000003</v>
      </c>
      <c r="W29">
        <v>1.2537E-3</v>
      </c>
      <c r="X29">
        <v>0.1298</v>
      </c>
      <c r="Y29" s="1"/>
      <c r="AA29" s="14">
        <f t="shared" si="3"/>
        <v>1.5527E-12</v>
      </c>
      <c r="AB29" s="28">
        <f t="shared" si="4"/>
        <v>2.0613509578826239E-2</v>
      </c>
      <c r="AC29" s="14">
        <f>STDEV(AA30:AA31,AA27:AA28)</f>
        <v>3.9505273909526004E-15</v>
      </c>
    </row>
    <row r="30" spans="1:29" x14ac:dyDescent="0.25">
      <c r="A30" s="2" t="s">
        <v>145</v>
      </c>
      <c r="B30" s="1">
        <v>3.5334E-4</v>
      </c>
      <c r="C30" s="1">
        <v>8.7980000000000003E-2</v>
      </c>
      <c r="D30" s="1">
        <v>3.0008999999999998E-7</v>
      </c>
      <c r="E30" s="1">
        <v>1.5875000000000002E-8</v>
      </c>
      <c r="F30">
        <v>5.2900999999999998</v>
      </c>
      <c r="G30">
        <v>-148.9</v>
      </c>
      <c r="H30">
        <v>9.4778000000000002</v>
      </c>
      <c r="I30">
        <v>6.3651999999999997</v>
      </c>
      <c r="J30" s="1">
        <v>9.9290999999999999E-8</v>
      </c>
      <c r="K30" s="1">
        <v>4.5507999999999996E-9</v>
      </c>
      <c r="L30">
        <v>4.5833000000000004</v>
      </c>
      <c r="M30">
        <v>0.86229999999999996</v>
      </c>
      <c r="N30">
        <v>4.9196999999999999E-3</v>
      </c>
      <c r="O30">
        <v>0.57052999999999998</v>
      </c>
      <c r="P30">
        <v>16099</v>
      </c>
      <c r="Q30">
        <v>17.052</v>
      </c>
      <c r="R30">
        <v>0.10592</v>
      </c>
      <c r="S30" s="7">
        <v>1.5562E-12</v>
      </c>
      <c r="T30" s="1">
        <v>3.4331E-14</v>
      </c>
      <c r="U30">
        <v>2.2061000000000002</v>
      </c>
      <c r="V30">
        <v>0.96577999999999997</v>
      </c>
      <c r="W30">
        <v>1.2457E-3</v>
      </c>
      <c r="X30">
        <v>0.12898000000000001</v>
      </c>
      <c r="AA30" s="14">
        <f t="shared" si="3"/>
        <v>1.5562E-12</v>
      </c>
      <c r="AB30" s="28">
        <f t="shared" si="4"/>
        <v>0.24607377059739921</v>
      </c>
      <c r="AC30" s="14">
        <f>STDEV(AA31,AA27:AA29)</f>
        <v>3.0934069675144425E-15</v>
      </c>
    </row>
    <row r="31" spans="1:29" x14ac:dyDescent="0.25">
      <c r="A31" s="2" t="s">
        <v>146</v>
      </c>
      <c r="B31" s="1">
        <v>3.5724999999999998E-4</v>
      </c>
      <c r="C31" s="1">
        <v>8.8955999999999993E-2</v>
      </c>
      <c r="D31" s="1">
        <v>3.0296000000000001E-7</v>
      </c>
      <c r="E31" s="1">
        <v>1.5962000000000001E-8</v>
      </c>
      <c r="F31">
        <v>5.2686999999999999</v>
      </c>
      <c r="G31">
        <v>-148.4</v>
      </c>
      <c r="H31">
        <v>9.5321999999999996</v>
      </c>
      <c r="I31">
        <v>6.4233000000000002</v>
      </c>
      <c r="J31" s="1">
        <v>9.9018999999999995E-8</v>
      </c>
      <c r="K31" s="1">
        <v>4.5548999999999996E-9</v>
      </c>
      <c r="L31">
        <v>4.5999999999999996</v>
      </c>
      <c r="M31">
        <v>0.86253999999999997</v>
      </c>
      <c r="N31">
        <v>4.9376000000000003E-3</v>
      </c>
      <c r="O31">
        <v>0.57245000000000001</v>
      </c>
      <c r="P31">
        <v>16073</v>
      </c>
      <c r="Q31">
        <v>17.132000000000001</v>
      </c>
      <c r="R31">
        <v>0.10659</v>
      </c>
      <c r="S31" s="7">
        <v>1.5552000000000001E-12</v>
      </c>
      <c r="T31" s="1">
        <v>3.4522E-14</v>
      </c>
      <c r="U31">
        <v>2.2198000000000002</v>
      </c>
      <c r="V31">
        <v>0.96580999999999995</v>
      </c>
      <c r="W31">
        <v>1.2535000000000001E-3</v>
      </c>
      <c r="X31">
        <v>0.12978999999999999</v>
      </c>
      <c r="AA31" s="14">
        <f t="shared" si="3"/>
        <v>1.5552000000000001E-12</v>
      </c>
      <c r="AB31" s="28">
        <f t="shared" si="4"/>
        <v>0.18165655316353391</v>
      </c>
      <c r="AC31" s="14">
        <f>STDEV(AA27:AA30)</f>
        <v>3.5122405004972659E-15</v>
      </c>
    </row>
    <row r="32" spans="1:29" x14ac:dyDescent="0.25">
      <c r="A32" s="2" t="str">
        <f>A31</f>
        <v>D:\Google Drive\Research\data\2020-TB\test-5e3-07212020\test-5e3-c2-07212020\2-2-5.TXT</v>
      </c>
      <c r="B32" s="7">
        <f>AVERAGE(B27:B31)</f>
        <v>3.5765799999999996E-4</v>
      </c>
      <c r="C32" s="7">
        <f t="shared" ref="C32:X32" si="5">AVERAGE(C27:C31)</f>
        <v>8.90566E-2</v>
      </c>
      <c r="D32" s="7">
        <f t="shared" si="5"/>
        <v>3.0121999999999999E-7</v>
      </c>
      <c r="E32" s="7">
        <f t="shared" si="5"/>
        <v>1.5969799999999999E-8</v>
      </c>
      <c r="F32" s="7">
        <f t="shared" si="5"/>
        <v>5.301779999999999</v>
      </c>
      <c r="G32" s="7">
        <f t="shared" si="5"/>
        <v>-147.76</v>
      </c>
      <c r="H32" s="7">
        <f t="shared" si="5"/>
        <v>9.5329800000000002</v>
      </c>
      <c r="I32" s="7">
        <f t="shared" si="5"/>
        <v>6.4519599999999997</v>
      </c>
      <c r="J32" s="7">
        <f t="shared" si="5"/>
        <v>9.9200599999999994E-8</v>
      </c>
      <c r="K32" s="7">
        <f t="shared" si="5"/>
        <v>4.5704399999999994E-9</v>
      </c>
      <c r="L32" s="7">
        <f t="shared" si="5"/>
        <v>4.607260000000001</v>
      </c>
      <c r="M32" s="7">
        <f t="shared" si="5"/>
        <v>0.86233199999999999</v>
      </c>
      <c r="N32" s="7">
        <f t="shared" si="5"/>
        <v>4.9454E-3</v>
      </c>
      <c r="O32" s="7">
        <f t="shared" si="5"/>
        <v>0.57348999999999994</v>
      </c>
      <c r="P32" s="7">
        <f t="shared" si="5"/>
        <v>16092</v>
      </c>
      <c r="Q32" s="7">
        <f t="shared" si="5"/>
        <v>17.1496</v>
      </c>
      <c r="R32" s="7">
        <f t="shared" si="5"/>
        <v>0.106572</v>
      </c>
      <c r="S32" s="7">
        <f t="shared" si="5"/>
        <v>1.5523800000000001E-12</v>
      </c>
      <c r="T32" s="7">
        <f t="shared" si="5"/>
        <v>3.44608E-14</v>
      </c>
      <c r="U32" s="7">
        <f t="shared" si="5"/>
        <v>2.2199</v>
      </c>
      <c r="V32" s="7">
        <f t="shared" si="5"/>
        <v>0.96590600000000004</v>
      </c>
      <c r="W32" s="7">
        <f t="shared" si="5"/>
        <v>1.2535000000000001E-3</v>
      </c>
      <c r="X32" s="7">
        <f t="shared" si="5"/>
        <v>0.129774</v>
      </c>
      <c r="Z32" s="2" t="s">
        <v>43</v>
      </c>
      <c r="AA32" s="14">
        <f>AVERAGE(AA27:AA31)</f>
        <v>1.5523800000000001E-12</v>
      </c>
      <c r="AB32" s="28"/>
    </row>
    <row r="33" spans="1:39" x14ac:dyDescent="0.25">
      <c r="A33" s="2"/>
      <c r="AB33" s="28"/>
      <c r="AC33" s="15"/>
    </row>
    <row r="34" spans="1:39" x14ac:dyDescent="0.25">
      <c r="A34" s="2"/>
      <c r="AA34" s="14"/>
      <c r="AB34" s="28"/>
      <c r="AC34" s="15"/>
    </row>
    <row r="35" spans="1:39" x14ac:dyDescent="0.25">
      <c r="A35" s="9" t="s">
        <v>85</v>
      </c>
      <c r="B35" s="1" t="s">
        <v>7</v>
      </c>
      <c r="C35" s="1" t="s">
        <v>8</v>
      </c>
      <c r="D35" s="1" t="s">
        <v>86</v>
      </c>
      <c r="E35" s="1" t="s">
        <v>28</v>
      </c>
      <c r="F35" t="s">
        <v>29</v>
      </c>
      <c r="G35" t="s">
        <v>9</v>
      </c>
      <c r="H35" t="s">
        <v>10</v>
      </c>
      <c r="I35" t="s">
        <v>11</v>
      </c>
      <c r="J35" s="1" t="s">
        <v>30</v>
      </c>
      <c r="K35" s="1" t="s">
        <v>31</v>
      </c>
      <c r="L35" t="s">
        <v>32</v>
      </c>
      <c r="M35" t="s">
        <v>33</v>
      </c>
      <c r="N35" t="s">
        <v>34</v>
      </c>
      <c r="O35" t="s">
        <v>35</v>
      </c>
      <c r="P35" t="s">
        <v>12</v>
      </c>
      <c r="Q35" t="s">
        <v>13</v>
      </c>
      <c r="R35" t="s">
        <v>14</v>
      </c>
      <c r="S35" s="7" t="s">
        <v>26</v>
      </c>
      <c r="T35" s="1" t="s">
        <v>21</v>
      </c>
      <c r="U35" t="s">
        <v>22</v>
      </c>
      <c r="V35" t="s">
        <v>23</v>
      </c>
      <c r="W35" t="s">
        <v>24</v>
      </c>
      <c r="X35" t="s">
        <v>25</v>
      </c>
      <c r="Z35" s="22" t="s">
        <v>36</v>
      </c>
      <c r="AA35" s="12" t="s">
        <v>37</v>
      </c>
      <c r="AB35" s="12" t="s">
        <v>41</v>
      </c>
      <c r="AC35" s="16" t="s">
        <v>55</v>
      </c>
    </row>
    <row r="36" spans="1:39" x14ac:dyDescent="0.25">
      <c r="A36" s="2" t="s">
        <v>147</v>
      </c>
      <c r="B36" s="1">
        <v>4.0034000000000001E-4</v>
      </c>
      <c r="C36" s="1">
        <v>8.5272000000000001E-2</v>
      </c>
      <c r="D36" s="1">
        <v>2.9592999999999998E-7</v>
      </c>
      <c r="E36" s="1">
        <v>1.6578000000000001E-8</v>
      </c>
      <c r="F36">
        <v>5.6020000000000003</v>
      </c>
      <c r="G36">
        <v>-143.19999999999999</v>
      </c>
      <c r="H36">
        <v>9.9568999999999992</v>
      </c>
      <c r="I36">
        <v>6.9531000000000001</v>
      </c>
      <c r="J36" s="1">
        <v>1.2701E-7</v>
      </c>
      <c r="K36" s="1">
        <v>2.6907999999999998E-8</v>
      </c>
      <c r="L36">
        <v>21.186</v>
      </c>
      <c r="M36">
        <v>0.83260000000000001</v>
      </c>
      <c r="N36">
        <v>1.9543000000000001E-2</v>
      </c>
      <c r="O36">
        <v>2.3472</v>
      </c>
      <c r="P36">
        <v>16018</v>
      </c>
      <c r="Q36">
        <v>20.277000000000001</v>
      </c>
      <c r="R36">
        <v>0.12659000000000001</v>
      </c>
      <c r="S36" s="7">
        <v>1.5343E-12</v>
      </c>
      <c r="T36" s="1">
        <v>3.6423999999999997E-14</v>
      </c>
      <c r="U36">
        <v>2.3740000000000001</v>
      </c>
      <c r="V36">
        <v>0.96658999999999995</v>
      </c>
      <c r="W36">
        <v>1.3395E-3</v>
      </c>
      <c r="X36">
        <v>0.13858000000000001</v>
      </c>
      <c r="Y36" s="1"/>
      <c r="AA36" s="14">
        <f>S36</f>
        <v>1.5343E-12</v>
      </c>
      <c r="AB36" s="28">
        <f>((AA36/AA$41)-1)*100</f>
        <v>-0.11717987110213546</v>
      </c>
      <c r="AC36" s="14">
        <f>STDEV(AA37:AA40)</f>
        <v>2.6739483914241451E-15</v>
      </c>
    </row>
    <row r="37" spans="1:39" x14ac:dyDescent="0.25">
      <c r="A37" s="2" t="s">
        <v>148</v>
      </c>
      <c r="B37" s="1">
        <v>4.0356000000000002E-4</v>
      </c>
      <c r="C37" s="1">
        <v>8.5957000000000006E-2</v>
      </c>
      <c r="D37" s="1">
        <v>2.9802000000000002E-7</v>
      </c>
      <c r="E37" s="1">
        <v>1.6633999999999999E-8</v>
      </c>
      <c r="F37">
        <v>5.5815000000000001</v>
      </c>
      <c r="G37">
        <v>-143.69999999999999</v>
      </c>
      <c r="H37">
        <v>9.9786000000000001</v>
      </c>
      <c r="I37">
        <v>6.9440999999999997</v>
      </c>
      <c r="J37" s="1">
        <v>1.2644000000000001E-7</v>
      </c>
      <c r="K37" s="1">
        <v>2.6977000000000001E-8</v>
      </c>
      <c r="L37">
        <v>21.335999999999999</v>
      </c>
      <c r="M37">
        <v>0.83291000000000004</v>
      </c>
      <c r="N37">
        <v>1.9682000000000002E-2</v>
      </c>
      <c r="O37">
        <v>2.363</v>
      </c>
      <c r="P37">
        <v>16084</v>
      </c>
      <c r="Q37">
        <v>20.402000000000001</v>
      </c>
      <c r="R37">
        <v>0.12684999999999999</v>
      </c>
      <c r="S37" s="7">
        <v>1.5365E-12</v>
      </c>
      <c r="T37" s="1">
        <v>3.6555999999999998E-14</v>
      </c>
      <c r="U37">
        <v>2.3792</v>
      </c>
      <c r="V37">
        <v>0.96652000000000005</v>
      </c>
      <c r="W37">
        <v>1.3424000000000001E-3</v>
      </c>
      <c r="X37">
        <v>0.13889000000000001</v>
      </c>
      <c r="Y37" s="1"/>
      <c r="AA37" s="14">
        <f t="shared" ref="AA37:AA40" si="6">S37</f>
        <v>1.5365E-12</v>
      </c>
      <c r="AB37" s="28">
        <f t="shared" ref="AB37:AB40" si="7">((AA37/AA$41)-1)*100</f>
        <v>2.603997135603997E-2</v>
      </c>
      <c r="AC37" s="14">
        <f>STDEV(AA38:AA40,AA36)</f>
        <v>2.9040202019498896E-15</v>
      </c>
    </row>
    <row r="38" spans="1:39" x14ac:dyDescent="0.25">
      <c r="A38" s="2" t="s">
        <v>149</v>
      </c>
      <c r="B38" s="1">
        <v>4.0292000000000003E-4</v>
      </c>
      <c r="C38" s="1">
        <v>8.5820999999999995E-2</v>
      </c>
      <c r="D38" s="1">
        <v>3.0074999999999999E-7</v>
      </c>
      <c r="E38" s="1">
        <v>1.6619999999999999E-8</v>
      </c>
      <c r="F38">
        <v>5.5262000000000002</v>
      </c>
      <c r="G38">
        <v>-145.4</v>
      </c>
      <c r="H38">
        <v>9.9704999999999995</v>
      </c>
      <c r="I38">
        <v>6.8573000000000004</v>
      </c>
      <c r="J38" s="1">
        <v>1.2697E-7</v>
      </c>
      <c r="K38" s="1">
        <v>2.7108E-8</v>
      </c>
      <c r="L38">
        <v>21.35</v>
      </c>
      <c r="M38">
        <v>0.83257000000000003</v>
      </c>
      <c r="N38">
        <v>1.9696000000000002E-2</v>
      </c>
      <c r="O38">
        <v>2.3656999999999999</v>
      </c>
      <c r="P38">
        <v>16101</v>
      </c>
      <c r="Q38">
        <v>20.402000000000001</v>
      </c>
      <c r="R38">
        <v>0.12670999999999999</v>
      </c>
      <c r="S38" s="7">
        <v>1.5391999999999999E-12</v>
      </c>
      <c r="T38" s="1">
        <v>3.6578000000000001E-14</v>
      </c>
      <c r="U38">
        <v>2.3763999999999998</v>
      </c>
      <c r="V38">
        <v>0.96640000000000004</v>
      </c>
      <c r="W38">
        <v>1.3407E-3</v>
      </c>
      <c r="X38">
        <v>0.13872999999999999</v>
      </c>
      <c r="Y38" s="1"/>
      <c r="AA38" s="14">
        <f t="shared" si="6"/>
        <v>1.5391999999999999E-12</v>
      </c>
      <c r="AB38" s="28">
        <f t="shared" si="7"/>
        <v>0.20180977800925426</v>
      </c>
      <c r="AC38" s="14">
        <f>STDEV(AA39:AA40,AA36:AA37)</f>
        <v>2.120338023366376E-15</v>
      </c>
    </row>
    <row r="39" spans="1:39" x14ac:dyDescent="0.25">
      <c r="A39" s="2" t="s">
        <v>150</v>
      </c>
      <c r="B39" s="1">
        <v>4.0214E-4</v>
      </c>
      <c r="C39" s="1">
        <v>8.5655999999999996E-2</v>
      </c>
      <c r="D39" s="1">
        <v>2.9582000000000001E-7</v>
      </c>
      <c r="E39" s="1">
        <v>1.6601999999999999E-8</v>
      </c>
      <c r="F39">
        <v>5.6121999999999996</v>
      </c>
      <c r="G39">
        <v>-142.69999999999999</v>
      </c>
      <c r="H39">
        <v>9.9591999999999992</v>
      </c>
      <c r="I39">
        <v>6.9790999999999999</v>
      </c>
      <c r="J39" s="1">
        <v>1.2737999999999999E-7</v>
      </c>
      <c r="K39" s="1">
        <v>2.7150000000000002E-8</v>
      </c>
      <c r="L39">
        <v>21.314</v>
      </c>
      <c r="M39">
        <v>0.83235000000000003</v>
      </c>
      <c r="N39">
        <v>1.9661999999999999E-2</v>
      </c>
      <c r="O39">
        <v>2.3622000000000001</v>
      </c>
      <c r="P39">
        <v>16075</v>
      </c>
      <c r="Q39">
        <v>20.358000000000001</v>
      </c>
      <c r="R39">
        <v>0.12664</v>
      </c>
      <c r="S39" s="7">
        <v>1.5329000000000001E-12</v>
      </c>
      <c r="T39" s="1">
        <v>3.6409000000000003E-14</v>
      </c>
      <c r="U39">
        <v>2.3752</v>
      </c>
      <c r="V39">
        <v>0.96665000000000001</v>
      </c>
      <c r="W39">
        <v>1.34E-3</v>
      </c>
      <c r="X39">
        <v>0.13861999999999999</v>
      </c>
      <c r="AA39" s="14">
        <f t="shared" si="6"/>
        <v>1.5329000000000001E-12</v>
      </c>
      <c r="AB39" s="28">
        <f t="shared" si="7"/>
        <v>-0.20831977084824205</v>
      </c>
      <c r="AC39" s="14">
        <f>STDEV(AA40,AA36:AA38)</f>
        <v>2.0575065816014318E-15</v>
      </c>
    </row>
    <row r="40" spans="1:39" x14ac:dyDescent="0.25">
      <c r="A40" s="2" t="s">
        <v>151</v>
      </c>
      <c r="B40" s="1">
        <v>4.0566000000000002E-4</v>
      </c>
      <c r="C40" s="1">
        <v>8.6405999999999997E-2</v>
      </c>
      <c r="D40" s="1">
        <v>2.9967999999999999E-7</v>
      </c>
      <c r="E40" s="1">
        <v>1.6683000000000001E-8</v>
      </c>
      <c r="F40">
        <v>5.5669000000000004</v>
      </c>
      <c r="G40">
        <v>-143.69999999999999</v>
      </c>
      <c r="H40">
        <v>10.015000000000001</v>
      </c>
      <c r="I40">
        <v>6.9694000000000003</v>
      </c>
      <c r="J40" s="1">
        <v>1.2883E-7</v>
      </c>
      <c r="K40" s="1">
        <v>2.7552000000000001E-8</v>
      </c>
      <c r="L40">
        <v>21.385999999999999</v>
      </c>
      <c r="M40">
        <v>0.83128999999999997</v>
      </c>
      <c r="N40">
        <v>1.9730999999999999E-2</v>
      </c>
      <c r="O40">
        <v>2.3734999999999999</v>
      </c>
      <c r="P40">
        <v>16054</v>
      </c>
      <c r="Q40">
        <v>20.454999999999998</v>
      </c>
      <c r="R40">
        <v>0.12741</v>
      </c>
      <c r="S40" s="7">
        <v>1.5376E-12</v>
      </c>
      <c r="T40" s="1">
        <v>3.6720999999999997E-14</v>
      </c>
      <c r="U40">
        <v>2.3881999999999999</v>
      </c>
      <c r="V40">
        <v>0.96647000000000005</v>
      </c>
      <c r="W40">
        <v>1.3475E-3</v>
      </c>
      <c r="X40">
        <v>0.13941999999999999</v>
      </c>
      <c r="AA40" s="14">
        <f t="shared" si="6"/>
        <v>1.5376E-12</v>
      </c>
      <c r="AB40" s="28">
        <f t="shared" si="7"/>
        <v>9.7649892585116582E-2</v>
      </c>
      <c r="AC40" s="14">
        <f>STDEV(AA36:AA39)</f>
        <v>2.7499999999999461E-15</v>
      </c>
    </row>
    <row r="41" spans="1:39" x14ac:dyDescent="0.25">
      <c r="A41" s="2" t="str">
        <f>A40</f>
        <v>D:\Google Drive\Research\data\2020-TB\test-5e3-07212020\test-5e3-c2-07212020\2-3-5.TXT</v>
      </c>
      <c r="B41" s="7">
        <f>AVERAGE(B36:B40)</f>
        <v>4.0292399999999998E-4</v>
      </c>
      <c r="C41" s="7">
        <f t="shared" ref="C41:X41" si="8">AVERAGE(C36:C40)</f>
        <v>8.5822399999999993E-2</v>
      </c>
      <c r="D41" s="7">
        <f t="shared" si="8"/>
        <v>2.9803999999999999E-7</v>
      </c>
      <c r="E41" s="7">
        <f t="shared" si="8"/>
        <v>1.6623400000000001E-8</v>
      </c>
      <c r="F41" s="7">
        <f t="shared" si="8"/>
        <v>5.5777599999999996</v>
      </c>
      <c r="G41" s="7">
        <f t="shared" si="8"/>
        <v>-143.74</v>
      </c>
      <c r="H41" s="7">
        <f t="shared" si="8"/>
        <v>9.9760400000000011</v>
      </c>
      <c r="I41" s="7">
        <f t="shared" si="8"/>
        <v>6.9406000000000008</v>
      </c>
      <c r="J41" s="7">
        <f t="shared" si="8"/>
        <v>1.2732600000000001E-7</v>
      </c>
      <c r="K41" s="7">
        <f t="shared" si="8"/>
        <v>2.7138999999999999E-8</v>
      </c>
      <c r="L41" s="7">
        <f t="shared" si="8"/>
        <v>21.314399999999999</v>
      </c>
      <c r="M41" s="7">
        <f t="shared" si="8"/>
        <v>0.83234399999999997</v>
      </c>
      <c r="N41" s="7">
        <f t="shared" si="8"/>
        <v>1.9662800000000001E-2</v>
      </c>
      <c r="O41" s="7">
        <f t="shared" si="8"/>
        <v>2.36232</v>
      </c>
      <c r="P41" s="7">
        <f t="shared" si="8"/>
        <v>16066.4</v>
      </c>
      <c r="Q41" s="7">
        <f t="shared" si="8"/>
        <v>20.378800000000002</v>
      </c>
      <c r="R41" s="7">
        <f t="shared" si="8"/>
        <v>0.12684000000000001</v>
      </c>
      <c r="S41" s="7">
        <f t="shared" si="8"/>
        <v>1.5360999999999999E-12</v>
      </c>
      <c r="T41" s="7">
        <f t="shared" si="8"/>
        <v>3.6537599999999998E-14</v>
      </c>
      <c r="U41" s="7">
        <f t="shared" si="8"/>
        <v>2.3785999999999996</v>
      </c>
      <c r="V41" s="7">
        <f t="shared" si="8"/>
        <v>0.966526</v>
      </c>
      <c r="W41" s="7">
        <f t="shared" si="8"/>
        <v>1.34202E-3</v>
      </c>
      <c r="X41" s="7">
        <f t="shared" si="8"/>
        <v>0.138848</v>
      </c>
      <c r="Z41" s="2" t="s">
        <v>43</v>
      </c>
      <c r="AA41" s="14">
        <f>AVERAGE(AA36:AA40)</f>
        <v>1.5360999999999999E-12</v>
      </c>
      <c r="AB41" s="28"/>
    </row>
    <row r="42" spans="1:39" s="3" customFormat="1" x14ac:dyDescent="0.25">
      <c r="A42" s="2"/>
      <c r="B42" s="1"/>
      <c r="C42" s="1"/>
      <c r="D42" s="1"/>
      <c r="E42" s="1"/>
      <c r="F42"/>
      <c r="G42"/>
      <c r="H42"/>
      <c r="I42"/>
      <c r="J42" s="1"/>
      <c r="K42" s="1"/>
      <c r="L42"/>
      <c r="M42"/>
      <c r="N42"/>
      <c r="O42"/>
      <c r="P42"/>
      <c r="Q42"/>
      <c r="R42"/>
      <c r="S42" s="7"/>
      <c r="T42" s="1"/>
      <c r="U42"/>
      <c r="V42"/>
      <c r="W42"/>
      <c r="X42"/>
      <c r="Y42"/>
      <c r="AA42" s="29"/>
      <c r="AB42" s="28"/>
      <c r="AC42" s="15"/>
    </row>
    <row r="43" spans="1:39" s="3" customFormat="1" x14ac:dyDescent="0.25">
      <c r="A43" s="2"/>
      <c r="B43" s="1"/>
      <c r="C43" s="1"/>
      <c r="D43" s="1"/>
      <c r="E43" s="1"/>
      <c r="F43"/>
      <c r="G43"/>
      <c r="H43"/>
      <c r="I43"/>
      <c r="J43" s="1"/>
      <c r="K43" s="1"/>
      <c r="L43"/>
      <c r="M43"/>
      <c r="N43"/>
      <c r="O43"/>
      <c r="P43"/>
      <c r="Q43"/>
      <c r="R43"/>
      <c r="S43" s="7"/>
      <c r="T43" s="1"/>
      <c r="U43"/>
      <c r="V43"/>
      <c r="W43"/>
      <c r="X43"/>
      <c r="Y43"/>
      <c r="Z43"/>
      <c r="AA43" s="14"/>
      <c r="AB43" s="28"/>
      <c r="AC43" s="15"/>
    </row>
    <row r="44" spans="1:39" s="3" customFormat="1" x14ac:dyDescent="0.25">
      <c r="A44" s="9" t="s">
        <v>85</v>
      </c>
      <c r="B44" s="1" t="s">
        <v>7</v>
      </c>
      <c r="C44" s="1" t="s">
        <v>8</v>
      </c>
      <c r="D44" s="1" t="s">
        <v>86</v>
      </c>
      <c r="E44" s="1" t="s">
        <v>28</v>
      </c>
      <c r="F44" t="s">
        <v>29</v>
      </c>
      <c r="G44" t="s">
        <v>9</v>
      </c>
      <c r="H44" t="s">
        <v>10</v>
      </c>
      <c r="I44" t="s">
        <v>11</v>
      </c>
      <c r="J44" s="1" t="s">
        <v>30</v>
      </c>
      <c r="K44" s="1" t="s">
        <v>31</v>
      </c>
      <c r="L44" t="s">
        <v>32</v>
      </c>
      <c r="M44" t="s">
        <v>33</v>
      </c>
      <c r="N44" t="s">
        <v>34</v>
      </c>
      <c r="O44" t="s">
        <v>35</v>
      </c>
      <c r="P44" t="s">
        <v>12</v>
      </c>
      <c r="Q44" t="s">
        <v>13</v>
      </c>
      <c r="R44" t="s">
        <v>14</v>
      </c>
      <c r="S44" s="7" t="s">
        <v>26</v>
      </c>
      <c r="T44" s="1" t="s">
        <v>21</v>
      </c>
      <c r="U44" t="s">
        <v>22</v>
      </c>
      <c r="V44" t="s">
        <v>23</v>
      </c>
      <c r="W44" t="s">
        <v>24</v>
      </c>
      <c r="X44" t="s">
        <v>25</v>
      </c>
      <c r="Y44"/>
      <c r="Z44" s="22" t="s">
        <v>36</v>
      </c>
      <c r="AA44" s="12" t="s">
        <v>37</v>
      </c>
      <c r="AB44" s="12" t="s">
        <v>41</v>
      </c>
      <c r="AC44" s="16" t="s">
        <v>55</v>
      </c>
    </row>
    <row r="45" spans="1:39" s="3" customFormat="1" x14ac:dyDescent="0.25">
      <c r="A45" s="2" t="s">
        <v>152</v>
      </c>
      <c r="B45" s="1">
        <v>3.9927000000000002E-4</v>
      </c>
      <c r="C45" s="1">
        <v>8.5044999999999996E-2</v>
      </c>
      <c r="D45" s="1">
        <v>2.9175E-7</v>
      </c>
      <c r="E45" s="1">
        <v>1.6540000000000001E-8</v>
      </c>
      <c r="F45">
        <v>5.6692</v>
      </c>
      <c r="G45">
        <v>-141.9</v>
      </c>
      <c r="H45">
        <v>9.9225999999999992</v>
      </c>
      <c r="I45">
        <v>6.9927000000000001</v>
      </c>
      <c r="J45" s="1">
        <v>1.268E-7</v>
      </c>
      <c r="K45" s="1">
        <v>2.6969999999999999E-8</v>
      </c>
      <c r="L45">
        <v>21.27</v>
      </c>
      <c r="M45">
        <v>0.83304</v>
      </c>
      <c r="N45">
        <v>1.9619999999999999E-2</v>
      </c>
      <c r="O45">
        <v>2.3552</v>
      </c>
      <c r="P45">
        <v>16062</v>
      </c>
      <c r="Q45">
        <v>20.260000000000002</v>
      </c>
      <c r="R45">
        <v>0.12614</v>
      </c>
      <c r="S45" s="7">
        <v>1.5318E-12</v>
      </c>
      <c r="T45" s="1">
        <v>3.6247000000000001E-14</v>
      </c>
      <c r="U45">
        <v>2.3662999999999998</v>
      </c>
      <c r="V45">
        <v>0.9667</v>
      </c>
      <c r="W45">
        <v>1.3351000000000001E-3</v>
      </c>
      <c r="X45">
        <v>0.13811000000000001</v>
      </c>
      <c r="Y45" s="1"/>
      <c r="Z45"/>
      <c r="AA45" s="14">
        <f>S45</f>
        <v>1.5318E-12</v>
      </c>
      <c r="AB45" s="28">
        <f>((AA45/AA$50)-1)*100</f>
        <v>-0.27603447826879401</v>
      </c>
      <c r="AC45" s="14">
        <f>STDEV(AA46:AA49)</f>
        <v>9.4470453934902776E-15</v>
      </c>
      <c r="AD45"/>
      <c r="AE45"/>
      <c r="AF45"/>
      <c r="AG45"/>
      <c r="AH45"/>
      <c r="AI45"/>
      <c r="AJ45"/>
      <c r="AK45"/>
      <c r="AL45"/>
      <c r="AM45"/>
    </row>
    <row r="46" spans="1:39" s="3" customFormat="1" x14ac:dyDescent="0.25">
      <c r="A46" s="2" t="s">
        <v>153</v>
      </c>
      <c r="B46" s="1">
        <v>4.0435999999999998E-4</v>
      </c>
      <c r="C46" s="1">
        <v>8.6128999999999997E-2</v>
      </c>
      <c r="D46" s="1">
        <v>2.9466999999999998E-7</v>
      </c>
      <c r="E46" s="1">
        <v>1.6635E-8</v>
      </c>
      <c r="F46">
        <v>5.6452999999999998</v>
      </c>
      <c r="G46">
        <v>-142.4</v>
      </c>
      <c r="H46">
        <v>9.9718999999999998</v>
      </c>
      <c r="I46">
        <v>7.0026999999999999</v>
      </c>
      <c r="J46" s="1">
        <v>1.2725E-7</v>
      </c>
      <c r="K46" s="1">
        <v>2.7319000000000001E-8</v>
      </c>
      <c r="L46">
        <v>21.469000000000001</v>
      </c>
      <c r="M46">
        <v>0.83267999999999998</v>
      </c>
      <c r="N46">
        <v>1.9805E-2</v>
      </c>
      <c r="O46">
        <v>2.3784999999999998</v>
      </c>
      <c r="P46">
        <v>16113</v>
      </c>
      <c r="Q46">
        <v>20.425000000000001</v>
      </c>
      <c r="R46">
        <v>0.12676000000000001</v>
      </c>
      <c r="S46" s="7">
        <v>1.5309000000000001E-12</v>
      </c>
      <c r="T46" s="1">
        <v>3.6402999999999998E-14</v>
      </c>
      <c r="U46">
        <v>2.3778999999999999</v>
      </c>
      <c r="V46">
        <v>0.96672000000000002</v>
      </c>
      <c r="W46">
        <v>1.3415E-3</v>
      </c>
      <c r="X46">
        <v>0.13877</v>
      </c>
      <c r="Y46" s="1"/>
      <c r="Z46"/>
      <c r="AA46" s="14">
        <f t="shared" ref="AA46:AA49" si="9">S46</f>
        <v>1.5309000000000001E-12</v>
      </c>
      <c r="AB46" s="28">
        <f t="shared" ref="AB46:AB49" si="10">((AA46/AA$50)-1)*100</f>
        <v>-0.33462670242961901</v>
      </c>
      <c r="AC46" s="14">
        <f>STDEV(AA47:AA49,AA45)</f>
        <v>9.2590046261283503E-15</v>
      </c>
      <c r="AD46"/>
      <c r="AE46"/>
      <c r="AF46"/>
      <c r="AG46"/>
      <c r="AH46"/>
      <c r="AI46"/>
      <c r="AJ46"/>
      <c r="AK46"/>
      <c r="AL46"/>
      <c r="AM46"/>
    </row>
    <row r="47" spans="1:39" x14ac:dyDescent="0.25">
      <c r="A47" s="2" t="s">
        <v>154</v>
      </c>
      <c r="B47" s="1">
        <v>4.0366000000000002E-4</v>
      </c>
      <c r="C47" s="1">
        <v>8.5980000000000001E-2</v>
      </c>
      <c r="D47" s="1">
        <v>2.9684E-7</v>
      </c>
      <c r="E47" s="1">
        <v>1.6621E-8</v>
      </c>
      <c r="F47">
        <v>5.5993000000000004</v>
      </c>
      <c r="G47">
        <v>-143.19999999999999</v>
      </c>
      <c r="H47">
        <v>9.9624000000000006</v>
      </c>
      <c r="I47">
        <v>6.9569999999999999</v>
      </c>
      <c r="J47" s="1">
        <v>1.2672000000000001E-7</v>
      </c>
      <c r="K47" s="1">
        <v>2.7161999999999999E-8</v>
      </c>
      <c r="L47">
        <v>21.434999999999999</v>
      </c>
      <c r="M47">
        <v>0.83292999999999995</v>
      </c>
      <c r="N47">
        <v>1.9772999999999999E-2</v>
      </c>
      <c r="O47">
        <v>2.3738999999999999</v>
      </c>
      <c r="P47">
        <v>16125</v>
      </c>
      <c r="Q47">
        <v>20.417000000000002</v>
      </c>
      <c r="R47">
        <v>0.12662000000000001</v>
      </c>
      <c r="S47" s="7">
        <v>1.5319999999999999E-12</v>
      </c>
      <c r="T47" s="1">
        <v>3.6392000000000003E-14</v>
      </c>
      <c r="U47">
        <v>2.3755000000000002</v>
      </c>
      <c r="V47">
        <v>0.96667000000000003</v>
      </c>
      <c r="W47">
        <v>1.3401000000000001E-3</v>
      </c>
      <c r="X47">
        <v>0.13863</v>
      </c>
      <c r="Y47" s="1"/>
      <c r="AA47" s="14">
        <f t="shared" si="9"/>
        <v>1.5319999999999999E-12</v>
      </c>
      <c r="AB47" s="28">
        <f t="shared" si="10"/>
        <v>-0.26301398401084031</v>
      </c>
      <c r="AC47" s="14">
        <f>STDEV(AA48:AA49,AA45:AA46)</f>
        <v>9.4834944333123163E-15</v>
      </c>
    </row>
    <row r="48" spans="1:39" x14ac:dyDescent="0.25">
      <c r="A48" s="2" t="s">
        <v>155</v>
      </c>
      <c r="B48" s="1">
        <v>4.0684E-4</v>
      </c>
      <c r="C48" s="1">
        <v>8.6656999999999998E-2</v>
      </c>
      <c r="D48" s="1">
        <v>2.9325000000000001E-7</v>
      </c>
      <c r="E48" s="1">
        <v>1.6686999999999999E-8</v>
      </c>
      <c r="F48">
        <v>5.6904000000000003</v>
      </c>
      <c r="G48">
        <v>-141.69999999999999</v>
      </c>
      <c r="H48">
        <v>10.005000000000001</v>
      </c>
      <c r="I48">
        <v>7.0606999999999998</v>
      </c>
      <c r="J48" s="1">
        <v>1.2659E-7</v>
      </c>
      <c r="K48" s="1">
        <v>2.7246999999999999E-8</v>
      </c>
      <c r="L48">
        <v>21.524000000000001</v>
      </c>
      <c r="M48">
        <v>0.83318000000000003</v>
      </c>
      <c r="N48">
        <v>1.9855000000000001E-2</v>
      </c>
      <c r="O48">
        <v>2.383</v>
      </c>
      <c r="P48">
        <v>16101</v>
      </c>
      <c r="Q48">
        <v>20.478999999999999</v>
      </c>
      <c r="R48">
        <v>0.12719</v>
      </c>
      <c r="S48" s="7">
        <v>1.5344E-12</v>
      </c>
      <c r="T48" s="1">
        <v>3.6612999999999998E-14</v>
      </c>
      <c r="U48">
        <v>2.3860999999999999</v>
      </c>
      <c r="V48">
        <v>0.96662000000000003</v>
      </c>
      <c r="W48">
        <v>1.3462000000000001E-3</v>
      </c>
      <c r="X48">
        <v>0.13927</v>
      </c>
      <c r="AA48" s="14">
        <f t="shared" si="9"/>
        <v>1.5344E-12</v>
      </c>
      <c r="AB48" s="28">
        <f t="shared" si="10"/>
        <v>-0.10676805291528479</v>
      </c>
      <c r="AC48" s="14">
        <f>STDEV(AA49,AA45:AA47)</f>
        <v>9.7783775068600139E-15</v>
      </c>
    </row>
    <row r="49" spans="1:29" x14ac:dyDescent="0.25">
      <c r="A49" s="2" t="s">
        <v>156</v>
      </c>
      <c r="B49" s="1">
        <v>4.0672000000000001E-4</v>
      </c>
      <c r="C49" s="1">
        <v>8.6629999999999999E-2</v>
      </c>
      <c r="D49" s="1">
        <v>3.0335999999999998E-7</v>
      </c>
      <c r="E49" s="1">
        <v>1.6697999999999998E-8</v>
      </c>
      <c r="F49">
        <v>5.5044000000000004</v>
      </c>
      <c r="G49">
        <v>-147</v>
      </c>
      <c r="H49">
        <v>10.031000000000001</v>
      </c>
      <c r="I49">
        <v>6.8238000000000003</v>
      </c>
      <c r="J49" s="1">
        <v>1.2771E-7</v>
      </c>
      <c r="K49" s="1">
        <v>2.7467E-8</v>
      </c>
      <c r="L49">
        <v>21.507000000000001</v>
      </c>
      <c r="M49">
        <v>0.83248</v>
      </c>
      <c r="N49">
        <v>1.9841999999999999E-2</v>
      </c>
      <c r="O49">
        <v>2.3835000000000002</v>
      </c>
      <c r="P49">
        <v>16070</v>
      </c>
      <c r="Q49">
        <v>20.484999999999999</v>
      </c>
      <c r="R49">
        <v>0.12747</v>
      </c>
      <c r="S49" s="7">
        <v>1.5510999999999999E-12</v>
      </c>
      <c r="T49" s="1">
        <v>3.7064999999999998E-14</v>
      </c>
      <c r="U49">
        <v>2.3896000000000002</v>
      </c>
      <c r="V49">
        <v>0.96599000000000002</v>
      </c>
      <c r="W49">
        <v>1.3483E-3</v>
      </c>
      <c r="X49">
        <v>0.13958000000000001</v>
      </c>
      <c r="AA49" s="14">
        <f t="shared" si="9"/>
        <v>1.5510999999999999E-12</v>
      </c>
      <c r="AB49" s="28">
        <f t="shared" si="10"/>
        <v>0.98044321762453812</v>
      </c>
      <c r="AC49" s="14">
        <f>STDEV(AA45:AA48)</f>
        <v>1.4952703211571107E-15</v>
      </c>
    </row>
    <row r="50" spans="1:29" x14ac:dyDescent="0.25">
      <c r="A50" s="2" t="str">
        <f>A49</f>
        <v>D:\Google Drive\Research\data\2020-TB\test-5e3-07212020\test-5e3-c2-07212020\2-4-5.TXT</v>
      </c>
      <c r="B50" s="7">
        <f>AVERAGE(B45:B49)</f>
        <v>4.0417000000000003E-4</v>
      </c>
      <c r="C50" s="7">
        <f t="shared" ref="C50:X50" si="11">AVERAGE(C45:C49)</f>
        <v>8.608819999999999E-2</v>
      </c>
      <c r="D50" s="7">
        <f t="shared" si="11"/>
        <v>2.9597400000000003E-7</v>
      </c>
      <c r="E50" s="7">
        <f t="shared" si="11"/>
        <v>1.6636199999999998E-8</v>
      </c>
      <c r="F50" s="7">
        <f t="shared" si="11"/>
        <v>5.6217199999999998</v>
      </c>
      <c r="G50" s="7">
        <f t="shared" si="11"/>
        <v>-143.24</v>
      </c>
      <c r="H50" s="7">
        <f t="shared" si="11"/>
        <v>9.9785800000000009</v>
      </c>
      <c r="I50" s="7">
        <f t="shared" si="11"/>
        <v>6.9673800000000004</v>
      </c>
      <c r="J50" s="7">
        <f t="shared" si="11"/>
        <v>1.2701400000000003E-7</v>
      </c>
      <c r="K50" s="7">
        <f t="shared" si="11"/>
        <v>2.7233E-8</v>
      </c>
      <c r="L50" s="7">
        <f t="shared" si="11"/>
        <v>21.441000000000003</v>
      </c>
      <c r="M50" s="7">
        <f t="shared" si="11"/>
        <v>0.83286199999999988</v>
      </c>
      <c r="N50" s="7">
        <f t="shared" si="11"/>
        <v>1.9778999999999998E-2</v>
      </c>
      <c r="O50" s="7">
        <f t="shared" si="11"/>
        <v>2.3748200000000002</v>
      </c>
      <c r="P50" s="7">
        <f t="shared" si="11"/>
        <v>16094.2</v>
      </c>
      <c r="Q50" s="7">
        <f t="shared" si="11"/>
        <v>20.4132</v>
      </c>
      <c r="R50" s="7">
        <f t="shared" si="11"/>
        <v>0.126836</v>
      </c>
      <c r="S50" s="7">
        <f t="shared" si="11"/>
        <v>1.53604E-12</v>
      </c>
      <c r="T50" s="7">
        <f t="shared" si="11"/>
        <v>3.6544000000000001E-14</v>
      </c>
      <c r="U50" s="7">
        <f t="shared" si="11"/>
        <v>2.3790800000000001</v>
      </c>
      <c r="V50" s="7">
        <f t="shared" si="11"/>
        <v>0.96653999999999995</v>
      </c>
      <c r="W50" s="7">
        <f t="shared" si="11"/>
        <v>1.3422400000000002E-3</v>
      </c>
      <c r="X50" s="7">
        <f t="shared" si="11"/>
        <v>0.13887200000000002</v>
      </c>
      <c r="Z50" s="2" t="s">
        <v>43</v>
      </c>
      <c r="AA50" s="14">
        <f>AVERAGE(AA45:AA49)</f>
        <v>1.53604E-12</v>
      </c>
      <c r="AB50" s="28"/>
    </row>
    <row r="51" spans="1:29" x14ac:dyDescent="0.25">
      <c r="A51" s="2"/>
      <c r="AB51" s="28"/>
      <c r="AC51" s="15"/>
    </row>
    <row r="52" spans="1:29" x14ac:dyDescent="0.25">
      <c r="A52" s="2"/>
      <c r="AA52" s="14"/>
      <c r="AB52" s="28"/>
      <c r="AC52" s="15"/>
    </row>
    <row r="53" spans="1:29" x14ac:dyDescent="0.25">
      <c r="A53" s="9" t="s">
        <v>85</v>
      </c>
      <c r="B53" s="1" t="s">
        <v>7</v>
      </c>
      <c r="C53" s="1" t="s">
        <v>8</v>
      </c>
      <c r="D53" s="1" t="s">
        <v>86</v>
      </c>
      <c r="E53" s="1" t="s">
        <v>28</v>
      </c>
      <c r="F53" t="s">
        <v>29</v>
      </c>
      <c r="G53" t="s">
        <v>9</v>
      </c>
      <c r="H53" t="s">
        <v>10</v>
      </c>
      <c r="I53" t="s">
        <v>11</v>
      </c>
      <c r="J53" s="1" t="s">
        <v>30</v>
      </c>
      <c r="K53" s="1" t="s">
        <v>31</v>
      </c>
      <c r="L53" t="s">
        <v>32</v>
      </c>
      <c r="M53" t="s">
        <v>33</v>
      </c>
      <c r="N53" t="s">
        <v>34</v>
      </c>
      <c r="O53" t="s">
        <v>35</v>
      </c>
      <c r="P53" t="s">
        <v>12</v>
      </c>
      <c r="Q53" t="s">
        <v>13</v>
      </c>
      <c r="R53" t="s">
        <v>14</v>
      </c>
      <c r="S53" s="7" t="s">
        <v>26</v>
      </c>
      <c r="T53" s="1" t="s">
        <v>21</v>
      </c>
      <c r="U53" t="s">
        <v>22</v>
      </c>
      <c r="V53" t="s">
        <v>23</v>
      </c>
      <c r="W53" t="s">
        <v>24</v>
      </c>
      <c r="X53" t="s">
        <v>25</v>
      </c>
      <c r="Z53" s="22" t="s">
        <v>36</v>
      </c>
      <c r="AA53" s="12" t="s">
        <v>37</v>
      </c>
      <c r="AB53" s="12" t="s">
        <v>41</v>
      </c>
      <c r="AC53" s="16" t="s">
        <v>55</v>
      </c>
    </row>
    <row r="54" spans="1:29" x14ac:dyDescent="0.25">
      <c r="A54" s="2" t="s">
        <v>157</v>
      </c>
      <c r="B54" s="1">
        <v>4.1162000000000002E-4</v>
      </c>
      <c r="C54" s="1">
        <v>8.7674000000000002E-2</v>
      </c>
      <c r="D54" s="1">
        <v>2.9549000000000001E-7</v>
      </c>
      <c r="E54" s="1">
        <v>1.6788999999999999E-8</v>
      </c>
      <c r="F54">
        <v>5.6817000000000002</v>
      </c>
      <c r="G54">
        <v>-141.5</v>
      </c>
      <c r="H54">
        <v>10.077999999999999</v>
      </c>
      <c r="I54">
        <v>7.1223000000000001</v>
      </c>
      <c r="J54" s="1">
        <v>1.2874E-7</v>
      </c>
      <c r="K54" s="1">
        <v>2.7844000000000001E-8</v>
      </c>
      <c r="L54">
        <v>21.628</v>
      </c>
      <c r="M54">
        <v>0.83191000000000004</v>
      </c>
      <c r="N54">
        <v>1.9952000000000001E-2</v>
      </c>
      <c r="O54">
        <v>2.3982999999999999</v>
      </c>
      <c r="P54">
        <v>16036</v>
      </c>
      <c r="Q54">
        <v>20.562999999999999</v>
      </c>
      <c r="R54">
        <v>0.12823000000000001</v>
      </c>
      <c r="S54" s="7">
        <v>1.5352E-12</v>
      </c>
      <c r="T54" s="1">
        <v>3.6914000000000003E-14</v>
      </c>
      <c r="U54">
        <v>2.4045000000000001</v>
      </c>
      <c r="V54">
        <v>0.96657999999999999</v>
      </c>
      <c r="W54">
        <v>1.3565999999999999E-3</v>
      </c>
      <c r="X54">
        <v>0.14035</v>
      </c>
      <c r="Y54" s="1"/>
      <c r="AA54" s="14">
        <f>S54</f>
        <v>1.5352E-12</v>
      </c>
      <c r="AB54" s="28">
        <f>((AA54/AA$59)-1)*100</f>
        <v>-0.33369256138255921</v>
      </c>
      <c r="AC54" s="14">
        <f>STDEV(AA55:AA58)</f>
        <v>3.9777506206397925E-15</v>
      </c>
    </row>
    <row r="55" spans="1:29" x14ac:dyDescent="0.25">
      <c r="A55" s="2" t="s">
        <v>158</v>
      </c>
      <c r="B55" s="1">
        <v>4.0447999999999998E-4</v>
      </c>
      <c r="C55" s="1">
        <v>8.6153999999999994E-2</v>
      </c>
      <c r="D55" s="1">
        <v>2.9704000000000002E-7</v>
      </c>
      <c r="E55" s="1">
        <v>1.6641E-8</v>
      </c>
      <c r="F55">
        <v>5.6022999999999996</v>
      </c>
      <c r="G55">
        <v>-142.80000000000001</v>
      </c>
      <c r="H55">
        <v>9.9863</v>
      </c>
      <c r="I55">
        <v>6.9931999999999999</v>
      </c>
      <c r="J55" s="1">
        <v>1.2832E-7</v>
      </c>
      <c r="K55" s="1">
        <v>2.7554E-8</v>
      </c>
      <c r="L55">
        <v>21.472999999999999</v>
      </c>
      <c r="M55">
        <v>0.83218999999999999</v>
      </c>
      <c r="N55">
        <v>1.9809E-2</v>
      </c>
      <c r="O55">
        <v>2.3803000000000001</v>
      </c>
      <c r="P55">
        <v>16066</v>
      </c>
      <c r="Q55">
        <v>20.404</v>
      </c>
      <c r="R55">
        <v>0.127</v>
      </c>
      <c r="S55" s="7">
        <v>1.5372999999999999E-12</v>
      </c>
      <c r="T55" s="1">
        <v>3.6610999999999998E-14</v>
      </c>
      <c r="U55">
        <v>2.3815</v>
      </c>
      <c r="V55">
        <v>0.96650000000000003</v>
      </c>
      <c r="W55">
        <v>1.3435999999999999E-3</v>
      </c>
      <c r="X55">
        <v>0.13902</v>
      </c>
      <c r="Y55" s="1"/>
      <c r="AA55" s="14">
        <f t="shared" ref="AA55:AA58" si="12">S55</f>
        <v>1.5372999999999999E-12</v>
      </c>
      <c r="AB55" s="28">
        <f t="shared" ref="AB55:AB58" si="13">((AA55/AA$59)-1)*100</f>
        <v>-0.19735902463093868</v>
      </c>
      <c r="AC55" s="14">
        <f>STDEV(AA56:AA58,AA54)</f>
        <v>4.7937459256827767E-15</v>
      </c>
    </row>
    <row r="56" spans="1:29" x14ac:dyDescent="0.25">
      <c r="A56" s="2" t="s">
        <v>159</v>
      </c>
      <c r="B56" s="1">
        <v>3.9790000000000002E-4</v>
      </c>
      <c r="C56" s="1">
        <v>8.4752999999999995E-2</v>
      </c>
      <c r="D56" s="1">
        <v>2.9942999999999998E-7</v>
      </c>
      <c r="E56" s="1">
        <v>1.6507E-8</v>
      </c>
      <c r="F56">
        <v>5.5128000000000004</v>
      </c>
      <c r="G56">
        <v>-145.30000000000001</v>
      </c>
      <c r="H56">
        <v>9.9105000000000008</v>
      </c>
      <c r="I56">
        <v>6.8207000000000004</v>
      </c>
      <c r="J56" s="1">
        <v>1.2744999999999999E-7</v>
      </c>
      <c r="K56" s="1">
        <v>2.7144999999999999E-8</v>
      </c>
      <c r="L56">
        <v>21.298999999999999</v>
      </c>
      <c r="M56">
        <v>0.83289999999999997</v>
      </c>
      <c r="N56">
        <v>1.9647999999999999E-2</v>
      </c>
      <c r="O56">
        <v>2.359</v>
      </c>
      <c r="P56">
        <v>16064</v>
      </c>
      <c r="Q56">
        <v>20.228000000000002</v>
      </c>
      <c r="R56">
        <v>0.12592</v>
      </c>
      <c r="S56" s="7">
        <v>1.5396E-12</v>
      </c>
      <c r="T56" s="1">
        <v>3.6360000000000002E-14</v>
      </c>
      <c r="U56">
        <v>2.3616999999999999</v>
      </c>
      <c r="V56">
        <v>0.96638999999999997</v>
      </c>
      <c r="W56">
        <v>1.3324999999999999E-3</v>
      </c>
      <c r="X56">
        <v>0.13788</v>
      </c>
      <c r="Y56" s="1"/>
      <c r="AA56" s="14">
        <f t="shared" si="12"/>
        <v>1.5396E-12</v>
      </c>
      <c r="AB56" s="28">
        <f t="shared" si="13"/>
        <v>-4.804134152200934E-2</v>
      </c>
      <c r="AC56" s="14">
        <f>STDEV(AA57:AA58,AA54:AA55)</f>
        <v>5.1577611422011801E-15</v>
      </c>
    </row>
    <row r="57" spans="1:29" x14ac:dyDescent="0.25">
      <c r="A57" s="2" t="s">
        <v>160</v>
      </c>
      <c r="B57" s="1">
        <v>4.0091999999999998E-4</v>
      </c>
      <c r="C57" s="1">
        <v>8.5394999999999999E-2</v>
      </c>
      <c r="D57" s="1">
        <v>2.9997000000000001E-7</v>
      </c>
      <c r="E57" s="1">
        <v>1.6563000000000001E-8</v>
      </c>
      <c r="F57">
        <v>5.5216000000000003</v>
      </c>
      <c r="G57">
        <v>-145.6</v>
      </c>
      <c r="H57">
        <v>9.9481000000000002</v>
      </c>
      <c r="I57">
        <v>6.8324999999999996</v>
      </c>
      <c r="J57" s="1">
        <v>1.2657E-7</v>
      </c>
      <c r="K57" s="1">
        <v>2.707E-8</v>
      </c>
      <c r="L57">
        <v>21.387</v>
      </c>
      <c r="M57">
        <v>0.8337</v>
      </c>
      <c r="N57">
        <v>1.9729E-2</v>
      </c>
      <c r="O57">
        <v>2.3664000000000001</v>
      </c>
      <c r="P57">
        <v>16048</v>
      </c>
      <c r="Q57">
        <v>20.282</v>
      </c>
      <c r="R57">
        <v>0.12637999999999999</v>
      </c>
      <c r="S57" s="7">
        <v>1.5433000000000001E-12</v>
      </c>
      <c r="T57" s="1">
        <v>3.6587999999999999E-14</v>
      </c>
      <c r="U57">
        <v>2.3708</v>
      </c>
      <c r="V57">
        <v>0.96626999999999996</v>
      </c>
      <c r="W57">
        <v>1.3377E-3</v>
      </c>
      <c r="X57">
        <v>0.13844000000000001</v>
      </c>
      <c r="AA57" s="14">
        <f t="shared" si="12"/>
        <v>1.5433000000000001E-12</v>
      </c>
      <c r="AB57" s="28">
        <f t="shared" si="13"/>
        <v>0.19216536608801515</v>
      </c>
      <c r="AC57" s="14">
        <f>STDEV(AA58,AA54:AA56)</f>
        <v>4.8145612468843067E-15</v>
      </c>
    </row>
    <row r="58" spans="1:29" x14ac:dyDescent="0.25">
      <c r="A58" s="2" t="s">
        <v>161</v>
      </c>
      <c r="B58" s="1">
        <v>4.0570999999999999E-4</v>
      </c>
      <c r="C58" s="1">
        <v>8.6416000000000007E-2</v>
      </c>
      <c r="D58" s="1">
        <v>3.0194000000000002E-7</v>
      </c>
      <c r="E58" s="1">
        <v>1.6660999999999999E-8</v>
      </c>
      <c r="F58">
        <v>5.5179999999999998</v>
      </c>
      <c r="G58">
        <v>-146.1</v>
      </c>
      <c r="H58">
        <v>10.009</v>
      </c>
      <c r="I58">
        <v>6.8507999999999996</v>
      </c>
      <c r="J58" s="1">
        <v>1.2477E-7</v>
      </c>
      <c r="K58" s="1">
        <v>2.6837000000000001E-8</v>
      </c>
      <c r="L58">
        <v>21.509</v>
      </c>
      <c r="M58">
        <v>0.83509999999999995</v>
      </c>
      <c r="N58">
        <v>1.984E-2</v>
      </c>
      <c r="O58">
        <v>2.3757999999999999</v>
      </c>
      <c r="P58">
        <v>16041</v>
      </c>
      <c r="Q58">
        <v>20.382999999999999</v>
      </c>
      <c r="R58">
        <v>0.12706999999999999</v>
      </c>
      <c r="S58" s="7">
        <v>1.5463E-12</v>
      </c>
      <c r="T58" s="1">
        <v>3.6875000000000001E-14</v>
      </c>
      <c r="U58">
        <v>2.3847</v>
      </c>
      <c r="V58">
        <v>0.96616000000000002</v>
      </c>
      <c r="W58">
        <v>1.3456E-3</v>
      </c>
      <c r="X58">
        <v>0.13927</v>
      </c>
      <c r="AA58" s="14">
        <f t="shared" si="12"/>
        <v>1.5463E-12</v>
      </c>
      <c r="AB58" s="28">
        <f t="shared" si="13"/>
        <v>0.38692756144746987</v>
      </c>
      <c r="AC58" s="14">
        <f>STDEV(AA54:AA57)</f>
        <v>3.4684290392049943E-15</v>
      </c>
    </row>
    <row r="59" spans="1:29" x14ac:dyDescent="0.25">
      <c r="A59" s="2" t="str">
        <f>A58</f>
        <v>D:\Google Drive\Research\data\2020-TB\test-5e3-07212020\test-5e3-c2-07212020\2-5-5.TXT</v>
      </c>
      <c r="B59" s="7">
        <f>AVERAGE(B54:B58)</f>
        <v>4.0412599999999999E-4</v>
      </c>
      <c r="C59" s="7">
        <f t="shared" ref="C59:X59" si="14">AVERAGE(C54:C58)</f>
        <v>8.6078399999999985E-2</v>
      </c>
      <c r="D59" s="7">
        <f t="shared" si="14"/>
        <v>2.9877400000000003E-7</v>
      </c>
      <c r="E59" s="7">
        <f t="shared" si="14"/>
        <v>1.6632200000000004E-8</v>
      </c>
      <c r="F59" s="7">
        <f t="shared" si="14"/>
        <v>5.5672799999999993</v>
      </c>
      <c r="G59" s="7">
        <f t="shared" si="14"/>
        <v>-144.26000000000002</v>
      </c>
      <c r="H59" s="7">
        <f t="shared" si="14"/>
        <v>9.9863800000000005</v>
      </c>
      <c r="I59" s="7">
        <f t="shared" si="14"/>
        <v>6.9239000000000006</v>
      </c>
      <c r="J59" s="7">
        <f t="shared" si="14"/>
        <v>1.2716999999999999E-7</v>
      </c>
      <c r="K59" s="7">
        <f t="shared" si="14"/>
        <v>2.7290000000000002E-8</v>
      </c>
      <c r="L59" s="7">
        <f t="shared" si="14"/>
        <v>21.459200000000003</v>
      </c>
      <c r="M59" s="7">
        <f t="shared" si="14"/>
        <v>0.83316000000000001</v>
      </c>
      <c r="N59" s="7">
        <f t="shared" si="14"/>
        <v>1.97956E-2</v>
      </c>
      <c r="O59" s="7">
        <f t="shared" si="14"/>
        <v>2.3759600000000001</v>
      </c>
      <c r="P59" s="7">
        <f t="shared" si="14"/>
        <v>16051</v>
      </c>
      <c r="Q59" s="7">
        <f t="shared" si="14"/>
        <v>20.372</v>
      </c>
      <c r="R59" s="7">
        <f t="shared" si="14"/>
        <v>0.12692000000000001</v>
      </c>
      <c r="S59" s="7">
        <f t="shared" si="14"/>
        <v>1.5403400000000001E-12</v>
      </c>
      <c r="T59" s="7">
        <f t="shared" si="14"/>
        <v>3.6669600000000006E-14</v>
      </c>
      <c r="U59" s="7">
        <f t="shared" si="14"/>
        <v>2.3806400000000001</v>
      </c>
      <c r="V59" s="7">
        <f t="shared" si="14"/>
        <v>0.96638000000000002</v>
      </c>
      <c r="W59" s="7">
        <f t="shared" si="14"/>
        <v>1.3431999999999999E-3</v>
      </c>
      <c r="X59" s="7">
        <f t="shared" si="14"/>
        <v>0.138992</v>
      </c>
      <c r="Z59" s="2" t="s">
        <v>43</v>
      </c>
      <c r="AA59" s="14">
        <f>AVERAGE(AA54:AA58)</f>
        <v>1.5403400000000001E-12</v>
      </c>
      <c r="AB59" s="28"/>
    </row>
    <row r="60" spans="1:29" x14ac:dyDescent="0.25">
      <c r="A60" s="2"/>
      <c r="AB60" s="28"/>
      <c r="AC60" s="15"/>
    </row>
    <row r="61" spans="1:29" x14ac:dyDescent="0.25">
      <c r="A61" s="2"/>
      <c r="AA61" s="14"/>
      <c r="AB61" s="28"/>
      <c r="AC61" s="15"/>
    </row>
    <row r="62" spans="1:29" x14ac:dyDescent="0.25">
      <c r="A62" s="9" t="s">
        <v>85</v>
      </c>
      <c r="B62" s="1" t="s">
        <v>7</v>
      </c>
      <c r="C62" s="1" t="s">
        <v>8</v>
      </c>
      <c r="D62" s="1" t="s">
        <v>86</v>
      </c>
      <c r="E62" s="1" t="s">
        <v>28</v>
      </c>
      <c r="F62" t="s">
        <v>29</v>
      </c>
      <c r="G62" t="s">
        <v>9</v>
      </c>
      <c r="H62" t="s">
        <v>10</v>
      </c>
      <c r="I62" t="s">
        <v>11</v>
      </c>
      <c r="J62" s="1" t="s">
        <v>30</v>
      </c>
      <c r="K62" s="1" t="s">
        <v>31</v>
      </c>
      <c r="L62" t="s">
        <v>32</v>
      </c>
      <c r="M62" t="s">
        <v>33</v>
      </c>
      <c r="N62" t="s">
        <v>34</v>
      </c>
      <c r="O62" t="s">
        <v>35</v>
      </c>
      <c r="P62" t="s">
        <v>12</v>
      </c>
      <c r="Q62" t="s">
        <v>13</v>
      </c>
      <c r="R62" t="s">
        <v>14</v>
      </c>
      <c r="S62" s="7" t="s">
        <v>26</v>
      </c>
      <c r="T62" s="1" t="s">
        <v>21</v>
      </c>
      <c r="U62" t="s">
        <v>22</v>
      </c>
      <c r="V62" t="s">
        <v>23</v>
      </c>
      <c r="W62" t="s">
        <v>24</v>
      </c>
      <c r="X62" t="s">
        <v>25</v>
      </c>
      <c r="Z62" s="22" t="s">
        <v>36</v>
      </c>
      <c r="AA62" s="12" t="s">
        <v>37</v>
      </c>
      <c r="AB62" s="12" t="s">
        <v>41</v>
      </c>
      <c r="AC62" s="16" t="s">
        <v>55</v>
      </c>
    </row>
    <row r="63" spans="1:29" x14ac:dyDescent="0.25">
      <c r="A63" s="2" t="s">
        <v>162</v>
      </c>
      <c r="B63" s="1">
        <v>3.9831000000000003E-4</v>
      </c>
      <c r="C63" s="1">
        <v>8.4839999999999999E-2</v>
      </c>
      <c r="D63" s="1">
        <v>2.9723999999999998E-7</v>
      </c>
      <c r="E63" s="1">
        <v>1.6511999999999999E-8</v>
      </c>
      <c r="F63">
        <v>5.5551000000000004</v>
      </c>
      <c r="G63">
        <v>-143.1</v>
      </c>
      <c r="H63">
        <v>9.9315999999999995</v>
      </c>
      <c r="I63">
        <v>6.9402999999999997</v>
      </c>
      <c r="J63" s="1">
        <v>1.2737000000000001E-7</v>
      </c>
      <c r="K63" s="1">
        <v>2.7006E-8</v>
      </c>
      <c r="L63">
        <v>21.202999999999999</v>
      </c>
      <c r="M63">
        <v>0.83345000000000002</v>
      </c>
      <c r="N63">
        <v>1.9557000000000001E-2</v>
      </c>
      <c r="O63">
        <v>2.3464999999999998</v>
      </c>
      <c r="P63">
        <v>15921</v>
      </c>
      <c r="Q63">
        <v>20.105</v>
      </c>
      <c r="R63">
        <v>0.12628</v>
      </c>
      <c r="S63" s="7">
        <v>1.5295000000000001E-12</v>
      </c>
      <c r="T63" s="1">
        <v>3.6232E-14</v>
      </c>
      <c r="U63">
        <v>2.3689</v>
      </c>
      <c r="V63">
        <v>0.96675999999999995</v>
      </c>
      <c r="W63">
        <v>1.3366999999999999E-3</v>
      </c>
      <c r="X63">
        <v>0.13827</v>
      </c>
      <c r="Y63" s="1"/>
      <c r="AA63" s="14">
        <f>S63</f>
        <v>1.5295000000000001E-12</v>
      </c>
      <c r="AB63" s="28">
        <f>((AA63/AA$68)-1)*100</f>
        <v>-0.37258503667225717</v>
      </c>
      <c r="AC63" s="14">
        <f>STDEV(AA64:AA67)</f>
        <v>1.0630145812733981E-15</v>
      </c>
    </row>
    <row r="64" spans="1:29" x14ac:dyDescent="0.25">
      <c r="A64" s="2" t="s">
        <v>163</v>
      </c>
      <c r="B64" s="1">
        <v>4.0285000000000001E-4</v>
      </c>
      <c r="C64" s="1">
        <v>8.5806999999999994E-2</v>
      </c>
      <c r="D64" s="1">
        <v>2.9382000000000002E-7</v>
      </c>
      <c r="E64" s="1">
        <v>1.6597E-8</v>
      </c>
      <c r="F64">
        <v>5.6486999999999998</v>
      </c>
      <c r="G64">
        <v>-143.30000000000001</v>
      </c>
      <c r="H64">
        <v>9.9648000000000003</v>
      </c>
      <c r="I64">
        <v>6.9538000000000002</v>
      </c>
      <c r="J64" s="1">
        <v>1.2559E-7</v>
      </c>
      <c r="K64" s="1">
        <v>2.6937999999999999E-8</v>
      </c>
      <c r="L64">
        <v>21.449000000000002</v>
      </c>
      <c r="M64">
        <v>0.83459000000000005</v>
      </c>
      <c r="N64">
        <v>1.9785000000000001E-2</v>
      </c>
      <c r="O64">
        <v>2.3706</v>
      </c>
      <c r="P64">
        <v>16039</v>
      </c>
      <c r="Q64">
        <v>20.3</v>
      </c>
      <c r="R64">
        <v>0.12656999999999999</v>
      </c>
      <c r="S64" s="7">
        <v>1.5361000000000001E-12</v>
      </c>
      <c r="T64" s="1">
        <v>3.6487999999999998E-14</v>
      </c>
      <c r="U64">
        <v>2.3754</v>
      </c>
      <c r="V64">
        <v>0.96655000000000002</v>
      </c>
      <c r="W64">
        <v>1.3403E-3</v>
      </c>
      <c r="X64">
        <v>0.13866999999999999</v>
      </c>
      <c r="Y64" s="1"/>
      <c r="AA64" s="14">
        <f t="shared" ref="AA64:AA67" si="15">S64</f>
        <v>1.5361000000000001E-12</v>
      </c>
      <c r="AB64" s="28">
        <f t="shared" ref="AB64:AB67" si="16">((AA64/AA$68)-1)*100</f>
        <v>5.7320774872660074E-2</v>
      </c>
      <c r="AC64" s="14">
        <f>STDEV(AA65:AA67,AA63)</f>
        <v>3.7999999999999387E-15</v>
      </c>
    </row>
    <row r="65" spans="1:29" x14ac:dyDescent="0.25">
      <c r="A65" s="2" t="s">
        <v>164</v>
      </c>
      <c r="B65" s="1">
        <v>4.0297999999999999E-4</v>
      </c>
      <c r="C65" s="1">
        <v>8.5834999999999995E-2</v>
      </c>
      <c r="D65" s="1">
        <v>2.9639000000000002E-7</v>
      </c>
      <c r="E65" s="1">
        <v>1.6586E-8</v>
      </c>
      <c r="F65">
        <v>5.5960000000000001</v>
      </c>
      <c r="G65">
        <v>-143</v>
      </c>
      <c r="H65">
        <v>9.9510000000000005</v>
      </c>
      <c r="I65">
        <v>6.9587000000000003</v>
      </c>
      <c r="J65" s="1">
        <v>1.2660999999999999E-7</v>
      </c>
      <c r="K65" s="1">
        <v>2.7234000000000001E-8</v>
      </c>
      <c r="L65">
        <v>21.51</v>
      </c>
      <c r="M65">
        <v>0.83387999999999995</v>
      </c>
      <c r="N65">
        <v>1.9841000000000001E-2</v>
      </c>
      <c r="O65">
        <v>2.3794</v>
      </c>
      <c r="P65">
        <v>16070</v>
      </c>
      <c r="Q65">
        <v>20.326000000000001</v>
      </c>
      <c r="R65">
        <v>0.12648000000000001</v>
      </c>
      <c r="S65" s="7">
        <v>1.5355000000000001E-12</v>
      </c>
      <c r="T65" s="1">
        <v>3.6445000000000003E-14</v>
      </c>
      <c r="U65">
        <v>2.3734999999999999</v>
      </c>
      <c r="V65">
        <v>0.96657999999999999</v>
      </c>
      <c r="W65">
        <v>1.3391E-3</v>
      </c>
      <c r="X65">
        <v>0.13854</v>
      </c>
      <c r="Y65" s="1"/>
      <c r="AA65" s="14">
        <f t="shared" si="15"/>
        <v>1.5355000000000001E-12</v>
      </c>
      <c r="AB65" s="28">
        <f t="shared" si="16"/>
        <v>1.8238428368566595E-2</v>
      </c>
      <c r="AC65" s="14">
        <f>STDEV(AA66:AA67,AA63:AA64)</f>
        <v>3.8379682124790402E-15</v>
      </c>
    </row>
    <row r="66" spans="1:29" x14ac:dyDescent="0.25">
      <c r="A66" s="2" t="s">
        <v>165</v>
      </c>
      <c r="B66" s="1">
        <v>4.1255000000000003E-4</v>
      </c>
      <c r="C66" s="1">
        <v>8.7873000000000007E-2</v>
      </c>
      <c r="D66" s="1">
        <v>2.9959E-7</v>
      </c>
      <c r="E66" s="1">
        <v>1.6781E-8</v>
      </c>
      <c r="F66">
        <v>5.6013000000000002</v>
      </c>
      <c r="G66">
        <v>-143.30000000000001</v>
      </c>
      <c r="H66">
        <v>10.067</v>
      </c>
      <c r="I66">
        <v>7.0251000000000001</v>
      </c>
      <c r="J66" s="1">
        <v>1.2557999999999999E-7</v>
      </c>
      <c r="K66" s="1">
        <v>2.7316999999999999E-8</v>
      </c>
      <c r="L66">
        <v>21.753</v>
      </c>
      <c r="M66">
        <v>0.83457000000000003</v>
      </c>
      <c r="N66">
        <v>2.0065E-2</v>
      </c>
      <c r="O66">
        <v>2.4041999999999999</v>
      </c>
      <c r="P66">
        <v>16076</v>
      </c>
      <c r="Q66">
        <v>20.565000000000001</v>
      </c>
      <c r="R66">
        <v>0.12792000000000001</v>
      </c>
      <c r="S66" s="7">
        <v>1.5371E-12</v>
      </c>
      <c r="T66" s="1">
        <v>3.6907999999999998E-14</v>
      </c>
      <c r="U66">
        <v>2.4011</v>
      </c>
      <c r="V66">
        <v>0.96650999999999998</v>
      </c>
      <c r="W66">
        <v>1.3546999999999999E-3</v>
      </c>
      <c r="X66">
        <v>0.14016000000000001</v>
      </c>
      <c r="AA66" s="14">
        <f t="shared" si="15"/>
        <v>1.5371E-12</v>
      </c>
      <c r="AB66" s="28">
        <f t="shared" si="16"/>
        <v>0.1224580190461344</v>
      </c>
      <c r="AC66" s="14">
        <f>STDEV(AA67,AA63:AA65)</f>
        <v>3.6455452267115887E-15</v>
      </c>
    </row>
    <row r="67" spans="1:29" x14ac:dyDescent="0.25">
      <c r="A67" s="2" t="s">
        <v>166</v>
      </c>
      <c r="B67" s="1">
        <v>4.1408999999999999E-4</v>
      </c>
      <c r="C67" s="1">
        <v>8.8202000000000003E-2</v>
      </c>
      <c r="D67" s="1">
        <v>2.9640999999999999E-7</v>
      </c>
      <c r="E67" s="1">
        <v>1.6822E-8</v>
      </c>
      <c r="F67">
        <v>5.6752000000000002</v>
      </c>
      <c r="G67">
        <v>-143.30000000000001</v>
      </c>
      <c r="H67">
        <v>10.093</v>
      </c>
      <c r="I67">
        <v>7.0433000000000003</v>
      </c>
      <c r="J67" s="1">
        <v>1.2443999999999999E-7</v>
      </c>
      <c r="K67" s="1">
        <v>2.7085999999999998E-8</v>
      </c>
      <c r="L67">
        <v>21.765999999999998</v>
      </c>
      <c r="M67">
        <v>0.83540000000000003</v>
      </c>
      <c r="N67">
        <v>2.0077000000000001E-2</v>
      </c>
      <c r="O67">
        <v>2.4033000000000002</v>
      </c>
      <c r="P67">
        <v>16062</v>
      </c>
      <c r="Q67">
        <v>20.588000000000001</v>
      </c>
      <c r="R67">
        <v>0.12817999999999999</v>
      </c>
      <c r="S67" s="7">
        <v>1.5378999999999999E-12</v>
      </c>
      <c r="T67" s="1">
        <v>3.7009999999999998E-14</v>
      </c>
      <c r="U67">
        <v>2.4064999999999999</v>
      </c>
      <c r="V67">
        <v>0.96648999999999996</v>
      </c>
      <c r="W67">
        <v>1.3577999999999999E-3</v>
      </c>
      <c r="X67">
        <v>0.14049</v>
      </c>
      <c r="AA67" s="14">
        <f t="shared" si="15"/>
        <v>1.5378999999999999E-12</v>
      </c>
      <c r="AB67" s="28">
        <f t="shared" si="16"/>
        <v>0.1745678143848961</v>
      </c>
      <c r="AC67" s="14">
        <f>STDEV(AA63:AA66)</f>
        <v>3.4307433596816575E-15</v>
      </c>
    </row>
    <row r="68" spans="1:29" x14ac:dyDescent="0.25">
      <c r="A68" s="2" t="str">
        <f>A67</f>
        <v>D:\Google Drive\Research\data\2020-TB\test-5e3-07212020\test-5e3-c2-07212020\2-6-5.TXT</v>
      </c>
      <c r="B68" s="7">
        <f>AVERAGE(B63:B67)</f>
        <v>4.0615600000000007E-4</v>
      </c>
      <c r="C68" s="7">
        <f t="shared" ref="C68:X68" si="17">AVERAGE(C63:C67)</f>
        <v>8.6511399999999988E-2</v>
      </c>
      <c r="D68" s="7">
        <f t="shared" si="17"/>
        <v>2.9669000000000004E-7</v>
      </c>
      <c r="E68" s="7">
        <f t="shared" si="17"/>
        <v>1.66596E-8</v>
      </c>
      <c r="F68" s="7">
        <f t="shared" si="17"/>
        <v>5.6152600000000001</v>
      </c>
      <c r="G68" s="7">
        <f t="shared" si="17"/>
        <v>-143.19999999999999</v>
      </c>
      <c r="H68" s="7">
        <f t="shared" si="17"/>
        <v>10.001480000000001</v>
      </c>
      <c r="I68" s="7">
        <f t="shared" si="17"/>
        <v>6.9842400000000016</v>
      </c>
      <c r="J68" s="7">
        <f t="shared" si="17"/>
        <v>1.2591799999999998E-7</v>
      </c>
      <c r="K68" s="7">
        <f t="shared" si="17"/>
        <v>2.71162E-8</v>
      </c>
      <c r="L68" s="7">
        <f t="shared" si="17"/>
        <v>21.536200000000001</v>
      </c>
      <c r="M68" s="7">
        <f t="shared" si="17"/>
        <v>0.83437800000000006</v>
      </c>
      <c r="N68" s="7">
        <f t="shared" si="17"/>
        <v>1.9865000000000001E-2</v>
      </c>
      <c r="O68" s="7">
        <f t="shared" si="17"/>
        <v>2.3807999999999998</v>
      </c>
      <c r="P68" s="7">
        <f t="shared" si="17"/>
        <v>16033.6</v>
      </c>
      <c r="Q68" s="7">
        <f t="shared" si="17"/>
        <v>20.376800000000003</v>
      </c>
      <c r="R68" s="7">
        <f t="shared" si="17"/>
        <v>0.127086</v>
      </c>
      <c r="S68" s="7">
        <f t="shared" si="17"/>
        <v>1.53522E-12</v>
      </c>
      <c r="T68" s="7">
        <f t="shared" si="17"/>
        <v>3.6616599999999993E-14</v>
      </c>
      <c r="U68" s="7">
        <f t="shared" si="17"/>
        <v>2.3850799999999999</v>
      </c>
      <c r="V68" s="7">
        <f t="shared" si="17"/>
        <v>0.96657799999999994</v>
      </c>
      <c r="W68" s="7">
        <f t="shared" si="17"/>
        <v>1.3457200000000001E-3</v>
      </c>
      <c r="X68" s="7">
        <f t="shared" si="17"/>
        <v>0.13922599999999999</v>
      </c>
      <c r="Z68" s="2" t="s">
        <v>43</v>
      </c>
      <c r="AA68" s="14">
        <f>AVERAGE(AA63:AA67)</f>
        <v>1.53522E-12</v>
      </c>
      <c r="AB68" s="28"/>
    </row>
    <row r="69" spans="1:29" x14ac:dyDescent="0.25">
      <c r="A69" s="2"/>
      <c r="AB69" s="28"/>
      <c r="AC69" s="15"/>
    </row>
    <row r="70" spans="1:29" x14ac:dyDescent="0.25">
      <c r="B70"/>
      <c r="C70"/>
      <c r="D70"/>
      <c r="E70"/>
    </row>
    <row r="71" spans="1:29" x14ac:dyDescent="0.25">
      <c r="A71" s="9" t="s">
        <v>85</v>
      </c>
      <c r="B71" s="1" t="s">
        <v>7</v>
      </c>
      <c r="C71" s="1" t="s">
        <v>8</v>
      </c>
      <c r="D71" s="1" t="s">
        <v>86</v>
      </c>
      <c r="E71" s="1" t="s">
        <v>28</v>
      </c>
      <c r="F71" t="s">
        <v>29</v>
      </c>
      <c r="G71" t="s">
        <v>9</v>
      </c>
      <c r="H71" t="s">
        <v>10</v>
      </c>
      <c r="I71" t="s">
        <v>11</v>
      </c>
      <c r="J71" s="1" t="s">
        <v>30</v>
      </c>
      <c r="K71" s="1" t="s">
        <v>31</v>
      </c>
      <c r="L71" t="s">
        <v>32</v>
      </c>
      <c r="M71" t="s">
        <v>33</v>
      </c>
      <c r="N71" t="s">
        <v>34</v>
      </c>
      <c r="O71" t="s">
        <v>35</v>
      </c>
      <c r="P71" t="s">
        <v>12</v>
      </c>
      <c r="Q71" t="s">
        <v>13</v>
      </c>
      <c r="R71" t="s">
        <v>14</v>
      </c>
      <c r="S71" s="7" t="s">
        <v>26</v>
      </c>
      <c r="T71" s="1" t="s">
        <v>21</v>
      </c>
      <c r="U71" t="s">
        <v>22</v>
      </c>
      <c r="V71" t="s">
        <v>23</v>
      </c>
      <c r="W71" t="s">
        <v>24</v>
      </c>
      <c r="X71" t="s">
        <v>25</v>
      </c>
      <c r="Z71" s="22" t="s">
        <v>36</v>
      </c>
      <c r="AA71" s="12" t="s">
        <v>37</v>
      </c>
      <c r="AB71" s="12" t="s">
        <v>41</v>
      </c>
      <c r="AC71" s="16" t="s">
        <v>55</v>
      </c>
    </row>
    <row r="72" spans="1:29" x14ac:dyDescent="0.25">
      <c r="A72" s="2" t="s">
        <v>167</v>
      </c>
      <c r="B72" s="1">
        <v>4.0631E-4</v>
      </c>
      <c r="C72" s="1">
        <v>8.6542999999999995E-2</v>
      </c>
      <c r="D72" s="1">
        <v>2.9684E-7</v>
      </c>
      <c r="E72" s="1">
        <v>1.6659E-8</v>
      </c>
      <c r="F72">
        <v>5.6120999999999999</v>
      </c>
      <c r="G72">
        <v>-143.1</v>
      </c>
      <c r="H72">
        <v>10.000999999999999</v>
      </c>
      <c r="I72">
        <v>6.9888000000000003</v>
      </c>
      <c r="J72" s="1">
        <v>1.2576000000000001E-7</v>
      </c>
      <c r="K72" s="1">
        <v>2.7158000000000001E-8</v>
      </c>
      <c r="L72">
        <v>21.594999999999999</v>
      </c>
      <c r="M72">
        <v>0.83479000000000003</v>
      </c>
      <c r="N72">
        <v>1.992E-2</v>
      </c>
      <c r="O72">
        <v>2.3862000000000001</v>
      </c>
      <c r="P72">
        <v>16033</v>
      </c>
      <c r="Q72">
        <v>20.367000000000001</v>
      </c>
      <c r="R72">
        <v>0.12703</v>
      </c>
      <c r="S72" s="7">
        <v>1.5346999999999999E-12</v>
      </c>
      <c r="T72" s="1">
        <v>3.6593000000000001E-14</v>
      </c>
      <c r="U72">
        <v>2.3843999999999999</v>
      </c>
      <c r="V72">
        <v>0.96658999999999995</v>
      </c>
      <c r="W72">
        <v>1.3454000000000001E-3</v>
      </c>
      <c r="X72">
        <v>0.13919000000000001</v>
      </c>
      <c r="Y72" s="1"/>
      <c r="AA72" s="14">
        <f>S72</f>
        <v>1.5346999999999999E-12</v>
      </c>
      <c r="AB72" s="28">
        <f>((AA72/AA$77)-1)*100</f>
        <v>1.433710442624303E-2</v>
      </c>
      <c r="AC72" s="14">
        <f>STDEV(AA73:AA76)</f>
        <v>3.3210189199501001E-15</v>
      </c>
    </row>
    <row r="73" spans="1:29" x14ac:dyDescent="0.25">
      <c r="A73" s="2" t="s">
        <v>168</v>
      </c>
      <c r="B73" s="1">
        <v>4.0236999999999998E-4</v>
      </c>
      <c r="C73" s="1">
        <v>8.5706000000000004E-2</v>
      </c>
      <c r="D73" s="1">
        <v>2.9114E-7</v>
      </c>
      <c r="E73" s="1">
        <v>1.6575999999999999E-8</v>
      </c>
      <c r="F73">
        <v>5.6935000000000002</v>
      </c>
      <c r="G73">
        <v>-141.5</v>
      </c>
      <c r="H73">
        <v>9.9434000000000005</v>
      </c>
      <c r="I73">
        <v>7.0270999999999999</v>
      </c>
      <c r="J73" s="1">
        <v>1.2638E-7</v>
      </c>
      <c r="K73" s="1">
        <v>2.721E-8</v>
      </c>
      <c r="L73">
        <v>21.53</v>
      </c>
      <c r="M73">
        <v>0.83431999999999995</v>
      </c>
      <c r="N73">
        <v>1.9859999999999999E-2</v>
      </c>
      <c r="O73">
        <v>2.3803999999999998</v>
      </c>
      <c r="P73">
        <v>16062</v>
      </c>
      <c r="Q73">
        <v>20.29</v>
      </c>
      <c r="R73">
        <v>0.12631999999999999</v>
      </c>
      <c r="S73" s="7">
        <v>1.5302000000000001E-12</v>
      </c>
      <c r="T73" s="1">
        <v>3.6281000000000001E-14</v>
      </c>
      <c r="U73">
        <v>2.371</v>
      </c>
      <c r="V73">
        <v>0.96675999999999995</v>
      </c>
      <c r="W73">
        <v>1.3378000000000001E-3</v>
      </c>
      <c r="X73">
        <v>0.13838</v>
      </c>
      <c r="Y73" s="1"/>
      <c r="AA73" s="14">
        <f t="shared" ref="AA73:AA76" si="18">S73</f>
        <v>1.5302000000000001E-12</v>
      </c>
      <c r="AB73" s="28">
        <f t="shared" ref="AB73:AB76" si="19">((AA73/AA$77)-1)*100</f>
        <v>-0.27892184974714906</v>
      </c>
      <c r="AC73" s="14">
        <f>STDEV(AA74:AA76,AA72)</f>
        <v>1.8484227510682948E-15</v>
      </c>
    </row>
    <row r="74" spans="1:29" x14ac:dyDescent="0.25">
      <c r="A74" s="2" t="s">
        <v>169</v>
      </c>
      <c r="B74" s="1">
        <v>4.0477999999999998E-4</v>
      </c>
      <c r="C74" s="1">
        <v>8.6217000000000002E-2</v>
      </c>
      <c r="D74" s="1">
        <v>2.9465000000000001E-7</v>
      </c>
      <c r="E74" s="1">
        <v>1.6625000000000002E-8</v>
      </c>
      <c r="F74">
        <v>5.6422999999999996</v>
      </c>
      <c r="G74">
        <v>-142.30000000000001</v>
      </c>
      <c r="H74">
        <v>9.9785000000000004</v>
      </c>
      <c r="I74">
        <v>7.0122999999999998</v>
      </c>
      <c r="J74" s="1">
        <v>1.275E-7</v>
      </c>
      <c r="K74" s="1">
        <v>2.7558000000000001E-8</v>
      </c>
      <c r="L74">
        <v>21.614000000000001</v>
      </c>
      <c r="M74">
        <v>0.83357999999999999</v>
      </c>
      <c r="N74">
        <v>1.9937E-2</v>
      </c>
      <c r="O74">
        <v>2.3917000000000002</v>
      </c>
      <c r="P74">
        <v>16055</v>
      </c>
      <c r="Q74">
        <v>20.361999999999998</v>
      </c>
      <c r="R74">
        <v>0.12683</v>
      </c>
      <c r="S74" s="7">
        <v>1.5375000000000001E-12</v>
      </c>
      <c r="T74" s="1">
        <v>3.6585000000000003E-14</v>
      </c>
      <c r="U74">
        <v>2.3795000000000002</v>
      </c>
      <c r="V74">
        <v>0.96650999999999998</v>
      </c>
      <c r="W74">
        <v>1.3424999999999999E-3</v>
      </c>
      <c r="X74">
        <v>0.1389</v>
      </c>
      <c r="Y74" s="1"/>
      <c r="AA74" s="14">
        <f t="shared" si="18"/>
        <v>1.5375000000000001E-12</v>
      </c>
      <c r="AB74" s="28">
        <f t="shared" si="19"/>
        <v>0.19680934257859661</v>
      </c>
      <c r="AC74" s="14">
        <f>STDEV(AA75:AA76,AA72:AA73)</f>
        <v>2.6924276530050551E-15</v>
      </c>
    </row>
    <row r="75" spans="1:29" x14ac:dyDescent="0.25">
      <c r="A75" s="2" t="s">
        <v>170</v>
      </c>
      <c r="B75" s="1">
        <v>3.9576999999999999E-4</v>
      </c>
      <c r="C75" s="1">
        <v>8.4297999999999998E-2</v>
      </c>
      <c r="D75" s="1">
        <v>2.9737000000000002E-7</v>
      </c>
      <c r="E75" s="1">
        <v>1.6438999999999999E-8</v>
      </c>
      <c r="F75">
        <v>5.5281000000000002</v>
      </c>
      <c r="G75">
        <v>-142.69999999999999</v>
      </c>
      <c r="H75">
        <v>9.8681999999999999</v>
      </c>
      <c r="I75">
        <v>6.9153000000000002</v>
      </c>
      <c r="J75" s="1">
        <v>1.2970999999999999E-7</v>
      </c>
      <c r="K75" s="1">
        <v>2.7713999999999999E-8</v>
      </c>
      <c r="L75">
        <v>21.366</v>
      </c>
      <c r="M75">
        <v>0.83199000000000001</v>
      </c>
      <c r="N75">
        <v>1.9712E-2</v>
      </c>
      <c r="O75">
        <v>2.3693</v>
      </c>
      <c r="P75">
        <v>16048</v>
      </c>
      <c r="Q75">
        <v>20.143000000000001</v>
      </c>
      <c r="R75">
        <v>0.12551999999999999</v>
      </c>
      <c r="S75" s="7">
        <v>1.5333999999999999E-12</v>
      </c>
      <c r="T75" s="1">
        <v>3.6088999999999998E-14</v>
      </c>
      <c r="U75">
        <v>2.3534999999999999</v>
      </c>
      <c r="V75">
        <v>0.96662999999999999</v>
      </c>
      <c r="W75">
        <v>1.3278999999999999E-3</v>
      </c>
      <c r="X75">
        <v>0.13736999999999999</v>
      </c>
      <c r="AA75" s="14">
        <f t="shared" si="18"/>
        <v>1.5333999999999999E-12</v>
      </c>
      <c r="AB75" s="28">
        <f t="shared" si="19"/>
        <v>-7.0382149001635419E-2</v>
      </c>
      <c r="AC75" s="14">
        <f>STDEV(AA76,AA72:AA74)</f>
        <v>3.250128202599571E-15</v>
      </c>
    </row>
    <row r="76" spans="1:29" x14ac:dyDescent="0.25">
      <c r="A76" s="2" t="s">
        <v>171</v>
      </c>
      <c r="B76" s="1">
        <v>4.1051999999999999E-4</v>
      </c>
      <c r="C76" s="1">
        <v>8.7441000000000005E-2</v>
      </c>
      <c r="D76" s="1">
        <v>2.9663999999999999E-7</v>
      </c>
      <c r="E76" s="1">
        <v>1.6738999999999999E-8</v>
      </c>
      <c r="F76">
        <v>5.6429</v>
      </c>
      <c r="G76">
        <v>-142.1</v>
      </c>
      <c r="H76">
        <v>10.047000000000001</v>
      </c>
      <c r="I76">
        <v>7.0704000000000002</v>
      </c>
      <c r="J76" s="1">
        <v>1.2734E-7</v>
      </c>
      <c r="K76" s="1">
        <v>2.7694E-8</v>
      </c>
      <c r="L76">
        <v>21.748000000000001</v>
      </c>
      <c r="M76">
        <v>0.8337</v>
      </c>
      <c r="N76">
        <v>2.0062E-2</v>
      </c>
      <c r="O76">
        <v>2.4064000000000001</v>
      </c>
      <c r="P76">
        <v>16045</v>
      </c>
      <c r="Q76">
        <v>20.494</v>
      </c>
      <c r="R76">
        <v>0.12773000000000001</v>
      </c>
      <c r="S76" s="7">
        <v>1.5365999999999999E-12</v>
      </c>
      <c r="T76" s="1">
        <v>3.6827000000000003E-14</v>
      </c>
      <c r="U76">
        <v>2.3967000000000001</v>
      </c>
      <c r="V76">
        <v>0.96653999999999995</v>
      </c>
      <c r="W76">
        <v>1.3522E-3</v>
      </c>
      <c r="X76">
        <v>0.1399</v>
      </c>
      <c r="AA76" s="14">
        <f t="shared" si="18"/>
        <v>1.5365999999999999E-12</v>
      </c>
      <c r="AB76" s="28">
        <f t="shared" si="19"/>
        <v>0.13815755174388933</v>
      </c>
      <c r="AC76" s="14">
        <f>STDEV(AA72:AA75)</f>
        <v>3.0293013495964045E-15</v>
      </c>
    </row>
    <row r="77" spans="1:29" x14ac:dyDescent="0.25">
      <c r="A77" s="2" t="str">
        <f>A76</f>
        <v>D:\Google Drive\Research\data\2020-TB\test-5e3-07212020\test-5e3-c2-07212020\2-7-5.TXT</v>
      </c>
      <c r="B77" s="7">
        <f>AVERAGE(B72:B76)</f>
        <v>4.0394999999999998E-4</v>
      </c>
      <c r="C77" s="7">
        <f t="shared" ref="C77:X77" si="20">AVERAGE(C72:C76)</f>
        <v>8.6040999999999992E-2</v>
      </c>
      <c r="D77" s="7">
        <f t="shared" si="20"/>
        <v>2.9532800000000004E-7</v>
      </c>
      <c r="E77" s="7">
        <f t="shared" si="20"/>
        <v>1.66076E-8</v>
      </c>
      <c r="F77" s="7">
        <f t="shared" si="20"/>
        <v>5.62378</v>
      </c>
      <c r="G77" s="7">
        <f t="shared" si="20"/>
        <v>-142.34</v>
      </c>
      <c r="H77" s="7">
        <f t="shared" si="20"/>
        <v>9.9676200000000001</v>
      </c>
      <c r="I77" s="7">
        <f t="shared" si="20"/>
        <v>7.0027799999999996</v>
      </c>
      <c r="J77" s="7">
        <f t="shared" si="20"/>
        <v>1.27338E-7</v>
      </c>
      <c r="K77" s="7">
        <f t="shared" si="20"/>
        <v>2.7466799999999999E-8</v>
      </c>
      <c r="L77" s="7">
        <f t="shared" si="20"/>
        <v>21.570600000000002</v>
      </c>
      <c r="M77" s="7">
        <f t="shared" si="20"/>
        <v>0.83367599999999997</v>
      </c>
      <c r="N77" s="7">
        <f t="shared" si="20"/>
        <v>1.9898199999999998E-2</v>
      </c>
      <c r="O77" s="7">
        <f t="shared" si="20"/>
        <v>2.3868</v>
      </c>
      <c r="P77" s="7">
        <f t="shared" si="20"/>
        <v>16048.6</v>
      </c>
      <c r="Q77" s="7">
        <f t="shared" si="20"/>
        <v>20.331199999999999</v>
      </c>
      <c r="R77" s="7">
        <f t="shared" si="20"/>
        <v>0.12668599999999999</v>
      </c>
      <c r="S77" s="7">
        <f t="shared" si="20"/>
        <v>1.5344800000000001E-12</v>
      </c>
      <c r="T77" s="7">
        <f t="shared" si="20"/>
        <v>3.6475000000000004E-14</v>
      </c>
      <c r="U77" s="7">
        <f t="shared" si="20"/>
        <v>2.3770200000000004</v>
      </c>
      <c r="V77" s="7">
        <f t="shared" si="20"/>
        <v>0.96660599999999997</v>
      </c>
      <c r="W77" s="7">
        <f t="shared" si="20"/>
        <v>1.3411599999999999E-3</v>
      </c>
      <c r="X77" s="7">
        <f t="shared" si="20"/>
        <v>0.13874800000000001</v>
      </c>
      <c r="Z77" s="2" t="s">
        <v>43</v>
      </c>
      <c r="AA77" s="14">
        <f>AVERAGE(AA72:AA76)</f>
        <v>1.5344800000000001E-12</v>
      </c>
      <c r="AB77" s="28"/>
    </row>
    <row r="78" spans="1:29" x14ac:dyDescent="0.25">
      <c r="A78" s="2"/>
      <c r="AB78" s="28"/>
      <c r="AC78" s="15"/>
    </row>
    <row r="79" spans="1:29" x14ac:dyDescent="0.25">
      <c r="A79" s="2"/>
      <c r="AA79" s="14"/>
      <c r="AB79" s="28"/>
      <c r="AC79" s="15"/>
    </row>
    <row r="80" spans="1:29" x14ac:dyDescent="0.25">
      <c r="A80" s="9" t="s">
        <v>85</v>
      </c>
      <c r="B80" s="1" t="s">
        <v>7</v>
      </c>
      <c r="C80" s="1" t="s">
        <v>8</v>
      </c>
      <c r="D80" s="1" t="s">
        <v>86</v>
      </c>
      <c r="E80" s="1" t="s">
        <v>28</v>
      </c>
      <c r="F80" t="s">
        <v>29</v>
      </c>
      <c r="G80" t="s">
        <v>9</v>
      </c>
      <c r="H80" t="s">
        <v>10</v>
      </c>
      <c r="I80" t="s">
        <v>11</v>
      </c>
      <c r="J80" s="1" t="s">
        <v>30</v>
      </c>
      <c r="K80" s="1" t="s">
        <v>31</v>
      </c>
      <c r="L80" t="s">
        <v>32</v>
      </c>
      <c r="M80" t="s">
        <v>33</v>
      </c>
      <c r="N80" t="s">
        <v>34</v>
      </c>
      <c r="O80" t="s">
        <v>35</v>
      </c>
      <c r="P80" t="s">
        <v>12</v>
      </c>
      <c r="Q80" t="s">
        <v>13</v>
      </c>
      <c r="R80" t="s">
        <v>14</v>
      </c>
      <c r="S80" s="7" t="s">
        <v>26</v>
      </c>
      <c r="T80" s="1" t="s">
        <v>21</v>
      </c>
      <c r="U80" t="s">
        <v>22</v>
      </c>
      <c r="V80" t="s">
        <v>23</v>
      </c>
      <c r="W80" t="s">
        <v>24</v>
      </c>
      <c r="X80" t="s">
        <v>25</v>
      </c>
      <c r="Z80" s="22" t="s">
        <v>36</v>
      </c>
      <c r="AA80" s="12" t="s">
        <v>37</v>
      </c>
      <c r="AB80" s="12" t="s">
        <v>41</v>
      </c>
      <c r="AC80" s="16" t="s">
        <v>55</v>
      </c>
    </row>
    <row r="81" spans="1:29" x14ac:dyDescent="0.25">
      <c r="A81" s="2" t="s">
        <v>172</v>
      </c>
      <c r="B81" s="1">
        <v>4.0158000000000001E-4</v>
      </c>
      <c r="C81" s="1">
        <v>8.5536000000000001E-2</v>
      </c>
      <c r="D81" s="1">
        <v>2.9679E-7</v>
      </c>
      <c r="E81" s="1">
        <v>1.6557999999999998E-8</v>
      </c>
      <c r="F81">
        <v>5.5789999999999997</v>
      </c>
      <c r="G81">
        <v>-144</v>
      </c>
      <c r="H81">
        <v>9.9461999999999993</v>
      </c>
      <c r="I81">
        <v>6.9070999999999998</v>
      </c>
      <c r="J81" s="1">
        <v>1.2429000000000001E-7</v>
      </c>
      <c r="K81" s="1">
        <v>2.667E-8</v>
      </c>
      <c r="L81">
        <v>21.457999999999998</v>
      </c>
      <c r="M81">
        <v>0.83611000000000002</v>
      </c>
      <c r="N81">
        <v>1.9792000000000001E-2</v>
      </c>
      <c r="O81">
        <v>2.3672</v>
      </c>
      <c r="P81">
        <v>16002</v>
      </c>
      <c r="Q81">
        <v>20.204999999999998</v>
      </c>
      <c r="R81">
        <v>0.12626999999999999</v>
      </c>
      <c r="S81" s="7">
        <v>1.5361000000000001E-12</v>
      </c>
      <c r="T81" s="1">
        <v>3.6419999999999998E-14</v>
      </c>
      <c r="U81">
        <v>2.3708999999999998</v>
      </c>
      <c r="V81">
        <v>0.96653999999999995</v>
      </c>
      <c r="W81">
        <v>1.3378000000000001E-3</v>
      </c>
      <c r="X81">
        <v>0.13841000000000001</v>
      </c>
      <c r="Y81" s="1"/>
      <c r="AA81" s="14">
        <f>S81</f>
        <v>1.5361000000000001E-12</v>
      </c>
      <c r="AB81" s="28">
        <f>((AA81/AA$86)-1)*100</f>
        <v>6.1231402589956296E-2</v>
      </c>
      <c r="AC81" s="14">
        <f>STDEV(AA82:AA85)</f>
        <v>4.6800106837485013E-15</v>
      </c>
    </row>
    <row r="82" spans="1:29" x14ac:dyDescent="0.25">
      <c r="A82" s="2" t="s">
        <v>173</v>
      </c>
      <c r="B82" s="1">
        <v>4.0038999999999998E-4</v>
      </c>
      <c r="C82" s="1">
        <v>8.5283999999999999E-2</v>
      </c>
      <c r="D82" s="1">
        <v>2.9419000000000002E-7</v>
      </c>
      <c r="E82" s="1">
        <v>1.6537000000000001E-8</v>
      </c>
      <c r="F82">
        <v>5.6212</v>
      </c>
      <c r="G82">
        <v>-142.69999999999999</v>
      </c>
      <c r="H82">
        <v>9.9357000000000006</v>
      </c>
      <c r="I82">
        <v>6.9626000000000001</v>
      </c>
      <c r="J82" s="1">
        <v>1.2613999999999999E-7</v>
      </c>
      <c r="K82" s="1">
        <v>2.7045999999999999E-8</v>
      </c>
      <c r="L82">
        <v>21.440999999999999</v>
      </c>
      <c r="M82">
        <v>0.83479000000000003</v>
      </c>
      <c r="N82">
        <v>1.9778E-2</v>
      </c>
      <c r="O82">
        <v>2.3692000000000002</v>
      </c>
      <c r="P82">
        <v>15993</v>
      </c>
      <c r="Q82">
        <v>20.189</v>
      </c>
      <c r="R82">
        <v>0.12623999999999999</v>
      </c>
      <c r="S82" s="7">
        <v>1.5376E-12</v>
      </c>
      <c r="T82" s="1">
        <v>3.6426000000000003E-14</v>
      </c>
      <c r="U82">
        <v>2.3690000000000002</v>
      </c>
      <c r="V82">
        <v>0.96650999999999998</v>
      </c>
      <c r="W82">
        <v>1.3368E-3</v>
      </c>
      <c r="X82">
        <v>0.13830999999999999</v>
      </c>
      <c r="Y82" s="1"/>
      <c r="AA82" s="14">
        <f t="shared" ref="AA82:AA85" si="21">S82</f>
        <v>1.5376E-12</v>
      </c>
      <c r="AB82" s="28">
        <f t="shared" ref="AB82:AB85" si="22">((AA82/AA$86)-1)*100</f>
        <v>0.15894108757392722</v>
      </c>
      <c r="AC82" s="14">
        <f>STDEV(AA83:AA85,AA81)</f>
        <v>4.4485952839070598E-15</v>
      </c>
    </row>
    <row r="83" spans="1:29" x14ac:dyDescent="0.25">
      <c r="A83" s="2" t="s">
        <v>174</v>
      </c>
      <c r="B83" s="1">
        <v>4.1061E-4</v>
      </c>
      <c r="C83" s="1">
        <v>8.7459999999999996E-2</v>
      </c>
      <c r="D83" s="1">
        <v>2.9401999999999998E-7</v>
      </c>
      <c r="E83" s="1">
        <v>1.6738999999999999E-8</v>
      </c>
      <c r="F83">
        <v>5.6932</v>
      </c>
      <c r="G83">
        <v>-141.1</v>
      </c>
      <c r="H83">
        <v>10.050000000000001</v>
      </c>
      <c r="I83">
        <v>7.1226000000000003</v>
      </c>
      <c r="J83" s="1">
        <v>1.2685E-7</v>
      </c>
      <c r="K83" s="1">
        <v>2.7570000000000001E-8</v>
      </c>
      <c r="L83">
        <v>21.734000000000002</v>
      </c>
      <c r="M83">
        <v>0.83426</v>
      </c>
      <c r="N83">
        <v>2.0048E-2</v>
      </c>
      <c r="O83">
        <v>2.4030999999999998</v>
      </c>
      <c r="P83">
        <v>16007</v>
      </c>
      <c r="Q83">
        <v>20.452000000000002</v>
      </c>
      <c r="R83">
        <v>0.12776999999999999</v>
      </c>
      <c r="S83" s="7">
        <v>1.5332E-12</v>
      </c>
      <c r="T83" s="1">
        <v>3.6765999999999998E-14</v>
      </c>
      <c r="U83">
        <v>2.3980000000000001</v>
      </c>
      <c r="V83">
        <v>0.96667000000000003</v>
      </c>
      <c r="W83">
        <v>1.353E-3</v>
      </c>
      <c r="X83">
        <v>0.13997000000000001</v>
      </c>
      <c r="Y83" s="1"/>
      <c r="AA83" s="14">
        <f t="shared" si="21"/>
        <v>1.5332E-12</v>
      </c>
      <c r="AB83" s="28">
        <f t="shared" si="22"/>
        <v>-0.1276739883790734</v>
      </c>
      <c r="AC83" s="14">
        <f>STDEV(AA84:AA85,AA81:AA82)</f>
        <v>4.5464271686677336E-15</v>
      </c>
    </row>
    <row r="84" spans="1:29" x14ac:dyDescent="0.25">
      <c r="A84" s="2" t="s">
        <v>175</v>
      </c>
      <c r="B84" s="1">
        <v>4.1072E-4</v>
      </c>
      <c r="C84" s="1">
        <v>8.7484000000000006E-2</v>
      </c>
      <c r="D84" s="1">
        <v>2.9321000000000002E-7</v>
      </c>
      <c r="E84" s="1">
        <v>1.6746E-8</v>
      </c>
      <c r="F84">
        <v>5.7112999999999996</v>
      </c>
      <c r="G84">
        <v>-140.4</v>
      </c>
      <c r="H84">
        <v>10.057</v>
      </c>
      <c r="I84">
        <v>7.1631</v>
      </c>
      <c r="J84" s="1">
        <v>1.2662E-7</v>
      </c>
      <c r="K84" s="1">
        <v>2.7468000000000002E-8</v>
      </c>
      <c r="L84">
        <v>21.693000000000001</v>
      </c>
      <c r="M84">
        <v>0.83438999999999997</v>
      </c>
      <c r="N84">
        <v>2.001E-2</v>
      </c>
      <c r="O84">
        <v>2.3982000000000001</v>
      </c>
      <c r="P84">
        <v>15984</v>
      </c>
      <c r="Q84">
        <v>20.434999999999999</v>
      </c>
      <c r="R84">
        <v>0.12784999999999999</v>
      </c>
      <c r="S84" s="7">
        <v>1.5292E-12</v>
      </c>
      <c r="T84" s="1">
        <v>3.6695000000000002E-14</v>
      </c>
      <c r="U84">
        <v>2.3996</v>
      </c>
      <c r="V84">
        <v>0.96680999999999995</v>
      </c>
      <c r="W84">
        <v>1.354E-3</v>
      </c>
      <c r="X84">
        <v>0.14005000000000001</v>
      </c>
      <c r="AA84" s="14">
        <f t="shared" si="21"/>
        <v>1.5292E-12</v>
      </c>
      <c r="AB84" s="28">
        <f t="shared" si="22"/>
        <v>-0.3882331483363366</v>
      </c>
      <c r="AC84" s="14">
        <f>STDEV(AA85,AA81:AA83)</f>
        <v>2.7331300737432971E-15</v>
      </c>
    </row>
    <row r="85" spans="1:29" x14ac:dyDescent="0.25">
      <c r="A85" s="2" t="s">
        <v>176</v>
      </c>
      <c r="B85" s="1">
        <v>4.1145E-4</v>
      </c>
      <c r="C85" s="1">
        <v>8.7638999999999995E-2</v>
      </c>
      <c r="D85" s="1">
        <v>2.9642E-7</v>
      </c>
      <c r="E85" s="1">
        <v>1.6768000000000002E-8</v>
      </c>
      <c r="F85">
        <v>5.6567999999999996</v>
      </c>
      <c r="G85">
        <v>-142.5</v>
      </c>
      <c r="H85">
        <v>10.08</v>
      </c>
      <c r="I85">
        <v>7.0736999999999997</v>
      </c>
      <c r="J85" s="1">
        <v>1.2722E-7</v>
      </c>
      <c r="K85" s="1">
        <v>2.7598E-8</v>
      </c>
      <c r="L85">
        <v>21.693000000000001</v>
      </c>
      <c r="M85">
        <v>0.83389999999999997</v>
      </c>
      <c r="N85">
        <v>2.001E-2</v>
      </c>
      <c r="O85">
        <v>2.3996</v>
      </c>
      <c r="P85">
        <v>15969</v>
      </c>
      <c r="Q85">
        <v>20.466000000000001</v>
      </c>
      <c r="R85">
        <v>0.12816</v>
      </c>
      <c r="S85" s="7">
        <v>1.5397E-12</v>
      </c>
      <c r="T85" s="1">
        <v>3.7017999999999997E-14</v>
      </c>
      <c r="U85">
        <v>2.4041999999999999</v>
      </c>
      <c r="V85">
        <v>0.96643999999999997</v>
      </c>
      <c r="W85">
        <v>1.3567E-3</v>
      </c>
      <c r="X85">
        <v>0.14038</v>
      </c>
      <c r="AA85" s="14">
        <f t="shared" si="21"/>
        <v>1.5397E-12</v>
      </c>
      <c r="AB85" s="28">
        <f t="shared" si="22"/>
        <v>0.29573464655148207</v>
      </c>
      <c r="AC85" s="14">
        <f>STDEV(AA81:AA84)</f>
        <v>3.6989863476363704E-15</v>
      </c>
    </row>
    <row r="86" spans="1:29" x14ac:dyDescent="0.25">
      <c r="A86" s="2" t="str">
        <f>A85</f>
        <v>D:\Google Drive\Research\data\2020-TB\test-5e3-07212020\test-5e3-c2-07212020\2-8-5.TXT</v>
      </c>
      <c r="B86" s="7">
        <f>AVERAGE(B81:B85)</f>
        <v>4.0695E-4</v>
      </c>
      <c r="C86" s="7">
        <f t="shared" ref="C86:X86" si="23">AVERAGE(C81:C85)</f>
        <v>8.6680599999999997E-2</v>
      </c>
      <c r="D86" s="7">
        <f t="shared" si="23"/>
        <v>2.94926E-7</v>
      </c>
      <c r="E86" s="7">
        <f t="shared" si="23"/>
        <v>1.6669599999999998E-8</v>
      </c>
      <c r="F86" s="7">
        <f t="shared" si="23"/>
        <v>5.6523000000000003</v>
      </c>
      <c r="G86" s="7">
        <f t="shared" si="23"/>
        <v>-142.13999999999999</v>
      </c>
      <c r="H86" s="7">
        <f t="shared" si="23"/>
        <v>10.013780000000001</v>
      </c>
      <c r="I86" s="7">
        <f t="shared" si="23"/>
        <v>7.0458200000000009</v>
      </c>
      <c r="J86" s="7">
        <f t="shared" si="23"/>
        <v>1.2622399999999998E-7</v>
      </c>
      <c r="K86" s="7">
        <f t="shared" si="23"/>
        <v>2.72704E-8</v>
      </c>
      <c r="L86" s="7">
        <f t="shared" si="23"/>
        <v>21.6038</v>
      </c>
      <c r="M86" s="7">
        <f t="shared" si="23"/>
        <v>0.83468999999999993</v>
      </c>
      <c r="N86" s="7">
        <f t="shared" si="23"/>
        <v>1.99276E-2</v>
      </c>
      <c r="O86" s="7">
        <f t="shared" si="23"/>
        <v>2.3874599999999999</v>
      </c>
      <c r="P86" s="7">
        <f t="shared" si="23"/>
        <v>15991</v>
      </c>
      <c r="Q86" s="7">
        <f t="shared" si="23"/>
        <v>20.349400000000003</v>
      </c>
      <c r="R86" s="7">
        <f t="shared" si="23"/>
        <v>0.12725800000000001</v>
      </c>
      <c r="S86" s="7">
        <f t="shared" si="23"/>
        <v>1.5351600000000001E-12</v>
      </c>
      <c r="T86" s="7">
        <f t="shared" si="23"/>
        <v>3.6664999999999994E-14</v>
      </c>
      <c r="U86" s="7">
        <f t="shared" si="23"/>
        <v>2.3883399999999999</v>
      </c>
      <c r="V86" s="7">
        <f t="shared" si="23"/>
        <v>0.96659399999999995</v>
      </c>
      <c r="W86" s="7">
        <f t="shared" si="23"/>
        <v>1.3476600000000001E-3</v>
      </c>
      <c r="X86" s="7">
        <f t="shared" si="23"/>
        <v>0.13942399999999999</v>
      </c>
      <c r="Z86" s="2" t="s">
        <v>43</v>
      </c>
      <c r="AA86" s="14">
        <f>AVERAGE(AA81:AA85)</f>
        <v>1.5351600000000001E-12</v>
      </c>
      <c r="AB86" s="28"/>
    </row>
    <row r="88" spans="1:29" x14ac:dyDescent="0.25">
      <c r="A88" s="2"/>
    </row>
    <row r="89" spans="1:29" x14ac:dyDescent="0.25">
      <c r="A89" s="9" t="s">
        <v>85</v>
      </c>
      <c r="B89" s="1" t="s">
        <v>7</v>
      </c>
      <c r="C89" s="1" t="s">
        <v>8</v>
      </c>
      <c r="D89" s="1" t="s">
        <v>86</v>
      </c>
      <c r="E89" s="1" t="s">
        <v>28</v>
      </c>
      <c r="F89" t="s">
        <v>29</v>
      </c>
      <c r="G89" t="s">
        <v>9</v>
      </c>
      <c r="H89" t="s">
        <v>10</v>
      </c>
      <c r="I89" t="s">
        <v>11</v>
      </c>
      <c r="J89" s="1" t="s">
        <v>30</v>
      </c>
      <c r="K89" s="1" t="s">
        <v>31</v>
      </c>
      <c r="L89" t="s">
        <v>32</v>
      </c>
      <c r="M89" t="s">
        <v>33</v>
      </c>
      <c r="N89" t="s">
        <v>34</v>
      </c>
      <c r="O89" t="s">
        <v>35</v>
      </c>
      <c r="P89" t="s">
        <v>12</v>
      </c>
      <c r="Q89" t="s">
        <v>13</v>
      </c>
      <c r="R89" t="s">
        <v>14</v>
      </c>
      <c r="S89" s="7" t="s">
        <v>26</v>
      </c>
      <c r="T89" s="1" t="s">
        <v>21</v>
      </c>
      <c r="U89" t="s">
        <v>22</v>
      </c>
      <c r="V89" t="s">
        <v>23</v>
      </c>
      <c r="W89" t="s">
        <v>24</v>
      </c>
      <c r="X89" t="s">
        <v>25</v>
      </c>
      <c r="Z89" s="22" t="s">
        <v>36</v>
      </c>
      <c r="AA89" s="12" t="s">
        <v>37</v>
      </c>
      <c r="AB89" s="12" t="s">
        <v>41</v>
      </c>
      <c r="AC89" s="16" t="s">
        <v>55</v>
      </c>
    </row>
    <row r="90" spans="1:29" x14ac:dyDescent="0.25">
      <c r="A90" s="2" t="s">
        <v>177</v>
      </c>
      <c r="B90" s="1">
        <v>4.0539999999999999E-4</v>
      </c>
      <c r="C90" s="1">
        <v>8.6350999999999997E-2</v>
      </c>
      <c r="D90" s="1">
        <v>2.9569999999999998E-7</v>
      </c>
      <c r="E90" s="1">
        <v>1.6642000000000001E-8</v>
      </c>
      <c r="F90">
        <v>5.6280000000000001</v>
      </c>
      <c r="G90">
        <v>-142.6</v>
      </c>
      <c r="H90">
        <v>10</v>
      </c>
      <c r="I90">
        <v>7.0125999999999999</v>
      </c>
      <c r="J90" s="1">
        <v>1.2597999999999999E-7</v>
      </c>
      <c r="K90" s="1">
        <v>2.7187000000000001E-8</v>
      </c>
      <c r="L90">
        <v>21.58</v>
      </c>
      <c r="M90">
        <v>0.83496999999999999</v>
      </c>
      <c r="N90">
        <v>1.9904999999999999E-2</v>
      </c>
      <c r="O90">
        <v>2.3839000000000001</v>
      </c>
      <c r="P90">
        <v>15990</v>
      </c>
      <c r="Q90">
        <v>20.309999999999999</v>
      </c>
      <c r="R90">
        <v>0.12701999999999999</v>
      </c>
      <c r="S90" s="7">
        <v>1.5369E-12</v>
      </c>
      <c r="T90" s="1">
        <v>3.6638000000000003E-14</v>
      </c>
      <c r="U90">
        <v>2.3839000000000001</v>
      </c>
      <c r="V90">
        <v>0.96650999999999998</v>
      </c>
      <c r="W90">
        <v>1.3452E-3</v>
      </c>
      <c r="X90">
        <v>0.13918</v>
      </c>
      <c r="Y90" s="1"/>
      <c r="AA90" s="14">
        <f>S90</f>
        <v>1.5369E-12</v>
      </c>
      <c r="AB90" s="28">
        <f>((AA90/AA$95)-1)*100</f>
        <v>0.33949206763728146</v>
      </c>
      <c r="AC90" s="14">
        <f>STDEV(AA91:AA94)</f>
        <v>8.5252565943788389E-15</v>
      </c>
    </row>
    <row r="91" spans="1:29" x14ac:dyDescent="0.25">
      <c r="A91" s="2" t="s">
        <v>178</v>
      </c>
      <c r="B91" s="1">
        <v>4.0398000000000002E-4</v>
      </c>
      <c r="C91" s="1">
        <v>8.6047999999999999E-2</v>
      </c>
      <c r="D91" s="1">
        <v>2.959E-7</v>
      </c>
      <c r="E91" s="1">
        <v>1.6627000000000001E-8</v>
      </c>
      <c r="F91">
        <v>5.6191000000000004</v>
      </c>
      <c r="G91">
        <v>-143.30000000000001</v>
      </c>
      <c r="H91">
        <v>9.9880999999999993</v>
      </c>
      <c r="I91">
        <v>6.9701000000000004</v>
      </c>
      <c r="J91" s="1">
        <v>1.2574000000000001E-7</v>
      </c>
      <c r="K91" s="1">
        <v>2.7059999999999999E-8</v>
      </c>
      <c r="L91">
        <v>21.521000000000001</v>
      </c>
      <c r="M91">
        <v>0.83509999999999995</v>
      </c>
      <c r="N91">
        <v>1.985E-2</v>
      </c>
      <c r="O91">
        <v>2.3769999999999998</v>
      </c>
      <c r="P91">
        <v>16000</v>
      </c>
      <c r="Q91">
        <v>20.263000000000002</v>
      </c>
      <c r="R91">
        <v>0.12664</v>
      </c>
      <c r="S91" s="7">
        <v>1.5191000000000001E-12</v>
      </c>
      <c r="T91" s="1">
        <v>3.6126000000000001E-14</v>
      </c>
      <c r="U91">
        <v>2.3780999999999999</v>
      </c>
      <c r="V91">
        <v>0.96701000000000004</v>
      </c>
      <c r="W91">
        <v>1.3418E-3</v>
      </c>
      <c r="X91">
        <v>0.13875999999999999</v>
      </c>
      <c r="Y91" s="1"/>
      <c r="AA91" s="14">
        <f t="shared" ref="AA91:AA94" si="24">S91</f>
        <v>1.5191000000000001E-12</v>
      </c>
      <c r="AB91" s="28">
        <f t="shared" ref="AB91:AB94" si="25">((AA91/AA$95)-1)*100</f>
        <v>-0.82261539465950939</v>
      </c>
      <c r="AC91" s="14">
        <f>STDEV(AA92:AA94,AA90)</f>
        <v>4.2186095655638701E-15</v>
      </c>
    </row>
    <row r="92" spans="1:29" x14ac:dyDescent="0.25">
      <c r="A92" s="2" t="s">
        <v>179</v>
      </c>
      <c r="B92" s="1">
        <v>4.0434999999999999E-4</v>
      </c>
      <c r="C92" s="1">
        <v>8.6125999999999994E-2</v>
      </c>
      <c r="D92" s="1">
        <v>2.9516E-7</v>
      </c>
      <c r="E92" s="1">
        <v>1.6636999999999999E-8</v>
      </c>
      <c r="F92">
        <v>5.6365999999999996</v>
      </c>
      <c r="G92">
        <v>-143.19999999999999</v>
      </c>
      <c r="H92">
        <v>9.9953000000000003</v>
      </c>
      <c r="I92">
        <v>6.98</v>
      </c>
      <c r="J92" s="1">
        <v>1.258E-7</v>
      </c>
      <c r="K92" s="1">
        <v>2.7128E-8</v>
      </c>
      <c r="L92">
        <v>21.564</v>
      </c>
      <c r="M92">
        <v>0.83511999999999997</v>
      </c>
      <c r="N92">
        <v>1.9890000000000001E-2</v>
      </c>
      <c r="O92">
        <v>2.3816999999999999</v>
      </c>
      <c r="P92">
        <v>16006</v>
      </c>
      <c r="Q92">
        <v>20.29</v>
      </c>
      <c r="R92">
        <v>0.12676000000000001</v>
      </c>
      <c r="S92" s="7">
        <v>1.5299E-12</v>
      </c>
      <c r="T92" s="1">
        <v>3.6408E-14</v>
      </c>
      <c r="U92">
        <v>2.3797999999999999</v>
      </c>
      <c r="V92">
        <v>0.96667999999999998</v>
      </c>
      <c r="W92">
        <v>1.3427999999999999E-3</v>
      </c>
      <c r="X92">
        <v>0.13891000000000001</v>
      </c>
      <c r="Y92" s="1"/>
      <c r="AA92" s="14">
        <f t="shared" si="24"/>
        <v>1.5299E-12</v>
      </c>
      <c r="AB92" s="28">
        <f t="shared" si="25"/>
        <v>-0.11751648495135214</v>
      </c>
      <c r="AC92" s="14">
        <f>STDEV(AA93:AA94,AA90:AA91)</f>
        <v>9.0882708292978676E-15</v>
      </c>
    </row>
    <row r="93" spans="1:29" x14ac:dyDescent="0.25">
      <c r="A93" s="2" t="s">
        <v>180</v>
      </c>
      <c r="B93" s="1">
        <v>4.0404999999999998E-4</v>
      </c>
      <c r="C93" s="1">
        <v>8.6062E-2</v>
      </c>
      <c r="D93" s="1">
        <v>2.9539E-7</v>
      </c>
      <c r="E93" s="1">
        <v>1.6610999999999999E-8</v>
      </c>
      <c r="F93">
        <v>5.6234000000000002</v>
      </c>
      <c r="G93">
        <v>-141.9</v>
      </c>
      <c r="H93">
        <v>9.9799000000000007</v>
      </c>
      <c r="I93">
        <v>7.0331000000000001</v>
      </c>
      <c r="J93" s="1">
        <v>1.2548000000000001E-7</v>
      </c>
      <c r="K93" s="1">
        <v>2.7012999999999998E-8</v>
      </c>
      <c r="L93">
        <v>21.527999999999999</v>
      </c>
      <c r="M93">
        <v>0.83531999999999995</v>
      </c>
      <c r="N93">
        <v>1.9857E-2</v>
      </c>
      <c r="O93">
        <v>2.3772000000000002</v>
      </c>
      <c r="P93">
        <v>15984</v>
      </c>
      <c r="Q93">
        <v>20.260999999999999</v>
      </c>
      <c r="R93">
        <v>0.12676000000000001</v>
      </c>
      <c r="S93" s="7">
        <v>1.5331E-12</v>
      </c>
      <c r="T93" s="1">
        <v>3.6483000000000002E-14</v>
      </c>
      <c r="U93">
        <v>2.3797000000000001</v>
      </c>
      <c r="V93">
        <v>0.96665000000000001</v>
      </c>
      <c r="W93">
        <v>1.3427999999999999E-3</v>
      </c>
      <c r="X93">
        <v>0.13891000000000001</v>
      </c>
      <c r="AA93" s="14">
        <f t="shared" si="24"/>
        <v>1.5331E-12</v>
      </c>
      <c r="AB93" s="28">
        <f t="shared" si="25"/>
        <v>9.1401710517735602E-2</v>
      </c>
      <c r="AC93" s="14">
        <f>STDEV(AA94,AA90:AA92)</f>
        <v>9.1175654645305398E-15</v>
      </c>
    </row>
    <row r="94" spans="1:29" x14ac:dyDescent="0.25">
      <c r="A94" s="2" t="s">
        <v>181</v>
      </c>
      <c r="B94" s="1">
        <v>4.0690000000000002E-4</v>
      </c>
      <c r="C94" s="1">
        <v>8.6668999999999996E-2</v>
      </c>
      <c r="D94" s="1">
        <v>2.9248999999999999E-7</v>
      </c>
      <c r="E94" s="1">
        <v>1.6668000000000001E-8</v>
      </c>
      <c r="F94">
        <v>5.6986999999999997</v>
      </c>
      <c r="G94">
        <v>-141.4</v>
      </c>
      <c r="H94">
        <v>10.019</v>
      </c>
      <c r="I94">
        <v>7.0856000000000003</v>
      </c>
      <c r="J94" s="1">
        <v>1.2562000000000001E-7</v>
      </c>
      <c r="K94" s="1">
        <v>2.7158000000000001E-8</v>
      </c>
      <c r="L94">
        <v>21.619</v>
      </c>
      <c r="M94">
        <v>0.83538999999999997</v>
      </c>
      <c r="N94">
        <v>1.9941E-2</v>
      </c>
      <c r="O94">
        <v>2.387</v>
      </c>
      <c r="P94">
        <v>15965</v>
      </c>
      <c r="Q94">
        <v>20.323</v>
      </c>
      <c r="R94">
        <v>0.1273</v>
      </c>
      <c r="S94" s="7">
        <v>1.5395000000000001E-12</v>
      </c>
      <c r="T94" s="1">
        <v>3.6784999999999998E-14</v>
      </c>
      <c r="U94">
        <v>2.3894000000000002</v>
      </c>
      <c r="V94">
        <v>0.96647000000000005</v>
      </c>
      <c r="W94">
        <v>1.3483E-3</v>
      </c>
      <c r="X94">
        <v>0.13951</v>
      </c>
      <c r="AA94" s="14">
        <f t="shared" si="24"/>
        <v>1.5395000000000001E-12</v>
      </c>
      <c r="AB94" s="28">
        <f t="shared" si="25"/>
        <v>0.50923810145591109</v>
      </c>
      <c r="AC94" s="14">
        <f>STDEV(AA90:AA93)</f>
        <v>7.6548459596954958E-15</v>
      </c>
    </row>
    <row r="95" spans="1:29" x14ac:dyDescent="0.25">
      <c r="A95" s="2" t="str">
        <f>A94</f>
        <v>D:\Google Drive\Research\data\2020-TB\test-5e3-07212020\test-5e3-c2-07212020\2-9-5.TXT</v>
      </c>
      <c r="B95" s="7">
        <f>AVERAGE(B90:B94)</f>
        <v>4.04936E-4</v>
      </c>
      <c r="C95" s="7">
        <f t="shared" ref="C95:X95" si="26">AVERAGE(C90:C94)</f>
        <v>8.62512E-2</v>
      </c>
      <c r="D95" s="7">
        <f t="shared" si="26"/>
        <v>2.9492800000000001E-7</v>
      </c>
      <c r="E95" s="7">
        <f t="shared" si="26"/>
        <v>1.6636999999999999E-8</v>
      </c>
      <c r="F95" s="7">
        <f t="shared" si="26"/>
        <v>5.6411599999999993</v>
      </c>
      <c r="G95" s="7">
        <f t="shared" si="26"/>
        <v>-142.47999999999999</v>
      </c>
      <c r="H95" s="7">
        <f t="shared" si="26"/>
        <v>9.9964600000000008</v>
      </c>
      <c r="I95" s="7">
        <f t="shared" si="26"/>
        <v>7.0162800000000001</v>
      </c>
      <c r="J95" s="7">
        <f t="shared" si="26"/>
        <v>1.2572399999999999E-7</v>
      </c>
      <c r="K95" s="7">
        <f t="shared" si="26"/>
        <v>2.7109200000000002E-8</v>
      </c>
      <c r="L95" s="7">
        <f t="shared" si="26"/>
        <v>21.562399999999997</v>
      </c>
      <c r="M95" s="7">
        <f t="shared" si="26"/>
        <v>0.83517999999999992</v>
      </c>
      <c r="N95" s="7">
        <f t="shared" si="26"/>
        <v>1.9888599999999999E-2</v>
      </c>
      <c r="O95" s="7">
        <f t="shared" si="26"/>
        <v>2.3813599999999999</v>
      </c>
      <c r="P95" s="7">
        <f t="shared" si="26"/>
        <v>15989</v>
      </c>
      <c r="Q95" s="7">
        <f t="shared" si="26"/>
        <v>20.289400000000001</v>
      </c>
      <c r="R95" s="7">
        <f t="shared" si="26"/>
        <v>0.12689599999999998</v>
      </c>
      <c r="S95" s="7">
        <f t="shared" si="26"/>
        <v>1.5316999999999998E-12</v>
      </c>
      <c r="T95" s="7">
        <f t="shared" si="26"/>
        <v>3.6487999999999998E-14</v>
      </c>
      <c r="U95" s="7">
        <f t="shared" si="26"/>
        <v>2.38218</v>
      </c>
      <c r="V95" s="7">
        <f t="shared" si="26"/>
        <v>0.96666399999999997</v>
      </c>
      <c r="W95" s="7">
        <f t="shared" si="26"/>
        <v>1.3441799999999999E-3</v>
      </c>
      <c r="X95" s="7">
        <f t="shared" si="26"/>
        <v>0.13905399999999998</v>
      </c>
      <c r="Z95" s="2" t="s">
        <v>43</v>
      </c>
      <c r="AA95" s="14">
        <f>AVERAGE(AA90:AA94)</f>
        <v>1.5316999999999998E-12</v>
      </c>
      <c r="AB95" s="28"/>
    </row>
    <row r="98" spans="1:29" x14ac:dyDescent="0.25">
      <c r="A98" s="9" t="s">
        <v>85</v>
      </c>
      <c r="B98" s="1" t="s">
        <v>7</v>
      </c>
      <c r="C98" s="1" t="s">
        <v>8</v>
      </c>
      <c r="D98" s="1" t="s">
        <v>86</v>
      </c>
      <c r="E98" s="1" t="s">
        <v>28</v>
      </c>
      <c r="F98" t="s">
        <v>29</v>
      </c>
      <c r="G98" t="s">
        <v>9</v>
      </c>
      <c r="H98" t="s">
        <v>10</v>
      </c>
      <c r="I98" t="s">
        <v>11</v>
      </c>
      <c r="J98" s="1" t="s">
        <v>30</v>
      </c>
      <c r="K98" s="1" t="s">
        <v>31</v>
      </c>
      <c r="L98" t="s">
        <v>32</v>
      </c>
      <c r="M98" t="s">
        <v>33</v>
      </c>
      <c r="N98" t="s">
        <v>34</v>
      </c>
      <c r="O98" t="s">
        <v>35</v>
      </c>
      <c r="P98" t="s">
        <v>12</v>
      </c>
      <c r="Q98" t="s">
        <v>13</v>
      </c>
      <c r="R98" t="s">
        <v>14</v>
      </c>
      <c r="S98" s="7" t="s">
        <v>26</v>
      </c>
      <c r="T98" s="1" t="s">
        <v>21</v>
      </c>
      <c r="U98" t="s">
        <v>22</v>
      </c>
      <c r="V98" t="s">
        <v>23</v>
      </c>
      <c r="W98" t="s">
        <v>24</v>
      </c>
      <c r="X98" t="s">
        <v>25</v>
      </c>
      <c r="Z98" s="22" t="s">
        <v>36</v>
      </c>
      <c r="AA98" s="12" t="s">
        <v>37</v>
      </c>
      <c r="AB98" s="12" t="s">
        <v>41</v>
      </c>
      <c r="AC98" s="16" t="s">
        <v>55</v>
      </c>
    </row>
    <row r="99" spans="1:29" x14ac:dyDescent="0.25">
      <c r="A99" s="2" t="s">
        <v>182</v>
      </c>
      <c r="B99" s="1">
        <v>4.1123E-4</v>
      </c>
      <c r="C99" s="1">
        <v>8.7591000000000002E-2</v>
      </c>
      <c r="D99" s="1">
        <v>2.9971999999999999E-7</v>
      </c>
      <c r="E99" s="1">
        <v>1.6750999999999999E-8</v>
      </c>
      <c r="F99">
        <v>5.5888999999999998</v>
      </c>
      <c r="G99">
        <v>-142.1</v>
      </c>
      <c r="H99">
        <v>10.058</v>
      </c>
      <c r="I99">
        <v>7.0781000000000001</v>
      </c>
      <c r="J99" s="1">
        <v>1.2699E-7</v>
      </c>
      <c r="K99" s="1">
        <v>2.7660000000000001E-8</v>
      </c>
      <c r="L99">
        <v>21.780999999999999</v>
      </c>
      <c r="M99">
        <v>0.83421999999999996</v>
      </c>
      <c r="N99">
        <v>2.0091999999999999E-2</v>
      </c>
      <c r="O99">
        <v>2.4085000000000001</v>
      </c>
      <c r="P99">
        <v>16021</v>
      </c>
      <c r="Q99">
        <v>20.481000000000002</v>
      </c>
      <c r="R99">
        <v>0.12784000000000001</v>
      </c>
      <c r="S99" s="7">
        <v>1.5361000000000001E-12</v>
      </c>
      <c r="T99" s="1">
        <v>3.6852999999999998E-14</v>
      </c>
      <c r="U99">
        <v>2.3990999999999998</v>
      </c>
      <c r="V99">
        <v>0.96653999999999995</v>
      </c>
      <c r="W99">
        <v>1.3535999999999999E-3</v>
      </c>
      <c r="X99">
        <v>0.14005000000000001</v>
      </c>
      <c r="Y99" s="1"/>
      <c r="AA99" s="14">
        <f>S99</f>
        <v>1.5361000000000001E-12</v>
      </c>
      <c r="AB99" s="28">
        <f>((AA99/AA$104)-1)*100</f>
        <v>-0.3218563845664546</v>
      </c>
      <c r="AC99" s="14">
        <f>STDEV(AA100:AA103)</f>
        <v>6.8629439747094266E-15</v>
      </c>
    </row>
    <row r="100" spans="1:29" x14ac:dyDescent="0.25">
      <c r="A100" s="2" t="s">
        <v>183</v>
      </c>
      <c r="B100" s="1">
        <v>4.0475E-4</v>
      </c>
      <c r="C100" s="1">
        <v>8.6211999999999997E-2</v>
      </c>
      <c r="D100" s="1">
        <v>2.9550000000000002E-7</v>
      </c>
      <c r="E100" s="1">
        <v>1.6624E-8</v>
      </c>
      <c r="F100">
        <v>5.6257000000000001</v>
      </c>
      <c r="G100">
        <v>-142.6</v>
      </c>
      <c r="H100">
        <v>9.9826999999999995</v>
      </c>
      <c r="I100">
        <v>7.0004999999999997</v>
      </c>
      <c r="J100" s="1">
        <v>1.2799E-7</v>
      </c>
      <c r="K100" s="1">
        <v>2.7704999999999999E-8</v>
      </c>
      <c r="L100">
        <v>21.646000000000001</v>
      </c>
      <c r="M100">
        <v>0.83350999999999997</v>
      </c>
      <c r="N100">
        <v>1.9968E-2</v>
      </c>
      <c r="O100">
        <v>2.3957000000000002</v>
      </c>
      <c r="P100">
        <v>16039</v>
      </c>
      <c r="Q100">
        <v>20.347999999999999</v>
      </c>
      <c r="R100">
        <v>0.12687000000000001</v>
      </c>
      <c r="S100" s="7">
        <v>1.5402E-12</v>
      </c>
      <c r="T100" s="1">
        <v>3.6655000000000003E-14</v>
      </c>
      <c r="U100">
        <v>2.3799000000000001</v>
      </c>
      <c r="V100">
        <v>0.96640999999999999</v>
      </c>
      <c r="W100">
        <v>1.3429E-3</v>
      </c>
      <c r="X100">
        <v>0.13896</v>
      </c>
      <c r="Y100" s="1"/>
      <c r="AA100" s="14">
        <f t="shared" ref="AA100:AA103" si="27">S100</f>
        <v>1.5402E-12</v>
      </c>
      <c r="AB100" s="28">
        <f t="shared" ref="AB100:AB103" si="28">((AA100/AA$95)-1)*100</f>
        <v>0.55493895671476778</v>
      </c>
      <c r="AC100" s="14">
        <f>STDEV(AA101:AA103,AA99)</f>
        <v>7.5526485420678944E-15</v>
      </c>
    </row>
    <row r="101" spans="1:29" x14ac:dyDescent="0.25">
      <c r="A101" s="2" t="s">
        <v>184</v>
      </c>
      <c r="B101" s="1">
        <v>4.0131999999999999E-4</v>
      </c>
      <c r="C101" s="1">
        <v>8.5482000000000002E-2</v>
      </c>
      <c r="D101" s="1">
        <v>2.9802000000000002E-7</v>
      </c>
      <c r="E101" s="1">
        <v>1.6546999999999999E-8</v>
      </c>
      <c r="F101">
        <v>5.5522999999999998</v>
      </c>
      <c r="G101">
        <v>-143.19999999999999</v>
      </c>
      <c r="H101">
        <v>9.9370999999999992</v>
      </c>
      <c r="I101">
        <v>6.9393000000000002</v>
      </c>
      <c r="J101" s="1">
        <v>1.2781999999999999E-7</v>
      </c>
      <c r="K101" s="1">
        <v>2.756E-8</v>
      </c>
      <c r="L101">
        <v>21.562000000000001</v>
      </c>
      <c r="M101">
        <v>0.83375999999999995</v>
      </c>
      <c r="N101">
        <v>1.9890000000000001E-2</v>
      </c>
      <c r="O101">
        <v>2.3856000000000002</v>
      </c>
      <c r="P101">
        <v>16031</v>
      </c>
      <c r="Q101">
        <v>20.245000000000001</v>
      </c>
      <c r="R101">
        <v>0.12629000000000001</v>
      </c>
      <c r="S101" s="7">
        <v>1.5384E-12</v>
      </c>
      <c r="T101" s="1">
        <v>3.6449000000000002E-14</v>
      </c>
      <c r="U101">
        <v>2.3693</v>
      </c>
      <c r="V101">
        <v>0.96645999999999999</v>
      </c>
      <c r="W101">
        <v>1.3369E-3</v>
      </c>
      <c r="X101">
        <v>0.13833000000000001</v>
      </c>
      <c r="Y101" s="1"/>
      <c r="AA101" s="14">
        <f t="shared" si="27"/>
        <v>1.5384E-12</v>
      </c>
      <c r="AB101" s="28">
        <f t="shared" si="28"/>
        <v>0.43742247176341564</v>
      </c>
      <c r="AC101" s="14">
        <f>STDEV(AA102:AA103,AA99:AA100)</f>
        <v>7.37580504080742E-15</v>
      </c>
    </row>
    <row r="102" spans="1:29" x14ac:dyDescent="0.25">
      <c r="A102" s="2" t="s">
        <v>185</v>
      </c>
      <c r="B102" s="1">
        <v>4.0688999999999998E-4</v>
      </c>
      <c r="C102" s="1">
        <v>8.6666999999999994E-2</v>
      </c>
      <c r="D102" s="1">
        <v>2.9516E-7</v>
      </c>
      <c r="E102" s="1">
        <v>1.6660999999999999E-8</v>
      </c>
      <c r="F102">
        <v>5.6447000000000003</v>
      </c>
      <c r="G102">
        <v>-141.4</v>
      </c>
      <c r="H102">
        <v>10.003</v>
      </c>
      <c r="I102">
        <v>7.0743</v>
      </c>
      <c r="J102" s="1">
        <v>1.2757E-7</v>
      </c>
      <c r="K102" s="1">
        <v>2.7681000000000002E-8</v>
      </c>
      <c r="L102">
        <v>21.699000000000002</v>
      </c>
      <c r="M102">
        <v>0.83386000000000005</v>
      </c>
      <c r="N102">
        <v>2.0015000000000002E-2</v>
      </c>
      <c r="O102">
        <v>2.4003000000000001</v>
      </c>
      <c r="P102">
        <v>16028</v>
      </c>
      <c r="Q102">
        <v>20.384</v>
      </c>
      <c r="R102">
        <v>0.12717999999999999</v>
      </c>
      <c r="S102" s="7">
        <v>1.5381000000000001E-12</v>
      </c>
      <c r="T102" s="1">
        <v>3.6703E-14</v>
      </c>
      <c r="U102">
        <v>2.3862999999999999</v>
      </c>
      <c r="V102">
        <v>0.96650000000000003</v>
      </c>
      <c r="W102">
        <v>1.3464E-3</v>
      </c>
      <c r="X102">
        <v>0.13930999999999999</v>
      </c>
      <c r="AA102" s="14">
        <f t="shared" si="27"/>
        <v>1.5381000000000001E-12</v>
      </c>
      <c r="AB102" s="28">
        <f t="shared" si="28"/>
        <v>0.41783639093819769</v>
      </c>
      <c r="AC102" s="14">
        <f>STDEV(AA103,AA99:AA101)</f>
        <v>7.3280283842245288E-15</v>
      </c>
    </row>
    <row r="103" spans="1:29" x14ac:dyDescent="0.25">
      <c r="A103" s="2" t="s">
        <v>186</v>
      </c>
      <c r="B103" s="1">
        <v>4.0263000000000001E-4</v>
      </c>
      <c r="C103" s="1">
        <v>8.5760000000000003E-2</v>
      </c>
      <c r="D103" s="1">
        <v>2.9858999999999998E-7</v>
      </c>
      <c r="E103" s="1">
        <v>1.6587999999999999E-8</v>
      </c>
      <c r="F103">
        <v>5.5553999999999997</v>
      </c>
      <c r="G103">
        <v>-144.80000000000001</v>
      </c>
      <c r="H103">
        <v>9.9766999999999992</v>
      </c>
      <c r="I103">
        <v>6.89</v>
      </c>
      <c r="J103" s="1">
        <v>1.2902E-7</v>
      </c>
      <c r="K103" s="1">
        <v>2.7844000000000001E-8</v>
      </c>
      <c r="L103">
        <v>21.581</v>
      </c>
      <c r="M103">
        <v>0.83294999999999997</v>
      </c>
      <c r="N103">
        <v>1.9909E-2</v>
      </c>
      <c r="O103">
        <v>2.3902000000000001</v>
      </c>
      <c r="P103">
        <v>15997</v>
      </c>
      <c r="Q103">
        <v>20.288</v>
      </c>
      <c r="R103">
        <v>0.12681999999999999</v>
      </c>
      <c r="S103" s="7">
        <v>1.5525000000000001E-12</v>
      </c>
      <c r="T103" s="1">
        <v>3.6909999999999997E-14</v>
      </c>
      <c r="U103">
        <v>2.3774999999999999</v>
      </c>
      <c r="V103">
        <v>0.96599000000000002</v>
      </c>
      <c r="W103">
        <v>1.3416000000000001E-3</v>
      </c>
      <c r="X103">
        <v>0.13888</v>
      </c>
      <c r="AA103" s="14">
        <f t="shared" si="27"/>
        <v>1.5525000000000001E-12</v>
      </c>
      <c r="AB103" s="28">
        <f t="shared" si="28"/>
        <v>1.3579682705490814</v>
      </c>
      <c r="AC103" s="14">
        <f>STDEV(AA99:AA102)</f>
        <v>1.6792855623746438E-15</v>
      </c>
    </row>
    <row r="104" spans="1:29" x14ac:dyDescent="0.25">
      <c r="A104" s="2" t="str">
        <f>A103</f>
        <v>D:\Google Drive\Research\data\2020-TB\test-5e3-07212020\test-5e3-c2-07212020\2-10-5.TXT</v>
      </c>
      <c r="B104" s="7">
        <f>AVERAGE(B99:B103)</f>
        <v>4.0536399999999996E-4</v>
      </c>
      <c r="C104" s="7">
        <f t="shared" ref="C104:X104" si="29">AVERAGE(C99:C103)</f>
        <v>8.63424E-2</v>
      </c>
      <c r="D104" s="7">
        <f t="shared" si="29"/>
        <v>2.9739799999999995E-7</v>
      </c>
      <c r="E104" s="7">
        <f t="shared" si="29"/>
        <v>1.6634200000000003E-8</v>
      </c>
      <c r="F104" s="7">
        <f t="shared" si="29"/>
        <v>5.5933999999999999</v>
      </c>
      <c r="G104" s="7">
        <f t="shared" si="29"/>
        <v>-142.82</v>
      </c>
      <c r="H104" s="7">
        <f t="shared" si="29"/>
        <v>9.9915000000000003</v>
      </c>
      <c r="I104" s="7">
        <f t="shared" si="29"/>
        <v>6.9964399999999998</v>
      </c>
      <c r="J104" s="7">
        <f t="shared" si="29"/>
        <v>1.2787799999999998E-7</v>
      </c>
      <c r="K104" s="7">
        <f t="shared" si="29"/>
        <v>2.7689999999999998E-8</v>
      </c>
      <c r="L104" s="7">
        <f t="shared" si="29"/>
        <v>21.6538</v>
      </c>
      <c r="M104" s="7">
        <f t="shared" si="29"/>
        <v>0.83366000000000007</v>
      </c>
      <c r="N104" s="7">
        <f t="shared" si="29"/>
        <v>1.9974800000000001E-2</v>
      </c>
      <c r="O104" s="7">
        <f t="shared" si="29"/>
        <v>2.3960599999999999</v>
      </c>
      <c r="P104" s="7">
        <f t="shared" si="29"/>
        <v>16023.2</v>
      </c>
      <c r="Q104" s="7">
        <f t="shared" si="29"/>
        <v>20.3492</v>
      </c>
      <c r="R104" s="7">
        <f t="shared" si="29"/>
        <v>0.127</v>
      </c>
      <c r="S104" s="7">
        <f t="shared" si="29"/>
        <v>1.5410599999999999E-12</v>
      </c>
      <c r="T104" s="7">
        <f t="shared" si="29"/>
        <v>3.6714000000000001E-14</v>
      </c>
      <c r="U104" s="7">
        <f t="shared" si="29"/>
        <v>2.3824199999999998</v>
      </c>
      <c r="V104" s="7">
        <f t="shared" si="29"/>
        <v>0.96638000000000002</v>
      </c>
      <c r="W104" s="7">
        <f t="shared" si="29"/>
        <v>1.3442800000000002E-3</v>
      </c>
      <c r="X104" s="7">
        <f t="shared" si="29"/>
        <v>0.13910600000000001</v>
      </c>
      <c r="Z104" s="2" t="s">
        <v>43</v>
      </c>
      <c r="AA104" s="14">
        <f>AVERAGE(AA99:AA103)</f>
        <v>1.5410599999999999E-12</v>
      </c>
      <c r="AB104" s="28"/>
    </row>
    <row r="107" spans="1:29" x14ac:dyDescent="0.25">
      <c r="A107" s="9" t="s">
        <v>85</v>
      </c>
      <c r="B107" s="1" t="s">
        <v>7</v>
      </c>
      <c r="C107" s="1" t="s">
        <v>8</v>
      </c>
      <c r="D107" s="1" t="s">
        <v>86</v>
      </c>
      <c r="E107" s="1" t="s">
        <v>28</v>
      </c>
      <c r="F107" t="s">
        <v>29</v>
      </c>
      <c r="G107" t="s">
        <v>9</v>
      </c>
      <c r="H107" t="s">
        <v>10</v>
      </c>
      <c r="I107" t="s">
        <v>11</v>
      </c>
      <c r="J107" s="1" t="s">
        <v>30</v>
      </c>
      <c r="K107" s="1" t="s">
        <v>31</v>
      </c>
      <c r="L107" t="s">
        <v>32</v>
      </c>
      <c r="M107" t="s">
        <v>33</v>
      </c>
      <c r="N107" t="s">
        <v>34</v>
      </c>
      <c r="O107" t="s">
        <v>35</v>
      </c>
      <c r="P107" t="s">
        <v>12</v>
      </c>
      <c r="Q107" t="s">
        <v>13</v>
      </c>
      <c r="R107" t="s">
        <v>14</v>
      </c>
      <c r="S107" s="7" t="s">
        <v>26</v>
      </c>
      <c r="T107" s="1" t="s">
        <v>21</v>
      </c>
      <c r="U107" t="s">
        <v>22</v>
      </c>
      <c r="V107" t="s">
        <v>23</v>
      </c>
      <c r="W107" t="s">
        <v>24</v>
      </c>
      <c r="X107" t="s">
        <v>25</v>
      </c>
      <c r="Z107" s="22" t="s">
        <v>36</v>
      </c>
      <c r="AA107" s="12" t="s">
        <v>37</v>
      </c>
      <c r="AB107" s="12" t="s">
        <v>41</v>
      </c>
      <c r="AC107" s="16" t="s">
        <v>55</v>
      </c>
    </row>
    <row r="108" spans="1:29" x14ac:dyDescent="0.25">
      <c r="A108" s="2" t="s">
        <v>187</v>
      </c>
      <c r="B108" s="1">
        <v>4.1284999999999998E-4</v>
      </c>
      <c r="C108" s="1">
        <v>8.7938000000000002E-2</v>
      </c>
      <c r="D108" s="1">
        <v>2.9500999999999999E-7</v>
      </c>
      <c r="E108" s="1">
        <v>1.6785000000000001E-8</v>
      </c>
      <c r="F108">
        <v>5.6896000000000004</v>
      </c>
      <c r="G108">
        <v>-141.5</v>
      </c>
      <c r="H108">
        <v>10.108000000000001</v>
      </c>
      <c r="I108">
        <v>7.1435000000000004</v>
      </c>
      <c r="J108" s="1">
        <v>1.2435E-7</v>
      </c>
      <c r="K108" s="1">
        <v>2.707E-8</v>
      </c>
      <c r="L108">
        <v>21.768999999999998</v>
      </c>
      <c r="M108">
        <v>0.83709</v>
      </c>
      <c r="N108">
        <v>2.0077000000000001E-2</v>
      </c>
      <c r="O108">
        <v>2.3984000000000001</v>
      </c>
      <c r="P108">
        <v>15862</v>
      </c>
      <c r="Q108">
        <v>20.358000000000001</v>
      </c>
      <c r="R108">
        <v>0.12834000000000001</v>
      </c>
      <c r="S108" s="7">
        <v>1.5394000000000001E-12</v>
      </c>
      <c r="T108" s="1">
        <v>3.7104E-14</v>
      </c>
      <c r="U108">
        <v>2.4102999999999999</v>
      </c>
      <c r="V108">
        <v>0.96645000000000003</v>
      </c>
      <c r="W108">
        <v>1.3603000000000001E-3</v>
      </c>
      <c r="X108">
        <v>0.14074999999999999</v>
      </c>
      <c r="Y108" s="1"/>
      <c r="AA108" s="14">
        <f>S108</f>
        <v>1.5394000000000001E-12</v>
      </c>
      <c r="AB108" s="28">
        <f>((AA108/AA$113)-1)*100</f>
        <v>0.25007163510382124</v>
      </c>
      <c r="AC108" s="14">
        <f>STDEV(AA109:AA112)</f>
        <v>6.6578274734830868E-15</v>
      </c>
    </row>
    <row r="109" spans="1:29" x14ac:dyDescent="0.25">
      <c r="A109" s="2" t="s">
        <v>188</v>
      </c>
      <c r="B109" s="1">
        <v>4.1136999999999999E-4</v>
      </c>
      <c r="C109" s="1">
        <v>8.7621000000000004E-2</v>
      </c>
      <c r="D109" s="1">
        <v>2.9793999999999998E-7</v>
      </c>
      <c r="E109" s="1">
        <v>1.6759000000000001E-8</v>
      </c>
      <c r="F109">
        <v>5.625</v>
      </c>
      <c r="G109">
        <v>-144</v>
      </c>
      <c r="H109">
        <v>10.085000000000001</v>
      </c>
      <c r="I109">
        <v>7.0034999999999998</v>
      </c>
      <c r="J109" s="1">
        <v>1.2686000000000001E-7</v>
      </c>
      <c r="K109" s="1">
        <v>2.7759000000000001E-8</v>
      </c>
      <c r="L109">
        <v>21.882000000000001</v>
      </c>
      <c r="M109">
        <v>0.83548999999999995</v>
      </c>
      <c r="N109">
        <v>2.0181999999999999E-2</v>
      </c>
      <c r="O109">
        <v>2.4156</v>
      </c>
      <c r="P109">
        <v>15934</v>
      </c>
      <c r="Q109">
        <v>20.385000000000002</v>
      </c>
      <c r="R109">
        <v>0.12792999999999999</v>
      </c>
      <c r="S109" s="7">
        <v>1.5361000000000001E-12</v>
      </c>
      <c r="T109" s="1">
        <v>3.6888000000000001E-14</v>
      </c>
      <c r="U109">
        <v>2.4014000000000002</v>
      </c>
      <c r="V109">
        <v>0.96647000000000005</v>
      </c>
      <c r="W109">
        <v>1.3550999999999999E-3</v>
      </c>
      <c r="X109">
        <v>0.14021</v>
      </c>
      <c r="Y109" s="1"/>
      <c r="AA109" s="14">
        <f t="shared" ref="AA109:AA112" si="30">S109</f>
        <v>1.5361000000000001E-12</v>
      </c>
      <c r="AB109" s="28">
        <f t="shared" ref="AB109:AB112" si="31">((AA109/AA$113)-1)*100</f>
        <v>3.5166323686475209E-2</v>
      </c>
      <c r="AC109" s="14">
        <f>STDEV(AA110:AA112,AA108)</f>
        <v>7.095714669197619E-15</v>
      </c>
    </row>
    <row r="110" spans="1:29" x14ac:dyDescent="0.25">
      <c r="A110" s="2" t="s">
        <v>189</v>
      </c>
      <c r="B110" s="1">
        <v>4.1141000000000002E-4</v>
      </c>
      <c r="C110" s="1">
        <v>8.7631000000000001E-2</v>
      </c>
      <c r="D110" s="1">
        <v>2.9451000000000001E-7</v>
      </c>
      <c r="E110" s="1">
        <v>1.6737E-8</v>
      </c>
      <c r="F110">
        <v>5.6829999999999998</v>
      </c>
      <c r="G110">
        <v>-140.4</v>
      </c>
      <c r="H110">
        <v>10.061</v>
      </c>
      <c r="I110">
        <v>7.1660000000000004</v>
      </c>
      <c r="J110" s="1">
        <v>1.2636E-7</v>
      </c>
      <c r="K110" s="1">
        <v>2.7614000000000002E-8</v>
      </c>
      <c r="L110">
        <v>21.853000000000002</v>
      </c>
      <c r="M110">
        <v>0.83570999999999995</v>
      </c>
      <c r="N110">
        <v>2.0157000000000001E-2</v>
      </c>
      <c r="O110">
        <v>2.4119999999999999</v>
      </c>
      <c r="P110">
        <v>15935</v>
      </c>
      <c r="Q110">
        <v>20.364000000000001</v>
      </c>
      <c r="R110">
        <v>0.12778999999999999</v>
      </c>
      <c r="S110" s="7">
        <v>1.5263000000000001E-12</v>
      </c>
      <c r="T110" s="1">
        <v>3.6631000000000001E-14</v>
      </c>
      <c r="U110">
        <v>2.4</v>
      </c>
      <c r="V110">
        <v>0.96687999999999996</v>
      </c>
      <c r="W110">
        <v>1.3542000000000001E-3</v>
      </c>
      <c r="X110">
        <v>0.14005999999999999</v>
      </c>
      <c r="Y110" s="1"/>
      <c r="AA110" s="14">
        <f t="shared" si="30"/>
        <v>1.5263000000000001E-12</v>
      </c>
      <c r="AB110" s="28">
        <f t="shared" si="31"/>
        <v>-0.60303732840135682</v>
      </c>
      <c r="AC110" s="14">
        <f>STDEV(AA111:AA112,AA108:AA109)</f>
        <v>3.8395963329495661E-15</v>
      </c>
    </row>
    <row r="111" spans="1:29" x14ac:dyDescent="0.25">
      <c r="A111" s="2" t="s">
        <v>190</v>
      </c>
      <c r="B111" s="1">
        <v>4.1136999999999999E-4</v>
      </c>
      <c r="C111" s="1">
        <v>8.7621000000000004E-2</v>
      </c>
      <c r="D111" s="1">
        <v>2.9724999999999999E-7</v>
      </c>
      <c r="E111" s="1">
        <v>1.6741000000000001E-8</v>
      </c>
      <c r="F111">
        <v>5.6319999999999997</v>
      </c>
      <c r="G111">
        <v>-141.4</v>
      </c>
      <c r="H111">
        <v>10.069000000000001</v>
      </c>
      <c r="I111">
        <v>7.1208999999999998</v>
      </c>
      <c r="J111" s="1">
        <v>1.2797E-7</v>
      </c>
      <c r="K111" s="1">
        <v>2.7999999999999999E-8</v>
      </c>
      <c r="L111">
        <v>21.88</v>
      </c>
      <c r="M111">
        <v>0.83465</v>
      </c>
      <c r="N111">
        <v>2.0181999999999999E-2</v>
      </c>
      <c r="O111">
        <v>2.4180000000000001</v>
      </c>
      <c r="P111">
        <v>15928</v>
      </c>
      <c r="Q111">
        <v>20.381</v>
      </c>
      <c r="R111">
        <v>0.12795999999999999</v>
      </c>
      <c r="S111" s="7">
        <v>1.5336E-12</v>
      </c>
      <c r="T111" s="1">
        <v>3.6828E-14</v>
      </c>
      <c r="U111">
        <v>2.4014000000000002</v>
      </c>
      <c r="V111">
        <v>0.96662000000000003</v>
      </c>
      <c r="W111">
        <v>1.3550999999999999E-3</v>
      </c>
      <c r="X111">
        <v>0.14019000000000001</v>
      </c>
      <c r="AA111" s="14">
        <f t="shared" si="30"/>
        <v>1.5336E-12</v>
      </c>
      <c r="AB111" s="28">
        <f t="shared" si="31"/>
        <v>-0.12764073041756641</v>
      </c>
      <c r="AC111" s="14">
        <f>STDEV(AA112,AA108:AA110)</f>
        <v>6.9907081186385987E-15</v>
      </c>
    </row>
    <row r="112" spans="1:29" x14ac:dyDescent="0.25">
      <c r="A112" s="2" t="s">
        <v>191</v>
      </c>
      <c r="B112" s="1">
        <v>4.1267000000000002E-4</v>
      </c>
      <c r="C112" s="1">
        <v>8.7900000000000006E-2</v>
      </c>
      <c r="D112" s="1">
        <v>2.9614E-7</v>
      </c>
      <c r="E112" s="1">
        <v>1.6776000000000001E-8</v>
      </c>
      <c r="F112">
        <v>5.6649000000000003</v>
      </c>
      <c r="G112">
        <v>-142.1</v>
      </c>
      <c r="H112">
        <v>10.098000000000001</v>
      </c>
      <c r="I112">
        <v>7.1063000000000001</v>
      </c>
      <c r="J112" s="1">
        <v>1.2702999999999999E-7</v>
      </c>
      <c r="K112" s="1">
        <v>2.7796E-8</v>
      </c>
      <c r="L112">
        <v>21.881</v>
      </c>
      <c r="M112">
        <v>0.83528999999999998</v>
      </c>
      <c r="N112">
        <v>2.0181999999999999E-2</v>
      </c>
      <c r="O112">
        <v>2.4161999999999999</v>
      </c>
      <c r="P112">
        <v>15907</v>
      </c>
      <c r="Q112">
        <v>20.407</v>
      </c>
      <c r="R112">
        <v>0.12828999999999999</v>
      </c>
      <c r="S112" s="7">
        <v>1.5424E-12</v>
      </c>
      <c r="T112" s="1">
        <v>3.7134000000000001E-14</v>
      </c>
      <c r="U112">
        <v>2.4075000000000002</v>
      </c>
      <c r="V112">
        <v>0.96633999999999998</v>
      </c>
      <c r="W112">
        <v>1.3587E-3</v>
      </c>
      <c r="X112">
        <v>0.1406</v>
      </c>
      <c r="AA112" s="14">
        <f t="shared" si="30"/>
        <v>1.5424E-12</v>
      </c>
      <c r="AB112" s="28">
        <f t="shared" si="31"/>
        <v>0.44544010002864898</v>
      </c>
      <c r="AC112" s="14">
        <f>STDEV(AA108:AA111)</f>
        <v>5.5656685731964634E-15</v>
      </c>
    </row>
    <row r="113" spans="1:29" x14ac:dyDescent="0.25">
      <c r="A113" s="2" t="str">
        <f>A112</f>
        <v>D:\Google Drive\Research\data\2020-TB\test-5e3-07212020\test-5e3-c2-07212020\2-11-5.TXT</v>
      </c>
      <c r="B113" s="7">
        <f>AVERAGE(B108:B112)</f>
        <v>4.1193399999999998E-4</v>
      </c>
      <c r="C113" s="7">
        <f t="shared" ref="C113:X113" si="32">AVERAGE(C108:C112)</f>
        <v>8.774220000000002E-2</v>
      </c>
      <c r="D113" s="7">
        <f t="shared" si="32"/>
        <v>2.9616999999999998E-7</v>
      </c>
      <c r="E113" s="7">
        <f t="shared" si="32"/>
        <v>1.6759600000000001E-8</v>
      </c>
      <c r="F113" s="7">
        <f t="shared" si="32"/>
        <v>5.6588999999999992</v>
      </c>
      <c r="G113" s="7">
        <f t="shared" si="32"/>
        <v>-141.88</v>
      </c>
      <c r="H113" s="7">
        <f t="shared" si="32"/>
        <v>10.084199999999999</v>
      </c>
      <c r="I113" s="7">
        <f t="shared" si="32"/>
        <v>7.1080399999999999</v>
      </c>
      <c r="J113" s="7">
        <f t="shared" si="32"/>
        <v>1.2651399999999999E-7</v>
      </c>
      <c r="K113" s="7">
        <f t="shared" si="32"/>
        <v>2.76478E-8</v>
      </c>
      <c r="L113" s="7">
        <f t="shared" si="32"/>
        <v>21.852999999999998</v>
      </c>
      <c r="M113" s="7">
        <f t="shared" si="32"/>
        <v>0.83564599999999989</v>
      </c>
      <c r="N113" s="7">
        <f t="shared" si="32"/>
        <v>2.0156E-2</v>
      </c>
      <c r="O113" s="7">
        <f t="shared" si="32"/>
        <v>2.4120400000000002</v>
      </c>
      <c r="P113" s="7">
        <f t="shared" si="32"/>
        <v>15913.2</v>
      </c>
      <c r="Q113" s="7">
        <f t="shared" si="32"/>
        <v>20.378999999999998</v>
      </c>
      <c r="R113" s="7">
        <f t="shared" si="32"/>
        <v>0.12806199999999998</v>
      </c>
      <c r="S113" s="7">
        <f t="shared" si="32"/>
        <v>1.53556E-12</v>
      </c>
      <c r="T113" s="7">
        <f t="shared" si="32"/>
        <v>3.6917000000000006E-14</v>
      </c>
      <c r="U113" s="7">
        <f t="shared" si="32"/>
        <v>2.4041200000000003</v>
      </c>
      <c r="V113" s="7">
        <f t="shared" si="32"/>
        <v>0.96655199999999986</v>
      </c>
      <c r="W113" s="7">
        <f t="shared" si="32"/>
        <v>1.3566799999999999E-3</v>
      </c>
      <c r="X113" s="7">
        <f t="shared" si="32"/>
        <v>0.14036200000000001</v>
      </c>
      <c r="Z113" s="2" t="s">
        <v>43</v>
      </c>
      <c r="AA113" s="14">
        <f>AVERAGE(AA108:AA112)</f>
        <v>1.53556E-12</v>
      </c>
      <c r="AB113" s="28"/>
    </row>
    <row r="116" spans="1:29" x14ac:dyDescent="0.25">
      <c r="A116" s="9" t="s">
        <v>85</v>
      </c>
      <c r="B116" s="1" t="s">
        <v>7</v>
      </c>
      <c r="C116" s="1" t="s">
        <v>8</v>
      </c>
      <c r="D116" s="1" t="s">
        <v>27</v>
      </c>
      <c r="E116" s="1" t="s">
        <v>28</v>
      </c>
      <c r="F116" t="s">
        <v>29</v>
      </c>
      <c r="G116" t="s">
        <v>9</v>
      </c>
      <c r="H116" t="s">
        <v>10</v>
      </c>
      <c r="I116" t="s">
        <v>11</v>
      </c>
      <c r="J116" s="1" t="s">
        <v>30</v>
      </c>
      <c r="K116" s="1" t="s">
        <v>31</v>
      </c>
      <c r="L116" t="s">
        <v>32</v>
      </c>
      <c r="M116" t="s">
        <v>33</v>
      </c>
      <c r="N116" t="s">
        <v>34</v>
      </c>
      <c r="O116" t="s">
        <v>35</v>
      </c>
      <c r="P116" t="s">
        <v>12</v>
      </c>
      <c r="Q116" t="s">
        <v>13</v>
      </c>
      <c r="R116" t="s">
        <v>14</v>
      </c>
      <c r="S116" s="7" t="s">
        <v>26</v>
      </c>
      <c r="T116" s="1" t="s">
        <v>21</v>
      </c>
      <c r="U116" t="s">
        <v>22</v>
      </c>
      <c r="V116" t="s">
        <v>23</v>
      </c>
      <c r="W116" t="s">
        <v>24</v>
      </c>
      <c r="X116" t="s">
        <v>25</v>
      </c>
      <c r="Z116" s="22" t="s">
        <v>36</v>
      </c>
      <c r="AA116" s="12" t="s">
        <v>37</v>
      </c>
      <c r="AB116" s="12" t="s">
        <v>41</v>
      </c>
      <c r="AC116" s="16" t="s">
        <v>55</v>
      </c>
    </row>
    <row r="117" spans="1:29" x14ac:dyDescent="0.25">
      <c r="A117" s="2"/>
      <c r="Y117" s="1"/>
      <c r="AA117" s="14">
        <f>S117</f>
        <v>0</v>
      </c>
      <c r="AB117" s="28" t="e">
        <f>((AA117/AA$122)-1)*100</f>
        <v>#DIV/0!</v>
      </c>
      <c r="AC117" s="14">
        <f>STDEV(AA118:AA121)</f>
        <v>0</v>
      </c>
    </row>
    <row r="118" spans="1:29" x14ac:dyDescent="0.25">
      <c r="A118" s="2"/>
      <c r="Y118" s="1"/>
      <c r="AA118" s="14">
        <f t="shared" ref="AA118:AA121" si="33">S118</f>
        <v>0</v>
      </c>
      <c r="AB118" s="28" t="e">
        <f t="shared" ref="AB118:AB121" si="34">((AA118/AA$122)-1)*100</f>
        <v>#DIV/0!</v>
      </c>
      <c r="AC118" s="14">
        <f>STDEV(AA119:AA121,AA117)</f>
        <v>0</v>
      </c>
    </row>
    <row r="119" spans="1:29" x14ac:dyDescent="0.25">
      <c r="A119" s="2"/>
      <c r="Y119" s="1"/>
      <c r="AA119" s="14">
        <f t="shared" si="33"/>
        <v>0</v>
      </c>
      <c r="AB119" s="28" t="e">
        <f t="shared" si="34"/>
        <v>#DIV/0!</v>
      </c>
      <c r="AC119" s="14">
        <f>STDEV(AA120:AA121,AA117:AA118)</f>
        <v>0</v>
      </c>
    </row>
    <row r="120" spans="1:29" x14ac:dyDescent="0.25">
      <c r="A120" s="2"/>
      <c r="AA120" s="14">
        <f t="shared" si="33"/>
        <v>0</v>
      </c>
      <c r="AB120" s="28" t="e">
        <f t="shared" si="34"/>
        <v>#DIV/0!</v>
      </c>
      <c r="AC120" s="14">
        <f>STDEV(AA121,AA117:AA119)</f>
        <v>0</v>
      </c>
    </row>
    <row r="121" spans="1:29" x14ac:dyDescent="0.25">
      <c r="A121" s="2"/>
      <c r="AA121" s="14">
        <f t="shared" si="33"/>
        <v>0</v>
      </c>
      <c r="AB121" s="28" t="e">
        <f t="shared" si="34"/>
        <v>#DIV/0!</v>
      </c>
      <c r="AC121" s="14">
        <f>STDEV(AA117:AA120)</f>
        <v>0</v>
      </c>
    </row>
    <row r="122" spans="1:29" x14ac:dyDescent="0.25">
      <c r="A122" s="2">
        <f>A121</f>
        <v>0</v>
      </c>
      <c r="B122" s="7" t="e">
        <f>AVERAGE(B117:B121)</f>
        <v>#DIV/0!</v>
      </c>
      <c r="C122" s="7" t="e">
        <f t="shared" ref="C122:X122" si="35">AVERAGE(C117:C121)</f>
        <v>#DIV/0!</v>
      </c>
      <c r="D122" s="7" t="e">
        <f t="shared" si="35"/>
        <v>#DIV/0!</v>
      </c>
      <c r="E122" s="7" t="e">
        <f t="shared" si="35"/>
        <v>#DIV/0!</v>
      </c>
      <c r="F122" s="7" t="e">
        <f t="shared" si="35"/>
        <v>#DIV/0!</v>
      </c>
      <c r="G122" s="7" t="e">
        <f t="shared" si="35"/>
        <v>#DIV/0!</v>
      </c>
      <c r="H122" s="7" t="e">
        <f t="shared" si="35"/>
        <v>#DIV/0!</v>
      </c>
      <c r="I122" s="7" t="e">
        <f t="shared" si="35"/>
        <v>#DIV/0!</v>
      </c>
      <c r="J122" s="7" t="e">
        <f t="shared" si="35"/>
        <v>#DIV/0!</v>
      </c>
      <c r="K122" s="7" t="e">
        <f t="shared" si="35"/>
        <v>#DIV/0!</v>
      </c>
      <c r="L122" s="7" t="e">
        <f t="shared" si="35"/>
        <v>#DIV/0!</v>
      </c>
      <c r="M122" s="7" t="e">
        <f t="shared" si="35"/>
        <v>#DIV/0!</v>
      </c>
      <c r="N122" s="7" t="e">
        <f t="shared" si="35"/>
        <v>#DIV/0!</v>
      </c>
      <c r="O122" s="7" t="e">
        <f t="shared" si="35"/>
        <v>#DIV/0!</v>
      </c>
      <c r="P122" s="7" t="e">
        <f t="shared" si="35"/>
        <v>#DIV/0!</v>
      </c>
      <c r="Q122" s="7" t="e">
        <f t="shared" si="35"/>
        <v>#DIV/0!</v>
      </c>
      <c r="R122" s="7" t="e">
        <f t="shared" si="35"/>
        <v>#DIV/0!</v>
      </c>
      <c r="S122" s="7" t="e">
        <f t="shared" si="35"/>
        <v>#DIV/0!</v>
      </c>
      <c r="T122" s="7" t="e">
        <f t="shared" si="35"/>
        <v>#DIV/0!</v>
      </c>
      <c r="U122" s="7" t="e">
        <f t="shared" si="35"/>
        <v>#DIV/0!</v>
      </c>
      <c r="V122" s="7" t="e">
        <f t="shared" si="35"/>
        <v>#DIV/0!</v>
      </c>
      <c r="W122" s="7" t="e">
        <f t="shared" si="35"/>
        <v>#DIV/0!</v>
      </c>
      <c r="X122" s="7" t="e">
        <f t="shared" si="35"/>
        <v>#DIV/0!</v>
      </c>
      <c r="Z122" s="2" t="s">
        <v>43</v>
      </c>
      <c r="AA122" s="14">
        <f>AVERAGE(AA117:AA121)</f>
        <v>0</v>
      </c>
      <c r="AB122" s="28"/>
    </row>
    <row r="125" spans="1:29" x14ac:dyDescent="0.25">
      <c r="A125" s="9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t="s">
        <v>29</v>
      </c>
      <c r="G125" t="s">
        <v>9</v>
      </c>
      <c r="H125" t="s">
        <v>10</v>
      </c>
      <c r="I125" t="s">
        <v>11</v>
      </c>
      <c r="J125" s="1" t="s">
        <v>30</v>
      </c>
      <c r="K125" s="1" t="s">
        <v>31</v>
      </c>
      <c r="L125" t="s">
        <v>32</v>
      </c>
      <c r="M125" t="s">
        <v>33</v>
      </c>
      <c r="N125" t="s">
        <v>34</v>
      </c>
      <c r="O125" t="s">
        <v>35</v>
      </c>
      <c r="P125" t="s">
        <v>12</v>
      </c>
      <c r="Q125" t="s">
        <v>13</v>
      </c>
      <c r="R125" t="s">
        <v>14</v>
      </c>
      <c r="S125" s="7" t="s">
        <v>26</v>
      </c>
      <c r="T125" s="1" t="s">
        <v>21</v>
      </c>
      <c r="U125" t="s">
        <v>22</v>
      </c>
      <c r="V125" t="s">
        <v>23</v>
      </c>
      <c r="W125" t="s">
        <v>24</v>
      </c>
      <c r="X125" t="s">
        <v>25</v>
      </c>
      <c r="Z125" s="22" t="s">
        <v>36</v>
      </c>
      <c r="AA125" s="12" t="s">
        <v>37</v>
      </c>
      <c r="AB125" s="12" t="s">
        <v>41</v>
      </c>
      <c r="AC125" s="16" t="s">
        <v>55</v>
      </c>
    </row>
    <row r="126" spans="1:29" x14ac:dyDescent="0.25">
      <c r="A126" s="2"/>
      <c r="Y126" s="1"/>
      <c r="AA126" s="14">
        <f>S126</f>
        <v>0</v>
      </c>
      <c r="AB126" s="28" t="e">
        <f>((AA126/AA$131)-1)*100</f>
        <v>#DIV/0!</v>
      </c>
      <c r="AC126" s="14">
        <f>STDEV(AA127:AA130)</f>
        <v>0</v>
      </c>
    </row>
    <row r="127" spans="1:29" x14ac:dyDescent="0.25">
      <c r="A127" s="2"/>
      <c r="Y127" s="1"/>
      <c r="AA127" s="14">
        <f t="shared" ref="AA127:AA130" si="36">S127</f>
        <v>0</v>
      </c>
      <c r="AB127" s="28" t="e">
        <f t="shared" ref="AB127:AB130" si="37">((AA127/AA$131)-1)*100</f>
        <v>#DIV/0!</v>
      </c>
      <c r="AC127" s="14">
        <f>STDEV(AA128:AA130,AA126)</f>
        <v>0</v>
      </c>
    </row>
    <row r="128" spans="1:29" x14ac:dyDescent="0.25">
      <c r="A128" s="2"/>
      <c r="Y128" s="1"/>
      <c r="AA128" s="14">
        <f t="shared" si="36"/>
        <v>0</v>
      </c>
      <c r="AB128" s="28" t="e">
        <f t="shared" si="37"/>
        <v>#DIV/0!</v>
      </c>
      <c r="AC128" s="14">
        <f>STDEV(AA129:AA130,AA126:AA127)</f>
        <v>0</v>
      </c>
    </row>
    <row r="129" spans="1:29" x14ac:dyDescent="0.25">
      <c r="A129" s="2"/>
      <c r="AA129" s="14">
        <f t="shared" si="36"/>
        <v>0</v>
      </c>
      <c r="AB129" s="28" t="e">
        <f t="shared" si="37"/>
        <v>#DIV/0!</v>
      </c>
      <c r="AC129" s="14">
        <f>STDEV(AA130,AA126:AA128)</f>
        <v>0</v>
      </c>
    </row>
    <row r="130" spans="1:29" x14ac:dyDescent="0.25">
      <c r="A130" s="2"/>
      <c r="AA130" s="14">
        <f t="shared" si="36"/>
        <v>0</v>
      </c>
      <c r="AB130" s="28" t="e">
        <f t="shared" si="37"/>
        <v>#DIV/0!</v>
      </c>
      <c r="AC130" s="14">
        <f>STDEV(AA126:AA129)</f>
        <v>0</v>
      </c>
    </row>
    <row r="131" spans="1:29" x14ac:dyDescent="0.25">
      <c r="A131" s="2">
        <f>A130</f>
        <v>0</v>
      </c>
      <c r="B131" s="7" t="e">
        <f>AVERAGE(B126:B130)</f>
        <v>#DIV/0!</v>
      </c>
      <c r="C131" s="7" t="e">
        <f t="shared" ref="C131:X131" si="38">AVERAGE(C126:C130)</f>
        <v>#DIV/0!</v>
      </c>
      <c r="D131" s="7" t="e">
        <f t="shared" si="38"/>
        <v>#DIV/0!</v>
      </c>
      <c r="E131" s="7" t="e">
        <f t="shared" si="38"/>
        <v>#DIV/0!</v>
      </c>
      <c r="F131" s="7" t="e">
        <f t="shared" si="38"/>
        <v>#DIV/0!</v>
      </c>
      <c r="G131" s="7" t="e">
        <f t="shared" si="38"/>
        <v>#DIV/0!</v>
      </c>
      <c r="H131" s="7" t="e">
        <f t="shared" si="38"/>
        <v>#DIV/0!</v>
      </c>
      <c r="I131" s="7" t="e">
        <f t="shared" si="38"/>
        <v>#DIV/0!</v>
      </c>
      <c r="J131" s="7" t="e">
        <f t="shared" si="38"/>
        <v>#DIV/0!</v>
      </c>
      <c r="K131" s="7" t="e">
        <f t="shared" si="38"/>
        <v>#DIV/0!</v>
      </c>
      <c r="L131" s="7" t="e">
        <f t="shared" si="38"/>
        <v>#DIV/0!</v>
      </c>
      <c r="M131" s="7" t="e">
        <f t="shared" si="38"/>
        <v>#DIV/0!</v>
      </c>
      <c r="N131" s="7" t="e">
        <f t="shared" si="38"/>
        <v>#DIV/0!</v>
      </c>
      <c r="O131" s="7" t="e">
        <f t="shared" si="38"/>
        <v>#DIV/0!</v>
      </c>
      <c r="P131" s="7" t="e">
        <f t="shared" si="38"/>
        <v>#DIV/0!</v>
      </c>
      <c r="Q131" s="7" t="e">
        <f t="shared" si="38"/>
        <v>#DIV/0!</v>
      </c>
      <c r="R131" s="7" t="e">
        <f t="shared" si="38"/>
        <v>#DIV/0!</v>
      </c>
      <c r="S131" s="7" t="e">
        <f t="shared" si="38"/>
        <v>#DIV/0!</v>
      </c>
      <c r="T131" s="7" t="e">
        <f t="shared" si="38"/>
        <v>#DIV/0!</v>
      </c>
      <c r="U131" s="7" t="e">
        <f t="shared" si="38"/>
        <v>#DIV/0!</v>
      </c>
      <c r="V131" s="7" t="e">
        <f t="shared" si="38"/>
        <v>#DIV/0!</v>
      </c>
      <c r="W131" s="7" t="e">
        <f t="shared" si="38"/>
        <v>#DIV/0!</v>
      </c>
      <c r="X131" s="7" t="e">
        <f t="shared" si="38"/>
        <v>#DIV/0!</v>
      </c>
      <c r="Z131" s="2" t="s">
        <v>43</v>
      </c>
      <c r="AA131" s="14">
        <f>AVERAGE(AA126:AA130)</f>
        <v>0</v>
      </c>
      <c r="AB131" s="28"/>
    </row>
    <row r="134" spans="1:29" x14ac:dyDescent="0.25">
      <c r="A134" s="9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t="s">
        <v>29</v>
      </c>
      <c r="G134" t="s">
        <v>9</v>
      </c>
      <c r="H134" t="s">
        <v>10</v>
      </c>
      <c r="I134" t="s">
        <v>11</v>
      </c>
      <c r="J134" s="1" t="s">
        <v>30</v>
      </c>
      <c r="K134" s="1" t="s">
        <v>31</v>
      </c>
      <c r="L134" t="s">
        <v>32</v>
      </c>
      <c r="M134" t="s">
        <v>33</v>
      </c>
      <c r="N134" t="s">
        <v>34</v>
      </c>
      <c r="O134" t="s">
        <v>35</v>
      </c>
      <c r="P134" t="s">
        <v>12</v>
      </c>
      <c r="Q134" t="s">
        <v>13</v>
      </c>
      <c r="R134" t="s">
        <v>14</v>
      </c>
      <c r="S134" s="7" t="s">
        <v>26</v>
      </c>
      <c r="T134" s="1" t="s">
        <v>21</v>
      </c>
      <c r="U134" t="s">
        <v>22</v>
      </c>
      <c r="V134" t="s">
        <v>23</v>
      </c>
      <c r="W134" t="s">
        <v>24</v>
      </c>
      <c r="X134" t="s">
        <v>25</v>
      </c>
      <c r="Z134" s="22" t="s">
        <v>36</v>
      </c>
      <c r="AA134" s="12" t="s">
        <v>37</v>
      </c>
      <c r="AB134" s="12" t="s">
        <v>41</v>
      </c>
      <c r="AC134" s="16" t="s">
        <v>55</v>
      </c>
    </row>
    <row r="135" spans="1:29" x14ac:dyDescent="0.25">
      <c r="A135" s="2"/>
      <c r="Y135" s="1"/>
      <c r="AA135" s="14">
        <f>S135</f>
        <v>0</v>
      </c>
      <c r="AB135" s="28" t="e">
        <f>((AA135/AA$140)-1)*100</f>
        <v>#DIV/0!</v>
      </c>
      <c r="AC135" s="14">
        <f>STDEV(AA136:AA139)</f>
        <v>0</v>
      </c>
    </row>
    <row r="136" spans="1:29" x14ac:dyDescent="0.25">
      <c r="A136" s="2"/>
      <c r="Y136" s="1"/>
      <c r="AA136" s="14">
        <f t="shared" ref="AA136:AA139" si="39">S136</f>
        <v>0</v>
      </c>
      <c r="AB136" s="28" t="e">
        <f t="shared" ref="AB136:AB139" si="40">((AA136/AA$140)-1)*100</f>
        <v>#DIV/0!</v>
      </c>
      <c r="AC136" s="14">
        <f>STDEV(AA137:AA139,AA135)</f>
        <v>0</v>
      </c>
    </row>
    <row r="137" spans="1:29" x14ac:dyDescent="0.25">
      <c r="A137" s="2"/>
      <c r="Y137" s="1"/>
      <c r="AA137" s="14">
        <f t="shared" si="39"/>
        <v>0</v>
      </c>
      <c r="AB137" s="28" t="e">
        <f t="shared" si="40"/>
        <v>#DIV/0!</v>
      </c>
      <c r="AC137" s="14">
        <f>STDEV(AA138:AA139,AA135:AA136)</f>
        <v>0</v>
      </c>
    </row>
    <row r="138" spans="1:29" x14ac:dyDescent="0.25">
      <c r="A138" s="2"/>
      <c r="AA138" s="14">
        <f t="shared" si="39"/>
        <v>0</v>
      </c>
      <c r="AB138" s="28" t="e">
        <f t="shared" si="40"/>
        <v>#DIV/0!</v>
      </c>
      <c r="AC138" s="14">
        <f>STDEV(AA139,AA135:AA137)</f>
        <v>0</v>
      </c>
    </row>
    <row r="139" spans="1:29" x14ac:dyDescent="0.25">
      <c r="A139" s="2"/>
      <c r="AA139" s="14">
        <f t="shared" si="39"/>
        <v>0</v>
      </c>
      <c r="AB139" s="28" t="e">
        <f t="shared" si="40"/>
        <v>#DIV/0!</v>
      </c>
      <c r="AC139" s="14">
        <f>STDEV(AA135:AA138)</f>
        <v>0</v>
      </c>
    </row>
    <row r="140" spans="1:29" x14ac:dyDescent="0.25">
      <c r="A140" s="2">
        <f>A139</f>
        <v>0</v>
      </c>
      <c r="B140" s="7" t="e">
        <f>AVERAGE(B135:B139)</f>
        <v>#DIV/0!</v>
      </c>
      <c r="C140" s="7" t="e">
        <f t="shared" ref="C140:X140" si="41">AVERAGE(C135:C139)</f>
        <v>#DIV/0!</v>
      </c>
      <c r="D140" s="7" t="e">
        <f t="shared" si="41"/>
        <v>#DIV/0!</v>
      </c>
      <c r="E140" s="7" t="e">
        <f t="shared" si="41"/>
        <v>#DIV/0!</v>
      </c>
      <c r="F140" s="7" t="e">
        <f t="shared" si="41"/>
        <v>#DIV/0!</v>
      </c>
      <c r="G140" s="7" t="e">
        <f t="shared" si="41"/>
        <v>#DIV/0!</v>
      </c>
      <c r="H140" s="7" t="e">
        <f t="shared" si="41"/>
        <v>#DIV/0!</v>
      </c>
      <c r="I140" s="7" t="e">
        <f t="shared" si="41"/>
        <v>#DIV/0!</v>
      </c>
      <c r="J140" s="7" t="e">
        <f t="shared" si="41"/>
        <v>#DIV/0!</v>
      </c>
      <c r="K140" s="7" t="e">
        <f t="shared" si="41"/>
        <v>#DIV/0!</v>
      </c>
      <c r="L140" s="7" t="e">
        <f t="shared" si="41"/>
        <v>#DIV/0!</v>
      </c>
      <c r="M140" s="7" t="e">
        <f t="shared" si="41"/>
        <v>#DIV/0!</v>
      </c>
      <c r="N140" s="7" t="e">
        <f t="shared" si="41"/>
        <v>#DIV/0!</v>
      </c>
      <c r="O140" s="7" t="e">
        <f t="shared" si="41"/>
        <v>#DIV/0!</v>
      </c>
      <c r="P140" s="7" t="e">
        <f t="shared" si="41"/>
        <v>#DIV/0!</v>
      </c>
      <c r="Q140" s="7" t="e">
        <f t="shared" si="41"/>
        <v>#DIV/0!</v>
      </c>
      <c r="R140" s="7" t="e">
        <f t="shared" si="41"/>
        <v>#DIV/0!</v>
      </c>
      <c r="S140" s="7" t="e">
        <f t="shared" si="41"/>
        <v>#DIV/0!</v>
      </c>
      <c r="T140" s="7" t="e">
        <f t="shared" si="41"/>
        <v>#DIV/0!</v>
      </c>
      <c r="U140" s="7" t="e">
        <f t="shared" si="41"/>
        <v>#DIV/0!</v>
      </c>
      <c r="V140" s="7" t="e">
        <f t="shared" si="41"/>
        <v>#DIV/0!</v>
      </c>
      <c r="W140" s="7" t="e">
        <f t="shared" si="41"/>
        <v>#DIV/0!</v>
      </c>
      <c r="X140" s="7" t="e">
        <f t="shared" si="41"/>
        <v>#DIV/0!</v>
      </c>
      <c r="Z140" s="2" t="s">
        <v>43</v>
      </c>
      <c r="AA140" s="14">
        <f>AVERAGE(AA135:AA139)</f>
        <v>0</v>
      </c>
      <c r="AB140" s="28"/>
    </row>
    <row r="143" spans="1:29" x14ac:dyDescent="0.25">
      <c r="A143" s="9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t="s">
        <v>29</v>
      </c>
      <c r="G143" t="s">
        <v>9</v>
      </c>
      <c r="H143" t="s">
        <v>10</v>
      </c>
      <c r="I143" t="s">
        <v>11</v>
      </c>
      <c r="J143" s="1" t="s">
        <v>30</v>
      </c>
      <c r="K143" s="1" t="s">
        <v>31</v>
      </c>
      <c r="L143" t="s">
        <v>32</v>
      </c>
      <c r="M143" t="s">
        <v>33</v>
      </c>
      <c r="N143" t="s">
        <v>34</v>
      </c>
      <c r="O143" t="s">
        <v>35</v>
      </c>
      <c r="P143" t="s">
        <v>12</v>
      </c>
      <c r="Q143" t="s">
        <v>13</v>
      </c>
      <c r="R143" t="s">
        <v>14</v>
      </c>
      <c r="S143" s="7" t="s">
        <v>26</v>
      </c>
      <c r="T143" s="1" t="s">
        <v>21</v>
      </c>
      <c r="U143" t="s">
        <v>22</v>
      </c>
      <c r="V143" t="s">
        <v>23</v>
      </c>
      <c r="W143" t="s">
        <v>24</v>
      </c>
      <c r="X143" t="s">
        <v>25</v>
      </c>
      <c r="Z143" s="22" t="s">
        <v>36</v>
      </c>
      <c r="AA143" s="12" t="s">
        <v>37</v>
      </c>
      <c r="AB143" s="12" t="s">
        <v>41</v>
      </c>
      <c r="AC143" s="16" t="s">
        <v>55</v>
      </c>
    </row>
    <row r="144" spans="1:29" x14ac:dyDescent="0.25">
      <c r="A144" s="2"/>
      <c r="Y144" s="1"/>
      <c r="AA144" s="14">
        <f>S144</f>
        <v>0</v>
      </c>
      <c r="AB144" s="28" t="e">
        <f>((AA144/AA$149)-1)*100</f>
        <v>#DIV/0!</v>
      </c>
      <c r="AC144" s="14">
        <f>STDEV(AA145:AA148)</f>
        <v>0</v>
      </c>
    </row>
    <row r="145" spans="1:29" x14ac:dyDescent="0.25">
      <c r="A145" s="2"/>
      <c r="Y145" s="1"/>
      <c r="AA145" s="14">
        <f t="shared" ref="AA145:AA148" si="42">S145</f>
        <v>0</v>
      </c>
      <c r="AB145" s="28" t="e">
        <f t="shared" ref="AB145:AB148" si="43">((AA145/AA$149)-1)*100</f>
        <v>#DIV/0!</v>
      </c>
      <c r="AC145" s="14">
        <f>STDEV(AA146:AA148,AA144)</f>
        <v>0</v>
      </c>
    </row>
    <row r="146" spans="1:29" x14ac:dyDescent="0.25">
      <c r="A146" s="2"/>
      <c r="Y146" s="1"/>
      <c r="AA146" s="14">
        <f t="shared" si="42"/>
        <v>0</v>
      </c>
      <c r="AB146" s="28" t="e">
        <f t="shared" si="43"/>
        <v>#DIV/0!</v>
      </c>
      <c r="AC146" s="14">
        <f>STDEV(AA147:AA148,AA144:AA145)</f>
        <v>0</v>
      </c>
    </row>
    <row r="147" spans="1:29" x14ac:dyDescent="0.25">
      <c r="A147" s="2"/>
      <c r="AA147" s="14">
        <f t="shared" si="42"/>
        <v>0</v>
      </c>
      <c r="AB147" s="28" t="e">
        <f t="shared" si="43"/>
        <v>#DIV/0!</v>
      </c>
      <c r="AC147" s="14">
        <f>STDEV(AA148,AA144:AA146)</f>
        <v>0</v>
      </c>
    </row>
    <row r="148" spans="1:29" x14ac:dyDescent="0.25">
      <c r="A148" s="2"/>
      <c r="AA148" s="14">
        <f t="shared" si="42"/>
        <v>0</v>
      </c>
      <c r="AB148" s="28" t="e">
        <f t="shared" si="43"/>
        <v>#DIV/0!</v>
      </c>
      <c r="AC148" s="14">
        <f>STDEV(AA144:AA147)</f>
        <v>0</v>
      </c>
    </row>
    <row r="149" spans="1:29" x14ac:dyDescent="0.25">
      <c r="A149" s="2">
        <f>A148</f>
        <v>0</v>
      </c>
      <c r="B149" s="7" t="e">
        <f>AVERAGE(B144:B148)</f>
        <v>#DIV/0!</v>
      </c>
      <c r="C149" s="7" t="e">
        <f t="shared" ref="C149:X149" si="44">AVERAGE(C144:C148)</f>
        <v>#DIV/0!</v>
      </c>
      <c r="D149" s="7" t="e">
        <f t="shared" si="44"/>
        <v>#DIV/0!</v>
      </c>
      <c r="E149" s="7" t="e">
        <f t="shared" si="44"/>
        <v>#DIV/0!</v>
      </c>
      <c r="F149" s="7" t="e">
        <f t="shared" si="44"/>
        <v>#DIV/0!</v>
      </c>
      <c r="G149" s="7" t="e">
        <f t="shared" si="44"/>
        <v>#DIV/0!</v>
      </c>
      <c r="H149" s="7" t="e">
        <f t="shared" si="44"/>
        <v>#DIV/0!</v>
      </c>
      <c r="I149" s="7" t="e">
        <f t="shared" si="44"/>
        <v>#DIV/0!</v>
      </c>
      <c r="J149" s="7" t="e">
        <f t="shared" si="44"/>
        <v>#DIV/0!</v>
      </c>
      <c r="K149" s="7" t="e">
        <f t="shared" si="44"/>
        <v>#DIV/0!</v>
      </c>
      <c r="L149" s="7" t="e">
        <f t="shared" si="44"/>
        <v>#DIV/0!</v>
      </c>
      <c r="M149" s="7" t="e">
        <f t="shared" si="44"/>
        <v>#DIV/0!</v>
      </c>
      <c r="N149" s="7" t="e">
        <f t="shared" si="44"/>
        <v>#DIV/0!</v>
      </c>
      <c r="O149" s="7" t="e">
        <f t="shared" si="44"/>
        <v>#DIV/0!</v>
      </c>
      <c r="P149" s="7" t="e">
        <f t="shared" si="44"/>
        <v>#DIV/0!</v>
      </c>
      <c r="Q149" s="7" t="e">
        <f t="shared" si="44"/>
        <v>#DIV/0!</v>
      </c>
      <c r="R149" s="7" t="e">
        <f t="shared" si="44"/>
        <v>#DIV/0!</v>
      </c>
      <c r="S149" s="7" t="e">
        <f t="shared" si="44"/>
        <v>#DIV/0!</v>
      </c>
      <c r="T149" s="7" t="e">
        <f t="shared" si="44"/>
        <v>#DIV/0!</v>
      </c>
      <c r="U149" s="7" t="e">
        <f t="shared" si="44"/>
        <v>#DIV/0!</v>
      </c>
      <c r="V149" s="7" t="e">
        <f t="shared" si="44"/>
        <v>#DIV/0!</v>
      </c>
      <c r="W149" s="7" t="e">
        <f t="shared" si="44"/>
        <v>#DIV/0!</v>
      </c>
      <c r="X149" s="7" t="e">
        <f t="shared" si="44"/>
        <v>#DIV/0!</v>
      </c>
      <c r="Z149" s="2" t="s">
        <v>43</v>
      </c>
      <c r="AA149" s="14">
        <f>AVERAGE(AA144:AA148)</f>
        <v>0</v>
      </c>
      <c r="AB149" s="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49"/>
  <sheetViews>
    <sheetView topLeftCell="A106" zoomScaleNormal="100" workbookViewId="0">
      <selection activeCell="A107" sqref="A107:X112"/>
    </sheetView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bestFit="1" customWidth="1"/>
    <col min="7" max="7" width="10.140625" customWidth="1"/>
    <col min="8" max="8" width="12.28515625" customWidth="1"/>
    <col min="9" max="9" width="10.85546875" customWidth="1"/>
    <col min="10" max="10" width="11" style="1" customWidth="1"/>
    <col min="11" max="11" width="15.85546875" style="1" customWidth="1"/>
    <col min="12" max="12" width="14.140625" customWidth="1"/>
    <col min="13" max="13" width="11.5703125" customWidth="1"/>
    <col min="14" max="14" width="15.5703125" customWidth="1"/>
    <col min="15" max="15" width="15.7109375" customWidth="1"/>
    <col min="16" max="16" width="12.28515625" customWidth="1"/>
    <col min="17" max="17" width="13.28515625" customWidth="1"/>
    <col min="18" max="18" width="11.5703125" customWidth="1"/>
    <col min="19" max="19" width="13.7109375" style="7" customWidth="1"/>
    <col min="20" max="20" width="14.140625" style="1" customWidth="1"/>
    <col min="21" max="21" width="14.85546875" customWidth="1"/>
    <col min="22" max="22" width="14.42578125" customWidth="1"/>
    <col min="23" max="23" width="14.28515625" customWidth="1"/>
    <col min="24" max="24" width="15" customWidth="1"/>
    <col min="26" max="26" width="23.42578125" customWidth="1"/>
    <col min="27" max="27" width="24.7109375" style="13" customWidth="1"/>
    <col min="28" max="28" width="12" style="13" customWidth="1"/>
    <col min="29" max="29" width="20.140625" style="14" customWidth="1"/>
  </cols>
  <sheetData>
    <row r="1" spans="1:11" x14ac:dyDescent="0.25">
      <c r="A1" t="s">
        <v>2</v>
      </c>
    </row>
    <row r="2" spans="1:11" x14ac:dyDescent="0.25">
      <c r="A2" t="s">
        <v>3</v>
      </c>
    </row>
    <row r="3" spans="1:11" x14ac:dyDescent="0.25">
      <c r="A3" t="s">
        <v>15</v>
      </c>
      <c r="B3" s="7"/>
    </row>
    <row r="4" spans="1:11" x14ac:dyDescent="0.25">
      <c r="A4" t="s">
        <v>16</v>
      </c>
      <c r="B4" s="7"/>
    </row>
    <row r="5" spans="1:11" x14ac:dyDescent="0.25">
      <c r="A5" t="s">
        <v>4</v>
      </c>
    </row>
    <row r="6" spans="1:11" x14ac:dyDescent="0.25">
      <c r="A6" s="5"/>
    </row>
    <row r="7" spans="1:11" x14ac:dyDescent="0.25">
      <c r="A7" s="2"/>
    </row>
    <row r="8" spans="1:11" x14ac:dyDescent="0.25">
      <c r="A8" s="2"/>
    </row>
    <row r="9" spans="1:11" x14ac:dyDescent="0.25">
      <c r="A9" s="2"/>
    </row>
    <row r="10" spans="1:11" x14ac:dyDescent="0.25">
      <c r="A10" s="5"/>
    </row>
    <row r="12" spans="1:11" x14ac:dyDescent="0.25">
      <c r="A12" s="11" t="s">
        <v>39</v>
      </c>
    </row>
    <row r="13" spans="1:11" x14ac:dyDescent="0.25">
      <c r="A13" s="6" t="s">
        <v>17</v>
      </c>
      <c r="B13" s="7" t="s">
        <v>19</v>
      </c>
      <c r="C13" s="7"/>
      <c r="D13" s="7"/>
      <c r="E13" s="7"/>
      <c r="F13" s="8"/>
      <c r="G13" s="8"/>
      <c r="H13" s="8"/>
      <c r="I13" s="8"/>
      <c r="J13" s="7"/>
      <c r="K13" s="7"/>
    </row>
    <row r="14" spans="1:11" x14ac:dyDescent="0.25">
      <c r="B14" s="7"/>
      <c r="C14" s="7"/>
      <c r="D14" s="7"/>
      <c r="E14" s="7"/>
      <c r="F14" s="8"/>
      <c r="G14" s="8"/>
      <c r="H14" s="8"/>
      <c r="I14" s="8"/>
      <c r="J14" s="7"/>
      <c r="K14" s="7"/>
    </row>
    <row r="15" spans="1:11" x14ac:dyDescent="0.25">
      <c r="A15" s="2" t="s">
        <v>38</v>
      </c>
      <c r="B15" s="7" t="s">
        <v>40</v>
      </c>
      <c r="C15" s="7"/>
      <c r="D15" s="7"/>
      <c r="E15" s="7"/>
      <c r="F15" s="8"/>
      <c r="G15" s="8"/>
      <c r="H15" s="8"/>
      <c r="I15" s="8"/>
      <c r="J15" s="7"/>
      <c r="K15" s="7"/>
    </row>
    <row r="16" spans="1:11" x14ac:dyDescent="0.25">
      <c r="A16" s="4" t="s">
        <v>18</v>
      </c>
      <c r="B16" s="10"/>
      <c r="C16" s="10"/>
      <c r="D16" s="10"/>
      <c r="E16" s="10"/>
    </row>
    <row r="17" spans="1:29" x14ac:dyDescent="0.25">
      <c r="A17" s="9" t="s">
        <v>85</v>
      </c>
      <c r="B17" s="1" t="s">
        <v>7</v>
      </c>
      <c r="C17" s="1" t="s">
        <v>8</v>
      </c>
      <c r="D17" s="1" t="s">
        <v>86</v>
      </c>
      <c r="E17" s="1" t="s">
        <v>28</v>
      </c>
      <c r="F17" t="s">
        <v>29</v>
      </c>
      <c r="G17" t="s">
        <v>9</v>
      </c>
      <c r="H17" t="s">
        <v>10</v>
      </c>
      <c r="I17" t="s">
        <v>11</v>
      </c>
      <c r="J17" s="1" t="s">
        <v>30</v>
      </c>
      <c r="K17" s="1" t="s">
        <v>31</v>
      </c>
      <c r="L17" t="s">
        <v>32</v>
      </c>
      <c r="M17" t="s">
        <v>33</v>
      </c>
      <c r="N17" t="s">
        <v>34</v>
      </c>
      <c r="O17" t="s">
        <v>35</v>
      </c>
      <c r="P17" t="s">
        <v>12</v>
      </c>
      <c r="Q17" t="s">
        <v>13</v>
      </c>
      <c r="R17" t="s">
        <v>14</v>
      </c>
      <c r="S17" s="7" t="s">
        <v>26</v>
      </c>
      <c r="T17" s="1" t="s">
        <v>21</v>
      </c>
      <c r="U17" t="s">
        <v>22</v>
      </c>
      <c r="V17" t="s">
        <v>23</v>
      </c>
      <c r="W17" t="s">
        <v>24</v>
      </c>
      <c r="X17" t="s">
        <v>25</v>
      </c>
      <c r="Z17" s="22" t="s">
        <v>36</v>
      </c>
      <c r="AA17" s="12" t="s">
        <v>37</v>
      </c>
      <c r="AB17" s="12" t="s">
        <v>41</v>
      </c>
      <c r="AC17" s="16" t="s">
        <v>55</v>
      </c>
    </row>
    <row r="18" spans="1:29" x14ac:dyDescent="0.25">
      <c r="A18" s="2" t="s">
        <v>192</v>
      </c>
      <c r="B18" s="1">
        <v>4.061E-4</v>
      </c>
      <c r="C18" s="1">
        <v>0.10112</v>
      </c>
      <c r="D18" s="1">
        <v>2.2870999999999999E-7</v>
      </c>
      <c r="E18" s="1">
        <v>1.384E-8</v>
      </c>
      <c r="F18">
        <v>6.0513000000000003</v>
      </c>
      <c r="G18">
        <v>-105.6</v>
      </c>
      <c r="H18">
        <v>8.3088999999999995</v>
      </c>
      <c r="I18">
        <v>7.8682999999999996</v>
      </c>
      <c r="J18" s="1">
        <v>6.9368999999999996E-7</v>
      </c>
      <c r="K18" s="1">
        <v>8.2385000000000006E-8</v>
      </c>
      <c r="L18">
        <v>11.875999999999999</v>
      </c>
      <c r="M18">
        <v>0.77815000000000001</v>
      </c>
      <c r="N18">
        <v>1.281E-2</v>
      </c>
      <c r="O18">
        <v>1.6462000000000001</v>
      </c>
      <c r="P18">
        <v>14891</v>
      </c>
      <c r="Q18">
        <v>14.954000000000001</v>
      </c>
      <c r="R18">
        <v>0.10042</v>
      </c>
      <c r="S18" s="7">
        <v>1.6614E-12</v>
      </c>
      <c r="T18" s="1">
        <v>3.3793000000000003E-14</v>
      </c>
      <c r="U18">
        <v>2.0339999999999998</v>
      </c>
      <c r="V18">
        <v>0.96528000000000003</v>
      </c>
      <c r="W18">
        <v>1.1498000000000001E-3</v>
      </c>
      <c r="X18">
        <v>0.11912</v>
      </c>
      <c r="Y18" s="1"/>
      <c r="AA18" s="14">
        <f>S18</f>
        <v>1.6614E-12</v>
      </c>
      <c r="AB18" s="28">
        <f>((AA18/AA$23)-1)*100</f>
        <v>-0.63040539732287515</v>
      </c>
      <c r="AC18" s="14">
        <f>STDEV(AA19:AA22)</f>
        <v>8.0698512997452158E-15</v>
      </c>
    </row>
    <row r="19" spans="1:29" x14ac:dyDescent="0.25">
      <c r="A19" s="2" t="s">
        <v>193</v>
      </c>
      <c r="B19" s="1">
        <v>4.0635999999999998E-4</v>
      </c>
      <c r="C19" s="1">
        <v>0.10118000000000001</v>
      </c>
      <c r="D19" s="1">
        <v>2.2655E-7</v>
      </c>
      <c r="E19" s="1">
        <v>1.3863E-8</v>
      </c>
      <c r="F19">
        <v>6.1192000000000002</v>
      </c>
      <c r="G19">
        <v>-105.2</v>
      </c>
      <c r="H19">
        <v>8.3318999999999992</v>
      </c>
      <c r="I19">
        <v>7.9200999999999997</v>
      </c>
      <c r="J19" s="1">
        <v>7.0024000000000003E-7</v>
      </c>
      <c r="K19" s="1">
        <v>8.2952000000000001E-8</v>
      </c>
      <c r="L19">
        <v>11.846</v>
      </c>
      <c r="M19">
        <v>0.77702000000000004</v>
      </c>
      <c r="N19">
        <v>1.2777999999999999E-2</v>
      </c>
      <c r="O19">
        <v>1.6445000000000001</v>
      </c>
      <c r="P19">
        <v>14846</v>
      </c>
      <c r="Q19">
        <v>14.965</v>
      </c>
      <c r="R19">
        <v>0.1008</v>
      </c>
      <c r="S19" s="7">
        <v>1.6717E-12</v>
      </c>
      <c r="T19" s="1">
        <v>3.4092999999999999E-14</v>
      </c>
      <c r="U19">
        <v>2.0394000000000001</v>
      </c>
      <c r="V19">
        <v>0.96499999999999997</v>
      </c>
      <c r="W19">
        <v>1.1531E-3</v>
      </c>
      <c r="X19">
        <v>0.11949</v>
      </c>
      <c r="Y19" s="1"/>
      <c r="AA19" s="14">
        <f t="shared" ref="AA19:AA22" si="0">S19</f>
        <v>1.6717E-12</v>
      </c>
      <c r="AB19" s="28">
        <f t="shared" ref="AB19:AB22" si="1">((AA19/AA$23)-1)*100</f>
        <v>-1.4354582102227287E-2</v>
      </c>
      <c r="AC19" s="14">
        <f>STDEV(AA20:AA22,AA18)</f>
        <v>1.0553988187726294E-14</v>
      </c>
    </row>
    <row r="20" spans="1:29" x14ac:dyDescent="0.25">
      <c r="A20" s="2" t="s">
        <v>194</v>
      </c>
      <c r="B20" s="1">
        <v>4.0945E-4</v>
      </c>
      <c r="C20" s="1">
        <v>0.10195</v>
      </c>
      <c r="D20" s="1">
        <v>2.3006000000000001E-7</v>
      </c>
      <c r="E20" s="1">
        <v>1.3927E-8</v>
      </c>
      <c r="F20">
        <v>6.0536000000000003</v>
      </c>
      <c r="G20">
        <v>-107.5</v>
      </c>
      <c r="H20">
        <v>8.3802000000000003</v>
      </c>
      <c r="I20">
        <v>7.7954999999999997</v>
      </c>
      <c r="J20" s="1">
        <v>6.9676999999999996E-7</v>
      </c>
      <c r="K20" s="1">
        <v>8.2725999999999996E-8</v>
      </c>
      <c r="L20">
        <v>11.872999999999999</v>
      </c>
      <c r="M20">
        <v>0.77747999999999995</v>
      </c>
      <c r="N20">
        <v>1.2807000000000001E-2</v>
      </c>
      <c r="O20">
        <v>1.6472</v>
      </c>
      <c r="P20">
        <v>14830</v>
      </c>
      <c r="Q20">
        <v>15.029</v>
      </c>
      <c r="R20">
        <v>0.10134</v>
      </c>
      <c r="S20" s="7">
        <v>1.6851999999999999E-12</v>
      </c>
      <c r="T20" s="1">
        <v>3.4541E-14</v>
      </c>
      <c r="U20">
        <v>2.0497000000000001</v>
      </c>
      <c r="V20">
        <v>0.96455999999999997</v>
      </c>
      <c r="W20">
        <v>1.1590000000000001E-3</v>
      </c>
      <c r="X20">
        <v>0.12016</v>
      </c>
      <c r="Y20" s="1"/>
      <c r="AA20" s="14">
        <f t="shared" si="0"/>
        <v>1.6851999999999999E-12</v>
      </c>
      <c r="AB20" s="28">
        <f t="shared" si="1"/>
        <v>0.79309066114812143</v>
      </c>
      <c r="AC20" s="14">
        <f>STDEV(AA21:AA22,AA18:AA19)</f>
        <v>6.1765011670578145E-15</v>
      </c>
    </row>
    <row r="21" spans="1:29" x14ac:dyDescent="0.25">
      <c r="A21" s="2" t="s">
        <v>195</v>
      </c>
      <c r="B21" s="1">
        <v>4.0674E-4</v>
      </c>
      <c r="C21" s="1">
        <v>0.10128</v>
      </c>
      <c r="D21" s="1">
        <v>2.2625999999999999E-7</v>
      </c>
      <c r="E21" s="1">
        <v>1.3879E-8</v>
      </c>
      <c r="F21">
        <v>6.1341000000000001</v>
      </c>
      <c r="G21">
        <v>-104.9</v>
      </c>
      <c r="H21">
        <v>8.3460000000000001</v>
      </c>
      <c r="I21">
        <v>7.9561000000000002</v>
      </c>
      <c r="J21" s="1">
        <v>7.0029999999999999E-7</v>
      </c>
      <c r="K21" s="1">
        <v>8.2838000000000004E-8</v>
      </c>
      <c r="L21">
        <v>11.829000000000001</v>
      </c>
      <c r="M21">
        <v>0.77690000000000003</v>
      </c>
      <c r="N21">
        <v>1.2760000000000001E-2</v>
      </c>
      <c r="O21">
        <v>1.6424000000000001</v>
      </c>
      <c r="P21">
        <v>14826</v>
      </c>
      <c r="Q21">
        <v>14.973000000000001</v>
      </c>
      <c r="R21">
        <v>0.10099</v>
      </c>
      <c r="S21" s="7">
        <v>1.6753999999999999E-12</v>
      </c>
      <c r="T21" s="1">
        <v>3.4223999999999998E-14</v>
      </c>
      <c r="U21">
        <v>2.0427</v>
      </c>
      <c r="V21">
        <v>0.96489000000000003</v>
      </c>
      <c r="W21">
        <v>1.155E-3</v>
      </c>
      <c r="X21">
        <v>0.1197</v>
      </c>
      <c r="AA21" s="14">
        <f t="shared" si="0"/>
        <v>1.6753999999999999E-12</v>
      </c>
      <c r="AB21" s="28">
        <f t="shared" si="1"/>
        <v>0.20694522530713133</v>
      </c>
      <c r="AC21" s="14">
        <f>STDEV(AA22,AA18:AA20)</f>
        <v>1.0316128149649929E-14</v>
      </c>
    </row>
    <row r="22" spans="1:29" x14ac:dyDescent="0.25">
      <c r="A22" s="2" t="s">
        <v>196</v>
      </c>
      <c r="B22" s="1">
        <v>4.1093E-4</v>
      </c>
      <c r="C22" s="1">
        <v>0.10231999999999999</v>
      </c>
      <c r="D22" s="1">
        <v>2.2973000000000001E-7</v>
      </c>
      <c r="E22" s="1">
        <v>1.3981E-8</v>
      </c>
      <c r="F22">
        <v>6.0857999999999999</v>
      </c>
      <c r="G22">
        <v>-107.4</v>
      </c>
      <c r="H22">
        <v>8.4169</v>
      </c>
      <c r="I22">
        <v>7.8369999999999997</v>
      </c>
      <c r="J22" s="1">
        <v>7.0152999999999996E-7</v>
      </c>
      <c r="K22" s="1">
        <v>8.3148999999999999E-8</v>
      </c>
      <c r="L22">
        <v>11.853</v>
      </c>
      <c r="M22">
        <v>0.77671000000000001</v>
      </c>
      <c r="N22">
        <v>1.2784999999999999E-2</v>
      </c>
      <c r="O22">
        <v>1.6459999999999999</v>
      </c>
      <c r="P22">
        <v>14792</v>
      </c>
      <c r="Q22">
        <v>15.044</v>
      </c>
      <c r="R22">
        <v>0.1017</v>
      </c>
      <c r="S22" s="7">
        <v>1.666E-12</v>
      </c>
      <c r="T22" s="1">
        <v>3.4249000000000003E-14</v>
      </c>
      <c r="U22">
        <v>2.0558000000000001</v>
      </c>
      <c r="V22">
        <v>0.96504000000000001</v>
      </c>
      <c r="W22">
        <v>1.1624000000000001E-3</v>
      </c>
      <c r="X22">
        <v>0.12045</v>
      </c>
      <c r="AA22" s="14">
        <f t="shared" si="0"/>
        <v>1.666E-12</v>
      </c>
      <c r="AB22" s="28">
        <f t="shared" si="1"/>
        <v>-0.35527590703016143</v>
      </c>
      <c r="AC22" s="14">
        <f>STDEV(AA18:AA21)</f>
        <v>9.8340818924120317E-15</v>
      </c>
    </row>
    <row r="23" spans="1:29" x14ac:dyDescent="0.25">
      <c r="A23" s="2" t="s">
        <v>44</v>
      </c>
      <c r="B23" s="7">
        <f>AVERAGE(B18:B22)</f>
        <v>4.0791600000000003E-4</v>
      </c>
      <c r="C23" s="7">
        <f t="shared" ref="C23:X23" si="2">AVERAGE(C18:C22)</f>
        <v>0.10157000000000001</v>
      </c>
      <c r="D23" s="7">
        <f t="shared" si="2"/>
        <v>2.2826200000000001E-7</v>
      </c>
      <c r="E23" s="7">
        <f t="shared" si="2"/>
        <v>1.3898E-8</v>
      </c>
      <c r="F23" s="7">
        <f t="shared" si="2"/>
        <v>6.0888</v>
      </c>
      <c r="G23" s="7">
        <f t="shared" si="2"/>
        <v>-106.12</v>
      </c>
      <c r="H23" s="7">
        <f t="shared" si="2"/>
        <v>8.3567800000000005</v>
      </c>
      <c r="I23" s="7">
        <f t="shared" si="2"/>
        <v>7.8753999999999991</v>
      </c>
      <c r="J23" s="7">
        <f t="shared" si="2"/>
        <v>6.9850599999999992E-7</v>
      </c>
      <c r="K23" s="7">
        <f t="shared" si="2"/>
        <v>8.2809999999999998E-8</v>
      </c>
      <c r="L23" s="7">
        <f t="shared" si="2"/>
        <v>11.855399999999999</v>
      </c>
      <c r="M23" s="7">
        <f t="shared" si="2"/>
        <v>0.77725200000000005</v>
      </c>
      <c r="N23" s="7">
        <f t="shared" si="2"/>
        <v>1.2787999999999999E-2</v>
      </c>
      <c r="O23" s="7">
        <f t="shared" si="2"/>
        <v>1.6452599999999999</v>
      </c>
      <c r="P23" s="7">
        <f t="shared" si="2"/>
        <v>14837</v>
      </c>
      <c r="Q23" s="7">
        <f t="shared" si="2"/>
        <v>14.993</v>
      </c>
      <c r="R23" s="7">
        <f t="shared" si="2"/>
        <v>0.10105</v>
      </c>
      <c r="S23" s="7">
        <f t="shared" si="2"/>
        <v>1.67194E-12</v>
      </c>
      <c r="T23" s="7">
        <f t="shared" si="2"/>
        <v>3.4179999999999999E-14</v>
      </c>
      <c r="U23" s="7">
        <f t="shared" si="2"/>
        <v>2.0443199999999999</v>
      </c>
      <c r="V23" s="7">
        <f t="shared" si="2"/>
        <v>0.96495399999999998</v>
      </c>
      <c r="W23" s="7">
        <f t="shared" si="2"/>
        <v>1.1558600000000001E-3</v>
      </c>
      <c r="X23" s="7">
        <f t="shared" si="2"/>
        <v>0.11978399999999997</v>
      </c>
      <c r="Z23" s="2" t="s">
        <v>43</v>
      </c>
      <c r="AA23" s="14">
        <f>AVERAGE(AA18:AA22)</f>
        <v>1.67194E-12</v>
      </c>
      <c r="AB23" s="28"/>
    </row>
    <row r="24" spans="1:29" x14ac:dyDescent="0.25">
      <c r="A24" s="2"/>
      <c r="AB24" s="28"/>
      <c r="AC24" s="15"/>
    </row>
    <row r="25" spans="1:29" x14ac:dyDescent="0.25">
      <c r="A25" s="2"/>
      <c r="AA25" s="14"/>
      <c r="AB25" s="28"/>
      <c r="AC25" s="15"/>
    </row>
    <row r="26" spans="1:29" x14ac:dyDescent="0.25">
      <c r="A26" s="9" t="s">
        <v>85</v>
      </c>
      <c r="B26" s="1" t="s">
        <v>7</v>
      </c>
      <c r="C26" s="1" t="s">
        <v>8</v>
      </c>
      <c r="D26" s="1" t="s">
        <v>86</v>
      </c>
      <c r="E26" s="1" t="s">
        <v>28</v>
      </c>
      <c r="F26" t="s">
        <v>29</v>
      </c>
      <c r="G26" t="s">
        <v>9</v>
      </c>
      <c r="H26" t="s">
        <v>10</v>
      </c>
      <c r="I26" t="s">
        <v>11</v>
      </c>
      <c r="J26" s="1" t="s">
        <v>30</v>
      </c>
      <c r="K26" s="1" t="s">
        <v>31</v>
      </c>
      <c r="L26" t="s">
        <v>32</v>
      </c>
      <c r="M26" t="s">
        <v>33</v>
      </c>
      <c r="N26" t="s">
        <v>34</v>
      </c>
      <c r="O26" t="s">
        <v>35</v>
      </c>
      <c r="P26" t="s">
        <v>12</v>
      </c>
      <c r="Q26" t="s">
        <v>13</v>
      </c>
      <c r="R26" t="s">
        <v>14</v>
      </c>
      <c r="S26" s="7" t="s">
        <v>26</v>
      </c>
      <c r="T26" s="1" t="s">
        <v>21</v>
      </c>
      <c r="U26" t="s">
        <v>22</v>
      </c>
      <c r="V26" t="s">
        <v>23</v>
      </c>
      <c r="W26" t="s">
        <v>24</v>
      </c>
      <c r="X26" t="s">
        <v>25</v>
      </c>
      <c r="Z26" s="22" t="s">
        <v>36</v>
      </c>
      <c r="AA26" s="12" t="s">
        <v>37</v>
      </c>
      <c r="AB26" s="12" t="s">
        <v>41</v>
      </c>
      <c r="AC26" s="16" t="s">
        <v>55</v>
      </c>
    </row>
    <row r="27" spans="1:29" x14ac:dyDescent="0.25">
      <c r="A27" s="2" t="s">
        <v>197</v>
      </c>
      <c r="B27" s="1">
        <v>4.0623999999999999E-4</v>
      </c>
      <c r="C27" s="1">
        <v>0.10115</v>
      </c>
      <c r="D27" s="1">
        <v>2.2280999999999999E-7</v>
      </c>
      <c r="E27" s="1">
        <v>1.3907E-8</v>
      </c>
      <c r="F27">
        <v>6.2416</v>
      </c>
      <c r="G27">
        <v>-102.9</v>
      </c>
      <c r="H27">
        <v>8.3545999999999996</v>
      </c>
      <c r="I27">
        <v>8.1190999999999995</v>
      </c>
      <c r="J27" s="1">
        <v>7.0750999999999996E-7</v>
      </c>
      <c r="K27" s="1">
        <v>8.2754000000000001E-8</v>
      </c>
      <c r="L27">
        <v>11.696999999999999</v>
      </c>
      <c r="M27">
        <v>0.77407999999999999</v>
      </c>
      <c r="N27">
        <v>1.2618000000000001E-2</v>
      </c>
      <c r="O27">
        <v>1.6301000000000001</v>
      </c>
      <c r="P27">
        <v>14845</v>
      </c>
      <c r="Q27">
        <v>15.028</v>
      </c>
      <c r="R27">
        <v>0.10123</v>
      </c>
      <c r="S27" s="7">
        <v>1.6659E-12</v>
      </c>
      <c r="T27" s="1">
        <v>3.4091E-14</v>
      </c>
      <c r="U27">
        <v>2.0464000000000002</v>
      </c>
      <c r="V27">
        <v>0.96521000000000001</v>
      </c>
      <c r="W27">
        <v>1.157E-3</v>
      </c>
      <c r="X27">
        <v>0.11987</v>
      </c>
      <c r="Y27" s="1"/>
      <c r="AA27" s="14">
        <f>S27</f>
        <v>1.6659E-12</v>
      </c>
      <c r="AB27" s="28">
        <f>((AA27/AA$32)-1)*100</f>
        <v>-0.38985422322143082</v>
      </c>
      <c r="AC27" s="14">
        <f>STDEV(AA28:AA31)</f>
        <v>7.659634456029881E-15</v>
      </c>
    </row>
    <row r="28" spans="1:29" x14ac:dyDescent="0.25">
      <c r="A28" s="2" t="s">
        <v>198</v>
      </c>
      <c r="B28" s="1">
        <v>4.0891000000000001E-4</v>
      </c>
      <c r="C28" s="1">
        <v>0.10181999999999999</v>
      </c>
      <c r="D28" s="1">
        <v>2.2664E-7</v>
      </c>
      <c r="E28" s="1">
        <v>1.3952E-8</v>
      </c>
      <c r="F28">
        <v>6.1559999999999997</v>
      </c>
      <c r="G28">
        <v>-104.5</v>
      </c>
      <c r="H28">
        <v>8.3831000000000007</v>
      </c>
      <c r="I28">
        <v>8.0221</v>
      </c>
      <c r="J28" s="1">
        <v>7.0414E-7</v>
      </c>
      <c r="K28" s="1">
        <v>8.2653999999999994E-8</v>
      </c>
      <c r="L28">
        <v>11.738</v>
      </c>
      <c r="M28">
        <v>0.77451000000000003</v>
      </c>
      <c r="N28">
        <v>1.2662E-2</v>
      </c>
      <c r="O28">
        <v>1.6348</v>
      </c>
      <c r="P28">
        <v>14861</v>
      </c>
      <c r="Q28">
        <v>15.087999999999999</v>
      </c>
      <c r="R28">
        <v>0.10153</v>
      </c>
      <c r="S28" s="7">
        <v>1.6722000000000001E-12</v>
      </c>
      <c r="T28" s="1">
        <v>3.4325000000000001E-14</v>
      </c>
      <c r="U28">
        <v>2.0527000000000002</v>
      </c>
      <c r="V28">
        <v>0.96499000000000001</v>
      </c>
      <c r="W28">
        <v>1.1605000000000001E-3</v>
      </c>
      <c r="X28">
        <v>0.12026000000000001</v>
      </c>
      <c r="Y28" s="1"/>
      <c r="AA28" s="14">
        <f t="shared" ref="AA28:AA31" si="3">S28</f>
        <v>1.6722000000000001E-12</v>
      </c>
      <c r="AB28" s="28">
        <f t="shared" ref="AB28:AB31" si="4">((AA28/AA$32)-1)*100</f>
        <v>-1.3154590354080842E-2</v>
      </c>
      <c r="AC28" s="14">
        <f>STDEV(AA29:AA31,AA27)</f>
        <v>8.7385639552503291E-15</v>
      </c>
    </row>
    <row r="29" spans="1:29" x14ac:dyDescent="0.25">
      <c r="A29" s="2" t="s">
        <v>199</v>
      </c>
      <c r="B29" s="1">
        <v>4.0349E-4</v>
      </c>
      <c r="C29" s="1">
        <v>0.10047</v>
      </c>
      <c r="D29" s="1">
        <v>2.3123000000000001E-7</v>
      </c>
      <c r="E29" s="1">
        <v>1.3868000000000001E-8</v>
      </c>
      <c r="F29">
        <v>5.9974999999999996</v>
      </c>
      <c r="G29">
        <v>-106.9</v>
      </c>
      <c r="H29">
        <v>8.3381000000000007</v>
      </c>
      <c r="I29">
        <v>7.7999000000000001</v>
      </c>
      <c r="J29" s="1">
        <v>7.1075000000000003E-7</v>
      </c>
      <c r="K29" s="1">
        <v>8.2817999999999994E-8</v>
      </c>
      <c r="L29">
        <v>11.651999999999999</v>
      </c>
      <c r="M29">
        <v>0.77342</v>
      </c>
      <c r="N29">
        <v>1.257E-2</v>
      </c>
      <c r="O29">
        <v>1.6252</v>
      </c>
      <c r="P29">
        <v>14856</v>
      </c>
      <c r="Q29">
        <v>15.002000000000001</v>
      </c>
      <c r="R29">
        <v>0.10098</v>
      </c>
      <c r="S29" s="7">
        <v>1.6763E-12</v>
      </c>
      <c r="T29" s="1">
        <v>3.4204000000000001E-14</v>
      </c>
      <c r="U29">
        <v>2.0404</v>
      </c>
      <c r="V29">
        <v>0.96480999999999995</v>
      </c>
      <c r="W29">
        <v>1.1536000000000001E-3</v>
      </c>
      <c r="X29">
        <v>0.11957</v>
      </c>
      <c r="Y29" s="1"/>
      <c r="AA29" s="14">
        <f t="shared" si="3"/>
        <v>1.6763E-12</v>
      </c>
      <c r="AB29" s="28">
        <f t="shared" si="4"/>
        <v>0.23199913897227198</v>
      </c>
      <c r="AC29" s="14">
        <f>STDEV(AA30:AA31,AA27:AA28)</f>
        <v>8.3731714421717278E-15</v>
      </c>
    </row>
    <row r="30" spans="1:29" x14ac:dyDescent="0.25">
      <c r="A30" s="2" t="s">
        <v>200</v>
      </c>
      <c r="B30" s="1">
        <v>3.9396E-4</v>
      </c>
      <c r="C30" s="1">
        <v>9.8097000000000004E-2</v>
      </c>
      <c r="D30" s="1">
        <v>2.2840000000000001E-7</v>
      </c>
      <c r="E30" s="1">
        <v>1.3716E-8</v>
      </c>
      <c r="F30">
        <v>6.0053000000000001</v>
      </c>
      <c r="G30">
        <v>-107.2</v>
      </c>
      <c r="H30">
        <v>8.2522000000000002</v>
      </c>
      <c r="I30">
        <v>7.6978999999999997</v>
      </c>
      <c r="J30" s="1">
        <v>7.1808000000000003E-7</v>
      </c>
      <c r="K30" s="1">
        <v>8.2655999999999996E-8</v>
      </c>
      <c r="L30">
        <v>11.510999999999999</v>
      </c>
      <c r="M30">
        <v>0.77229000000000003</v>
      </c>
      <c r="N30">
        <v>1.2418E-2</v>
      </c>
      <c r="O30">
        <v>1.6079000000000001</v>
      </c>
      <c r="P30">
        <v>14844</v>
      </c>
      <c r="Q30">
        <v>14.839</v>
      </c>
      <c r="R30">
        <v>9.9965999999999999E-2</v>
      </c>
      <c r="S30" s="7">
        <v>1.683E-12</v>
      </c>
      <c r="T30" s="1">
        <v>3.3973000000000002E-14</v>
      </c>
      <c r="U30">
        <v>2.0186000000000002</v>
      </c>
      <c r="V30">
        <v>0.96462000000000003</v>
      </c>
      <c r="W30">
        <v>1.1413E-3</v>
      </c>
      <c r="X30">
        <v>0.11831999999999999</v>
      </c>
      <c r="AA30" s="14">
        <f t="shared" si="3"/>
        <v>1.683E-12</v>
      </c>
      <c r="AB30" s="28">
        <f t="shared" si="4"/>
        <v>0.63261620884706993</v>
      </c>
      <c r="AC30" s="14">
        <f>STDEV(AA31,AA27:AA29)</f>
        <v>5.4536684901083252E-15</v>
      </c>
    </row>
    <row r="31" spans="1:29" x14ac:dyDescent="0.25">
      <c r="A31" s="2" t="s">
        <v>201</v>
      </c>
      <c r="B31" s="1">
        <v>3.9546999999999998E-4</v>
      </c>
      <c r="C31" s="1">
        <v>9.8472000000000004E-2</v>
      </c>
      <c r="D31" s="1">
        <v>2.2557E-7</v>
      </c>
      <c r="E31" s="1">
        <v>1.3725E-8</v>
      </c>
      <c r="F31">
        <v>6.0846</v>
      </c>
      <c r="G31">
        <v>-102.1</v>
      </c>
      <c r="H31">
        <v>8.2456999999999994</v>
      </c>
      <c r="I31">
        <v>8.0761000000000003</v>
      </c>
      <c r="J31" s="1">
        <v>7.1707E-7</v>
      </c>
      <c r="K31" s="1">
        <v>8.2609999999999997E-8</v>
      </c>
      <c r="L31">
        <v>11.52</v>
      </c>
      <c r="M31">
        <v>0.77241000000000004</v>
      </c>
      <c r="N31">
        <v>1.2428E-2</v>
      </c>
      <c r="O31">
        <v>1.609</v>
      </c>
      <c r="P31">
        <v>14833</v>
      </c>
      <c r="Q31">
        <v>14.837999999999999</v>
      </c>
      <c r="R31">
        <v>0.10002999999999999</v>
      </c>
      <c r="S31" s="7">
        <v>1.6647E-12</v>
      </c>
      <c r="T31" s="1">
        <v>3.3644999999999998E-14</v>
      </c>
      <c r="U31">
        <v>2.0211000000000001</v>
      </c>
      <c r="V31">
        <v>0.96525000000000005</v>
      </c>
      <c r="W31">
        <v>1.1427E-3</v>
      </c>
      <c r="X31">
        <v>0.11838</v>
      </c>
      <c r="AA31" s="14">
        <f t="shared" si="3"/>
        <v>1.6647E-12</v>
      </c>
      <c r="AB31" s="28">
        <f t="shared" si="4"/>
        <v>-0.46160653424378584</v>
      </c>
      <c r="AC31" s="14">
        <f>STDEV(AA27:AA30)</f>
        <v>7.1798328671355522E-15</v>
      </c>
    </row>
    <row r="32" spans="1:29" x14ac:dyDescent="0.25">
      <c r="A32" s="2" t="str">
        <f>A31</f>
        <v>D:\Google Drive\Research\data\2020-TB\test-5e3-07212020\test-5e3-c3-07212020\3-2-5.TXT</v>
      </c>
      <c r="B32" s="7">
        <f>AVERAGE(B27:B31)</f>
        <v>4.0161399999999995E-4</v>
      </c>
      <c r="C32" s="7">
        <f t="shared" ref="C32:X32" si="5">AVERAGE(C27:C31)</f>
        <v>0.10000179999999999</v>
      </c>
      <c r="D32" s="7">
        <f t="shared" si="5"/>
        <v>2.2693000000000001E-7</v>
      </c>
      <c r="E32" s="7">
        <f t="shared" si="5"/>
        <v>1.38336E-8</v>
      </c>
      <c r="F32" s="7">
        <f t="shared" si="5"/>
        <v>6.0969999999999995</v>
      </c>
      <c r="G32" s="7">
        <f t="shared" si="5"/>
        <v>-104.72</v>
      </c>
      <c r="H32" s="7">
        <f t="shared" si="5"/>
        <v>8.3147400000000005</v>
      </c>
      <c r="I32" s="7">
        <f t="shared" si="5"/>
        <v>7.9430199999999997</v>
      </c>
      <c r="J32" s="7">
        <f t="shared" si="5"/>
        <v>7.1150999999999994E-7</v>
      </c>
      <c r="K32" s="7">
        <f t="shared" si="5"/>
        <v>8.2698400000000012E-8</v>
      </c>
      <c r="L32" s="7">
        <f t="shared" si="5"/>
        <v>11.6236</v>
      </c>
      <c r="M32" s="7">
        <f t="shared" si="5"/>
        <v>0.77334199999999986</v>
      </c>
      <c r="N32" s="7">
        <f t="shared" si="5"/>
        <v>1.25392E-2</v>
      </c>
      <c r="O32" s="7">
        <f t="shared" si="5"/>
        <v>1.6214</v>
      </c>
      <c r="P32" s="7">
        <f t="shared" si="5"/>
        <v>14847.8</v>
      </c>
      <c r="Q32" s="7">
        <f t="shared" si="5"/>
        <v>14.959</v>
      </c>
      <c r="R32" s="7">
        <f t="shared" si="5"/>
        <v>0.1007472</v>
      </c>
      <c r="S32" s="7">
        <f t="shared" si="5"/>
        <v>1.6724199999999999E-12</v>
      </c>
      <c r="T32" s="7">
        <f t="shared" si="5"/>
        <v>3.40476E-14</v>
      </c>
      <c r="U32" s="7">
        <f t="shared" si="5"/>
        <v>2.0358400000000003</v>
      </c>
      <c r="V32" s="7">
        <f t="shared" si="5"/>
        <v>0.96497600000000006</v>
      </c>
      <c r="W32" s="7">
        <f t="shared" si="5"/>
        <v>1.1510200000000002E-3</v>
      </c>
      <c r="X32" s="7">
        <f t="shared" si="5"/>
        <v>0.11928000000000001</v>
      </c>
      <c r="Z32" s="2" t="s">
        <v>43</v>
      </c>
      <c r="AA32" s="14">
        <f>AVERAGE(AA27:AA31)</f>
        <v>1.6724199999999999E-12</v>
      </c>
      <c r="AB32" s="28"/>
    </row>
    <row r="33" spans="1:39" x14ac:dyDescent="0.25">
      <c r="A33" s="2"/>
      <c r="AB33" s="28"/>
      <c r="AC33" s="15"/>
    </row>
    <row r="34" spans="1:39" x14ac:dyDescent="0.25">
      <c r="A34" s="2"/>
      <c r="AA34" s="14"/>
      <c r="AB34" s="28"/>
      <c r="AC34" s="15"/>
    </row>
    <row r="35" spans="1:39" x14ac:dyDescent="0.25">
      <c r="A35" s="9" t="s">
        <v>85</v>
      </c>
      <c r="B35" s="1" t="s">
        <v>7</v>
      </c>
      <c r="C35" s="1" t="s">
        <v>8</v>
      </c>
      <c r="D35" s="1" t="s">
        <v>86</v>
      </c>
      <c r="E35" s="1" t="s">
        <v>28</v>
      </c>
      <c r="F35" t="s">
        <v>29</v>
      </c>
      <c r="G35" t="s">
        <v>9</v>
      </c>
      <c r="H35" t="s">
        <v>10</v>
      </c>
      <c r="I35" t="s">
        <v>11</v>
      </c>
      <c r="J35" s="1" t="s">
        <v>30</v>
      </c>
      <c r="K35" s="1" t="s">
        <v>31</v>
      </c>
      <c r="L35" t="s">
        <v>32</v>
      </c>
      <c r="M35" t="s">
        <v>33</v>
      </c>
      <c r="N35" t="s">
        <v>34</v>
      </c>
      <c r="O35" t="s">
        <v>35</v>
      </c>
      <c r="P35" t="s">
        <v>12</v>
      </c>
      <c r="Q35" t="s">
        <v>13</v>
      </c>
      <c r="R35" t="s">
        <v>14</v>
      </c>
      <c r="S35" s="7" t="s">
        <v>26</v>
      </c>
      <c r="T35" s="1" t="s">
        <v>21</v>
      </c>
      <c r="U35" t="s">
        <v>22</v>
      </c>
      <c r="V35" t="s">
        <v>23</v>
      </c>
      <c r="W35" t="s">
        <v>24</v>
      </c>
      <c r="X35" t="s">
        <v>25</v>
      </c>
      <c r="Z35" s="22" t="s">
        <v>36</v>
      </c>
      <c r="AA35" s="12" t="s">
        <v>37</v>
      </c>
      <c r="AB35" s="12" t="s">
        <v>41</v>
      </c>
      <c r="AC35" s="16" t="s">
        <v>55</v>
      </c>
    </row>
    <row r="36" spans="1:39" x14ac:dyDescent="0.25">
      <c r="A36" s="2" t="s">
        <v>202</v>
      </c>
      <c r="B36" s="1">
        <v>4.0905E-4</v>
      </c>
      <c r="C36" s="1">
        <v>0.10185</v>
      </c>
      <c r="D36" s="1">
        <v>2.2770999999999999E-7</v>
      </c>
      <c r="E36" s="1">
        <v>1.3968999999999999E-8</v>
      </c>
      <c r="F36">
        <v>6.1345999999999998</v>
      </c>
      <c r="G36">
        <v>-104.1</v>
      </c>
      <c r="H36">
        <v>8.3919999999999995</v>
      </c>
      <c r="I36">
        <v>8.0615000000000006</v>
      </c>
      <c r="J36" s="1">
        <v>7.0826999999999998E-7</v>
      </c>
      <c r="K36" s="1">
        <v>8.2747000000000006E-8</v>
      </c>
      <c r="L36">
        <v>11.683</v>
      </c>
      <c r="M36">
        <v>0.77331000000000005</v>
      </c>
      <c r="N36">
        <v>1.2603E-2</v>
      </c>
      <c r="O36">
        <v>1.6296999999999999</v>
      </c>
      <c r="P36">
        <v>14849</v>
      </c>
      <c r="Q36">
        <v>15.102</v>
      </c>
      <c r="R36">
        <v>0.1017</v>
      </c>
      <c r="S36" s="7">
        <v>1.6654999999999999E-12</v>
      </c>
      <c r="T36" s="1">
        <v>3.4236000000000002E-14</v>
      </c>
      <c r="U36">
        <v>2.0556000000000001</v>
      </c>
      <c r="V36">
        <v>0.96518999999999999</v>
      </c>
      <c r="W36">
        <v>1.1620999999999999E-3</v>
      </c>
      <c r="X36">
        <v>0.12039999999999999</v>
      </c>
      <c r="Y36" s="1"/>
      <c r="AA36" s="14">
        <f>S36</f>
        <v>1.6654999999999999E-12</v>
      </c>
      <c r="AB36" s="28">
        <f>((AA36/AA$41)-1)*100</f>
        <v>-0.45781634751009825</v>
      </c>
      <c r="AC36" s="14">
        <f>STDEV(AA37:AA40)</f>
        <v>5.1912586784580563E-15</v>
      </c>
    </row>
    <row r="37" spans="1:39" x14ac:dyDescent="0.25">
      <c r="A37" s="2" t="s">
        <v>203</v>
      </c>
      <c r="B37" s="1">
        <v>4.0229000000000003E-4</v>
      </c>
      <c r="C37" s="1">
        <v>0.10017</v>
      </c>
      <c r="D37" s="1">
        <v>2.3069999999999999E-7</v>
      </c>
      <c r="E37" s="1">
        <v>1.3855000000000001E-8</v>
      </c>
      <c r="F37">
        <v>6.0056000000000003</v>
      </c>
      <c r="G37">
        <v>-105.1</v>
      </c>
      <c r="H37">
        <v>8.3263999999999996</v>
      </c>
      <c r="I37">
        <v>7.9223999999999997</v>
      </c>
      <c r="J37" s="1">
        <v>7.1324000000000005E-7</v>
      </c>
      <c r="K37" s="1">
        <v>8.2688999999999994E-8</v>
      </c>
      <c r="L37">
        <v>11.593</v>
      </c>
      <c r="M37">
        <v>0.77249000000000001</v>
      </c>
      <c r="N37">
        <v>1.2507000000000001E-2</v>
      </c>
      <c r="O37">
        <v>1.6191</v>
      </c>
      <c r="P37">
        <v>14860</v>
      </c>
      <c r="Q37">
        <v>14.994999999999999</v>
      </c>
      <c r="R37">
        <v>0.10091</v>
      </c>
      <c r="S37" s="7">
        <v>1.6696000000000001E-12</v>
      </c>
      <c r="T37" s="1">
        <v>3.4041999999999999E-14</v>
      </c>
      <c r="U37">
        <v>2.0388999999999999</v>
      </c>
      <c r="V37">
        <v>0.96503000000000005</v>
      </c>
      <c r="W37">
        <v>1.1527E-3</v>
      </c>
      <c r="X37">
        <v>0.11945</v>
      </c>
      <c r="Y37" s="1"/>
      <c r="AA37" s="14">
        <f t="shared" ref="AA37:AA40" si="6">S37</f>
        <v>1.6696000000000001E-12</v>
      </c>
      <c r="AB37" s="28">
        <f t="shared" ref="AB37:AB40" si="7">((AA37/AA$41)-1)*100</f>
        <v>-0.21277104401251634</v>
      </c>
      <c r="AC37" s="14">
        <f>STDEV(AA38:AA40,AA36)</f>
        <v>6.7909253174119637E-15</v>
      </c>
    </row>
    <row r="38" spans="1:39" x14ac:dyDescent="0.25">
      <c r="A38" s="2" t="s">
        <v>204</v>
      </c>
      <c r="B38" s="1">
        <v>3.9857E-4</v>
      </c>
      <c r="C38" s="1">
        <v>9.9245E-2</v>
      </c>
      <c r="D38" s="1">
        <v>2.2954E-7</v>
      </c>
      <c r="E38" s="1">
        <v>1.3796999999999999E-8</v>
      </c>
      <c r="F38">
        <v>6.0106999999999999</v>
      </c>
      <c r="G38">
        <v>-104.8</v>
      </c>
      <c r="H38">
        <v>8.2935999999999996</v>
      </c>
      <c r="I38">
        <v>7.9137000000000004</v>
      </c>
      <c r="J38" s="1">
        <v>7.1773000000000001E-7</v>
      </c>
      <c r="K38" s="1">
        <v>8.2802000000000003E-8</v>
      </c>
      <c r="L38">
        <v>11.537000000000001</v>
      </c>
      <c r="M38">
        <v>0.77181</v>
      </c>
      <c r="N38">
        <v>1.2446E-2</v>
      </c>
      <c r="O38">
        <v>1.6126</v>
      </c>
      <c r="P38">
        <v>14849</v>
      </c>
      <c r="Q38">
        <v>14.930999999999999</v>
      </c>
      <c r="R38">
        <v>0.10055</v>
      </c>
      <c r="S38" s="7">
        <v>1.6731E-12</v>
      </c>
      <c r="T38" s="1">
        <v>3.3979999999999998E-14</v>
      </c>
      <c r="U38">
        <v>2.0310000000000001</v>
      </c>
      <c r="V38">
        <v>0.96494000000000002</v>
      </c>
      <c r="W38">
        <v>1.1482E-3</v>
      </c>
      <c r="X38">
        <v>0.11899</v>
      </c>
      <c r="Y38" s="1"/>
      <c r="AA38" s="14">
        <f t="shared" si="6"/>
        <v>1.6731E-12</v>
      </c>
      <c r="AB38" s="28">
        <f t="shared" si="7"/>
        <v>-3.5860288316702515E-3</v>
      </c>
      <c r="AC38" s="14">
        <f>STDEV(AA39:AA40,AA36:AA37)</f>
        <v>7.1690887380010305E-15</v>
      </c>
    </row>
    <row r="39" spans="1:39" x14ac:dyDescent="0.25">
      <c r="A39" s="2" t="s">
        <v>205</v>
      </c>
      <c r="B39" s="1">
        <v>4.0664E-4</v>
      </c>
      <c r="C39" s="1">
        <v>0.10125000000000001</v>
      </c>
      <c r="D39" s="1">
        <v>2.343E-7</v>
      </c>
      <c r="E39" s="1">
        <v>1.3945E-8</v>
      </c>
      <c r="F39">
        <v>5.9518000000000004</v>
      </c>
      <c r="G39">
        <v>-108.2</v>
      </c>
      <c r="H39">
        <v>8.3897999999999993</v>
      </c>
      <c r="I39">
        <v>7.7539999999999996</v>
      </c>
      <c r="J39" s="1">
        <v>7.1225000000000004E-7</v>
      </c>
      <c r="K39" s="1">
        <v>8.2943000000000004E-8</v>
      </c>
      <c r="L39">
        <v>11.645</v>
      </c>
      <c r="M39">
        <v>0.77271000000000001</v>
      </c>
      <c r="N39">
        <v>1.2563E-2</v>
      </c>
      <c r="O39">
        <v>1.6257999999999999</v>
      </c>
      <c r="P39">
        <v>14838</v>
      </c>
      <c r="Q39">
        <v>15.079000000000001</v>
      </c>
      <c r="R39">
        <v>0.10162</v>
      </c>
      <c r="S39" s="7">
        <v>1.6818999999999999E-12</v>
      </c>
      <c r="T39" s="1">
        <v>3.4514999999999999E-14</v>
      </c>
      <c r="U39">
        <v>2.0520999999999998</v>
      </c>
      <c r="V39">
        <v>0.96462000000000003</v>
      </c>
      <c r="W39">
        <v>1.1603E-3</v>
      </c>
      <c r="X39">
        <v>0.12028999999999999</v>
      </c>
      <c r="AA39" s="14">
        <f t="shared" si="6"/>
        <v>1.6818999999999999E-12</v>
      </c>
      <c r="AB39" s="28">
        <f t="shared" si="7"/>
        <v>0.52236486648018499</v>
      </c>
      <c r="AC39" s="14">
        <f>STDEV(AA40,AA36:AA38)</f>
        <v>4.4237050835998275E-15</v>
      </c>
    </row>
    <row r="40" spans="1:39" x14ac:dyDescent="0.25">
      <c r="A40" s="2" t="s">
        <v>206</v>
      </c>
      <c r="B40" s="1">
        <v>3.9167E-4</v>
      </c>
      <c r="C40" s="1">
        <v>9.7526000000000002E-2</v>
      </c>
      <c r="D40" s="1">
        <v>2.3017E-7</v>
      </c>
      <c r="E40" s="1">
        <v>1.3687E-8</v>
      </c>
      <c r="F40">
        <v>5.9465000000000003</v>
      </c>
      <c r="G40">
        <v>-106.1</v>
      </c>
      <c r="H40">
        <v>8.2359000000000009</v>
      </c>
      <c r="I40">
        <v>7.7624000000000004</v>
      </c>
      <c r="J40" s="1">
        <v>7.1803999999999999E-7</v>
      </c>
      <c r="K40" s="1">
        <v>8.1984000000000001E-8</v>
      </c>
      <c r="L40">
        <v>11.417999999999999</v>
      </c>
      <c r="M40">
        <v>0.77173999999999998</v>
      </c>
      <c r="N40">
        <v>1.2318000000000001E-2</v>
      </c>
      <c r="O40">
        <v>1.5961000000000001</v>
      </c>
      <c r="P40">
        <v>14828</v>
      </c>
      <c r="Q40">
        <v>14.801</v>
      </c>
      <c r="R40">
        <v>9.9818000000000004E-2</v>
      </c>
      <c r="S40" s="7">
        <v>1.6757E-12</v>
      </c>
      <c r="T40" s="1">
        <v>3.3769999999999998E-14</v>
      </c>
      <c r="U40">
        <v>2.0152999999999999</v>
      </c>
      <c r="V40">
        <v>0.96482000000000001</v>
      </c>
      <c r="W40">
        <v>1.1395000000000001E-3</v>
      </c>
      <c r="X40">
        <v>0.1181</v>
      </c>
      <c r="AA40" s="14">
        <f t="shared" si="6"/>
        <v>1.6757E-12</v>
      </c>
      <c r="AB40" s="28">
        <f t="shared" si="7"/>
        <v>0.15180855387411096</v>
      </c>
      <c r="AC40" s="14">
        <f>STDEV(AA36:AA39)</f>
        <v>6.9791952735731979E-15</v>
      </c>
    </row>
    <row r="41" spans="1:39" x14ac:dyDescent="0.25">
      <c r="A41" s="2" t="str">
        <f>A40</f>
        <v>D:\Google Drive\Research\data\2020-TB\test-5e3-07212020\test-5e3-c3-07212020\3-3-5.TXT</v>
      </c>
      <c r="B41" s="7">
        <f>AVERAGE(B36:B40)</f>
        <v>4.0164399999999994E-4</v>
      </c>
      <c r="C41" s="7">
        <f t="shared" ref="C41:X41" si="8">AVERAGE(C36:C40)</f>
        <v>0.10000819999999999</v>
      </c>
      <c r="D41" s="7">
        <f t="shared" si="8"/>
        <v>2.3048400000000001E-7</v>
      </c>
      <c r="E41" s="7">
        <f t="shared" si="8"/>
        <v>1.3850599999999998E-8</v>
      </c>
      <c r="F41" s="7">
        <f t="shared" si="8"/>
        <v>6.0098399999999996</v>
      </c>
      <c r="G41" s="7">
        <f t="shared" si="8"/>
        <v>-105.66</v>
      </c>
      <c r="H41" s="7">
        <f t="shared" si="8"/>
        <v>8.3275400000000008</v>
      </c>
      <c r="I41" s="7">
        <f t="shared" si="8"/>
        <v>7.8828000000000005</v>
      </c>
      <c r="J41" s="7">
        <f t="shared" si="8"/>
        <v>7.1390600000000001E-7</v>
      </c>
      <c r="K41" s="7">
        <f t="shared" si="8"/>
        <v>8.2632999999999996E-8</v>
      </c>
      <c r="L41" s="7">
        <f t="shared" si="8"/>
        <v>11.575199999999999</v>
      </c>
      <c r="M41" s="7">
        <f t="shared" si="8"/>
        <v>0.77241199999999999</v>
      </c>
      <c r="N41" s="7">
        <f t="shared" si="8"/>
        <v>1.2487399999999999E-2</v>
      </c>
      <c r="O41" s="7">
        <f t="shared" si="8"/>
        <v>1.61666</v>
      </c>
      <c r="P41" s="7">
        <f t="shared" si="8"/>
        <v>14844.8</v>
      </c>
      <c r="Q41" s="7">
        <f t="shared" si="8"/>
        <v>14.9816</v>
      </c>
      <c r="R41" s="7">
        <f t="shared" si="8"/>
        <v>0.1009196</v>
      </c>
      <c r="S41" s="7">
        <f t="shared" si="8"/>
        <v>1.6731599999999999E-12</v>
      </c>
      <c r="T41" s="7">
        <f t="shared" si="8"/>
        <v>3.4108599999999999E-14</v>
      </c>
      <c r="U41" s="7">
        <f t="shared" si="8"/>
        <v>2.0385800000000001</v>
      </c>
      <c r="V41" s="7">
        <f t="shared" si="8"/>
        <v>0.96492</v>
      </c>
      <c r="W41" s="7">
        <f t="shared" si="8"/>
        <v>1.15256E-3</v>
      </c>
      <c r="X41" s="7">
        <f t="shared" si="8"/>
        <v>0.11944600000000001</v>
      </c>
      <c r="Z41" s="2" t="s">
        <v>43</v>
      </c>
      <c r="AA41" s="14">
        <f>AVERAGE(AA36:AA40)</f>
        <v>1.6731599999999999E-12</v>
      </c>
      <c r="AB41" s="28"/>
    </row>
    <row r="42" spans="1:39" s="3" customFormat="1" x14ac:dyDescent="0.25">
      <c r="A42" s="2"/>
      <c r="B42" s="1"/>
      <c r="C42" s="1"/>
      <c r="D42" s="1"/>
      <c r="E42" s="1"/>
      <c r="F42"/>
      <c r="G42"/>
      <c r="H42"/>
      <c r="I42"/>
      <c r="J42" s="1"/>
      <c r="K42" s="1"/>
      <c r="L42"/>
      <c r="M42"/>
      <c r="N42"/>
      <c r="O42"/>
      <c r="P42"/>
      <c r="Q42"/>
      <c r="R42"/>
      <c r="S42" s="7"/>
      <c r="T42" s="1"/>
      <c r="U42"/>
      <c r="V42"/>
      <c r="W42"/>
      <c r="X42"/>
      <c r="Y42"/>
      <c r="AA42" s="29"/>
      <c r="AB42" s="28"/>
      <c r="AC42" s="15"/>
    </row>
    <row r="43" spans="1:39" s="3" customFormat="1" x14ac:dyDescent="0.25">
      <c r="A43" s="2"/>
      <c r="B43" s="1"/>
      <c r="C43" s="1"/>
      <c r="D43" s="1"/>
      <c r="E43" s="1"/>
      <c r="F43"/>
      <c r="G43"/>
      <c r="H43"/>
      <c r="I43"/>
      <c r="J43" s="1"/>
      <c r="K43" s="1"/>
      <c r="L43"/>
      <c r="M43"/>
      <c r="N43"/>
      <c r="O43"/>
      <c r="P43"/>
      <c r="Q43"/>
      <c r="R43"/>
      <c r="S43" s="7"/>
      <c r="T43" s="1"/>
      <c r="U43"/>
      <c r="V43"/>
      <c r="W43"/>
      <c r="X43"/>
      <c r="Y43"/>
      <c r="Z43"/>
      <c r="AA43" s="14"/>
      <c r="AB43" s="28"/>
      <c r="AC43" s="15"/>
    </row>
    <row r="44" spans="1:39" s="3" customFormat="1" x14ac:dyDescent="0.25">
      <c r="A44" s="9" t="s">
        <v>85</v>
      </c>
      <c r="B44" s="1" t="s">
        <v>7</v>
      </c>
      <c r="C44" s="1" t="s">
        <v>8</v>
      </c>
      <c r="D44" s="1" t="s">
        <v>86</v>
      </c>
      <c r="E44" s="1" t="s">
        <v>28</v>
      </c>
      <c r="F44" t="s">
        <v>29</v>
      </c>
      <c r="G44" t="s">
        <v>9</v>
      </c>
      <c r="H44" t="s">
        <v>10</v>
      </c>
      <c r="I44" t="s">
        <v>11</v>
      </c>
      <c r="J44" s="1" t="s">
        <v>30</v>
      </c>
      <c r="K44" s="1" t="s">
        <v>31</v>
      </c>
      <c r="L44" t="s">
        <v>32</v>
      </c>
      <c r="M44" t="s">
        <v>33</v>
      </c>
      <c r="N44" t="s">
        <v>34</v>
      </c>
      <c r="O44" t="s">
        <v>35</v>
      </c>
      <c r="P44" t="s">
        <v>12</v>
      </c>
      <c r="Q44" t="s">
        <v>13</v>
      </c>
      <c r="R44" t="s">
        <v>14</v>
      </c>
      <c r="S44" s="7" t="s">
        <v>26</v>
      </c>
      <c r="T44" s="1" t="s">
        <v>21</v>
      </c>
      <c r="U44" t="s">
        <v>22</v>
      </c>
      <c r="V44" t="s">
        <v>23</v>
      </c>
      <c r="W44" t="s">
        <v>24</v>
      </c>
      <c r="X44" t="s">
        <v>25</v>
      </c>
      <c r="Y44"/>
      <c r="Z44" s="22" t="s">
        <v>36</v>
      </c>
      <c r="AA44" s="12" t="s">
        <v>37</v>
      </c>
      <c r="AB44" s="12" t="s">
        <v>41</v>
      </c>
      <c r="AC44" s="16" t="s">
        <v>55</v>
      </c>
    </row>
    <row r="45" spans="1:39" s="3" customFormat="1" x14ac:dyDescent="0.25">
      <c r="A45" s="2" t="s">
        <v>207</v>
      </c>
      <c r="B45" s="1">
        <v>3.9289000000000001E-4</v>
      </c>
      <c r="C45" s="1">
        <v>9.7828999999999999E-2</v>
      </c>
      <c r="D45" s="1">
        <v>2.3022000000000001E-7</v>
      </c>
      <c r="E45" s="1">
        <v>1.3694E-8</v>
      </c>
      <c r="F45">
        <v>5.9481999999999999</v>
      </c>
      <c r="G45">
        <v>-105.9</v>
      </c>
      <c r="H45">
        <v>8.2238000000000007</v>
      </c>
      <c r="I45">
        <v>7.7656000000000001</v>
      </c>
      <c r="J45" s="1">
        <v>7.1322999999999999E-7</v>
      </c>
      <c r="K45" s="1">
        <v>8.1353000000000001E-8</v>
      </c>
      <c r="L45">
        <v>11.406000000000001</v>
      </c>
      <c r="M45">
        <v>0.77205000000000001</v>
      </c>
      <c r="N45">
        <v>1.2305E-2</v>
      </c>
      <c r="O45">
        <v>1.5938000000000001</v>
      </c>
      <c r="P45">
        <v>14863</v>
      </c>
      <c r="Q45">
        <v>14.807</v>
      </c>
      <c r="R45">
        <v>9.9623000000000003E-2</v>
      </c>
      <c r="S45" s="7">
        <v>1.6404E-12</v>
      </c>
      <c r="T45" s="1">
        <v>3.3031999999999999E-14</v>
      </c>
      <c r="U45">
        <v>2.0137</v>
      </c>
      <c r="V45">
        <v>0.96587999999999996</v>
      </c>
      <c r="W45">
        <v>1.1382E-3</v>
      </c>
      <c r="X45">
        <v>0.11784</v>
      </c>
      <c r="Y45" s="1"/>
      <c r="Z45"/>
      <c r="AA45" s="14">
        <f>S45</f>
        <v>1.6404E-12</v>
      </c>
      <c r="AB45" s="28">
        <f>((AA45/AA$50)-1)*100</f>
        <v>-1.4277473319873168</v>
      </c>
      <c r="AC45" s="14">
        <f>STDEV(AA46:AA49)</f>
        <v>3.6193922141707591E-15</v>
      </c>
      <c r="AD45"/>
      <c r="AE45"/>
      <c r="AF45"/>
      <c r="AG45"/>
      <c r="AH45"/>
      <c r="AI45"/>
      <c r="AJ45"/>
      <c r="AK45"/>
      <c r="AL45"/>
      <c r="AM45"/>
    </row>
    <row r="46" spans="1:39" s="3" customFormat="1" x14ac:dyDescent="0.25">
      <c r="A46" s="2" t="s">
        <v>208</v>
      </c>
      <c r="B46" s="1">
        <v>4.127E-4</v>
      </c>
      <c r="C46" s="1">
        <v>0.10276</v>
      </c>
      <c r="D46" s="1">
        <v>2.2732E-7</v>
      </c>
      <c r="E46" s="1">
        <v>1.404E-8</v>
      </c>
      <c r="F46">
        <v>6.1763000000000003</v>
      </c>
      <c r="G46">
        <v>-104.4</v>
      </c>
      <c r="H46">
        <v>8.4323999999999995</v>
      </c>
      <c r="I46">
        <v>8.077</v>
      </c>
      <c r="J46" s="1">
        <v>7.0381E-7</v>
      </c>
      <c r="K46" s="1">
        <v>8.2463000000000002E-8</v>
      </c>
      <c r="L46">
        <v>11.717000000000001</v>
      </c>
      <c r="M46">
        <v>0.77346000000000004</v>
      </c>
      <c r="N46">
        <v>1.2638999999999999E-2</v>
      </c>
      <c r="O46">
        <v>1.6341000000000001</v>
      </c>
      <c r="P46">
        <v>14880</v>
      </c>
      <c r="Q46">
        <v>15.202</v>
      </c>
      <c r="R46">
        <v>0.10216</v>
      </c>
      <c r="S46" s="7">
        <v>1.6745E-12</v>
      </c>
      <c r="T46" s="1">
        <v>3.4578000000000003E-14</v>
      </c>
      <c r="U46">
        <v>2.0649999999999999</v>
      </c>
      <c r="V46">
        <v>0.96492999999999995</v>
      </c>
      <c r="W46">
        <v>1.1674999999999999E-3</v>
      </c>
      <c r="X46">
        <v>0.12099</v>
      </c>
      <c r="Y46" s="1"/>
      <c r="Z46"/>
      <c r="AA46" s="14">
        <f t="shared" ref="AA46:AA49" si="9">S46</f>
        <v>1.6745E-12</v>
      </c>
      <c r="AB46" s="28">
        <f t="shared" ref="AB46:AB49" si="10">((AA46/AA$50)-1)*100</f>
        <v>0.62133448706853667</v>
      </c>
      <c r="AC46" s="14">
        <f>STDEV(AA47:AA49,AA45)</f>
        <v>1.4275007297137697E-14</v>
      </c>
      <c r="AD46"/>
      <c r="AE46"/>
      <c r="AF46"/>
      <c r="AG46"/>
      <c r="AH46"/>
      <c r="AI46"/>
      <c r="AJ46"/>
      <c r="AK46"/>
      <c r="AL46"/>
      <c r="AM46"/>
    </row>
    <row r="47" spans="1:39" x14ac:dyDescent="0.25">
      <c r="A47" s="2" t="s">
        <v>209</v>
      </c>
      <c r="B47" s="1">
        <v>4.0945E-4</v>
      </c>
      <c r="C47" s="1">
        <v>0.10195</v>
      </c>
      <c r="D47" s="1">
        <v>2.2597999999999999E-7</v>
      </c>
      <c r="E47" s="1">
        <v>1.3996E-8</v>
      </c>
      <c r="F47">
        <v>6.1935000000000002</v>
      </c>
      <c r="G47">
        <v>-104.8</v>
      </c>
      <c r="H47">
        <v>8.4160000000000004</v>
      </c>
      <c r="I47">
        <v>8.0305</v>
      </c>
      <c r="J47" s="1">
        <v>7.0284999999999997E-7</v>
      </c>
      <c r="K47" s="1">
        <v>8.1774000000000002E-8</v>
      </c>
      <c r="L47">
        <v>11.635</v>
      </c>
      <c r="M47">
        <v>0.77373000000000003</v>
      </c>
      <c r="N47">
        <v>1.2551E-2</v>
      </c>
      <c r="O47">
        <v>1.6221000000000001</v>
      </c>
      <c r="P47">
        <v>14826</v>
      </c>
      <c r="Q47">
        <v>15.115</v>
      </c>
      <c r="R47">
        <v>0.10195</v>
      </c>
      <c r="S47" s="7">
        <v>1.6692E-12</v>
      </c>
      <c r="T47" s="1">
        <v>3.4382000000000001E-14</v>
      </c>
      <c r="U47">
        <v>2.0598000000000001</v>
      </c>
      <c r="V47">
        <v>0.96506000000000003</v>
      </c>
      <c r="W47">
        <v>1.1646E-3</v>
      </c>
      <c r="X47">
        <v>0.12068</v>
      </c>
      <c r="Y47" s="1"/>
      <c r="AA47" s="14">
        <f t="shared" si="9"/>
        <v>1.6692E-12</v>
      </c>
      <c r="AB47" s="28">
        <f t="shared" si="10"/>
        <v>0.30285549466397832</v>
      </c>
      <c r="AC47" s="14">
        <f>STDEV(AA48:AA49,AA45:AA46)</f>
        <v>1.5418819669481871E-14</v>
      </c>
    </row>
    <row r="48" spans="1:39" x14ac:dyDescent="0.25">
      <c r="A48" s="2" t="s">
        <v>210</v>
      </c>
      <c r="B48" s="1">
        <v>4.1594000000000001E-4</v>
      </c>
      <c r="C48" s="1">
        <v>0.10357</v>
      </c>
      <c r="D48" s="1">
        <v>2.2819000000000001E-7</v>
      </c>
      <c r="E48" s="1">
        <v>1.4101999999999999E-8</v>
      </c>
      <c r="F48">
        <v>6.1798999999999999</v>
      </c>
      <c r="G48">
        <v>-103.4</v>
      </c>
      <c r="H48">
        <v>8.4799000000000007</v>
      </c>
      <c r="I48">
        <v>8.2011000000000003</v>
      </c>
      <c r="J48" s="1">
        <v>7.0052000000000003E-7</v>
      </c>
      <c r="K48" s="1">
        <v>8.2093999999999994E-8</v>
      </c>
      <c r="L48">
        <v>11.718999999999999</v>
      </c>
      <c r="M48">
        <v>0.77414000000000005</v>
      </c>
      <c r="N48">
        <v>1.2640999999999999E-2</v>
      </c>
      <c r="O48">
        <v>1.6329</v>
      </c>
      <c r="P48">
        <v>14809</v>
      </c>
      <c r="Q48">
        <v>15.221</v>
      </c>
      <c r="R48">
        <v>0.10278</v>
      </c>
      <c r="S48" s="7">
        <v>1.6709000000000001E-12</v>
      </c>
      <c r="T48" s="1">
        <v>3.4701999999999999E-14</v>
      </c>
      <c r="U48">
        <v>2.0768</v>
      </c>
      <c r="V48">
        <v>0.96503000000000005</v>
      </c>
      <c r="W48">
        <v>1.1743000000000001E-3</v>
      </c>
      <c r="X48">
        <v>0.12169000000000001</v>
      </c>
      <c r="AA48" s="14">
        <f t="shared" si="9"/>
        <v>1.6709000000000001E-12</v>
      </c>
      <c r="AB48" s="28">
        <f t="shared" si="10"/>
        <v>0.4050091337371331</v>
      </c>
      <c r="AC48" s="14">
        <f>STDEV(AA49,AA45:AA47)</f>
        <v>1.5145819005036797E-14</v>
      </c>
    </row>
    <row r="49" spans="1:29" x14ac:dyDescent="0.25">
      <c r="A49" s="2" t="s">
        <v>211</v>
      </c>
      <c r="B49" s="1">
        <v>4.0350999999999999E-4</v>
      </c>
      <c r="C49" s="1">
        <v>0.10047</v>
      </c>
      <c r="D49" s="1">
        <v>2.2705000000000001E-7</v>
      </c>
      <c r="E49" s="1">
        <v>1.3896000000000001E-8</v>
      </c>
      <c r="F49">
        <v>6.1201999999999996</v>
      </c>
      <c r="G49">
        <v>-104.1</v>
      </c>
      <c r="H49">
        <v>8.3620000000000001</v>
      </c>
      <c r="I49">
        <v>8.0327000000000002</v>
      </c>
      <c r="J49" s="1">
        <v>7.0554999999999996E-7</v>
      </c>
      <c r="K49" s="1">
        <v>8.1337999999999997E-8</v>
      </c>
      <c r="L49">
        <v>11.528</v>
      </c>
      <c r="M49">
        <v>0.77339999999999998</v>
      </c>
      <c r="N49">
        <v>1.2435999999999999E-2</v>
      </c>
      <c r="O49">
        <v>1.6080000000000001</v>
      </c>
      <c r="P49">
        <v>14787</v>
      </c>
      <c r="Q49">
        <v>14.988</v>
      </c>
      <c r="R49">
        <v>0.10136000000000001</v>
      </c>
      <c r="S49" s="7">
        <v>1.6658E-12</v>
      </c>
      <c r="T49" s="1">
        <v>3.4100999999999998E-14</v>
      </c>
      <c r="U49">
        <v>2.0470999999999999</v>
      </c>
      <c r="V49">
        <v>0.96516000000000002</v>
      </c>
      <c r="W49">
        <v>1.1574000000000001E-3</v>
      </c>
      <c r="X49">
        <v>0.11992</v>
      </c>
      <c r="AA49" s="14">
        <f t="shared" si="9"/>
        <v>1.6658E-12</v>
      </c>
      <c r="AB49" s="28">
        <f t="shared" si="10"/>
        <v>9.8548216517646559E-2</v>
      </c>
      <c r="AC49" s="14">
        <f>STDEV(AA45:AA48)</f>
        <v>1.5722701209821875E-14</v>
      </c>
    </row>
    <row r="50" spans="1:29" x14ac:dyDescent="0.25">
      <c r="A50" s="2" t="str">
        <f>A49</f>
        <v>D:\Google Drive\Research\data\2020-TB\test-5e3-07212020\test-5e3-c3-07212020\3-4-5.TXT</v>
      </c>
      <c r="B50" s="7">
        <f>AVERAGE(B45:B49)</f>
        <v>4.0689800000000005E-4</v>
      </c>
      <c r="C50" s="7">
        <f t="shared" ref="C50:X50" si="11">AVERAGE(C45:C49)</f>
        <v>0.1013158</v>
      </c>
      <c r="D50" s="7">
        <f t="shared" si="11"/>
        <v>2.2775200000000004E-7</v>
      </c>
      <c r="E50" s="7">
        <f t="shared" si="11"/>
        <v>1.3945599999999999E-8</v>
      </c>
      <c r="F50" s="7">
        <f t="shared" si="11"/>
        <v>6.1236200000000007</v>
      </c>
      <c r="G50" s="7">
        <f t="shared" si="11"/>
        <v>-104.52000000000001</v>
      </c>
      <c r="H50" s="7">
        <f t="shared" si="11"/>
        <v>8.3828199999999988</v>
      </c>
      <c r="I50" s="7">
        <f t="shared" si="11"/>
        <v>8.0213800000000006</v>
      </c>
      <c r="J50" s="7">
        <f t="shared" si="11"/>
        <v>7.0519200000000003E-7</v>
      </c>
      <c r="K50" s="7">
        <f t="shared" si="11"/>
        <v>8.1804399999999991E-8</v>
      </c>
      <c r="L50" s="7">
        <f t="shared" si="11"/>
        <v>11.601000000000001</v>
      </c>
      <c r="M50" s="7">
        <f t="shared" si="11"/>
        <v>0.77335600000000004</v>
      </c>
      <c r="N50" s="7">
        <f t="shared" si="11"/>
        <v>1.25144E-2</v>
      </c>
      <c r="O50" s="7">
        <f t="shared" si="11"/>
        <v>1.61818</v>
      </c>
      <c r="P50" s="7">
        <f t="shared" si="11"/>
        <v>14833</v>
      </c>
      <c r="Q50" s="7">
        <f t="shared" si="11"/>
        <v>15.066599999999999</v>
      </c>
      <c r="R50" s="7">
        <f t="shared" si="11"/>
        <v>0.1015746</v>
      </c>
      <c r="S50" s="7">
        <f t="shared" si="11"/>
        <v>1.66416E-12</v>
      </c>
      <c r="T50" s="7">
        <f t="shared" si="11"/>
        <v>3.4158999999999994E-14</v>
      </c>
      <c r="U50" s="7">
        <f t="shared" si="11"/>
        <v>2.0524800000000001</v>
      </c>
      <c r="V50" s="7">
        <f t="shared" si="11"/>
        <v>0.96521199999999996</v>
      </c>
      <c r="W50" s="7">
        <f t="shared" si="11"/>
        <v>1.1604000000000002E-3</v>
      </c>
      <c r="X50" s="7">
        <f t="shared" si="11"/>
        <v>0.120224</v>
      </c>
      <c r="Z50" s="2" t="s">
        <v>43</v>
      </c>
      <c r="AA50" s="14">
        <f>AVERAGE(AA45:AA49)</f>
        <v>1.66416E-12</v>
      </c>
      <c r="AB50" s="28"/>
    </row>
    <row r="51" spans="1:29" x14ac:dyDescent="0.25">
      <c r="A51" s="2"/>
      <c r="AB51" s="28"/>
      <c r="AC51" s="15"/>
    </row>
    <row r="52" spans="1:29" x14ac:dyDescent="0.25">
      <c r="A52" s="2"/>
      <c r="AA52" s="14"/>
      <c r="AB52" s="28"/>
      <c r="AC52" s="15"/>
    </row>
    <row r="53" spans="1:29" x14ac:dyDescent="0.25">
      <c r="A53" s="9" t="s">
        <v>85</v>
      </c>
      <c r="B53" s="1" t="s">
        <v>7</v>
      </c>
      <c r="C53" s="1" t="s">
        <v>8</v>
      </c>
      <c r="D53" s="1" t="s">
        <v>86</v>
      </c>
      <c r="E53" s="1" t="s">
        <v>28</v>
      </c>
      <c r="F53" t="s">
        <v>29</v>
      </c>
      <c r="G53" t="s">
        <v>9</v>
      </c>
      <c r="H53" t="s">
        <v>10</v>
      </c>
      <c r="I53" t="s">
        <v>11</v>
      </c>
      <c r="J53" s="1" t="s">
        <v>30</v>
      </c>
      <c r="K53" s="1" t="s">
        <v>31</v>
      </c>
      <c r="L53" t="s">
        <v>32</v>
      </c>
      <c r="M53" t="s">
        <v>33</v>
      </c>
      <c r="N53" t="s">
        <v>34</v>
      </c>
      <c r="O53" t="s">
        <v>35</v>
      </c>
      <c r="P53" t="s">
        <v>12</v>
      </c>
      <c r="Q53" t="s">
        <v>13</v>
      </c>
      <c r="R53" t="s">
        <v>14</v>
      </c>
      <c r="S53" s="7" t="s">
        <v>26</v>
      </c>
      <c r="T53" s="1" t="s">
        <v>21</v>
      </c>
      <c r="U53" t="s">
        <v>22</v>
      </c>
      <c r="V53" t="s">
        <v>23</v>
      </c>
      <c r="W53" t="s">
        <v>24</v>
      </c>
      <c r="X53" t="s">
        <v>25</v>
      </c>
      <c r="Z53" s="22" t="s">
        <v>36</v>
      </c>
      <c r="AA53" s="12" t="s">
        <v>37</v>
      </c>
      <c r="AB53" s="12" t="s">
        <v>41</v>
      </c>
      <c r="AC53" s="16" t="s">
        <v>55</v>
      </c>
    </row>
    <row r="54" spans="1:29" x14ac:dyDescent="0.25">
      <c r="A54" s="2" t="s">
        <v>212</v>
      </c>
      <c r="B54" s="1">
        <v>4.0723000000000002E-4</v>
      </c>
      <c r="C54" s="1">
        <v>0.1014</v>
      </c>
      <c r="D54" s="1">
        <v>2.2765E-7</v>
      </c>
      <c r="E54" s="1">
        <v>1.3974999999999999E-8</v>
      </c>
      <c r="F54">
        <v>6.1387999999999998</v>
      </c>
      <c r="G54">
        <v>-107.2</v>
      </c>
      <c r="H54">
        <v>8.4074000000000009</v>
      </c>
      <c r="I54">
        <v>7.8426999999999998</v>
      </c>
      <c r="J54" s="1">
        <v>7.0457999999999997E-7</v>
      </c>
      <c r="K54" s="1">
        <v>8.1641999999999997E-8</v>
      </c>
      <c r="L54">
        <v>11.587</v>
      </c>
      <c r="M54">
        <v>0.77312000000000003</v>
      </c>
      <c r="N54">
        <v>1.2500000000000001E-2</v>
      </c>
      <c r="O54">
        <v>1.6168</v>
      </c>
      <c r="P54">
        <v>14838</v>
      </c>
      <c r="Q54">
        <v>15.106</v>
      </c>
      <c r="R54">
        <v>0.10181</v>
      </c>
      <c r="S54" s="7">
        <v>1.6805999999999999E-12</v>
      </c>
      <c r="T54" s="1">
        <v>3.4552000000000001E-14</v>
      </c>
      <c r="U54">
        <v>2.0558999999999998</v>
      </c>
      <c r="V54">
        <v>0.96467999999999998</v>
      </c>
      <c r="W54">
        <v>1.1624999999999999E-3</v>
      </c>
      <c r="X54">
        <v>0.12051000000000001</v>
      </c>
      <c r="Y54" s="1"/>
      <c r="AA54" s="14">
        <f>S54</f>
        <v>1.6805999999999999E-12</v>
      </c>
      <c r="AB54" s="28">
        <f>((AA54/AA$59)-1)*100</f>
        <v>0.27206987900050272</v>
      </c>
      <c r="AC54" s="14">
        <f>STDEV(AA55:AA58)</f>
        <v>3.7947331922020818E-15</v>
      </c>
    </row>
    <row r="55" spans="1:29" x14ac:dyDescent="0.25">
      <c r="A55" s="2" t="s">
        <v>213</v>
      </c>
      <c r="B55" s="1">
        <v>4.0135000000000002E-4</v>
      </c>
      <c r="C55" s="1">
        <v>9.9934999999999996E-2</v>
      </c>
      <c r="D55" s="1">
        <v>2.2583999999999999E-7</v>
      </c>
      <c r="E55" s="1">
        <v>1.3869999999999999E-8</v>
      </c>
      <c r="F55">
        <v>6.1414999999999997</v>
      </c>
      <c r="G55">
        <v>-104.3</v>
      </c>
      <c r="H55">
        <v>8.3376999999999999</v>
      </c>
      <c r="I55">
        <v>7.9939999999999998</v>
      </c>
      <c r="J55" s="1">
        <v>7.0918E-7</v>
      </c>
      <c r="K55" s="1">
        <v>8.1650999999999994E-8</v>
      </c>
      <c r="L55">
        <v>11.513</v>
      </c>
      <c r="M55">
        <v>0.77229000000000003</v>
      </c>
      <c r="N55">
        <v>1.2421E-2</v>
      </c>
      <c r="O55">
        <v>1.6083000000000001</v>
      </c>
      <c r="P55">
        <v>14855</v>
      </c>
      <c r="Q55">
        <v>15.010999999999999</v>
      </c>
      <c r="R55">
        <v>0.10105</v>
      </c>
      <c r="S55" s="7">
        <v>1.6797E-12</v>
      </c>
      <c r="T55" s="1">
        <v>3.4278999999999997E-14</v>
      </c>
      <c r="U55">
        <v>2.0407999999999999</v>
      </c>
      <c r="V55">
        <v>0.96475999999999995</v>
      </c>
      <c r="W55">
        <v>1.1539E-3</v>
      </c>
      <c r="X55">
        <v>0.1196</v>
      </c>
      <c r="Y55" s="1"/>
      <c r="AA55" s="14">
        <f t="shared" ref="AA55:AA58" si="12">S55</f>
        <v>1.6797E-12</v>
      </c>
      <c r="AB55" s="28">
        <f t="shared" ref="AB55:AB58" si="13">((AA55/AA$59)-1)*100</f>
        <v>0.21837187656619239</v>
      </c>
      <c r="AC55" s="14">
        <f>STDEV(AA56:AA58,AA54)</f>
        <v>4.1812079594298969E-15</v>
      </c>
    </row>
    <row r="56" spans="1:29" x14ac:dyDescent="0.25">
      <c r="A56" s="2" t="s">
        <v>214</v>
      </c>
      <c r="B56" s="1">
        <v>4.1415000000000001E-4</v>
      </c>
      <c r="C56" s="1">
        <v>0.10312</v>
      </c>
      <c r="D56" s="1">
        <v>2.2753E-7</v>
      </c>
      <c r="E56" s="1">
        <v>1.4082E-8</v>
      </c>
      <c r="F56">
        <v>6.1890999999999998</v>
      </c>
      <c r="G56">
        <v>-104.3</v>
      </c>
      <c r="H56">
        <v>8.4672000000000001</v>
      </c>
      <c r="I56">
        <v>8.1181000000000001</v>
      </c>
      <c r="J56" s="1">
        <v>6.9668000000000002E-7</v>
      </c>
      <c r="K56" s="1">
        <v>8.1306E-8</v>
      </c>
      <c r="L56">
        <v>11.67</v>
      </c>
      <c r="M56">
        <v>0.77434000000000003</v>
      </c>
      <c r="N56">
        <v>1.2588999999999999E-2</v>
      </c>
      <c r="O56">
        <v>1.6257999999999999</v>
      </c>
      <c r="P56">
        <v>14825</v>
      </c>
      <c r="Q56">
        <v>15.206</v>
      </c>
      <c r="R56">
        <v>0.10256999999999999</v>
      </c>
      <c r="S56" s="7">
        <v>1.6725E-12</v>
      </c>
      <c r="T56" s="1">
        <v>3.4667000000000003E-14</v>
      </c>
      <c r="U56">
        <v>2.0728</v>
      </c>
      <c r="V56">
        <v>0.96496000000000004</v>
      </c>
      <c r="W56">
        <v>1.1719E-3</v>
      </c>
      <c r="X56">
        <v>0.12145</v>
      </c>
      <c r="Y56" s="1"/>
      <c r="AA56" s="14">
        <f t="shared" si="12"/>
        <v>1.6725E-12</v>
      </c>
      <c r="AB56" s="28">
        <f t="shared" si="13"/>
        <v>-0.21121214290827917</v>
      </c>
      <c r="AC56" s="14">
        <f>STDEV(AA57:AA58,AA54:AA55)</f>
        <v>4.2240383520986084E-15</v>
      </c>
    </row>
    <row r="57" spans="1:29" x14ac:dyDescent="0.25">
      <c r="A57" s="2" t="s">
        <v>215</v>
      </c>
      <c r="B57" s="1">
        <v>3.9907000000000001E-4</v>
      </c>
      <c r="C57" s="1">
        <v>9.937E-2</v>
      </c>
      <c r="D57" s="1">
        <v>2.2481000000000001E-7</v>
      </c>
      <c r="E57" s="1">
        <v>1.3834999999999999E-8</v>
      </c>
      <c r="F57">
        <v>6.1540999999999997</v>
      </c>
      <c r="G57">
        <v>-104.3</v>
      </c>
      <c r="H57">
        <v>8.3211999999999993</v>
      </c>
      <c r="I57">
        <v>7.9781000000000004</v>
      </c>
      <c r="J57" s="1">
        <v>7.0488999999999995E-7</v>
      </c>
      <c r="K57" s="1">
        <v>8.0739999999999994E-8</v>
      </c>
      <c r="L57">
        <v>11.454000000000001</v>
      </c>
      <c r="M57">
        <v>0.77293000000000001</v>
      </c>
      <c r="N57">
        <v>1.2356000000000001E-2</v>
      </c>
      <c r="O57">
        <v>1.5986</v>
      </c>
      <c r="P57">
        <v>14829</v>
      </c>
      <c r="Q57">
        <v>14.951000000000001</v>
      </c>
      <c r="R57">
        <v>0.10082000000000001</v>
      </c>
      <c r="S57" s="7">
        <v>1.6761000000000001E-12</v>
      </c>
      <c r="T57" s="1">
        <v>3.4132000000000002E-14</v>
      </c>
      <c r="U57">
        <v>2.0364</v>
      </c>
      <c r="V57">
        <v>0.96484999999999999</v>
      </c>
      <c r="W57">
        <v>1.1513999999999999E-3</v>
      </c>
      <c r="X57">
        <v>0.11933000000000001</v>
      </c>
      <c r="AA57" s="14">
        <f t="shared" si="12"/>
        <v>1.6761000000000001E-12</v>
      </c>
      <c r="AB57" s="28">
        <f t="shared" si="13"/>
        <v>3.5798668289510616E-3</v>
      </c>
      <c r="AC57" s="14">
        <f>STDEV(AA58,AA54:AA56)</f>
        <v>4.8023431780746304E-15</v>
      </c>
    </row>
    <row r="58" spans="1:29" x14ac:dyDescent="0.25">
      <c r="A58" s="2" t="s">
        <v>216</v>
      </c>
      <c r="B58" s="1">
        <v>3.9807999999999998E-4</v>
      </c>
      <c r="C58" s="1">
        <v>9.9123000000000003E-2</v>
      </c>
      <c r="D58" s="1">
        <v>2.2707999999999999E-7</v>
      </c>
      <c r="E58" s="1">
        <v>1.3814E-8</v>
      </c>
      <c r="F58">
        <v>6.0833000000000004</v>
      </c>
      <c r="G58">
        <v>-103.8</v>
      </c>
      <c r="H58">
        <v>8.3094000000000001</v>
      </c>
      <c r="I58">
        <v>8.0052000000000003</v>
      </c>
      <c r="J58" s="1">
        <v>7.0760999999999997E-7</v>
      </c>
      <c r="K58" s="1">
        <v>8.0919999999999999E-8</v>
      </c>
      <c r="L58">
        <v>11.436</v>
      </c>
      <c r="M58">
        <v>0.77258000000000004</v>
      </c>
      <c r="N58">
        <v>1.2336E-2</v>
      </c>
      <c r="O58">
        <v>1.5967</v>
      </c>
      <c r="P58">
        <v>14816</v>
      </c>
      <c r="Q58">
        <v>14.923</v>
      </c>
      <c r="R58">
        <v>0.10072</v>
      </c>
      <c r="S58" s="7">
        <v>1.6713E-12</v>
      </c>
      <c r="T58" s="1">
        <v>3.3996000000000001E-14</v>
      </c>
      <c r="U58">
        <v>2.0341</v>
      </c>
      <c r="V58">
        <v>0.96499000000000001</v>
      </c>
      <c r="W58">
        <v>1.1501E-3</v>
      </c>
      <c r="X58">
        <v>0.11917999999999999</v>
      </c>
      <c r="AA58" s="14">
        <f t="shared" si="12"/>
        <v>1.6713E-12</v>
      </c>
      <c r="AB58" s="28">
        <f t="shared" si="13"/>
        <v>-0.28280947948736701</v>
      </c>
      <c r="AC58" s="14">
        <f>STDEV(AA54:AA57)</f>
        <v>3.7016888037758912E-15</v>
      </c>
    </row>
    <row r="59" spans="1:29" x14ac:dyDescent="0.25">
      <c r="A59" s="2" t="str">
        <f>A58</f>
        <v>D:\Google Drive\Research\data\2020-TB\test-5e3-07212020\test-5e3-c3-07212020\3-5-5.TXT</v>
      </c>
      <c r="B59" s="7">
        <f>AVERAGE(B54:B58)</f>
        <v>4.0397600000000001E-4</v>
      </c>
      <c r="C59" s="7">
        <f t="shared" ref="C59:X59" si="14">AVERAGE(C54:C58)</f>
        <v>0.10058959999999999</v>
      </c>
      <c r="D59" s="7">
        <f t="shared" si="14"/>
        <v>2.2658200000000001E-7</v>
      </c>
      <c r="E59" s="7">
        <f t="shared" si="14"/>
        <v>1.39152E-8</v>
      </c>
      <c r="F59" s="7">
        <f t="shared" si="14"/>
        <v>6.1413600000000006</v>
      </c>
      <c r="G59" s="7">
        <f t="shared" si="14"/>
        <v>-104.78</v>
      </c>
      <c r="H59" s="7">
        <f t="shared" si="14"/>
        <v>8.3685799999999997</v>
      </c>
      <c r="I59" s="7">
        <f t="shared" si="14"/>
        <v>7.9876199999999997</v>
      </c>
      <c r="J59" s="7">
        <f t="shared" si="14"/>
        <v>7.0458799999999998E-7</v>
      </c>
      <c r="K59" s="7">
        <f t="shared" si="14"/>
        <v>8.1251800000000008E-8</v>
      </c>
      <c r="L59" s="7">
        <f t="shared" si="14"/>
        <v>11.532</v>
      </c>
      <c r="M59" s="7">
        <f t="shared" si="14"/>
        <v>0.77305200000000007</v>
      </c>
      <c r="N59" s="7">
        <f t="shared" si="14"/>
        <v>1.2440400000000001E-2</v>
      </c>
      <c r="O59" s="7">
        <f t="shared" si="14"/>
        <v>1.6092400000000002</v>
      </c>
      <c r="P59" s="7">
        <f t="shared" si="14"/>
        <v>14832.6</v>
      </c>
      <c r="Q59" s="7">
        <f t="shared" si="14"/>
        <v>15.039399999999997</v>
      </c>
      <c r="R59" s="7">
        <f t="shared" si="14"/>
        <v>0.10139400000000001</v>
      </c>
      <c r="S59" s="7">
        <f t="shared" si="14"/>
        <v>1.67604E-12</v>
      </c>
      <c r="T59" s="7">
        <f t="shared" si="14"/>
        <v>3.4325199999999997E-14</v>
      </c>
      <c r="U59" s="7">
        <f t="shared" si="14"/>
        <v>2.048</v>
      </c>
      <c r="V59" s="7">
        <f t="shared" si="14"/>
        <v>0.96484800000000015</v>
      </c>
      <c r="W59" s="7">
        <f t="shared" si="14"/>
        <v>1.15796E-3</v>
      </c>
      <c r="X59" s="7">
        <f t="shared" si="14"/>
        <v>0.120014</v>
      </c>
      <c r="Z59" s="2" t="s">
        <v>43</v>
      </c>
      <c r="AA59" s="14">
        <f>AVERAGE(AA54:AA58)</f>
        <v>1.67604E-12</v>
      </c>
      <c r="AB59" s="28"/>
    </row>
    <row r="60" spans="1:29" x14ac:dyDescent="0.25">
      <c r="A60" s="2"/>
      <c r="AB60" s="28"/>
      <c r="AC60" s="15"/>
    </row>
    <row r="61" spans="1:29" x14ac:dyDescent="0.25">
      <c r="A61" s="2"/>
      <c r="AA61" s="14"/>
      <c r="AB61" s="28"/>
      <c r="AC61" s="15"/>
    </row>
    <row r="62" spans="1:29" x14ac:dyDescent="0.25">
      <c r="A62" s="9" t="s">
        <v>85</v>
      </c>
      <c r="B62" s="1" t="s">
        <v>7</v>
      </c>
      <c r="C62" s="1" t="s">
        <v>8</v>
      </c>
      <c r="D62" s="1" t="s">
        <v>86</v>
      </c>
      <c r="E62" s="1" t="s">
        <v>28</v>
      </c>
      <c r="F62" t="s">
        <v>29</v>
      </c>
      <c r="G62" t="s">
        <v>9</v>
      </c>
      <c r="H62" t="s">
        <v>10</v>
      </c>
      <c r="I62" t="s">
        <v>11</v>
      </c>
      <c r="J62" s="1" t="s">
        <v>30</v>
      </c>
      <c r="K62" s="1" t="s">
        <v>31</v>
      </c>
      <c r="L62" t="s">
        <v>32</v>
      </c>
      <c r="M62" t="s">
        <v>33</v>
      </c>
      <c r="N62" t="s">
        <v>34</v>
      </c>
      <c r="O62" t="s">
        <v>35</v>
      </c>
      <c r="P62" t="s">
        <v>12</v>
      </c>
      <c r="Q62" t="s">
        <v>13</v>
      </c>
      <c r="R62" t="s">
        <v>14</v>
      </c>
      <c r="S62" s="7" t="s">
        <v>26</v>
      </c>
      <c r="T62" s="1" t="s">
        <v>21</v>
      </c>
      <c r="U62" t="s">
        <v>22</v>
      </c>
      <c r="V62" t="s">
        <v>23</v>
      </c>
      <c r="W62" t="s">
        <v>24</v>
      </c>
      <c r="X62" t="s">
        <v>25</v>
      </c>
      <c r="Z62" s="22" t="s">
        <v>36</v>
      </c>
      <c r="AA62" s="12" t="s">
        <v>37</v>
      </c>
      <c r="AB62" s="12" t="s">
        <v>41</v>
      </c>
      <c r="AC62" s="16" t="s">
        <v>55</v>
      </c>
    </row>
    <row r="63" spans="1:29" x14ac:dyDescent="0.25">
      <c r="A63" s="2" t="s">
        <v>217</v>
      </c>
      <c r="B63" s="1">
        <v>4.1323E-4</v>
      </c>
      <c r="C63" s="1">
        <v>0.10289</v>
      </c>
      <c r="D63" s="1">
        <v>2.259E-7</v>
      </c>
      <c r="E63" s="1">
        <v>1.4034E-8</v>
      </c>
      <c r="F63">
        <v>6.2125000000000004</v>
      </c>
      <c r="G63">
        <v>-107.3</v>
      </c>
      <c r="H63">
        <v>8.3394999999999992</v>
      </c>
      <c r="I63">
        <v>7.7721</v>
      </c>
      <c r="J63" s="1">
        <v>7.0205000000000002E-7</v>
      </c>
      <c r="K63" s="1">
        <v>8.6492000000000004E-8</v>
      </c>
      <c r="L63">
        <v>12.32</v>
      </c>
      <c r="M63">
        <v>0.77507000000000004</v>
      </c>
      <c r="N63">
        <v>1.3292E-2</v>
      </c>
      <c r="O63">
        <v>1.7149000000000001</v>
      </c>
      <c r="P63">
        <v>15543</v>
      </c>
      <c r="Q63">
        <v>15.474</v>
      </c>
      <c r="R63">
        <v>9.9556000000000006E-2</v>
      </c>
      <c r="S63" s="7">
        <v>1.6418999999999999E-12</v>
      </c>
      <c r="T63" s="1">
        <v>3.3209000000000001E-14</v>
      </c>
      <c r="U63">
        <v>2.0226000000000002</v>
      </c>
      <c r="V63">
        <v>0.96543999999999996</v>
      </c>
      <c r="W63">
        <v>1.1425000000000001E-3</v>
      </c>
      <c r="X63">
        <v>0.11834</v>
      </c>
      <c r="Y63" s="1"/>
      <c r="AA63" s="14">
        <f>S63</f>
        <v>1.6418999999999999E-12</v>
      </c>
      <c r="AB63" s="28">
        <f>((AA63/AA$68)-1)*100</f>
        <v>-1.1558605743182349</v>
      </c>
      <c r="AC63" s="14">
        <f>STDEV(AA64:AA67)</f>
        <v>1.4806530090920462E-14</v>
      </c>
    </row>
    <row r="64" spans="1:29" x14ac:dyDescent="0.25">
      <c r="A64" s="2" t="s">
        <v>218</v>
      </c>
      <c r="B64" s="1">
        <v>3.8381E-4</v>
      </c>
      <c r="C64" s="1">
        <v>9.5569000000000001E-2</v>
      </c>
      <c r="D64" s="1">
        <v>2.2359999999999999E-7</v>
      </c>
      <c r="E64" s="1">
        <v>1.3553000000000001E-8</v>
      </c>
      <c r="F64">
        <v>6.0613000000000001</v>
      </c>
      <c r="G64">
        <v>-99.45</v>
      </c>
      <c r="H64">
        <v>8.1326000000000001</v>
      </c>
      <c r="I64">
        <v>8.1776</v>
      </c>
      <c r="J64" s="1">
        <v>7.2287000000000001E-7</v>
      </c>
      <c r="K64" s="1">
        <v>8.1142E-8</v>
      </c>
      <c r="L64">
        <v>11.225</v>
      </c>
      <c r="M64">
        <v>0.76980000000000004</v>
      </c>
      <c r="N64">
        <v>1.2109999999999999E-2</v>
      </c>
      <c r="O64">
        <v>1.5730999999999999</v>
      </c>
      <c r="P64">
        <v>14856</v>
      </c>
      <c r="Q64">
        <v>14.673</v>
      </c>
      <c r="R64">
        <v>9.8767999999999995E-2</v>
      </c>
      <c r="S64" s="7">
        <v>1.6448E-12</v>
      </c>
      <c r="T64" s="1">
        <v>3.2812000000000001E-14</v>
      </c>
      <c r="U64">
        <v>1.9948999999999999</v>
      </c>
      <c r="V64">
        <v>0.96587000000000001</v>
      </c>
      <c r="W64">
        <v>1.1276999999999999E-3</v>
      </c>
      <c r="X64">
        <v>0.11675000000000001</v>
      </c>
      <c r="Y64" s="1"/>
      <c r="AA64" s="14">
        <f t="shared" ref="AA64:AA67" si="15">S64</f>
        <v>1.6448E-12</v>
      </c>
      <c r="AB64" s="28">
        <f t="shared" ref="AB64:AB67" si="16">((AA64/AA$68)-1)*100</f>
        <v>-0.9812774667389057</v>
      </c>
      <c r="AC64" s="14">
        <f>STDEV(AA65:AA67,AA63)</f>
        <v>1.61904035362516E-14</v>
      </c>
    </row>
    <row r="65" spans="1:29" x14ac:dyDescent="0.25">
      <c r="A65" s="2" t="s">
        <v>219</v>
      </c>
      <c r="B65" s="1">
        <v>4.0245E-4</v>
      </c>
      <c r="C65" s="1">
        <v>0.10020999999999999</v>
      </c>
      <c r="D65" s="1">
        <v>2.2447E-7</v>
      </c>
      <c r="E65" s="1">
        <v>1.3885E-8</v>
      </c>
      <c r="F65">
        <v>6.1856999999999998</v>
      </c>
      <c r="G65">
        <v>-101.5</v>
      </c>
      <c r="H65">
        <v>8.3377999999999997</v>
      </c>
      <c r="I65">
        <v>8.2146000000000008</v>
      </c>
      <c r="J65" s="1">
        <v>7.0765000000000001E-7</v>
      </c>
      <c r="K65" s="1">
        <v>8.1461000000000004E-8</v>
      </c>
      <c r="L65">
        <v>11.510999999999999</v>
      </c>
      <c r="M65">
        <v>0.77227000000000001</v>
      </c>
      <c r="N65">
        <v>1.2418E-2</v>
      </c>
      <c r="O65">
        <v>1.6080000000000001</v>
      </c>
      <c r="P65">
        <v>14863</v>
      </c>
      <c r="Q65">
        <v>15.026</v>
      </c>
      <c r="R65">
        <v>0.1011</v>
      </c>
      <c r="S65" s="7">
        <v>1.6666E-12</v>
      </c>
      <c r="T65" s="1">
        <v>3.4045000000000002E-14</v>
      </c>
      <c r="U65">
        <v>2.0428000000000002</v>
      </c>
      <c r="V65">
        <v>0.96518000000000004</v>
      </c>
      <c r="W65">
        <v>1.1548000000000001E-3</v>
      </c>
      <c r="X65">
        <v>0.11965000000000001</v>
      </c>
      <c r="Y65" s="1"/>
      <c r="AA65" s="14">
        <f t="shared" si="15"/>
        <v>1.6666E-12</v>
      </c>
      <c r="AB65" s="28">
        <f t="shared" si="16"/>
        <v>0.33110589368490206</v>
      </c>
      <c r="AC65" s="14">
        <f>STDEV(AA66:AA67,AA63:AA64)</f>
        <v>1.8979704072157386E-14</v>
      </c>
    </row>
    <row r="66" spans="1:29" x14ac:dyDescent="0.25">
      <c r="A66" s="2" t="s">
        <v>220</v>
      </c>
      <c r="B66" s="1">
        <v>4.0683000000000001E-4</v>
      </c>
      <c r="C66" s="1">
        <v>0.1013</v>
      </c>
      <c r="D66" s="1">
        <v>2.2621000000000001E-7</v>
      </c>
      <c r="E66" s="1">
        <v>1.3967E-8</v>
      </c>
      <c r="F66">
        <v>6.1744000000000003</v>
      </c>
      <c r="G66">
        <v>-104.1</v>
      </c>
      <c r="H66">
        <v>8.3971999999999998</v>
      </c>
      <c r="I66">
        <v>8.0664999999999996</v>
      </c>
      <c r="J66" s="1">
        <v>7.0207000000000004E-7</v>
      </c>
      <c r="K66" s="1">
        <v>8.1171000000000006E-8</v>
      </c>
      <c r="L66">
        <v>11.561999999999999</v>
      </c>
      <c r="M66">
        <v>0.77314000000000005</v>
      </c>
      <c r="N66">
        <v>1.2472E-2</v>
      </c>
      <c r="O66">
        <v>1.6132</v>
      </c>
      <c r="P66">
        <v>14849</v>
      </c>
      <c r="Q66">
        <v>15.106999999999999</v>
      </c>
      <c r="R66">
        <v>0.10174</v>
      </c>
      <c r="S66" s="7">
        <v>1.6775000000000001E-12</v>
      </c>
      <c r="T66" s="1">
        <v>3.4478000000000002E-14</v>
      </c>
      <c r="U66">
        <v>2.0552999999999999</v>
      </c>
      <c r="V66">
        <v>0.96482000000000001</v>
      </c>
      <c r="W66">
        <v>1.1620999999999999E-3</v>
      </c>
      <c r="X66">
        <v>0.12045</v>
      </c>
      <c r="AA66" s="14">
        <f t="shared" si="15"/>
        <v>1.6775000000000001E-12</v>
      </c>
      <c r="AB66" s="28">
        <f t="shared" si="16"/>
        <v>0.98729757389681705</v>
      </c>
      <c r="AC66" s="14">
        <f>STDEV(AA67,AA63:AA65)</f>
        <v>1.6148271321310728E-14</v>
      </c>
    </row>
    <row r="67" spans="1:29" x14ac:dyDescent="0.25">
      <c r="A67" s="2" t="s">
        <v>221</v>
      </c>
      <c r="B67" s="1">
        <v>4.0876999999999998E-4</v>
      </c>
      <c r="C67" s="1">
        <v>0.10178</v>
      </c>
      <c r="D67" s="1">
        <v>2.2681999999999999E-7</v>
      </c>
      <c r="E67" s="1">
        <v>1.4E-8</v>
      </c>
      <c r="F67">
        <v>6.1722999999999999</v>
      </c>
      <c r="G67">
        <v>-103.1</v>
      </c>
      <c r="H67">
        <v>8.4190000000000005</v>
      </c>
      <c r="I67">
        <v>8.1659000000000006</v>
      </c>
      <c r="J67" s="1">
        <v>7.0268000000000004E-7</v>
      </c>
      <c r="K67" s="1">
        <v>8.1320000000000003E-8</v>
      </c>
      <c r="L67">
        <v>11.573</v>
      </c>
      <c r="M67">
        <v>0.77315</v>
      </c>
      <c r="N67">
        <v>1.2484E-2</v>
      </c>
      <c r="O67">
        <v>1.6147</v>
      </c>
      <c r="P67">
        <v>14816</v>
      </c>
      <c r="Q67">
        <v>15.122999999999999</v>
      </c>
      <c r="R67">
        <v>0.10206999999999999</v>
      </c>
      <c r="S67" s="7">
        <v>1.6746999999999999E-12</v>
      </c>
      <c r="T67" s="1">
        <v>3.4527000000000003E-14</v>
      </c>
      <c r="U67">
        <v>2.0617000000000001</v>
      </c>
      <c r="V67">
        <v>0.96492</v>
      </c>
      <c r="W67">
        <v>1.1657E-3</v>
      </c>
      <c r="X67">
        <v>0.12081</v>
      </c>
      <c r="AA67" s="14">
        <f t="shared" si="15"/>
        <v>1.6746999999999999E-12</v>
      </c>
      <c r="AB67" s="28">
        <f t="shared" si="16"/>
        <v>0.81873457347541034</v>
      </c>
      <c r="AC67" s="14">
        <f>STDEV(AA63:AA66)</f>
        <v>1.7197868084930422E-14</v>
      </c>
    </row>
    <row r="68" spans="1:29" x14ac:dyDescent="0.25">
      <c r="A68" s="2" t="str">
        <f>A67</f>
        <v>D:\Google Drive\Research\data\2020-TB\test-5e3-07212020\test-5e3-c3-07212020\3-6-5.TXT</v>
      </c>
      <c r="B68" s="7">
        <f>AVERAGE(B63:B67)</f>
        <v>4.0301799999999994E-4</v>
      </c>
      <c r="C68" s="7">
        <f t="shared" ref="C68:X68" si="17">AVERAGE(C63:C67)</f>
        <v>0.1003498</v>
      </c>
      <c r="D68" s="7">
        <f t="shared" si="17"/>
        <v>2.2539999999999999E-7</v>
      </c>
      <c r="E68" s="7">
        <f t="shared" si="17"/>
        <v>1.3887800000000001E-8</v>
      </c>
      <c r="F68" s="7">
        <f t="shared" si="17"/>
        <v>6.1612400000000012</v>
      </c>
      <c r="G68" s="7">
        <f t="shared" si="17"/>
        <v>-103.09</v>
      </c>
      <c r="H68" s="7">
        <f t="shared" si="17"/>
        <v>8.3252199999999981</v>
      </c>
      <c r="I68" s="7">
        <f t="shared" si="17"/>
        <v>8.0793400000000002</v>
      </c>
      <c r="J68" s="7">
        <f t="shared" si="17"/>
        <v>7.0746400000000007E-7</v>
      </c>
      <c r="K68" s="7">
        <f t="shared" si="17"/>
        <v>8.2317199999999993E-8</v>
      </c>
      <c r="L68" s="7">
        <f t="shared" si="17"/>
        <v>11.638199999999999</v>
      </c>
      <c r="M68" s="7">
        <f t="shared" si="17"/>
        <v>0.77268599999999998</v>
      </c>
      <c r="N68" s="7">
        <f t="shared" si="17"/>
        <v>1.2555199999999999E-2</v>
      </c>
      <c r="O68" s="7">
        <f t="shared" si="17"/>
        <v>1.6247800000000001</v>
      </c>
      <c r="P68" s="7">
        <f t="shared" si="17"/>
        <v>14985.4</v>
      </c>
      <c r="Q68" s="7">
        <f t="shared" si="17"/>
        <v>15.0806</v>
      </c>
      <c r="R68" s="7">
        <f t="shared" si="17"/>
        <v>0.10064679999999999</v>
      </c>
      <c r="S68" s="7">
        <f t="shared" si="17"/>
        <v>1.6611000000000001E-12</v>
      </c>
      <c r="T68" s="7">
        <f t="shared" si="17"/>
        <v>3.3814200000000004E-14</v>
      </c>
      <c r="U68" s="7">
        <f t="shared" si="17"/>
        <v>2.03546</v>
      </c>
      <c r="V68" s="7">
        <f t="shared" si="17"/>
        <v>0.96524599999999994</v>
      </c>
      <c r="W68" s="7">
        <f t="shared" si="17"/>
        <v>1.1505600000000001E-3</v>
      </c>
      <c r="X68" s="7">
        <f t="shared" si="17"/>
        <v>0.11920000000000001</v>
      </c>
      <c r="Z68" s="2" t="s">
        <v>43</v>
      </c>
      <c r="AA68" s="14">
        <f>AVERAGE(AA63:AA67)</f>
        <v>1.6611000000000001E-12</v>
      </c>
      <c r="AB68" s="28"/>
    </row>
    <row r="69" spans="1:29" x14ac:dyDescent="0.25">
      <c r="A69" s="2"/>
      <c r="AB69" s="28"/>
      <c r="AC69" s="15"/>
    </row>
    <row r="70" spans="1:29" x14ac:dyDescent="0.25">
      <c r="B70"/>
      <c r="C70"/>
      <c r="D70"/>
      <c r="E70"/>
    </row>
    <row r="71" spans="1:29" x14ac:dyDescent="0.25">
      <c r="A71" s="9" t="s">
        <v>85</v>
      </c>
      <c r="B71" s="1" t="s">
        <v>7</v>
      </c>
      <c r="C71" s="1" t="s">
        <v>8</v>
      </c>
      <c r="D71" s="1" t="s">
        <v>86</v>
      </c>
      <c r="E71" s="1" t="s">
        <v>28</v>
      </c>
      <c r="F71" t="s">
        <v>29</v>
      </c>
      <c r="G71" t="s">
        <v>9</v>
      </c>
      <c r="H71" t="s">
        <v>10</v>
      </c>
      <c r="I71" t="s">
        <v>11</v>
      </c>
      <c r="J71" s="1" t="s">
        <v>30</v>
      </c>
      <c r="K71" s="1" t="s">
        <v>31</v>
      </c>
      <c r="L71" t="s">
        <v>32</v>
      </c>
      <c r="M71" t="s">
        <v>33</v>
      </c>
      <c r="N71" t="s">
        <v>34</v>
      </c>
      <c r="O71" t="s">
        <v>35</v>
      </c>
      <c r="P71" t="s">
        <v>12</v>
      </c>
      <c r="Q71" t="s">
        <v>13</v>
      </c>
      <c r="R71" t="s">
        <v>14</v>
      </c>
      <c r="S71" s="7" t="s">
        <v>26</v>
      </c>
      <c r="T71" s="1" t="s">
        <v>21</v>
      </c>
      <c r="U71" t="s">
        <v>22</v>
      </c>
      <c r="V71" t="s">
        <v>23</v>
      </c>
      <c r="W71" t="s">
        <v>24</v>
      </c>
      <c r="X71" t="s">
        <v>25</v>
      </c>
      <c r="Z71" s="22" t="s">
        <v>36</v>
      </c>
      <c r="AA71" s="12" t="s">
        <v>37</v>
      </c>
      <c r="AB71" s="12" t="s">
        <v>41</v>
      </c>
      <c r="AC71" s="16" t="s">
        <v>55</v>
      </c>
    </row>
    <row r="72" spans="1:29" x14ac:dyDescent="0.25">
      <c r="A72" s="2" t="s">
        <v>222</v>
      </c>
      <c r="B72" s="1">
        <v>4.0193999999999999E-4</v>
      </c>
      <c r="C72" s="1">
        <v>0.10008</v>
      </c>
      <c r="D72" s="1">
        <v>2.2625999999999999E-7</v>
      </c>
      <c r="E72" s="1">
        <v>1.3898E-8</v>
      </c>
      <c r="F72">
        <v>6.1425000000000001</v>
      </c>
      <c r="G72">
        <v>-104.9</v>
      </c>
      <c r="H72">
        <v>8.3541000000000007</v>
      </c>
      <c r="I72">
        <v>7.9638999999999998</v>
      </c>
      <c r="J72" s="1">
        <v>7.0788999999999997E-7</v>
      </c>
      <c r="K72" s="1">
        <v>8.1148999999999994E-8</v>
      </c>
      <c r="L72">
        <v>11.464</v>
      </c>
      <c r="M72">
        <v>0.77185000000000004</v>
      </c>
      <c r="N72">
        <v>1.2367E-2</v>
      </c>
      <c r="O72">
        <v>1.6023000000000001</v>
      </c>
      <c r="P72">
        <v>14857</v>
      </c>
      <c r="Q72">
        <v>15.036</v>
      </c>
      <c r="R72">
        <v>0.1012</v>
      </c>
      <c r="S72" s="7">
        <v>1.6694999999999999E-12</v>
      </c>
      <c r="T72" s="1">
        <v>3.4121999999999997E-14</v>
      </c>
      <c r="U72">
        <v>2.0438000000000001</v>
      </c>
      <c r="V72">
        <v>0.96501999999999999</v>
      </c>
      <c r="W72">
        <v>1.1555000000000001E-3</v>
      </c>
      <c r="X72">
        <v>0.11974</v>
      </c>
      <c r="Y72" s="1"/>
      <c r="AA72" s="14">
        <f>S72</f>
        <v>1.6694999999999999E-12</v>
      </c>
      <c r="AB72" s="28">
        <f>((AA72/AA$77)-1)*100</f>
        <v>-0.46978025253670008</v>
      </c>
      <c r="AC72" s="14">
        <f>STDEV(AA73:AA76)</f>
        <v>7.7315371477260121E-15</v>
      </c>
    </row>
    <row r="73" spans="1:29" x14ac:dyDescent="0.25">
      <c r="A73" s="2" t="s">
        <v>223</v>
      </c>
      <c r="B73" s="1">
        <v>4.0520999999999998E-4</v>
      </c>
      <c r="C73" s="1">
        <v>0.1009</v>
      </c>
      <c r="D73" s="1">
        <v>2.273E-7</v>
      </c>
      <c r="E73" s="1">
        <v>1.3957000000000001E-8</v>
      </c>
      <c r="F73">
        <v>6.1402999999999999</v>
      </c>
      <c r="G73">
        <v>-103.7</v>
      </c>
      <c r="H73">
        <v>8.3877000000000006</v>
      </c>
      <c r="I73">
        <v>8.0884</v>
      </c>
      <c r="J73" s="1">
        <v>7.1152999999999997E-7</v>
      </c>
      <c r="K73" s="1">
        <v>8.1915000000000003E-8</v>
      </c>
      <c r="L73">
        <v>11.513</v>
      </c>
      <c r="M73">
        <v>0.77125999999999995</v>
      </c>
      <c r="N73">
        <v>1.242E-2</v>
      </c>
      <c r="O73">
        <v>1.6104000000000001</v>
      </c>
      <c r="P73">
        <v>14858</v>
      </c>
      <c r="Q73">
        <v>15.105</v>
      </c>
      <c r="R73">
        <v>0.10166</v>
      </c>
      <c r="S73" s="7">
        <v>1.6711E-12</v>
      </c>
      <c r="T73" s="1">
        <v>3.4304000000000002E-14</v>
      </c>
      <c r="U73">
        <v>2.0528</v>
      </c>
      <c r="V73">
        <v>0.96497999999999995</v>
      </c>
      <c r="W73">
        <v>1.1605999999999999E-3</v>
      </c>
      <c r="X73">
        <v>0.12027</v>
      </c>
      <c r="Y73" s="1"/>
      <c r="AA73" s="14">
        <f t="shared" ref="AA73:AA76" si="18">S73</f>
        <v>1.6711E-12</v>
      </c>
      <c r="AB73" s="28">
        <f t="shared" ref="AB73:AB76" si="19">((AA73/AA$77)-1)*100</f>
        <v>-0.37439339922975545</v>
      </c>
      <c r="AC73" s="14">
        <f>STDEV(AA74:AA76,AA72)</f>
        <v>8.3196554415833827E-15</v>
      </c>
    </row>
    <row r="74" spans="1:29" x14ac:dyDescent="0.25">
      <c r="A74" s="2" t="s">
        <v>224</v>
      </c>
      <c r="B74" s="1">
        <v>3.9500000000000001E-4</v>
      </c>
      <c r="C74" s="1">
        <v>9.8355999999999999E-2</v>
      </c>
      <c r="D74" s="1">
        <v>2.2718E-7</v>
      </c>
      <c r="E74" s="1">
        <v>1.3787E-8</v>
      </c>
      <c r="F74">
        <v>6.0688000000000004</v>
      </c>
      <c r="G74">
        <v>-105.4</v>
      </c>
      <c r="H74">
        <v>8.2939000000000007</v>
      </c>
      <c r="I74">
        <v>7.8689999999999998</v>
      </c>
      <c r="J74" s="1">
        <v>7.1296000000000005E-7</v>
      </c>
      <c r="K74" s="1">
        <v>8.1063000000000003E-8</v>
      </c>
      <c r="L74">
        <v>11.37</v>
      </c>
      <c r="M74">
        <v>0.77110000000000001</v>
      </c>
      <c r="N74">
        <v>1.2266000000000001E-2</v>
      </c>
      <c r="O74">
        <v>1.5907</v>
      </c>
      <c r="P74">
        <v>14850</v>
      </c>
      <c r="Q74">
        <v>14.923999999999999</v>
      </c>
      <c r="R74">
        <v>0.10050000000000001</v>
      </c>
      <c r="S74" s="7">
        <v>1.6824E-12</v>
      </c>
      <c r="T74" s="1">
        <v>3.4126000000000003E-14</v>
      </c>
      <c r="U74">
        <v>2.0284</v>
      </c>
      <c r="V74">
        <v>0.96462000000000003</v>
      </c>
      <c r="W74">
        <v>1.1469E-3</v>
      </c>
      <c r="X74">
        <v>0.11890000000000001</v>
      </c>
      <c r="Y74" s="1"/>
      <c r="AA74" s="14">
        <f t="shared" si="18"/>
        <v>1.6824E-12</v>
      </c>
      <c r="AB74" s="28">
        <f t="shared" si="19"/>
        <v>0.29927625225052434</v>
      </c>
      <c r="AC74" s="14">
        <f>STDEV(AA75:AA76,AA72:AA73)</f>
        <v>8.668861901464797E-15</v>
      </c>
    </row>
    <row r="75" spans="1:29" x14ac:dyDescent="0.25">
      <c r="A75" s="2" t="s">
        <v>225</v>
      </c>
      <c r="B75" s="1">
        <v>3.9635000000000001E-4</v>
      </c>
      <c r="C75" s="1">
        <v>9.8691000000000001E-2</v>
      </c>
      <c r="D75" s="1">
        <v>2.3179000000000001E-7</v>
      </c>
      <c r="E75" s="1">
        <v>1.3815999999999999E-8</v>
      </c>
      <c r="F75">
        <v>5.9606000000000003</v>
      </c>
      <c r="G75">
        <v>-106.9</v>
      </c>
      <c r="H75">
        <v>8.3169000000000004</v>
      </c>
      <c r="I75">
        <v>7.7801</v>
      </c>
      <c r="J75" s="1">
        <v>7.1572999999999996E-7</v>
      </c>
      <c r="K75" s="1">
        <v>8.1478999999999998E-8</v>
      </c>
      <c r="L75">
        <v>11.384</v>
      </c>
      <c r="M75">
        <v>0.77071000000000001</v>
      </c>
      <c r="N75">
        <v>1.2282E-2</v>
      </c>
      <c r="O75">
        <v>1.5935999999999999</v>
      </c>
      <c r="P75">
        <v>14837</v>
      </c>
      <c r="Q75">
        <v>14.952999999999999</v>
      </c>
      <c r="R75">
        <v>0.10077999999999999</v>
      </c>
      <c r="S75" s="7">
        <v>1.6886000000000001E-12</v>
      </c>
      <c r="T75" s="1">
        <v>3.4331999999999997E-14</v>
      </c>
      <c r="U75">
        <v>2.0331999999999999</v>
      </c>
      <c r="V75">
        <v>0.96440999999999999</v>
      </c>
      <c r="W75">
        <v>1.1497E-3</v>
      </c>
      <c r="X75">
        <v>0.11921</v>
      </c>
      <c r="AA75" s="14">
        <f t="shared" si="18"/>
        <v>1.6886000000000001E-12</v>
      </c>
      <c r="AB75" s="28">
        <f t="shared" si="19"/>
        <v>0.66890030881494589</v>
      </c>
      <c r="AC75" s="14">
        <f>STDEV(AA76,AA72:AA74)</f>
        <v>5.7615825372317178E-15</v>
      </c>
    </row>
    <row r="76" spans="1:29" x14ac:dyDescent="0.25">
      <c r="A76" s="2" t="s">
        <v>226</v>
      </c>
      <c r="B76" s="1">
        <v>3.8262000000000002E-4</v>
      </c>
      <c r="C76" s="1">
        <v>9.5272999999999997E-2</v>
      </c>
      <c r="D76" s="1">
        <v>2.3118999999999999E-7</v>
      </c>
      <c r="E76" s="1">
        <v>1.3595E-8</v>
      </c>
      <c r="F76">
        <v>5.8803999999999998</v>
      </c>
      <c r="G76">
        <v>-108.3</v>
      </c>
      <c r="H76">
        <v>8.1907999999999994</v>
      </c>
      <c r="I76">
        <v>7.5631000000000004</v>
      </c>
      <c r="J76" s="1">
        <v>7.1684000000000001E-7</v>
      </c>
      <c r="K76" s="1">
        <v>8.0024000000000002E-8</v>
      </c>
      <c r="L76">
        <v>11.163</v>
      </c>
      <c r="M76">
        <v>0.77053000000000005</v>
      </c>
      <c r="N76">
        <v>1.2043999999999999E-2</v>
      </c>
      <c r="O76">
        <v>1.5630999999999999</v>
      </c>
      <c r="P76">
        <v>14822</v>
      </c>
      <c r="Q76">
        <v>14.688000000000001</v>
      </c>
      <c r="R76">
        <v>9.9096000000000004E-2</v>
      </c>
      <c r="S76" s="7">
        <v>1.6752999999999999E-12</v>
      </c>
      <c r="T76" s="1">
        <v>3.3485999999999999E-14</v>
      </c>
      <c r="U76">
        <v>1.9987999999999999</v>
      </c>
      <c r="V76">
        <v>0.9647</v>
      </c>
      <c r="W76">
        <v>1.1302E-3</v>
      </c>
      <c r="X76">
        <v>0.11716</v>
      </c>
      <c r="AA76" s="14">
        <f t="shared" si="18"/>
        <v>1.6752999999999999E-12</v>
      </c>
      <c r="AB76" s="28">
        <f t="shared" si="19"/>
        <v>-0.1240029092990369</v>
      </c>
      <c r="AC76" s="14">
        <f>STDEV(AA72:AA75)</f>
        <v>9.1567825499280993E-15</v>
      </c>
    </row>
    <row r="77" spans="1:29" x14ac:dyDescent="0.25">
      <c r="A77" s="2" t="str">
        <f>A76</f>
        <v>D:\Google Drive\Research\data\2020-TB\test-5e3-07212020\test-5e3-c3-07212020\3-7-5.TXT</v>
      </c>
      <c r="B77" s="7">
        <f>AVERAGE(B72:B76)</f>
        <v>3.9622399999999998E-4</v>
      </c>
      <c r="C77" s="7">
        <f t="shared" ref="C77:X77" si="20">AVERAGE(C72:C76)</f>
        <v>9.8659999999999998E-2</v>
      </c>
      <c r="D77" s="7">
        <f t="shared" si="20"/>
        <v>2.2874399999999997E-7</v>
      </c>
      <c r="E77" s="7">
        <f t="shared" si="20"/>
        <v>1.3810599999999999E-8</v>
      </c>
      <c r="F77" s="7">
        <f t="shared" si="20"/>
        <v>6.0385200000000001</v>
      </c>
      <c r="G77" s="7">
        <f t="shared" si="20"/>
        <v>-105.83999999999999</v>
      </c>
      <c r="H77" s="7">
        <f t="shared" si="20"/>
        <v>8.3086800000000007</v>
      </c>
      <c r="I77" s="7">
        <f t="shared" si="20"/>
        <v>7.8529</v>
      </c>
      <c r="J77" s="7">
        <f t="shared" si="20"/>
        <v>7.1298999999999993E-7</v>
      </c>
      <c r="K77" s="7">
        <f t="shared" si="20"/>
        <v>8.1125999999999995E-8</v>
      </c>
      <c r="L77" s="7">
        <f t="shared" si="20"/>
        <v>11.378800000000002</v>
      </c>
      <c r="M77" s="7">
        <f t="shared" si="20"/>
        <v>0.77109000000000005</v>
      </c>
      <c r="N77" s="7">
        <f t="shared" si="20"/>
        <v>1.22758E-2</v>
      </c>
      <c r="O77" s="7">
        <f t="shared" si="20"/>
        <v>1.5920200000000002</v>
      </c>
      <c r="P77" s="7">
        <f t="shared" si="20"/>
        <v>14844.8</v>
      </c>
      <c r="Q77" s="7">
        <f t="shared" si="20"/>
        <v>14.9412</v>
      </c>
      <c r="R77" s="7">
        <f t="shared" si="20"/>
        <v>0.10064719999999998</v>
      </c>
      <c r="S77" s="7">
        <f t="shared" si="20"/>
        <v>1.6773800000000001E-12</v>
      </c>
      <c r="T77" s="7">
        <f t="shared" si="20"/>
        <v>3.4074E-14</v>
      </c>
      <c r="U77" s="7">
        <f t="shared" si="20"/>
        <v>2.0314000000000001</v>
      </c>
      <c r="V77" s="7">
        <f t="shared" si="20"/>
        <v>0.96474599999999988</v>
      </c>
      <c r="W77" s="7">
        <f t="shared" si="20"/>
        <v>1.1485800000000002E-3</v>
      </c>
      <c r="X77" s="7">
        <f t="shared" si="20"/>
        <v>0.11905600000000001</v>
      </c>
      <c r="Z77" s="2" t="s">
        <v>43</v>
      </c>
      <c r="AA77" s="14">
        <f>AVERAGE(AA72:AA76)</f>
        <v>1.6773800000000001E-12</v>
      </c>
      <c r="AB77" s="28"/>
    </row>
    <row r="78" spans="1:29" x14ac:dyDescent="0.25">
      <c r="A78" s="2"/>
      <c r="AB78" s="28"/>
      <c r="AC78" s="15"/>
    </row>
    <row r="79" spans="1:29" x14ac:dyDescent="0.25">
      <c r="A79" s="2"/>
      <c r="AA79" s="14"/>
      <c r="AB79" s="28"/>
      <c r="AC79" s="15"/>
    </row>
    <row r="80" spans="1:29" x14ac:dyDescent="0.25">
      <c r="A80" s="9" t="s">
        <v>85</v>
      </c>
      <c r="B80" s="1" t="s">
        <v>7</v>
      </c>
      <c r="C80" s="1" t="s">
        <v>8</v>
      </c>
      <c r="D80" s="1" t="s">
        <v>86</v>
      </c>
      <c r="E80" s="1" t="s">
        <v>28</v>
      </c>
      <c r="F80" t="s">
        <v>29</v>
      </c>
      <c r="G80" t="s">
        <v>9</v>
      </c>
      <c r="H80" t="s">
        <v>10</v>
      </c>
      <c r="I80" t="s">
        <v>11</v>
      </c>
      <c r="J80" s="1" t="s">
        <v>30</v>
      </c>
      <c r="K80" s="1" t="s">
        <v>31</v>
      </c>
      <c r="L80" t="s">
        <v>32</v>
      </c>
      <c r="M80" t="s">
        <v>33</v>
      </c>
      <c r="N80" t="s">
        <v>34</v>
      </c>
      <c r="O80" t="s">
        <v>35</v>
      </c>
      <c r="P80" t="s">
        <v>12</v>
      </c>
      <c r="Q80" t="s">
        <v>13</v>
      </c>
      <c r="R80" t="s">
        <v>14</v>
      </c>
      <c r="S80" s="7" t="s">
        <v>26</v>
      </c>
      <c r="T80" s="1" t="s">
        <v>21</v>
      </c>
      <c r="U80" t="s">
        <v>22</v>
      </c>
      <c r="V80" t="s">
        <v>23</v>
      </c>
      <c r="W80" t="s">
        <v>24</v>
      </c>
      <c r="X80" t="s">
        <v>25</v>
      </c>
      <c r="Z80" s="22" t="s">
        <v>36</v>
      </c>
      <c r="AA80" s="12" t="s">
        <v>37</v>
      </c>
      <c r="AB80" s="12" t="s">
        <v>41</v>
      </c>
      <c r="AC80" s="16" t="s">
        <v>55</v>
      </c>
    </row>
    <row r="81" spans="1:29" x14ac:dyDescent="0.25">
      <c r="A81" s="2" t="s">
        <v>227</v>
      </c>
      <c r="B81" s="1">
        <v>4.0703000000000001E-4</v>
      </c>
      <c r="C81" s="1">
        <v>0.10135</v>
      </c>
      <c r="D81" s="1">
        <v>2.2536E-7</v>
      </c>
      <c r="E81" s="1">
        <v>1.3990999999999999E-8</v>
      </c>
      <c r="F81">
        <v>6.2083000000000004</v>
      </c>
      <c r="G81">
        <v>-104.5</v>
      </c>
      <c r="H81">
        <v>8.4154999999999998</v>
      </c>
      <c r="I81">
        <v>8.0531000000000006</v>
      </c>
      <c r="J81" s="1">
        <v>7.0113000000000003E-7</v>
      </c>
      <c r="K81" s="1">
        <v>8.0784000000000004E-8</v>
      </c>
      <c r="L81">
        <v>11.522</v>
      </c>
      <c r="M81">
        <v>0.77298999999999995</v>
      </c>
      <c r="N81">
        <v>1.2429000000000001E-2</v>
      </c>
      <c r="O81">
        <v>1.6079000000000001</v>
      </c>
      <c r="P81">
        <v>14828</v>
      </c>
      <c r="Q81">
        <v>15.115</v>
      </c>
      <c r="R81">
        <v>0.10194</v>
      </c>
      <c r="S81" s="7">
        <v>1.6775000000000001E-12</v>
      </c>
      <c r="T81" s="1">
        <v>3.4533000000000002E-14</v>
      </c>
      <c r="U81">
        <v>2.0586000000000002</v>
      </c>
      <c r="V81">
        <v>0.96479000000000004</v>
      </c>
      <c r="W81">
        <v>1.1640000000000001E-3</v>
      </c>
      <c r="X81">
        <v>0.12064999999999999</v>
      </c>
      <c r="Y81" s="1"/>
      <c r="AA81" s="14">
        <f>S81</f>
        <v>1.6775000000000001E-12</v>
      </c>
      <c r="AB81" s="28">
        <f>((AA81/AA$86)-1)*100</f>
        <v>0.31454815098310718</v>
      </c>
      <c r="AC81" s="14">
        <f>STDEV(AA82:AA85)</f>
        <v>8.0838831428136887E-15</v>
      </c>
    </row>
    <row r="82" spans="1:29" x14ac:dyDescent="0.25">
      <c r="A82" s="2" t="s">
        <v>228</v>
      </c>
      <c r="B82" s="1">
        <v>4.0266999999999999E-4</v>
      </c>
      <c r="C82" s="1">
        <v>0.10027</v>
      </c>
      <c r="D82" s="1">
        <v>2.2558000000000001E-7</v>
      </c>
      <c r="E82" s="1">
        <v>1.391E-8</v>
      </c>
      <c r="F82">
        <v>6.1662999999999997</v>
      </c>
      <c r="G82">
        <v>-103.5</v>
      </c>
      <c r="H82">
        <v>8.3656000000000006</v>
      </c>
      <c r="I82">
        <v>8.0827000000000009</v>
      </c>
      <c r="J82" s="1">
        <v>7.0256000000000001E-7</v>
      </c>
      <c r="K82" s="1">
        <v>8.0466000000000001E-8</v>
      </c>
      <c r="L82">
        <v>11.452999999999999</v>
      </c>
      <c r="M82">
        <v>0.77278999999999998</v>
      </c>
      <c r="N82">
        <v>1.2355E-2</v>
      </c>
      <c r="O82">
        <v>1.5988</v>
      </c>
      <c r="P82">
        <v>14819</v>
      </c>
      <c r="Q82">
        <v>15.022</v>
      </c>
      <c r="R82">
        <v>0.10137</v>
      </c>
      <c r="S82" s="7">
        <v>1.6689000000000001E-12</v>
      </c>
      <c r="T82" s="1">
        <v>3.4168000000000001E-14</v>
      </c>
      <c r="U82">
        <v>2.0472999999999999</v>
      </c>
      <c r="V82">
        <v>0.96506000000000003</v>
      </c>
      <c r="W82">
        <v>1.1575999999999999E-3</v>
      </c>
      <c r="X82">
        <v>0.11995</v>
      </c>
      <c r="Y82" s="1"/>
      <c r="AA82" s="14">
        <f t="shared" ref="AA82:AA85" si="21">S82</f>
        <v>1.6689000000000001E-12</v>
      </c>
      <c r="AB82" s="28">
        <f t="shared" ref="AB82:AB85" si="22">((AA82/AA$86)-1)*100</f>
        <v>-0.19973209587140772</v>
      </c>
      <c r="AC82" s="14">
        <f>STDEV(AA83:AA85,AA81)</f>
        <v>8.498774421448522E-15</v>
      </c>
    </row>
    <row r="83" spans="1:29" x14ac:dyDescent="0.25">
      <c r="A83" s="2" t="s">
        <v>229</v>
      </c>
      <c r="B83" s="1">
        <v>3.9999000000000002E-4</v>
      </c>
      <c r="C83" s="1">
        <v>9.9597000000000005E-2</v>
      </c>
      <c r="D83" s="1">
        <v>2.2618E-7</v>
      </c>
      <c r="E83" s="1">
        <v>1.3865E-8</v>
      </c>
      <c r="F83">
        <v>6.1300999999999997</v>
      </c>
      <c r="G83">
        <v>-103.8</v>
      </c>
      <c r="H83">
        <v>8.3427000000000007</v>
      </c>
      <c r="I83">
        <v>8.0373000000000001</v>
      </c>
      <c r="J83" s="1">
        <v>7.0238000000000002E-7</v>
      </c>
      <c r="K83" s="1">
        <v>8.0048000000000003E-8</v>
      </c>
      <c r="L83">
        <v>11.397</v>
      </c>
      <c r="M83">
        <v>0.77283999999999997</v>
      </c>
      <c r="N83">
        <v>1.2293999999999999E-2</v>
      </c>
      <c r="O83">
        <v>1.5908</v>
      </c>
      <c r="P83">
        <v>14794</v>
      </c>
      <c r="Q83">
        <v>14.959</v>
      </c>
      <c r="R83">
        <v>0.10112</v>
      </c>
      <c r="S83" s="7">
        <v>1.6671E-12</v>
      </c>
      <c r="T83" s="1">
        <v>3.4039000000000003E-14</v>
      </c>
      <c r="U83">
        <v>2.0417999999999998</v>
      </c>
      <c r="V83">
        <v>0.96511000000000002</v>
      </c>
      <c r="W83">
        <v>1.1544999999999999E-3</v>
      </c>
      <c r="X83">
        <v>0.11962</v>
      </c>
      <c r="Y83" s="1"/>
      <c r="AA83" s="14">
        <f t="shared" si="21"/>
        <v>1.6671E-12</v>
      </c>
      <c r="AB83" s="28">
        <f t="shared" si="22"/>
        <v>-0.30737214753864261</v>
      </c>
      <c r="AC83" s="14">
        <f>STDEV(AA84:AA85,AA81:AA82)</f>
        <v>8.1159821751077988E-15</v>
      </c>
    </row>
    <row r="84" spans="1:29" x14ac:dyDescent="0.25">
      <c r="A84" s="2" t="s">
        <v>230</v>
      </c>
      <c r="B84" s="1">
        <v>4.0346000000000002E-4</v>
      </c>
      <c r="C84" s="1">
        <v>0.10045999999999999</v>
      </c>
      <c r="D84" s="1">
        <v>2.2726000000000001E-7</v>
      </c>
      <c r="E84" s="1">
        <v>1.3925000000000001E-8</v>
      </c>
      <c r="F84">
        <v>6.1273</v>
      </c>
      <c r="G84">
        <v>-103.5</v>
      </c>
      <c r="H84">
        <v>8.3803999999999998</v>
      </c>
      <c r="I84">
        <v>8.0969999999999995</v>
      </c>
      <c r="J84" s="1">
        <v>7.0030999999999995E-7</v>
      </c>
      <c r="K84" s="1">
        <v>8.0089999999999998E-8</v>
      </c>
      <c r="L84">
        <v>11.436</v>
      </c>
      <c r="M84">
        <v>0.77322999999999997</v>
      </c>
      <c r="N84">
        <v>1.2337000000000001E-2</v>
      </c>
      <c r="O84">
        <v>1.5954999999999999</v>
      </c>
      <c r="P84">
        <v>14776</v>
      </c>
      <c r="Q84">
        <v>15.01</v>
      </c>
      <c r="R84">
        <v>0.10158</v>
      </c>
      <c r="S84" s="7">
        <v>1.6648999999999999E-12</v>
      </c>
      <c r="T84" s="1">
        <v>3.4151000000000001E-14</v>
      </c>
      <c r="U84">
        <v>2.0512000000000001</v>
      </c>
      <c r="V84">
        <v>0.96516999999999997</v>
      </c>
      <c r="W84">
        <v>1.1597999999999999E-3</v>
      </c>
      <c r="X84">
        <v>0.12017</v>
      </c>
      <c r="AA84" s="14">
        <f t="shared" si="21"/>
        <v>1.6648999999999999E-12</v>
      </c>
      <c r="AB84" s="28">
        <f t="shared" si="22"/>
        <v>-0.43893221068747046</v>
      </c>
      <c r="AC84" s="14">
        <f>STDEV(AA85,AA81:AA83)</f>
        <v>7.3776125316166284E-15</v>
      </c>
    </row>
    <row r="85" spans="1:29" x14ac:dyDescent="0.25">
      <c r="A85" s="2" t="s">
        <v>231</v>
      </c>
      <c r="B85" s="1">
        <v>4.1008E-4</v>
      </c>
      <c r="C85" s="1">
        <v>0.10211000000000001</v>
      </c>
      <c r="D85" s="1">
        <v>2.3288E-7</v>
      </c>
      <c r="E85" s="1">
        <v>1.4087000000000001E-8</v>
      </c>
      <c r="F85">
        <v>6.0490000000000004</v>
      </c>
      <c r="G85">
        <v>-111.9</v>
      </c>
      <c r="H85">
        <v>8.4970999999999997</v>
      </c>
      <c r="I85">
        <v>7.5934999999999997</v>
      </c>
      <c r="J85" s="1">
        <v>7.0383000000000002E-7</v>
      </c>
      <c r="K85" s="1">
        <v>8.1103999999999996E-8</v>
      </c>
      <c r="L85">
        <v>11.523</v>
      </c>
      <c r="M85">
        <v>0.77268999999999999</v>
      </c>
      <c r="N85">
        <v>1.2430999999999999E-2</v>
      </c>
      <c r="O85">
        <v>1.6088</v>
      </c>
      <c r="P85">
        <v>14772</v>
      </c>
      <c r="Q85">
        <v>15.172000000000001</v>
      </c>
      <c r="R85">
        <v>0.10271</v>
      </c>
      <c r="S85" s="7">
        <v>1.6828000000000001E-12</v>
      </c>
      <c r="T85" s="1">
        <v>3.4857E-14</v>
      </c>
      <c r="U85">
        <v>2.0714000000000001</v>
      </c>
      <c r="V85">
        <v>0.96443000000000001</v>
      </c>
      <c r="W85">
        <v>1.1714E-3</v>
      </c>
      <c r="X85">
        <v>0.12146</v>
      </c>
      <c r="AA85" s="14">
        <f t="shared" si="21"/>
        <v>1.6828000000000001E-12</v>
      </c>
      <c r="AB85" s="28">
        <f t="shared" si="22"/>
        <v>0.63148830311436921</v>
      </c>
      <c r="AC85" s="14">
        <f>STDEV(AA81:AA84)</f>
        <v>5.5148284953690007E-15</v>
      </c>
    </row>
    <row r="86" spans="1:29" x14ac:dyDescent="0.25">
      <c r="A86" s="2" t="str">
        <f>A85</f>
        <v>D:\Google Drive\Research\data\2020-TB\test-5e3-07212020\test-5e3-c3-07212020\3-8-5.TXT</v>
      </c>
      <c r="B86" s="7">
        <f>AVERAGE(B81:B85)</f>
        <v>4.0464599999999999E-4</v>
      </c>
      <c r="C86" s="7">
        <f t="shared" ref="C86:X86" si="23">AVERAGE(C81:C85)</f>
        <v>0.1007574</v>
      </c>
      <c r="D86" s="7">
        <f t="shared" si="23"/>
        <v>2.2745200000000002E-7</v>
      </c>
      <c r="E86" s="7">
        <f t="shared" si="23"/>
        <v>1.3955600000000001E-8</v>
      </c>
      <c r="F86" s="7">
        <f t="shared" si="23"/>
        <v>6.1361999999999997</v>
      </c>
      <c r="G86" s="7">
        <f t="shared" si="23"/>
        <v>-105.44000000000001</v>
      </c>
      <c r="H86" s="7">
        <f t="shared" si="23"/>
        <v>8.4002599999999994</v>
      </c>
      <c r="I86" s="7">
        <f t="shared" si="23"/>
        <v>7.9727200000000007</v>
      </c>
      <c r="J86" s="7">
        <f t="shared" si="23"/>
        <v>7.0204200000000001E-7</v>
      </c>
      <c r="K86" s="7">
        <f t="shared" si="23"/>
        <v>8.0498400000000006E-8</v>
      </c>
      <c r="L86" s="7">
        <f t="shared" si="23"/>
        <v>11.466200000000001</v>
      </c>
      <c r="M86" s="7">
        <f t="shared" si="23"/>
        <v>0.77290799999999993</v>
      </c>
      <c r="N86" s="7">
        <f t="shared" si="23"/>
        <v>1.23692E-2</v>
      </c>
      <c r="O86" s="7">
        <f t="shared" si="23"/>
        <v>1.6003600000000002</v>
      </c>
      <c r="P86" s="7">
        <f t="shared" si="23"/>
        <v>14797.8</v>
      </c>
      <c r="Q86" s="7">
        <f t="shared" si="23"/>
        <v>15.055600000000002</v>
      </c>
      <c r="R86" s="7">
        <f t="shared" si="23"/>
        <v>0.10174399999999999</v>
      </c>
      <c r="S86" s="7">
        <f t="shared" si="23"/>
        <v>1.6722400000000002E-12</v>
      </c>
      <c r="T86" s="7">
        <f t="shared" si="23"/>
        <v>3.4349600000000003E-14</v>
      </c>
      <c r="U86" s="7">
        <f t="shared" si="23"/>
        <v>2.0540600000000002</v>
      </c>
      <c r="V86" s="7">
        <f t="shared" si="23"/>
        <v>0.96491199999999999</v>
      </c>
      <c r="W86" s="7">
        <f t="shared" si="23"/>
        <v>1.16146E-3</v>
      </c>
      <c r="X86" s="7">
        <f t="shared" si="23"/>
        <v>0.12037</v>
      </c>
      <c r="Z86" s="2" t="s">
        <v>43</v>
      </c>
      <c r="AA86" s="14">
        <f>AVERAGE(AA81:AA85)</f>
        <v>1.6722400000000002E-12</v>
      </c>
      <c r="AB86" s="28"/>
    </row>
    <row r="88" spans="1:29" x14ac:dyDescent="0.25">
      <c r="A88" s="2"/>
    </row>
    <row r="89" spans="1:29" x14ac:dyDescent="0.25">
      <c r="A89" s="9" t="s">
        <v>85</v>
      </c>
      <c r="B89" s="1" t="s">
        <v>7</v>
      </c>
      <c r="C89" s="1" t="s">
        <v>8</v>
      </c>
      <c r="D89" s="1" t="s">
        <v>86</v>
      </c>
      <c r="E89" s="1" t="s">
        <v>28</v>
      </c>
      <c r="F89" t="s">
        <v>29</v>
      </c>
      <c r="G89" t="s">
        <v>9</v>
      </c>
      <c r="H89" t="s">
        <v>10</v>
      </c>
      <c r="I89" t="s">
        <v>11</v>
      </c>
      <c r="J89" s="1" t="s">
        <v>30</v>
      </c>
      <c r="K89" s="1" t="s">
        <v>31</v>
      </c>
      <c r="L89" t="s">
        <v>32</v>
      </c>
      <c r="M89" t="s">
        <v>33</v>
      </c>
      <c r="N89" t="s">
        <v>34</v>
      </c>
      <c r="O89" t="s">
        <v>35</v>
      </c>
      <c r="P89" t="s">
        <v>12</v>
      </c>
      <c r="Q89" t="s">
        <v>13</v>
      </c>
      <c r="R89" t="s">
        <v>14</v>
      </c>
      <c r="S89" s="7" t="s">
        <v>26</v>
      </c>
      <c r="T89" s="1" t="s">
        <v>21</v>
      </c>
      <c r="U89" t="s">
        <v>22</v>
      </c>
      <c r="V89" t="s">
        <v>23</v>
      </c>
      <c r="W89" t="s">
        <v>24</v>
      </c>
      <c r="X89" t="s">
        <v>25</v>
      </c>
      <c r="Z89" s="22" t="s">
        <v>36</v>
      </c>
      <c r="AA89" s="12" t="s">
        <v>37</v>
      </c>
      <c r="AB89" s="12" t="s">
        <v>41</v>
      </c>
      <c r="AC89" s="16" t="s">
        <v>55</v>
      </c>
    </row>
    <row r="90" spans="1:29" x14ac:dyDescent="0.25">
      <c r="A90" s="2" t="s">
        <v>232</v>
      </c>
      <c r="B90" s="1">
        <v>4.1245000000000002E-4</v>
      </c>
      <c r="C90" s="1">
        <v>0.1027</v>
      </c>
      <c r="D90" s="1">
        <v>2.2858E-7</v>
      </c>
      <c r="E90" s="1">
        <v>1.4084000000000001E-8</v>
      </c>
      <c r="F90">
        <v>6.1615000000000002</v>
      </c>
      <c r="G90">
        <v>-103.2</v>
      </c>
      <c r="H90">
        <v>8.4661000000000008</v>
      </c>
      <c r="I90">
        <v>8.2035999999999998</v>
      </c>
      <c r="J90" s="1">
        <v>7.0670000000000005E-7</v>
      </c>
      <c r="K90" s="1">
        <v>8.1934999999999999E-8</v>
      </c>
      <c r="L90">
        <v>11.593999999999999</v>
      </c>
      <c r="M90">
        <v>0.77185999999999999</v>
      </c>
      <c r="N90">
        <v>1.2508E-2</v>
      </c>
      <c r="O90">
        <v>1.6205000000000001</v>
      </c>
      <c r="P90">
        <v>14843</v>
      </c>
      <c r="Q90">
        <v>15.236000000000001</v>
      </c>
      <c r="R90">
        <v>0.10265000000000001</v>
      </c>
      <c r="S90" s="7">
        <v>1.6779999999999999E-12</v>
      </c>
      <c r="T90" s="1">
        <v>3.4777999999999998E-14</v>
      </c>
      <c r="U90">
        <v>2.0726</v>
      </c>
      <c r="V90">
        <v>0.96479999999999999</v>
      </c>
      <c r="W90">
        <v>1.1718E-3</v>
      </c>
      <c r="X90">
        <v>0.12146</v>
      </c>
      <c r="Y90" s="1"/>
      <c r="AA90" s="14">
        <f>S90</f>
        <v>1.6779999999999999E-12</v>
      </c>
      <c r="AB90" s="28">
        <f>((AA90/AA$95)-1)*100</f>
        <v>1.0728206839827337E-2</v>
      </c>
      <c r="AC90" s="14">
        <f>STDEV(AA91:AA94)</f>
        <v>2.9021543721863643E-15</v>
      </c>
    </row>
    <row r="91" spans="1:29" x14ac:dyDescent="0.25">
      <c r="A91" s="2" t="s">
        <v>233</v>
      </c>
      <c r="B91" s="1">
        <v>3.9858999999999999E-4</v>
      </c>
      <c r="C91" s="1">
        <v>9.9249000000000004E-2</v>
      </c>
      <c r="D91" s="1">
        <v>2.2618E-7</v>
      </c>
      <c r="E91" s="1">
        <v>1.3854E-8</v>
      </c>
      <c r="F91">
        <v>6.1252000000000004</v>
      </c>
      <c r="G91">
        <v>-103.9</v>
      </c>
      <c r="H91">
        <v>8.3353999999999999</v>
      </c>
      <c r="I91">
        <v>8.0225000000000009</v>
      </c>
      <c r="J91" s="1">
        <v>7.0969999999999996E-7</v>
      </c>
      <c r="K91" s="1">
        <v>8.0774000000000006E-8</v>
      </c>
      <c r="L91">
        <v>11.381</v>
      </c>
      <c r="M91">
        <v>0.77144000000000001</v>
      </c>
      <c r="N91">
        <v>1.2278000000000001E-2</v>
      </c>
      <c r="O91">
        <v>1.5915999999999999</v>
      </c>
      <c r="P91">
        <v>14818</v>
      </c>
      <c r="Q91">
        <v>14.973000000000001</v>
      </c>
      <c r="R91">
        <v>0.10105</v>
      </c>
      <c r="S91" s="7">
        <v>1.6768000000000001E-12</v>
      </c>
      <c r="T91" s="1">
        <v>3.4196999999999999E-14</v>
      </c>
      <c r="U91">
        <v>2.0394000000000001</v>
      </c>
      <c r="V91">
        <v>0.96480999999999995</v>
      </c>
      <c r="W91">
        <v>1.1532000000000001E-3</v>
      </c>
      <c r="X91">
        <v>0.11953</v>
      </c>
      <c r="Y91" s="1"/>
      <c r="AA91" s="14">
        <f t="shared" ref="AA91:AA94" si="24">S91</f>
        <v>1.6768000000000001E-12</v>
      </c>
      <c r="AB91" s="28">
        <f t="shared" ref="AB91:AB94" si="25">((AA91/AA$95)-1)*100</f>
        <v>-6.0793172092354908E-2</v>
      </c>
      <c r="AC91" s="14">
        <f>STDEV(AA92:AA94,AA90)</f>
        <v>2.8288690319632112E-15</v>
      </c>
    </row>
    <row r="92" spans="1:29" x14ac:dyDescent="0.25">
      <c r="A92" s="2" t="s">
        <v>234</v>
      </c>
      <c r="B92" s="1">
        <v>3.9430999999999998E-4</v>
      </c>
      <c r="C92" s="1">
        <v>9.8182000000000005E-2</v>
      </c>
      <c r="D92" s="1">
        <v>2.2574000000000001E-7</v>
      </c>
      <c r="E92" s="1">
        <v>1.3785000000000001E-8</v>
      </c>
      <c r="F92">
        <v>6.1066000000000003</v>
      </c>
      <c r="G92">
        <v>-104.1</v>
      </c>
      <c r="H92">
        <v>8.3005999999999993</v>
      </c>
      <c r="I92">
        <v>7.9737</v>
      </c>
      <c r="J92" s="1">
        <v>7.0913999999999996E-7</v>
      </c>
      <c r="K92" s="1">
        <v>8.0171999999999998E-8</v>
      </c>
      <c r="L92">
        <v>11.305999999999999</v>
      </c>
      <c r="M92">
        <v>0.77156999999999998</v>
      </c>
      <c r="N92">
        <v>1.2196E-2</v>
      </c>
      <c r="O92">
        <v>1.5807</v>
      </c>
      <c r="P92">
        <v>14792</v>
      </c>
      <c r="Q92">
        <v>14.885</v>
      </c>
      <c r="R92">
        <v>0.10063</v>
      </c>
      <c r="S92" s="7">
        <v>1.6801000000000001E-12</v>
      </c>
      <c r="T92" s="1">
        <v>3.4113999999999999E-14</v>
      </c>
      <c r="U92">
        <v>2.0305</v>
      </c>
      <c r="V92">
        <v>0.9647</v>
      </c>
      <c r="W92">
        <v>1.1481E-3</v>
      </c>
      <c r="X92">
        <v>0.11901</v>
      </c>
      <c r="Y92" s="1"/>
      <c r="AA92" s="14">
        <f t="shared" si="24"/>
        <v>1.6801000000000001E-12</v>
      </c>
      <c r="AB92" s="28">
        <f t="shared" si="25"/>
        <v>0.13589061997114626</v>
      </c>
      <c r="AC92" s="14">
        <f>STDEV(AA93:AA94,AA90:AA91)</f>
        <v>2.5039968051098404E-15</v>
      </c>
    </row>
    <row r="93" spans="1:29" x14ac:dyDescent="0.25">
      <c r="A93" s="2" t="s">
        <v>234</v>
      </c>
      <c r="B93" s="1">
        <v>3.9430999999999998E-4</v>
      </c>
      <c r="C93" s="1">
        <v>9.8182000000000005E-2</v>
      </c>
      <c r="D93" s="1">
        <v>2.2574000000000001E-7</v>
      </c>
      <c r="E93" s="1">
        <v>1.3785000000000001E-8</v>
      </c>
      <c r="F93">
        <v>6.1066000000000003</v>
      </c>
      <c r="G93">
        <v>-104.1</v>
      </c>
      <c r="H93">
        <v>8.3005999999999993</v>
      </c>
      <c r="I93">
        <v>7.9737</v>
      </c>
      <c r="J93" s="1">
        <v>7.0913999999999996E-7</v>
      </c>
      <c r="K93" s="1">
        <v>8.0171999999999998E-8</v>
      </c>
      <c r="L93">
        <v>11.305999999999999</v>
      </c>
      <c r="M93">
        <v>0.77156999999999998</v>
      </c>
      <c r="N93">
        <v>1.2196E-2</v>
      </c>
      <c r="O93">
        <v>1.5807</v>
      </c>
      <c r="P93">
        <v>14792</v>
      </c>
      <c r="Q93">
        <v>14.885</v>
      </c>
      <c r="R93">
        <v>0.10063</v>
      </c>
      <c r="S93" s="7">
        <v>1.6801000000000001E-12</v>
      </c>
      <c r="T93" s="1">
        <v>3.4113999999999999E-14</v>
      </c>
      <c r="U93">
        <v>2.0305</v>
      </c>
      <c r="V93">
        <v>0.9647</v>
      </c>
      <c r="W93">
        <v>1.1481E-3</v>
      </c>
      <c r="X93">
        <v>0.11901</v>
      </c>
      <c r="AA93" s="14">
        <f t="shared" si="24"/>
        <v>1.6801000000000001E-12</v>
      </c>
      <c r="AB93" s="28">
        <f t="shared" si="25"/>
        <v>0.13589061997114626</v>
      </c>
      <c r="AC93" s="14">
        <f>STDEV(AA94,AA90:AA92)</f>
        <v>2.5039968051098404E-15</v>
      </c>
    </row>
    <row r="94" spans="1:29" x14ac:dyDescent="0.25">
      <c r="A94" s="2" t="s">
        <v>235</v>
      </c>
      <c r="B94" s="1">
        <v>3.9347999999999998E-4</v>
      </c>
      <c r="C94" s="1">
        <v>9.7975999999999994E-2</v>
      </c>
      <c r="D94" s="1">
        <v>2.2947E-7</v>
      </c>
      <c r="E94" s="1">
        <v>1.3766000000000001E-8</v>
      </c>
      <c r="F94">
        <v>5.9989999999999997</v>
      </c>
      <c r="G94">
        <v>-104.8</v>
      </c>
      <c r="H94">
        <v>8.2909000000000006</v>
      </c>
      <c r="I94">
        <v>7.9112</v>
      </c>
      <c r="J94" s="1">
        <v>7.0958000000000003E-7</v>
      </c>
      <c r="K94" s="1">
        <v>8.0064999999999996E-8</v>
      </c>
      <c r="L94">
        <v>11.282999999999999</v>
      </c>
      <c r="M94">
        <v>0.77153000000000005</v>
      </c>
      <c r="N94">
        <v>1.2172000000000001E-2</v>
      </c>
      <c r="O94">
        <v>1.5775999999999999</v>
      </c>
      <c r="P94">
        <v>14781</v>
      </c>
      <c r="Q94">
        <v>14.858000000000001</v>
      </c>
      <c r="R94">
        <v>0.10052</v>
      </c>
      <c r="S94" s="7">
        <v>1.6740999999999999E-12</v>
      </c>
      <c r="T94" s="1">
        <v>3.3956000000000002E-14</v>
      </c>
      <c r="U94">
        <v>2.0283000000000002</v>
      </c>
      <c r="V94">
        <v>0.96486000000000005</v>
      </c>
      <c r="W94">
        <v>1.1469E-3</v>
      </c>
      <c r="X94">
        <v>0.11887</v>
      </c>
      <c r="AA94" s="14">
        <f t="shared" si="24"/>
        <v>1.6740999999999999E-12</v>
      </c>
      <c r="AB94" s="28">
        <f t="shared" si="25"/>
        <v>-0.22171627468978716</v>
      </c>
      <c r="AC94" s="14">
        <f>STDEV(AA90:AA93)</f>
        <v>1.6340134638368424E-15</v>
      </c>
    </row>
    <row r="95" spans="1:29" x14ac:dyDescent="0.25">
      <c r="A95" s="2" t="str">
        <f>A94</f>
        <v>D:\Google Drive\Research\data\2020-TB\test-5e3-07212020\test-5e3-c3-07212020\3-9-5.TXT</v>
      </c>
      <c r="B95" s="7">
        <f>AVERAGE(B90:B94)</f>
        <v>3.9862799999999999E-4</v>
      </c>
      <c r="C95" s="7">
        <f t="shared" ref="C95:X95" si="26">AVERAGE(C90:C94)</f>
        <v>9.9257799999999993E-2</v>
      </c>
      <c r="D95" s="7">
        <f t="shared" si="26"/>
        <v>2.2714200000000006E-7</v>
      </c>
      <c r="E95" s="7">
        <f t="shared" si="26"/>
        <v>1.38548E-8</v>
      </c>
      <c r="F95" s="7">
        <f t="shared" si="26"/>
        <v>6.09978</v>
      </c>
      <c r="G95" s="7">
        <f t="shared" si="26"/>
        <v>-104.02000000000001</v>
      </c>
      <c r="H95" s="7">
        <f t="shared" si="26"/>
        <v>8.3387199999999986</v>
      </c>
      <c r="I95" s="7">
        <f t="shared" si="26"/>
        <v>8.0169400000000017</v>
      </c>
      <c r="J95" s="7">
        <f t="shared" si="26"/>
        <v>7.0885199999999995E-7</v>
      </c>
      <c r="K95" s="7">
        <f t="shared" si="26"/>
        <v>8.0623599999999999E-8</v>
      </c>
      <c r="L95" s="7">
        <f t="shared" si="26"/>
        <v>11.373999999999999</v>
      </c>
      <c r="M95" s="7">
        <f t="shared" si="26"/>
        <v>0.771594</v>
      </c>
      <c r="N95" s="7">
        <f t="shared" si="26"/>
        <v>1.227E-2</v>
      </c>
      <c r="O95" s="7">
        <f t="shared" si="26"/>
        <v>1.59022</v>
      </c>
      <c r="P95" s="7">
        <f t="shared" si="26"/>
        <v>14805.2</v>
      </c>
      <c r="Q95" s="7">
        <f t="shared" si="26"/>
        <v>14.967400000000001</v>
      </c>
      <c r="R95" s="7">
        <f t="shared" si="26"/>
        <v>0.10109599999999999</v>
      </c>
      <c r="S95" s="7">
        <f t="shared" si="26"/>
        <v>1.67782E-12</v>
      </c>
      <c r="T95" s="7">
        <f t="shared" si="26"/>
        <v>3.4231800000000001E-14</v>
      </c>
      <c r="U95" s="7">
        <f t="shared" si="26"/>
        <v>2.04026</v>
      </c>
      <c r="V95" s="7">
        <f t="shared" si="26"/>
        <v>0.96477400000000002</v>
      </c>
      <c r="W95" s="7">
        <f t="shared" si="26"/>
        <v>1.1536199999999999E-3</v>
      </c>
      <c r="X95" s="7">
        <f t="shared" si="26"/>
        <v>0.11957599999999999</v>
      </c>
      <c r="Z95" s="2" t="s">
        <v>43</v>
      </c>
      <c r="AA95" s="14">
        <f>AVERAGE(AA90:AA94)</f>
        <v>1.67782E-12</v>
      </c>
      <c r="AB95" s="28"/>
    </row>
    <row r="98" spans="1:29" x14ac:dyDescent="0.25">
      <c r="A98" s="9" t="s">
        <v>85</v>
      </c>
      <c r="B98" s="1" t="s">
        <v>7</v>
      </c>
      <c r="C98" s="1" t="s">
        <v>8</v>
      </c>
      <c r="D98" s="1" t="s">
        <v>86</v>
      </c>
      <c r="E98" s="1" t="s">
        <v>28</v>
      </c>
      <c r="F98" t="s">
        <v>29</v>
      </c>
      <c r="G98" t="s">
        <v>9</v>
      </c>
      <c r="H98" t="s">
        <v>10</v>
      </c>
      <c r="I98" t="s">
        <v>11</v>
      </c>
      <c r="J98" s="1" t="s">
        <v>30</v>
      </c>
      <c r="K98" s="1" t="s">
        <v>31</v>
      </c>
      <c r="L98" t="s">
        <v>32</v>
      </c>
      <c r="M98" t="s">
        <v>33</v>
      </c>
      <c r="N98" t="s">
        <v>34</v>
      </c>
      <c r="O98" t="s">
        <v>35</v>
      </c>
      <c r="P98" t="s">
        <v>12</v>
      </c>
      <c r="Q98" t="s">
        <v>13</v>
      </c>
      <c r="R98" t="s">
        <v>14</v>
      </c>
      <c r="S98" s="7" t="s">
        <v>26</v>
      </c>
      <c r="T98" s="1" t="s">
        <v>21</v>
      </c>
      <c r="U98" t="s">
        <v>22</v>
      </c>
      <c r="V98" t="s">
        <v>23</v>
      </c>
      <c r="W98" t="s">
        <v>24</v>
      </c>
      <c r="X98" t="s">
        <v>25</v>
      </c>
      <c r="Z98" s="22" t="s">
        <v>36</v>
      </c>
      <c r="AA98" s="12" t="s">
        <v>37</v>
      </c>
      <c r="AB98" s="12" t="s">
        <v>41</v>
      </c>
      <c r="AC98" s="16" t="s">
        <v>55</v>
      </c>
    </row>
    <row r="99" spans="1:29" x14ac:dyDescent="0.25">
      <c r="A99" s="2" t="s">
        <v>236</v>
      </c>
      <c r="B99" s="1">
        <v>3.9557999999999998E-4</v>
      </c>
      <c r="C99" s="1">
        <v>9.8499000000000003E-2</v>
      </c>
      <c r="D99" s="1">
        <v>2.2905E-7</v>
      </c>
      <c r="E99" s="1">
        <v>1.3808E-8</v>
      </c>
      <c r="F99">
        <v>6.0284000000000004</v>
      </c>
      <c r="G99">
        <v>-105</v>
      </c>
      <c r="H99">
        <v>8.3094000000000001</v>
      </c>
      <c r="I99">
        <v>7.9137000000000004</v>
      </c>
      <c r="J99" s="1">
        <v>7.1933000000000002E-7</v>
      </c>
      <c r="K99" s="1">
        <v>8.1580999999999994E-8</v>
      </c>
      <c r="L99">
        <v>11.340999999999999</v>
      </c>
      <c r="M99">
        <v>0.76983000000000001</v>
      </c>
      <c r="N99">
        <v>1.2236E-2</v>
      </c>
      <c r="O99">
        <v>1.5893999999999999</v>
      </c>
      <c r="P99">
        <v>14829</v>
      </c>
      <c r="Q99">
        <v>14.944000000000001</v>
      </c>
      <c r="R99">
        <v>0.10077999999999999</v>
      </c>
      <c r="S99" s="7">
        <v>1.6818E-12</v>
      </c>
      <c r="T99" s="1">
        <v>3.4187999999999998E-14</v>
      </c>
      <c r="U99">
        <v>2.0327999999999999</v>
      </c>
      <c r="V99">
        <v>0.96464000000000005</v>
      </c>
      <c r="W99">
        <v>1.1494000000000001E-3</v>
      </c>
      <c r="X99">
        <v>0.11915000000000001</v>
      </c>
      <c r="Y99" s="1"/>
      <c r="AA99" s="14">
        <f>S99</f>
        <v>1.6818E-12</v>
      </c>
      <c r="AB99" s="28">
        <f>((AA99/AA$104)-1)*100</f>
        <v>-0.11284670665795415</v>
      </c>
      <c r="AC99" s="14">
        <f>STDEV(AA100:AA103)</f>
        <v>6.6780111809829369E-15</v>
      </c>
    </row>
    <row r="100" spans="1:29" x14ac:dyDescent="0.25">
      <c r="A100" s="2" t="s">
        <v>237</v>
      </c>
      <c r="B100" s="1">
        <v>3.948E-4</v>
      </c>
      <c r="C100" s="1">
        <v>9.8305000000000003E-2</v>
      </c>
      <c r="D100" s="1">
        <v>2.2980999999999999E-7</v>
      </c>
      <c r="E100" s="1">
        <v>1.3798000000000001E-8</v>
      </c>
      <c r="F100">
        <v>6.0041000000000002</v>
      </c>
      <c r="G100">
        <v>-105.6</v>
      </c>
      <c r="H100">
        <v>8.3056999999999999</v>
      </c>
      <c r="I100">
        <v>7.8651999999999997</v>
      </c>
      <c r="J100" s="1">
        <v>7.1498000000000001E-7</v>
      </c>
      <c r="K100" s="1">
        <v>8.1008000000000006E-8</v>
      </c>
      <c r="L100">
        <v>11.33</v>
      </c>
      <c r="M100">
        <v>0.77046000000000003</v>
      </c>
      <c r="N100">
        <v>1.2224E-2</v>
      </c>
      <c r="O100">
        <v>1.5866</v>
      </c>
      <c r="P100">
        <v>14830</v>
      </c>
      <c r="Q100">
        <v>14.933</v>
      </c>
      <c r="R100">
        <v>0.10069</v>
      </c>
      <c r="S100" s="7">
        <v>1.6910999999999999E-12</v>
      </c>
      <c r="T100" s="1">
        <v>3.435E-14</v>
      </c>
      <c r="U100">
        <v>2.0312000000000001</v>
      </c>
      <c r="V100">
        <v>0.96435999999999999</v>
      </c>
      <c r="W100">
        <v>1.1486000000000001E-3</v>
      </c>
      <c r="X100">
        <v>0.1191</v>
      </c>
      <c r="Y100" s="1"/>
      <c r="AA100" s="14">
        <f t="shared" ref="AA100:AA103" si="27">S100</f>
        <v>1.6910999999999999E-12</v>
      </c>
      <c r="AB100" s="28">
        <f t="shared" ref="AB100:AB103" si="28">((AA100/AA$95)-1)*100</f>
        <v>0.79150326018284645</v>
      </c>
      <c r="AC100" s="14">
        <f>STDEV(AA101:AA103,AA99)</f>
        <v>4.8252806481419778E-15</v>
      </c>
    </row>
    <row r="101" spans="1:29" x14ac:dyDescent="0.25">
      <c r="A101" s="2" t="s">
        <v>238</v>
      </c>
      <c r="B101" s="1">
        <v>3.9224000000000003E-4</v>
      </c>
      <c r="C101" s="1">
        <v>9.7667000000000004E-2</v>
      </c>
      <c r="D101" s="1">
        <v>2.2812000000000001E-7</v>
      </c>
      <c r="E101" s="1">
        <v>1.3749E-8</v>
      </c>
      <c r="F101">
        <v>6.0270999999999999</v>
      </c>
      <c r="G101">
        <v>-105.2</v>
      </c>
      <c r="H101">
        <v>8.2774999999999999</v>
      </c>
      <c r="I101">
        <v>7.8682999999999996</v>
      </c>
      <c r="J101" s="1">
        <v>7.1221999999999995E-7</v>
      </c>
      <c r="K101" s="1">
        <v>8.0323999999999998E-8</v>
      </c>
      <c r="L101">
        <v>11.278</v>
      </c>
      <c r="M101">
        <v>0.77095000000000002</v>
      </c>
      <c r="N101">
        <v>1.2167000000000001E-2</v>
      </c>
      <c r="O101">
        <v>1.5782</v>
      </c>
      <c r="P101">
        <v>14810</v>
      </c>
      <c r="Q101">
        <v>14.862</v>
      </c>
      <c r="R101">
        <v>0.10034999999999999</v>
      </c>
      <c r="S101" s="7">
        <v>1.6809E-12</v>
      </c>
      <c r="T101" s="1">
        <v>3.4032000000000001E-14</v>
      </c>
      <c r="U101">
        <v>2.0246</v>
      </c>
      <c r="V101">
        <v>0.96467000000000003</v>
      </c>
      <c r="W101">
        <v>1.1448000000000001E-3</v>
      </c>
      <c r="X101">
        <v>0.11867</v>
      </c>
      <c r="Y101" s="1"/>
      <c r="AA101" s="14">
        <f t="shared" si="27"/>
        <v>1.6809E-12</v>
      </c>
      <c r="AB101" s="28">
        <f t="shared" si="28"/>
        <v>0.18357153925927516</v>
      </c>
      <c r="AC101" s="14">
        <f>STDEV(AA102:AA103,AA99:AA100)</f>
        <v>6.5447179720239488E-15</v>
      </c>
    </row>
    <row r="102" spans="1:29" x14ac:dyDescent="0.25">
      <c r="A102" s="2" t="s">
        <v>239</v>
      </c>
      <c r="B102" s="1">
        <v>3.9123000000000001E-4</v>
      </c>
      <c r="C102" s="1">
        <v>9.7417000000000004E-2</v>
      </c>
      <c r="D102" s="1">
        <v>2.2826000000000001E-7</v>
      </c>
      <c r="E102" s="1">
        <v>1.3736999999999999E-8</v>
      </c>
      <c r="F102">
        <v>6.0180999999999996</v>
      </c>
      <c r="G102">
        <v>-105.7</v>
      </c>
      <c r="H102">
        <v>8.2766999999999999</v>
      </c>
      <c r="I102">
        <v>7.8304</v>
      </c>
      <c r="J102" s="1">
        <v>7.0925999999999999E-7</v>
      </c>
      <c r="K102" s="1">
        <v>7.9848000000000001E-8</v>
      </c>
      <c r="L102">
        <v>11.257999999999999</v>
      </c>
      <c r="M102">
        <v>0.77149000000000001</v>
      </c>
      <c r="N102">
        <v>1.2145E-2</v>
      </c>
      <c r="O102">
        <v>1.5742</v>
      </c>
      <c r="P102">
        <v>14792</v>
      </c>
      <c r="Q102">
        <v>14.837999999999999</v>
      </c>
      <c r="R102">
        <v>0.10031</v>
      </c>
      <c r="S102" s="7">
        <v>1.6882E-12</v>
      </c>
      <c r="T102" s="1">
        <v>3.4159E-14</v>
      </c>
      <c r="U102">
        <v>2.0234000000000001</v>
      </c>
      <c r="V102">
        <v>0.96443999999999996</v>
      </c>
      <c r="W102">
        <v>1.1443E-3</v>
      </c>
      <c r="X102">
        <v>0.11865000000000001</v>
      </c>
      <c r="AA102" s="14">
        <f t="shared" si="27"/>
        <v>1.6882E-12</v>
      </c>
      <c r="AB102" s="28">
        <f t="shared" si="28"/>
        <v>0.61865992776339862</v>
      </c>
      <c r="AC102" s="14">
        <f>STDEV(AA103,AA99:AA101)</f>
        <v>6.1369780837151201E-15</v>
      </c>
    </row>
    <row r="103" spans="1:29" x14ac:dyDescent="0.25">
      <c r="A103" s="2" t="s">
        <v>240</v>
      </c>
      <c r="B103" s="1">
        <v>3.9756999999999998E-4</v>
      </c>
      <c r="C103" s="1">
        <v>9.8995E-2</v>
      </c>
      <c r="D103" s="1">
        <v>2.2975E-7</v>
      </c>
      <c r="E103" s="1">
        <v>1.3872E-8</v>
      </c>
      <c r="F103">
        <v>6.0378999999999996</v>
      </c>
      <c r="G103">
        <v>-108.7</v>
      </c>
      <c r="H103">
        <v>8.3600999999999992</v>
      </c>
      <c r="I103">
        <v>7.6909999999999998</v>
      </c>
      <c r="J103" s="1">
        <v>7.1103999999999999E-7</v>
      </c>
      <c r="K103" s="1">
        <v>8.0599000000000006E-8</v>
      </c>
      <c r="L103">
        <v>11.335000000000001</v>
      </c>
      <c r="M103">
        <v>0.77122000000000002</v>
      </c>
      <c r="N103">
        <v>1.2227999999999999E-2</v>
      </c>
      <c r="O103">
        <v>1.5854999999999999</v>
      </c>
      <c r="P103">
        <v>14789</v>
      </c>
      <c r="Q103">
        <v>14.959</v>
      </c>
      <c r="R103">
        <v>0.10115</v>
      </c>
      <c r="S103" s="7">
        <v>1.6765E-12</v>
      </c>
      <c r="T103" s="1">
        <v>3.4200000000000002E-14</v>
      </c>
      <c r="U103">
        <v>2.04</v>
      </c>
      <c r="V103">
        <v>0.96467000000000003</v>
      </c>
      <c r="W103">
        <v>1.1536000000000001E-3</v>
      </c>
      <c r="X103">
        <v>0.11958000000000001</v>
      </c>
      <c r="AA103" s="14">
        <f t="shared" si="27"/>
        <v>1.6765E-12</v>
      </c>
      <c r="AB103" s="28">
        <f t="shared" si="28"/>
        <v>-7.8673516825411571E-2</v>
      </c>
      <c r="AC103" s="14">
        <f>STDEV(AA99:AA102)</f>
        <v>4.9497474683058085E-15</v>
      </c>
    </row>
    <row r="104" spans="1:29" x14ac:dyDescent="0.25">
      <c r="A104" s="2" t="str">
        <f>A103</f>
        <v>D:\Google Drive\Research\data\2020-TB\test-5e3-07212020\test-5e3-c3-07212020\3-10-5.TXT</v>
      </c>
      <c r="B104" s="7">
        <f>AVERAGE(B99:B103)</f>
        <v>3.9428400000000006E-4</v>
      </c>
      <c r="C104" s="7">
        <f t="shared" ref="C104:X104" si="29">AVERAGE(C99:C103)</f>
        <v>9.8176600000000003E-2</v>
      </c>
      <c r="D104" s="7">
        <f t="shared" si="29"/>
        <v>2.28998E-7</v>
      </c>
      <c r="E104" s="7">
        <f t="shared" si="29"/>
        <v>1.3792800000000002E-8</v>
      </c>
      <c r="F104" s="7">
        <f t="shared" si="29"/>
        <v>6.0231200000000005</v>
      </c>
      <c r="G104" s="7">
        <f t="shared" si="29"/>
        <v>-106.04</v>
      </c>
      <c r="H104" s="7">
        <f t="shared" si="29"/>
        <v>8.3058799999999984</v>
      </c>
      <c r="I104" s="7">
        <f t="shared" si="29"/>
        <v>7.8337199999999996</v>
      </c>
      <c r="J104" s="7">
        <f t="shared" si="29"/>
        <v>7.1336599999999993E-7</v>
      </c>
      <c r="K104" s="7">
        <f t="shared" si="29"/>
        <v>8.0671999999999996E-8</v>
      </c>
      <c r="L104" s="7">
        <f t="shared" si="29"/>
        <v>11.308399999999999</v>
      </c>
      <c r="M104" s="7">
        <f t="shared" si="29"/>
        <v>0.77079000000000009</v>
      </c>
      <c r="N104" s="7">
        <f t="shared" si="29"/>
        <v>1.2200000000000003E-2</v>
      </c>
      <c r="O104" s="7">
        <f t="shared" si="29"/>
        <v>1.5827800000000001</v>
      </c>
      <c r="P104" s="7">
        <f t="shared" si="29"/>
        <v>14810</v>
      </c>
      <c r="Q104" s="7">
        <f t="shared" si="29"/>
        <v>14.9072</v>
      </c>
      <c r="R104" s="7">
        <f t="shared" si="29"/>
        <v>0.100656</v>
      </c>
      <c r="S104" s="7">
        <f t="shared" si="29"/>
        <v>1.6837E-12</v>
      </c>
      <c r="T104" s="7">
        <f t="shared" si="29"/>
        <v>3.4185799999999996E-14</v>
      </c>
      <c r="U104" s="7">
        <f t="shared" si="29"/>
        <v>2.0304000000000002</v>
      </c>
      <c r="V104" s="7">
        <f t="shared" si="29"/>
        <v>0.96455599999999997</v>
      </c>
      <c r="W104" s="7">
        <f t="shared" si="29"/>
        <v>1.1481400000000002E-3</v>
      </c>
      <c r="X104" s="7">
        <f t="shared" si="29"/>
        <v>0.11903000000000001</v>
      </c>
      <c r="Z104" s="2" t="s">
        <v>43</v>
      </c>
      <c r="AA104" s="14">
        <f>AVERAGE(AA99:AA103)</f>
        <v>1.6837E-12</v>
      </c>
      <c r="AB104" s="28"/>
    </row>
    <row r="107" spans="1:29" x14ac:dyDescent="0.25">
      <c r="A107" s="9" t="s">
        <v>85</v>
      </c>
      <c r="B107" s="1" t="s">
        <v>7</v>
      </c>
      <c r="C107" s="1" t="s">
        <v>8</v>
      </c>
      <c r="D107" s="1" t="s">
        <v>86</v>
      </c>
      <c r="E107" s="1" t="s">
        <v>28</v>
      </c>
      <c r="F107" t="s">
        <v>29</v>
      </c>
      <c r="G107" t="s">
        <v>9</v>
      </c>
      <c r="H107" t="s">
        <v>10</v>
      </c>
      <c r="I107" t="s">
        <v>11</v>
      </c>
      <c r="J107" s="1" t="s">
        <v>30</v>
      </c>
      <c r="K107" s="1" t="s">
        <v>31</v>
      </c>
      <c r="L107" t="s">
        <v>32</v>
      </c>
      <c r="M107" t="s">
        <v>33</v>
      </c>
      <c r="N107" t="s">
        <v>34</v>
      </c>
      <c r="O107" t="s">
        <v>35</v>
      </c>
      <c r="P107" t="s">
        <v>12</v>
      </c>
      <c r="Q107" t="s">
        <v>13</v>
      </c>
      <c r="R107" t="s">
        <v>14</v>
      </c>
      <c r="S107" s="7" t="s">
        <v>26</v>
      </c>
      <c r="T107" s="1" t="s">
        <v>21</v>
      </c>
      <c r="U107" t="s">
        <v>22</v>
      </c>
      <c r="V107" t="s">
        <v>23</v>
      </c>
      <c r="W107" t="s">
        <v>24</v>
      </c>
      <c r="X107" t="s">
        <v>25</v>
      </c>
      <c r="Z107" s="22" t="s">
        <v>36</v>
      </c>
      <c r="AA107" s="12" t="s">
        <v>37</v>
      </c>
      <c r="AB107" s="12" t="s">
        <v>41</v>
      </c>
      <c r="AC107" s="16" t="s">
        <v>55</v>
      </c>
    </row>
    <row r="108" spans="1:29" x14ac:dyDescent="0.25">
      <c r="A108" s="2" t="s">
        <v>241</v>
      </c>
      <c r="B108" s="1">
        <v>4.0507E-4</v>
      </c>
      <c r="C108" s="1">
        <v>0.10086000000000001</v>
      </c>
      <c r="D108" s="1">
        <v>2.2044999999999999E-7</v>
      </c>
      <c r="E108" s="1">
        <v>1.3977E-8</v>
      </c>
      <c r="F108">
        <v>6.3402000000000003</v>
      </c>
      <c r="G108">
        <v>-100.2</v>
      </c>
      <c r="H108">
        <v>8.4164999999999992</v>
      </c>
      <c r="I108">
        <v>8.3996999999999993</v>
      </c>
      <c r="J108" s="1">
        <v>6.9928999999999996E-7</v>
      </c>
      <c r="K108" s="1">
        <v>7.9700999999999994E-8</v>
      </c>
      <c r="L108">
        <v>11.397</v>
      </c>
      <c r="M108">
        <v>0.77293999999999996</v>
      </c>
      <c r="N108">
        <v>1.2293999999999999E-2</v>
      </c>
      <c r="O108">
        <v>1.5906</v>
      </c>
      <c r="P108">
        <v>14733</v>
      </c>
      <c r="Q108">
        <v>15.044</v>
      </c>
      <c r="R108">
        <v>0.10211000000000001</v>
      </c>
      <c r="S108" s="7">
        <v>1.6690000000000001E-12</v>
      </c>
      <c r="T108" s="1">
        <v>3.4393000000000002E-14</v>
      </c>
      <c r="U108">
        <v>2.0607000000000002</v>
      </c>
      <c r="V108">
        <v>0.96511000000000002</v>
      </c>
      <c r="W108">
        <v>1.1653E-3</v>
      </c>
      <c r="X108">
        <v>0.12074</v>
      </c>
      <c r="Y108" s="1"/>
      <c r="AA108" s="14">
        <f>S108</f>
        <v>1.6690000000000001E-12</v>
      </c>
      <c r="AB108" s="28">
        <f>((AA108/AA$113)-1)*100</f>
        <v>0.376487003379955</v>
      </c>
      <c r="AC108" s="14">
        <f>STDEV(AA109:AA112)</f>
        <v>1.8058308337161593E-14</v>
      </c>
    </row>
    <row r="109" spans="1:29" x14ac:dyDescent="0.25">
      <c r="A109" s="2" t="s">
        <v>242</v>
      </c>
      <c r="B109" s="1">
        <v>4.0917999999999998E-4</v>
      </c>
      <c r="C109" s="1">
        <v>0.10188999999999999</v>
      </c>
      <c r="D109" s="1">
        <v>2.2226999999999999E-7</v>
      </c>
      <c r="E109" s="1">
        <v>1.404E-8</v>
      </c>
      <c r="F109">
        <v>6.3166000000000002</v>
      </c>
      <c r="G109">
        <v>-99.99</v>
      </c>
      <c r="H109">
        <v>8.4488000000000003</v>
      </c>
      <c r="I109">
        <v>8.4496000000000002</v>
      </c>
      <c r="J109" s="1">
        <v>7.0009999999999998E-7</v>
      </c>
      <c r="K109" s="1">
        <v>8.0222000000000002E-8</v>
      </c>
      <c r="L109">
        <v>11.459</v>
      </c>
      <c r="M109">
        <v>0.77273999999999998</v>
      </c>
      <c r="N109">
        <v>1.2361E-2</v>
      </c>
      <c r="O109">
        <v>1.5995999999999999</v>
      </c>
      <c r="P109">
        <v>14749</v>
      </c>
      <c r="Q109">
        <v>15.121</v>
      </c>
      <c r="R109">
        <v>0.10252</v>
      </c>
      <c r="S109" s="7">
        <v>1.6634E-12</v>
      </c>
      <c r="T109" s="1">
        <v>3.4425000000000002E-14</v>
      </c>
      <c r="U109">
        <v>2.0695999999999999</v>
      </c>
      <c r="V109">
        <v>0.96528000000000003</v>
      </c>
      <c r="W109">
        <v>1.1701999999999999E-3</v>
      </c>
      <c r="X109">
        <v>0.12123</v>
      </c>
      <c r="Y109" s="1"/>
      <c r="AA109" s="14">
        <f t="shared" ref="AA109:AA112" si="30">S109</f>
        <v>1.6634E-12</v>
      </c>
      <c r="AB109" s="28">
        <f t="shared" ref="AB109:AB112" si="31">((AA109/AA$113)-1)*100</f>
        <v>3.9693517928229838E-2</v>
      </c>
      <c r="AC109" s="14">
        <f>STDEV(AA110:AA112,AA108)</f>
        <v>1.8499977477463778E-14</v>
      </c>
    </row>
    <row r="110" spans="1:29" x14ac:dyDescent="0.25">
      <c r="A110" s="2" t="s">
        <v>243</v>
      </c>
      <c r="B110" s="1">
        <v>4.0949999999999998E-4</v>
      </c>
      <c r="C110" s="1">
        <v>0.10196</v>
      </c>
      <c r="D110" s="1">
        <v>2.2686999999999999E-7</v>
      </c>
      <c r="E110" s="1">
        <v>1.4062E-8</v>
      </c>
      <c r="F110">
        <v>6.1982999999999997</v>
      </c>
      <c r="G110">
        <v>-104.4</v>
      </c>
      <c r="H110">
        <v>8.4733000000000001</v>
      </c>
      <c r="I110">
        <v>8.1161999999999992</v>
      </c>
      <c r="J110" s="1">
        <v>6.9622000000000002E-7</v>
      </c>
      <c r="K110" s="1">
        <v>7.9702999999999996E-8</v>
      </c>
      <c r="L110">
        <v>11.448</v>
      </c>
      <c r="M110">
        <v>0.77344999999999997</v>
      </c>
      <c r="N110">
        <v>1.2349000000000001E-2</v>
      </c>
      <c r="O110">
        <v>1.5966</v>
      </c>
      <c r="P110">
        <v>14730</v>
      </c>
      <c r="Q110">
        <v>15.12</v>
      </c>
      <c r="R110">
        <v>0.10265000000000001</v>
      </c>
      <c r="S110" s="7">
        <v>1.6648999999999999E-12</v>
      </c>
      <c r="T110" s="1">
        <v>3.4488E-14</v>
      </c>
      <c r="U110">
        <v>2.0714999999999999</v>
      </c>
      <c r="V110">
        <v>0.96511999999999998</v>
      </c>
      <c r="W110">
        <v>1.1714E-3</v>
      </c>
      <c r="X110">
        <v>0.12137000000000001</v>
      </c>
      <c r="Y110" s="1"/>
      <c r="AA110" s="14">
        <f t="shared" si="30"/>
        <v>1.6648999999999999E-12</v>
      </c>
      <c r="AB110" s="28">
        <f t="shared" si="31"/>
        <v>0.12990605867422289</v>
      </c>
      <c r="AC110" s="14">
        <f>STDEV(AA111:AA112,AA108:AA109)</f>
        <v>1.845228079849933E-14</v>
      </c>
    </row>
    <row r="111" spans="1:29" x14ac:dyDescent="0.25">
      <c r="A111" s="2" t="s">
        <v>244</v>
      </c>
      <c r="B111" s="1">
        <v>4.0185999999999998E-4</v>
      </c>
      <c r="C111" s="1">
        <v>0.10006</v>
      </c>
      <c r="D111" s="1">
        <v>2.3983E-7</v>
      </c>
      <c r="E111" s="1">
        <v>1.3923E-8</v>
      </c>
      <c r="F111">
        <v>5.8053999999999997</v>
      </c>
      <c r="G111">
        <v>-109.8</v>
      </c>
      <c r="H111">
        <v>8.3925000000000001</v>
      </c>
      <c r="I111">
        <v>7.6433999999999997</v>
      </c>
      <c r="J111" s="1">
        <v>7.0365999999999999E-7</v>
      </c>
      <c r="K111" s="1">
        <v>7.9610999999999997E-8</v>
      </c>
      <c r="L111">
        <v>11.314</v>
      </c>
      <c r="M111">
        <v>0.77220999999999995</v>
      </c>
      <c r="N111">
        <v>1.2204E-2</v>
      </c>
      <c r="O111">
        <v>1.5804</v>
      </c>
      <c r="P111">
        <v>14730</v>
      </c>
      <c r="Q111">
        <v>14.964</v>
      </c>
      <c r="R111">
        <v>0.10159</v>
      </c>
      <c r="S111" s="7">
        <v>1.6364999999999999E-12</v>
      </c>
      <c r="T111" s="1">
        <v>3.3551000000000003E-14</v>
      </c>
      <c r="U111">
        <v>2.0501999999999998</v>
      </c>
      <c r="V111">
        <v>0.96582999999999997</v>
      </c>
      <c r="W111">
        <v>1.1592E-3</v>
      </c>
      <c r="X111">
        <v>0.12002</v>
      </c>
      <c r="AA111" s="14">
        <f t="shared" si="30"/>
        <v>1.6364999999999999E-12</v>
      </c>
      <c r="AB111" s="28">
        <f t="shared" si="31"/>
        <v>-1.5781180461166611</v>
      </c>
      <c r="AC111" s="14">
        <f>STDEV(AA112,AA108:AA110)</f>
        <v>7.4525163535546835E-15</v>
      </c>
    </row>
    <row r="112" spans="1:29" x14ac:dyDescent="0.25">
      <c r="A112" s="2" t="s">
        <v>245</v>
      </c>
      <c r="B112" s="1">
        <v>4.0809E-4</v>
      </c>
      <c r="C112" s="1">
        <v>0.10161000000000001</v>
      </c>
      <c r="D112" s="1">
        <v>2.2433E-7</v>
      </c>
      <c r="E112" s="1">
        <v>1.4038999999999999E-8</v>
      </c>
      <c r="F112">
        <v>6.2582000000000004</v>
      </c>
      <c r="G112">
        <v>-102</v>
      </c>
      <c r="H112">
        <v>8.4610000000000003</v>
      </c>
      <c r="I112">
        <v>8.2950999999999997</v>
      </c>
      <c r="J112" s="1">
        <v>6.9858000000000005E-7</v>
      </c>
      <c r="K112" s="1">
        <v>7.9862000000000004E-8</v>
      </c>
      <c r="L112">
        <v>11.432</v>
      </c>
      <c r="M112">
        <v>0.77307999999999999</v>
      </c>
      <c r="N112">
        <v>1.2331999999999999E-2</v>
      </c>
      <c r="O112">
        <v>1.5952</v>
      </c>
      <c r="P112">
        <v>14717</v>
      </c>
      <c r="Q112">
        <v>15.103999999999999</v>
      </c>
      <c r="R112">
        <v>0.10263</v>
      </c>
      <c r="S112" s="7">
        <v>1.6798999999999999E-12</v>
      </c>
      <c r="T112" s="1">
        <v>3.4777999999999998E-14</v>
      </c>
      <c r="U112">
        <v>2.0701999999999998</v>
      </c>
      <c r="V112">
        <v>0.96474000000000004</v>
      </c>
      <c r="W112">
        <v>1.1708000000000001E-3</v>
      </c>
      <c r="X112">
        <v>0.12136</v>
      </c>
      <c r="AA112" s="14">
        <f t="shared" si="30"/>
        <v>1.6798999999999999E-12</v>
      </c>
      <c r="AB112" s="28">
        <f t="shared" si="31"/>
        <v>1.0320314661341978</v>
      </c>
      <c r="AC112" s="14">
        <f>STDEV(AA108:AA111)</f>
        <v>1.4823517351380115E-14</v>
      </c>
    </row>
    <row r="113" spans="1:29" x14ac:dyDescent="0.25">
      <c r="A113" s="2" t="str">
        <f>A112</f>
        <v>D:\Google Drive\Research\data\2020-TB\test-5e3-07212020\test-5e3-c3-07212020\3-11-5.TXT</v>
      </c>
      <c r="B113" s="7">
        <f>AVERAGE(B108:B112)</f>
        <v>4.0673999999999994E-4</v>
      </c>
      <c r="C113" s="7">
        <f t="shared" ref="C113:X113" si="32">AVERAGE(C108:C112)</f>
        <v>0.10127599999999999</v>
      </c>
      <c r="D113" s="7">
        <f t="shared" si="32"/>
        <v>2.2674999999999999E-7</v>
      </c>
      <c r="E113" s="7">
        <f t="shared" si="32"/>
        <v>1.40082E-8</v>
      </c>
      <c r="F113" s="7">
        <f t="shared" si="32"/>
        <v>6.1837400000000002</v>
      </c>
      <c r="G113" s="7">
        <f t="shared" si="32"/>
        <v>-103.27800000000002</v>
      </c>
      <c r="H113" s="7">
        <f t="shared" si="32"/>
        <v>8.4384199999999989</v>
      </c>
      <c r="I113" s="7">
        <f t="shared" si="32"/>
        <v>8.1807999999999996</v>
      </c>
      <c r="J113" s="7">
        <f t="shared" si="32"/>
        <v>6.9956999999999996E-7</v>
      </c>
      <c r="K113" s="7">
        <f t="shared" si="32"/>
        <v>7.9819799999999999E-8</v>
      </c>
      <c r="L113" s="7">
        <f t="shared" si="32"/>
        <v>11.41</v>
      </c>
      <c r="M113" s="7">
        <f t="shared" si="32"/>
        <v>0.77288400000000002</v>
      </c>
      <c r="N113" s="7">
        <f t="shared" si="32"/>
        <v>1.2307999999999999E-2</v>
      </c>
      <c r="O113" s="7">
        <f t="shared" si="32"/>
        <v>1.5924799999999999</v>
      </c>
      <c r="P113" s="7">
        <f t="shared" si="32"/>
        <v>14731.8</v>
      </c>
      <c r="Q113" s="7">
        <f t="shared" si="32"/>
        <v>15.070599999999999</v>
      </c>
      <c r="R113" s="7">
        <f t="shared" si="32"/>
        <v>0.10230000000000002</v>
      </c>
      <c r="S113" s="7">
        <f t="shared" si="32"/>
        <v>1.66274E-12</v>
      </c>
      <c r="T113" s="7">
        <f t="shared" si="32"/>
        <v>3.4327000000000001E-14</v>
      </c>
      <c r="U113" s="7">
        <f t="shared" si="32"/>
        <v>2.0644400000000003</v>
      </c>
      <c r="V113" s="7">
        <f t="shared" si="32"/>
        <v>0.96521600000000007</v>
      </c>
      <c r="W113" s="7">
        <f t="shared" si="32"/>
        <v>1.1673799999999998E-3</v>
      </c>
      <c r="X113" s="7">
        <f t="shared" si="32"/>
        <v>0.12094400000000001</v>
      </c>
      <c r="Z113" s="2" t="s">
        <v>43</v>
      </c>
      <c r="AA113" s="14">
        <f>AVERAGE(AA108:AA112)</f>
        <v>1.66274E-12</v>
      </c>
      <c r="AB113" s="28"/>
    </row>
    <row r="116" spans="1:29" x14ac:dyDescent="0.25">
      <c r="A116" s="9" t="s">
        <v>85</v>
      </c>
      <c r="B116" s="1" t="s">
        <v>7</v>
      </c>
      <c r="C116" s="1" t="s">
        <v>8</v>
      </c>
      <c r="D116" s="1" t="s">
        <v>27</v>
      </c>
      <c r="E116" s="1" t="s">
        <v>28</v>
      </c>
      <c r="F116" t="s">
        <v>29</v>
      </c>
      <c r="G116" t="s">
        <v>9</v>
      </c>
      <c r="H116" t="s">
        <v>10</v>
      </c>
      <c r="I116" t="s">
        <v>11</v>
      </c>
      <c r="J116" s="1" t="s">
        <v>30</v>
      </c>
      <c r="K116" s="1" t="s">
        <v>31</v>
      </c>
      <c r="L116" t="s">
        <v>32</v>
      </c>
      <c r="M116" t="s">
        <v>33</v>
      </c>
      <c r="N116" t="s">
        <v>34</v>
      </c>
      <c r="O116" t="s">
        <v>35</v>
      </c>
      <c r="P116" t="s">
        <v>12</v>
      </c>
      <c r="Q116" t="s">
        <v>13</v>
      </c>
      <c r="R116" t="s">
        <v>14</v>
      </c>
      <c r="S116" s="7" t="s">
        <v>26</v>
      </c>
      <c r="T116" s="1" t="s">
        <v>21</v>
      </c>
      <c r="U116" t="s">
        <v>22</v>
      </c>
      <c r="V116" t="s">
        <v>23</v>
      </c>
      <c r="W116" t="s">
        <v>24</v>
      </c>
      <c r="X116" t="s">
        <v>25</v>
      </c>
      <c r="Z116" s="22" t="s">
        <v>36</v>
      </c>
      <c r="AA116" s="12" t="s">
        <v>37</v>
      </c>
      <c r="AB116" s="12" t="s">
        <v>41</v>
      </c>
      <c r="AC116" s="16" t="s">
        <v>55</v>
      </c>
    </row>
    <row r="117" spans="1:29" x14ac:dyDescent="0.25">
      <c r="A117" s="2"/>
      <c r="Y117" s="1"/>
      <c r="AA117" s="14">
        <f>S117</f>
        <v>0</v>
      </c>
      <c r="AB117" s="28" t="e">
        <f>((AA117/AA$122)-1)*100</f>
        <v>#DIV/0!</v>
      </c>
      <c r="AC117" s="14">
        <f>STDEV(AA118:AA121)</f>
        <v>0</v>
      </c>
    </row>
    <row r="118" spans="1:29" x14ac:dyDescent="0.25">
      <c r="A118" s="2"/>
      <c r="Y118" s="1"/>
      <c r="AA118" s="14">
        <f t="shared" ref="AA118:AA121" si="33">S118</f>
        <v>0</v>
      </c>
      <c r="AB118" s="28" t="e">
        <f t="shared" ref="AB118:AB121" si="34">((AA118/AA$122)-1)*100</f>
        <v>#DIV/0!</v>
      </c>
      <c r="AC118" s="14">
        <f>STDEV(AA119:AA121,AA117)</f>
        <v>0</v>
      </c>
    </row>
    <row r="119" spans="1:29" x14ac:dyDescent="0.25">
      <c r="A119" s="2"/>
      <c r="Y119" s="1"/>
      <c r="AA119" s="14">
        <f t="shared" si="33"/>
        <v>0</v>
      </c>
      <c r="AB119" s="28" t="e">
        <f t="shared" si="34"/>
        <v>#DIV/0!</v>
      </c>
      <c r="AC119" s="14">
        <f>STDEV(AA120:AA121,AA117:AA118)</f>
        <v>0</v>
      </c>
    </row>
    <row r="120" spans="1:29" x14ac:dyDescent="0.25">
      <c r="A120" s="2"/>
      <c r="AA120" s="14">
        <f t="shared" si="33"/>
        <v>0</v>
      </c>
      <c r="AB120" s="28" t="e">
        <f t="shared" si="34"/>
        <v>#DIV/0!</v>
      </c>
      <c r="AC120" s="14">
        <f>STDEV(AA121,AA117:AA119)</f>
        <v>0</v>
      </c>
    </row>
    <row r="121" spans="1:29" x14ac:dyDescent="0.25">
      <c r="A121" s="2"/>
      <c r="AA121" s="14">
        <f t="shared" si="33"/>
        <v>0</v>
      </c>
      <c r="AB121" s="28" t="e">
        <f t="shared" si="34"/>
        <v>#DIV/0!</v>
      </c>
      <c r="AC121" s="14">
        <f>STDEV(AA117:AA120)</f>
        <v>0</v>
      </c>
    </row>
    <row r="122" spans="1:29" x14ac:dyDescent="0.25">
      <c r="A122" s="2">
        <f>A121</f>
        <v>0</v>
      </c>
      <c r="B122" s="7" t="e">
        <f>AVERAGE(B117:B121)</f>
        <v>#DIV/0!</v>
      </c>
      <c r="C122" s="7" t="e">
        <f t="shared" ref="C122:X122" si="35">AVERAGE(C117:C121)</f>
        <v>#DIV/0!</v>
      </c>
      <c r="D122" s="7" t="e">
        <f t="shared" si="35"/>
        <v>#DIV/0!</v>
      </c>
      <c r="E122" s="7" t="e">
        <f t="shared" si="35"/>
        <v>#DIV/0!</v>
      </c>
      <c r="F122" s="7" t="e">
        <f t="shared" si="35"/>
        <v>#DIV/0!</v>
      </c>
      <c r="G122" s="7" t="e">
        <f t="shared" si="35"/>
        <v>#DIV/0!</v>
      </c>
      <c r="H122" s="7" t="e">
        <f t="shared" si="35"/>
        <v>#DIV/0!</v>
      </c>
      <c r="I122" s="7" t="e">
        <f t="shared" si="35"/>
        <v>#DIV/0!</v>
      </c>
      <c r="J122" s="7" t="e">
        <f t="shared" si="35"/>
        <v>#DIV/0!</v>
      </c>
      <c r="K122" s="7" t="e">
        <f t="shared" si="35"/>
        <v>#DIV/0!</v>
      </c>
      <c r="L122" s="7" t="e">
        <f t="shared" si="35"/>
        <v>#DIV/0!</v>
      </c>
      <c r="M122" s="7" t="e">
        <f t="shared" si="35"/>
        <v>#DIV/0!</v>
      </c>
      <c r="N122" s="7" t="e">
        <f t="shared" si="35"/>
        <v>#DIV/0!</v>
      </c>
      <c r="O122" s="7" t="e">
        <f t="shared" si="35"/>
        <v>#DIV/0!</v>
      </c>
      <c r="P122" s="7" t="e">
        <f t="shared" si="35"/>
        <v>#DIV/0!</v>
      </c>
      <c r="Q122" s="7" t="e">
        <f t="shared" si="35"/>
        <v>#DIV/0!</v>
      </c>
      <c r="R122" s="7" t="e">
        <f t="shared" si="35"/>
        <v>#DIV/0!</v>
      </c>
      <c r="S122" s="7" t="e">
        <f t="shared" si="35"/>
        <v>#DIV/0!</v>
      </c>
      <c r="T122" s="7" t="e">
        <f t="shared" si="35"/>
        <v>#DIV/0!</v>
      </c>
      <c r="U122" s="7" t="e">
        <f t="shared" si="35"/>
        <v>#DIV/0!</v>
      </c>
      <c r="V122" s="7" t="e">
        <f t="shared" si="35"/>
        <v>#DIV/0!</v>
      </c>
      <c r="W122" s="7" t="e">
        <f t="shared" si="35"/>
        <v>#DIV/0!</v>
      </c>
      <c r="X122" s="7" t="e">
        <f t="shared" si="35"/>
        <v>#DIV/0!</v>
      </c>
      <c r="Z122" s="2" t="s">
        <v>43</v>
      </c>
      <c r="AA122" s="14">
        <f>AVERAGE(AA117:AA121)</f>
        <v>0</v>
      </c>
      <c r="AB122" s="28"/>
    </row>
    <row r="125" spans="1:29" x14ac:dyDescent="0.25">
      <c r="A125" s="9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t="s">
        <v>29</v>
      </c>
      <c r="G125" t="s">
        <v>9</v>
      </c>
      <c r="H125" t="s">
        <v>10</v>
      </c>
      <c r="I125" t="s">
        <v>11</v>
      </c>
      <c r="J125" s="1" t="s">
        <v>30</v>
      </c>
      <c r="K125" s="1" t="s">
        <v>31</v>
      </c>
      <c r="L125" t="s">
        <v>32</v>
      </c>
      <c r="M125" t="s">
        <v>33</v>
      </c>
      <c r="N125" t="s">
        <v>34</v>
      </c>
      <c r="O125" t="s">
        <v>35</v>
      </c>
      <c r="P125" t="s">
        <v>12</v>
      </c>
      <c r="Q125" t="s">
        <v>13</v>
      </c>
      <c r="R125" t="s">
        <v>14</v>
      </c>
      <c r="S125" s="7" t="s">
        <v>26</v>
      </c>
      <c r="T125" s="1" t="s">
        <v>21</v>
      </c>
      <c r="U125" t="s">
        <v>22</v>
      </c>
      <c r="V125" t="s">
        <v>23</v>
      </c>
      <c r="W125" t="s">
        <v>24</v>
      </c>
      <c r="X125" t="s">
        <v>25</v>
      </c>
      <c r="Z125" s="22" t="s">
        <v>36</v>
      </c>
      <c r="AA125" s="12" t="s">
        <v>37</v>
      </c>
      <c r="AB125" s="12" t="s">
        <v>41</v>
      </c>
      <c r="AC125" s="16" t="s">
        <v>55</v>
      </c>
    </row>
    <row r="126" spans="1:29" x14ac:dyDescent="0.25">
      <c r="A126" s="2"/>
      <c r="Y126" s="1"/>
      <c r="AA126" s="14">
        <f>S126</f>
        <v>0</v>
      </c>
      <c r="AB126" s="28" t="e">
        <f>((AA126/AA$131)-1)*100</f>
        <v>#DIV/0!</v>
      </c>
      <c r="AC126" s="14">
        <f>STDEV(AA127:AA130)</f>
        <v>0</v>
      </c>
    </row>
    <row r="127" spans="1:29" x14ac:dyDescent="0.25">
      <c r="A127" s="2"/>
      <c r="Y127" s="1"/>
      <c r="AA127" s="14">
        <f t="shared" ref="AA127:AA130" si="36">S127</f>
        <v>0</v>
      </c>
      <c r="AB127" s="28" t="e">
        <f t="shared" ref="AB127:AB130" si="37">((AA127/AA$131)-1)*100</f>
        <v>#DIV/0!</v>
      </c>
      <c r="AC127" s="14">
        <f>STDEV(AA128:AA130,AA126)</f>
        <v>0</v>
      </c>
    </row>
    <row r="128" spans="1:29" x14ac:dyDescent="0.25">
      <c r="A128" s="2"/>
      <c r="Y128" s="1"/>
      <c r="AA128" s="14">
        <f t="shared" si="36"/>
        <v>0</v>
      </c>
      <c r="AB128" s="28" t="e">
        <f t="shared" si="37"/>
        <v>#DIV/0!</v>
      </c>
      <c r="AC128" s="14">
        <f>STDEV(AA129:AA130,AA126:AA127)</f>
        <v>0</v>
      </c>
    </row>
    <row r="129" spans="1:29" x14ac:dyDescent="0.25">
      <c r="A129" s="2"/>
      <c r="AA129" s="14">
        <f t="shared" si="36"/>
        <v>0</v>
      </c>
      <c r="AB129" s="28" t="e">
        <f t="shared" si="37"/>
        <v>#DIV/0!</v>
      </c>
      <c r="AC129" s="14">
        <f>STDEV(AA130,AA126:AA128)</f>
        <v>0</v>
      </c>
    </row>
    <row r="130" spans="1:29" x14ac:dyDescent="0.25">
      <c r="A130" s="2"/>
      <c r="AA130" s="14">
        <f t="shared" si="36"/>
        <v>0</v>
      </c>
      <c r="AB130" s="28" t="e">
        <f t="shared" si="37"/>
        <v>#DIV/0!</v>
      </c>
      <c r="AC130" s="14">
        <f>STDEV(AA126:AA129)</f>
        <v>0</v>
      </c>
    </row>
    <row r="131" spans="1:29" x14ac:dyDescent="0.25">
      <c r="A131" s="2">
        <f>A130</f>
        <v>0</v>
      </c>
      <c r="B131" s="7" t="e">
        <f>AVERAGE(B126:B130)</f>
        <v>#DIV/0!</v>
      </c>
      <c r="C131" s="7" t="e">
        <f t="shared" ref="C131:X131" si="38">AVERAGE(C126:C130)</f>
        <v>#DIV/0!</v>
      </c>
      <c r="D131" s="7" t="e">
        <f t="shared" si="38"/>
        <v>#DIV/0!</v>
      </c>
      <c r="E131" s="7" t="e">
        <f t="shared" si="38"/>
        <v>#DIV/0!</v>
      </c>
      <c r="F131" s="7" t="e">
        <f t="shared" si="38"/>
        <v>#DIV/0!</v>
      </c>
      <c r="G131" s="7" t="e">
        <f t="shared" si="38"/>
        <v>#DIV/0!</v>
      </c>
      <c r="H131" s="7" t="e">
        <f t="shared" si="38"/>
        <v>#DIV/0!</v>
      </c>
      <c r="I131" s="7" t="e">
        <f t="shared" si="38"/>
        <v>#DIV/0!</v>
      </c>
      <c r="J131" s="7" t="e">
        <f t="shared" si="38"/>
        <v>#DIV/0!</v>
      </c>
      <c r="K131" s="7" t="e">
        <f t="shared" si="38"/>
        <v>#DIV/0!</v>
      </c>
      <c r="L131" s="7" t="e">
        <f t="shared" si="38"/>
        <v>#DIV/0!</v>
      </c>
      <c r="M131" s="7" t="e">
        <f t="shared" si="38"/>
        <v>#DIV/0!</v>
      </c>
      <c r="N131" s="7" t="e">
        <f t="shared" si="38"/>
        <v>#DIV/0!</v>
      </c>
      <c r="O131" s="7" t="e">
        <f t="shared" si="38"/>
        <v>#DIV/0!</v>
      </c>
      <c r="P131" s="7" t="e">
        <f t="shared" si="38"/>
        <v>#DIV/0!</v>
      </c>
      <c r="Q131" s="7" t="e">
        <f t="shared" si="38"/>
        <v>#DIV/0!</v>
      </c>
      <c r="R131" s="7" t="e">
        <f t="shared" si="38"/>
        <v>#DIV/0!</v>
      </c>
      <c r="S131" s="7" t="e">
        <f t="shared" si="38"/>
        <v>#DIV/0!</v>
      </c>
      <c r="T131" s="7" t="e">
        <f t="shared" si="38"/>
        <v>#DIV/0!</v>
      </c>
      <c r="U131" s="7" t="e">
        <f t="shared" si="38"/>
        <v>#DIV/0!</v>
      </c>
      <c r="V131" s="7" t="e">
        <f t="shared" si="38"/>
        <v>#DIV/0!</v>
      </c>
      <c r="W131" s="7" t="e">
        <f t="shared" si="38"/>
        <v>#DIV/0!</v>
      </c>
      <c r="X131" s="7" t="e">
        <f t="shared" si="38"/>
        <v>#DIV/0!</v>
      </c>
      <c r="Z131" s="2" t="s">
        <v>43</v>
      </c>
      <c r="AA131" s="14">
        <f>AVERAGE(AA126:AA130)</f>
        <v>0</v>
      </c>
      <c r="AB131" s="28"/>
    </row>
    <row r="134" spans="1:29" x14ac:dyDescent="0.25">
      <c r="A134" s="9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t="s">
        <v>29</v>
      </c>
      <c r="G134" t="s">
        <v>9</v>
      </c>
      <c r="H134" t="s">
        <v>10</v>
      </c>
      <c r="I134" t="s">
        <v>11</v>
      </c>
      <c r="J134" s="1" t="s">
        <v>30</v>
      </c>
      <c r="K134" s="1" t="s">
        <v>31</v>
      </c>
      <c r="L134" t="s">
        <v>32</v>
      </c>
      <c r="M134" t="s">
        <v>33</v>
      </c>
      <c r="N134" t="s">
        <v>34</v>
      </c>
      <c r="O134" t="s">
        <v>35</v>
      </c>
      <c r="P134" t="s">
        <v>12</v>
      </c>
      <c r="Q134" t="s">
        <v>13</v>
      </c>
      <c r="R134" t="s">
        <v>14</v>
      </c>
      <c r="S134" s="7" t="s">
        <v>26</v>
      </c>
      <c r="T134" s="1" t="s">
        <v>21</v>
      </c>
      <c r="U134" t="s">
        <v>22</v>
      </c>
      <c r="V134" t="s">
        <v>23</v>
      </c>
      <c r="W134" t="s">
        <v>24</v>
      </c>
      <c r="X134" t="s">
        <v>25</v>
      </c>
      <c r="Z134" s="22" t="s">
        <v>36</v>
      </c>
      <c r="AA134" s="12" t="s">
        <v>37</v>
      </c>
      <c r="AB134" s="12" t="s">
        <v>41</v>
      </c>
      <c r="AC134" s="16" t="s">
        <v>55</v>
      </c>
    </row>
    <row r="135" spans="1:29" x14ac:dyDescent="0.25">
      <c r="A135" s="2"/>
      <c r="Y135" s="1"/>
      <c r="AA135" s="14">
        <f>S135</f>
        <v>0</v>
      </c>
      <c r="AB135" s="28" t="e">
        <f>((AA135/AA$140)-1)*100</f>
        <v>#DIV/0!</v>
      </c>
      <c r="AC135" s="14">
        <f>STDEV(AA136:AA139)</f>
        <v>0</v>
      </c>
    </row>
    <row r="136" spans="1:29" x14ac:dyDescent="0.25">
      <c r="A136" s="2"/>
      <c r="Y136" s="1"/>
      <c r="AA136" s="14">
        <f t="shared" ref="AA136:AA139" si="39">S136</f>
        <v>0</v>
      </c>
      <c r="AB136" s="28" t="e">
        <f t="shared" ref="AB136:AB139" si="40">((AA136/AA$140)-1)*100</f>
        <v>#DIV/0!</v>
      </c>
      <c r="AC136" s="14">
        <f>STDEV(AA137:AA139,AA135)</f>
        <v>0</v>
      </c>
    </row>
    <row r="137" spans="1:29" x14ac:dyDescent="0.25">
      <c r="A137" s="2"/>
      <c r="Y137" s="1"/>
      <c r="AA137" s="14">
        <f t="shared" si="39"/>
        <v>0</v>
      </c>
      <c r="AB137" s="28" t="e">
        <f t="shared" si="40"/>
        <v>#DIV/0!</v>
      </c>
      <c r="AC137" s="14">
        <f>STDEV(AA138:AA139,AA135:AA136)</f>
        <v>0</v>
      </c>
    </row>
    <row r="138" spans="1:29" x14ac:dyDescent="0.25">
      <c r="A138" s="2"/>
      <c r="AA138" s="14">
        <f t="shared" si="39"/>
        <v>0</v>
      </c>
      <c r="AB138" s="28" t="e">
        <f t="shared" si="40"/>
        <v>#DIV/0!</v>
      </c>
      <c r="AC138" s="14">
        <f>STDEV(AA139,AA135:AA137)</f>
        <v>0</v>
      </c>
    </row>
    <row r="139" spans="1:29" x14ac:dyDescent="0.25">
      <c r="A139" s="2"/>
      <c r="AA139" s="14">
        <f t="shared" si="39"/>
        <v>0</v>
      </c>
      <c r="AB139" s="28" t="e">
        <f t="shared" si="40"/>
        <v>#DIV/0!</v>
      </c>
      <c r="AC139" s="14">
        <f>STDEV(AA135:AA138)</f>
        <v>0</v>
      </c>
    </row>
    <row r="140" spans="1:29" x14ac:dyDescent="0.25">
      <c r="A140" s="2">
        <f>A139</f>
        <v>0</v>
      </c>
      <c r="B140" s="7" t="e">
        <f>AVERAGE(B135:B139)</f>
        <v>#DIV/0!</v>
      </c>
      <c r="C140" s="7" t="e">
        <f t="shared" ref="C140:X140" si="41">AVERAGE(C135:C139)</f>
        <v>#DIV/0!</v>
      </c>
      <c r="D140" s="7" t="e">
        <f t="shared" si="41"/>
        <v>#DIV/0!</v>
      </c>
      <c r="E140" s="7" t="e">
        <f t="shared" si="41"/>
        <v>#DIV/0!</v>
      </c>
      <c r="F140" s="7" t="e">
        <f t="shared" si="41"/>
        <v>#DIV/0!</v>
      </c>
      <c r="G140" s="7" t="e">
        <f t="shared" si="41"/>
        <v>#DIV/0!</v>
      </c>
      <c r="H140" s="7" t="e">
        <f t="shared" si="41"/>
        <v>#DIV/0!</v>
      </c>
      <c r="I140" s="7" t="e">
        <f t="shared" si="41"/>
        <v>#DIV/0!</v>
      </c>
      <c r="J140" s="7" t="e">
        <f t="shared" si="41"/>
        <v>#DIV/0!</v>
      </c>
      <c r="K140" s="7" t="e">
        <f t="shared" si="41"/>
        <v>#DIV/0!</v>
      </c>
      <c r="L140" s="7" t="e">
        <f t="shared" si="41"/>
        <v>#DIV/0!</v>
      </c>
      <c r="M140" s="7" t="e">
        <f t="shared" si="41"/>
        <v>#DIV/0!</v>
      </c>
      <c r="N140" s="7" t="e">
        <f t="shared" si="41"/>
        <v>#DIV/0!</v>
      </c>
      <c r="O140" s="7" t="e">
        <f t="shared" si="41"/>
        <v>#DIV/0!</v>
      </c>
      <c r="P140" s="7" t="e">
        <f t="shared" si="41"/>
        <v>#DIV/0!</v>
      </c>
      <c r="Q140" s="7" t="e">
        <f t="shared" si="41"/>
        <v>#DIV/0!</v>
      </c>
      <c r="R140" s="7" t="e">
        <f t="shared" si="41"/>
        <v>#DIV/0!</v>
      </c>
      <c r="S140" s="7" t="e">
        <f t="shared" si="41"/>
        <v>#DIV/0!</v>
      </c>
      <c r="T140" s="7" t="e">
        <f t="shared" si="41"/>
        <v>#DIV/0!</v>
      </c>
      <c r="U140" s="7" t="e">
        <f t="shared" si="41"/>
        <v>#DIV/0!</v>
      </c>
      <c r="V140" s="7" t="e">
        <f t="shared" si="41"/>
        <v>#DIV/0!</v>
      </c>
      <c r="W140" s="7" t="e">
        <f t="shared" si="41"/>
        <v>#DIV/0!</v>
      </c>
      <c r="X140" s="7" t="e">
        <f t="shared" si="41"/>
        <v>#DIV/0!</v>
      </c>
      <c r="Z140" s="2" t="s">
        <v>43</v>
      </c>
      <c r="AA140" s="14">
        <f>AVERAGE(AA135:AA139)</f>
        <v>0</v>
      </c>
      <c r="AB140" s="28"/>
    </row>
    <row r="143" spans="1:29" x14ac:dyDescent="0.25">
      <c r="A143" s="9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t="s">
        <v>29</v>
      </c>
      <c r="G143" t="s">
        <v>9</v>
      </c>
      <c r="H143" t="s">
        <v>10</v>
      </c>
      <c r="I143" t="s">
        <v>11</v>
      </c>
      <c r="J143" s="1" t="s">
        <v>30</v>
      </c>
      <c r="K143" s="1" t="s">
        <v>31</v>
      </c>
      <c r="L143" t="s">
        <v>32</v>
      </c>
      <c r="M143" t="s">
        <v>33</v>
      </c>
      <c r="N143" t="s">
        <v>34</v>
      </c>
      <c r="O143" t="s">
        <v>35</v>
      </c>
      <c r="P143" t="s">
        <v>12</v>
      </c>
      <c r="Q143" t="s">
        <v>13</v>
      </c>
      <c r="R143" t="s">
        <v>14</v>
      </c>
      <c r="S143" s="7" t="s">
        <v>26</v>
      </c>
      <c r="T143" s="1" t="s">
        <v>21</v>
      </c>
      <c r="U143" t="s">
        <v>22</v>
      </c>
      <c r="V143" t="s">
        <v>23</v>
      </c>
      <c r="W143" t="s">
        <v>24</v>
      </c>
      <c r="X143" t="s">
        <v>25</v>
      </c>
      <c r="Z143" s="22" t="s">
        <v>36</v>
      </c>
      <c r="AA143" s="12" t="s">
        <v>37</v>
      </c>
      <c r="AB143" s="12" t="s">
        <v>41</v>
      </c>
      <c r="AC143" s="16" t="s">
        <v>55</v>
      </c>
    </row>
    <row r="144" spans="1:29" x14ac:dyDescent="0.25">
      <c r="A144" s="2"/>
      <c r="Y144" s="1"/>
      <c r="AA144" s="14">
        <f>S144</f>
        <v>0</v>
      </c>
      <c r="AB144" s="28" t="e">
        <f>((AA144/AA$149)-1)*100</f>
        <v>#DIV/0!</v>
      </c>
      <c r="AC144" s="14">
        <f>STDEV(AA145:AA148)</f>
        <v>0</v>
      </c>
    </row>
    <row r="145" spans="1:29" x14ac:dyDescent="0.25">
      <c r="A145" s="2"/>
      <c r="Y145" s="1"/>
      <c r="AA145" s="14">
        <f t="shared" ref="AA145:AA148" si="42">S145</f>
        <v>0</v>
      </c>
      <c r="AB145" s="28" t="e">
        <f t="shared" ref="AB145:AB148" si="43">((AA145/AA$149)-1)*100</f>
        <v>#DIV/0!</v>
      </c>
      <c r="AC145" s="14">
        <f>STDEV(AA146:AA148,AA144)</f>
        <v>0</v>
      </c>
    </row>
    <row r="146" spans="1:29" x14ac:dyDescent="0.25">
      <c r="A146" s="2"/>
      <c r="Y146" s="1"/>
      <c r="AA146" s="14">
        <f t="shared" si="42"/>
        <v>0</v>
      </c>
      <c r="AB146" s="28" t="e">
        <f t="shared" si="43"/>
        <v>#DIV/0!</v>
      </c>
      <c r="AC146" s="14">
        <f>STDEV(AA147:AA148,AA144:AA145)</f>
        <v>0</v>
      </c>
    </row>
    <row r="147" spans="1:29" x14ac:dyDescent="0.25">
      <c r="A147" s="2"/>
      <c r="AA147" s="14">
        <f t="shared" si="42"/>
        <v>0</v>
      </c>
      <c r="AB147" s="28" t="e">
        <f t="shared" si="43"/>
        <v>#DIV/0!</v>
      </c>
      <c r="AC147" s="14">
        <f>STDEV(AA148,AA144:AA146)</f>
        <v>0</v>
      </c>
    </row>
    <row r="148" spans="1:29" x14ac:dyDescent="0.25">
      <c r="A148" s="2"/>
      <c r="AA148" s="14">
        <f t="shared" si="42"/>
        <v>0</v>
      </c>
      <c r="AB148" s="28" t="e">
        <f t="shared" si="43"/>
        <v>#DIV/0!</v>
      </c>
      <c r="AC148" s="14">
        <f>STDEV(AA144:AA147)</f>
        <v>0</v>
      </c>
    </row>
    <row r="149" spans="1:29" x14ac:dyDescent="0.25">
      <c r="A149" s="2">
        <f>A148</f>
        <v>0</v>
      </c>
      <c r="B149" s="7" t="e">
        <f>AVERAGE(B144:B148)</f>
        <v>#DIV/0!</v>
      </c>
      <c r="C149" s="7" t="e">
        <f t="shared" ref="C149:X149" si="44">AVERAGE(C144:C148)</f>
        <v>#DIV/0!</v>
      </c>
      <c r="D149" s="7" t="e">
        <f t="shared" si="44"/>
        <v>#DIV/0!</v>
      </c>
      <c r="E149" s="7" t="e">
        <f t="shared" si="44"/>
        <v>#DIV/0!</v>
      </c>
      <c r="F149" s="7" t="e">
        <f t="shared" si="44"/>
        <v>#DIV/0!</v>
      </c>
      <c r="G149" s="7" t="e">
        <f t="shared" si="44"/>
        <v>#DIV/0!</v>
      </c>
      <c r="H149" s="7" t="e">
        <f t="shared" si="44"/>
        <v>#DIV/0!</v>
      </c>
      <c r="I149" s="7" t="e">
        <f t="shared" si="44"/>
        <v>#DIV/0!</v>
      </c>
      <c r="J149" s="7" t="e">
        <f t="shared" si="44"/>
        <v>#DIV/0!</v>
      </c>
      <c r="K149" s="7" t="e">
        <f t="shared" si="44"/>
        <v>#DIV/0!</v>
      </c>
      <c r="L149" s="7" t="e">
        <f t="shared" si="44"/>
        <v>#DIV/0!</v>
      </c>
      <c r="M149" s="7" t="e">
        <f t="shared" si="44"/>
        <v>#DIV/0!</v>
      </c>
      <c r="N149" s="7" t="e">
        <f t="shared" si="44"/>
        <v>#DIV/0!</v>
      </c>
      <c r="O149" s="7" t="e">
        <f t="shared" si="44"/>
        <v>#DIV/0!</v>
      </c>
      <c r="P149" s="7" t="e">
        <f t="shared" si="44"/>
        <v>#DIV/0!</v>
      </c>
      <c r="Q149" s="7" t="e">
        <f t="shared" si="44"/>
        <v>#DIV/0!</v>
      </c>
      <c r="R149" s="7" t="e">
        <f t="shared" si="44"/>
        <v>#DIV/0!</v>
      </c>
      <c r="S149" s="7" t="e">
        <f t="shared" si="44"/>
        <v>#DIV/0!</v>
      </c>
      <c r="T149" s="7" t="e">
        <f t="shared" si="44"/>
        <v>#DIV/0!</v>
      </c>
      <c r="U149" s="7" t="e">
        <f t="shared" si="44"/>
        <v>#DIV/0!</v>
      </c>
      <c r="V149" s="7" t="e">
        <f t="shared" si="44"/>
        <v>#DIV/0!</v>
      </c>
      <c r="W149" s="7" t="e">
        <f t="shared" si="44"/>
        <v>#DIV/0!</v>
      </c>
      <c r="X149" s="7" t="e">
        <f t="shared" si="44"/>
        <v>#DIV/0!</v>
      </c>
      <c r="Z149" s="2" t="s">
        <v>43</v>
      </c>
      <c r="AA149" s="14">
        <f>AVERAGE(AA144:AA148)</f>
        <v>0</v>
      </c>
      <c r="AB149" s="2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49"/>
  <sheetViews>
    <sheetView zoomScaleNormal="100" workbookViewId="0">
      <selection activeCell="L7" sqref="L7"/>
    </sheetView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bestFit="1" customWidth="1"/>
    <col min="7" max="7" width="10.140625" customWidth="1"/>
    <col min="8" max="8" width="12.28515625" customWidth="1"/>
    <col min="9" max="9" width="10.85546875" customWidth="1"/>
    <col min="10" max="10" width="11" style="1" customWidth="1"/>
    <col min="11" max="11" width="15.85546875" style="1" customWidth="1"/>
    <col min="12" max="12" width="14.140625" customWidth="1"/>
    <col min="13" max="13" width="11.5703125" customWidth="1"/>
    <col min="14" max="14" width="15.5703125" customWidth="1"/>
    <col min="15" max="15" width="15.7109375" customWidth="1"/>
    <col min="16" max="16" width="12.28515625" customWidth="1"/>
    <col min="17" max="17" width="13.28515625" customWidth="1"/>
    <col min="18" max="18" width="11.5703125" customWidth="1"/>
    <col min="19" max="19" width="13.7109375" style="7" customWidth="1"/>
    <col min="20" max="20" width="14.140625" style="1" customWidth="1"/>
    <col min="21" max="21" width="14.85546875" customWidth="1"/>
    <col min="22" max="22" width="14.42578125" customWidth="1"/>
    <col min="23" max="23" width="14.28515625" customWidth="1"/>
    <col min="24" max="24" width="15" customWidth="1"/>
    <col min="26" max="26" width="23.42578125" customWidth="1"/>
    <col min="27" max="27" width="24.7109375" style="13" customWidth="1"/>
    <col min="28" max="28" width="12" style="13" customWidth="1"/>
    <col min="29" max="29" width="20.140625" style="14" customWidth="1"/>
  </cols>
  <sheetData>
    <row r="1" spans="1:11" x14ac:dyDescent="0.25">
      <c r="A1" t="s">
        <v>2</v>
      </c>
    </row>
    <row r="2" spans="1:11" x14ac:dyDescent="0.25">
      <c r="A2" t="s">
        <v>3</v>
      </c>
    </row>
    <row r="3" spans="1:11" x14ac:dyDescent="0.25">
      <c r="A3" t="s">
        <v>15</v>
      </c>
      <c r="B3" s="7"/>
    </row>
    <row r="4" spans="1:11" x14ac:dyDescent="0.25">
      <c r="A4" t="s">
        <v>16</v>
      </c>
      <c r="B4" s="7"/>
    </row>
    <row r="5" spans="1:11" x14ac:dyDescent="0.25">
      <c r="A5" t="s">
        <v>4</v>
      </c>
    </row>
    <row r="6" spans="1:11" x14ac:dyDescent="0.25">
      <c r="A6" s="5"/>
    </row>
    <row r="7" spans="1:11" x14ac:dyDescent="0.25">
      <c r="A7" s="2"/>
    </row>
    <row r="8" spans="1:11" x14ac:dyDescent="0.25">
      <c r="A8" s="2"/>
    </row>
    <row r="9" spans="1:11" x14ac:dyDescent="0.25">
      <c r="A9" s="2"/>
    </row>
    <row r="10" spans="1:11" x14ac:dyDescent="0.25">
      <c r="A10" s="5"/>
    </row>
    <row r="12" spans="1:11" x14ac:dyDescent="0.25">
      <c r="A12" s="11" t="s">
        <v>39</v>
      </c>
    </row>
    <row r="13" spans="1:11" x14ac:dyDescent="0.25">
      <c r="A13" s="6" t="s">
        <v>17</v>
      </c>
      <c r="B13" s="7" t="s">
        <v>19</v>
      </c>
      <c r="C13" s="7"/>
      <c r="D13" s="7"/>
      <c r="E13" s="7"/>
      <c r="F13" s="8"/>
      <c r="G13" s="8"/>
      <c r="H13" s="8"/>
      <c r="I13" s="8"/>
      <c r="J13" s="7"/>
      <c r="K13" s="7"/>
    </row>
    <row r="14" spans="1:11" x14ac:dyDescent="0.25">
      <c r="B14" s="7"/>
      <c r="C14" s="7"/>
      <c r="D14" s="7"/>
      <c r="E14" s="7"/>
      <c r="F14" s="8"/>
      <c r="G14" s="8"/>
      <c r="H14" s="8"/>
      <c r="I14" s="8"/>
      <c r="J14" s="7"/>
      <c r="K14" s="7"/>
    </row>
    <row r="15" spans="1:11" x14ac:dyDescent="0.25">
      <c r="A15" s="2" t="s">
        <v>38</v>
      </c>
      <c r="B15" s="7" t="s">
        <v>40</v>
      </c>
      <c r="C15" s="7"/>
      <c r="D15" s="7"/>
      <c r="E15" s="7"/>
      <c r="F15" s="8"/>
      <c r="G15" s="8"/>
      <c r="H15" s="8"/>
      <c r="I15" s="8"/>
      <c r="J15" s="7"/>
      <c r="K15" s="7"/>
    </row>
    <row r="16" spans="1:11" x14ac:dyDescent="0.25">
      <c r="A16" s="4" t="s">
        <v>18</v>
      </c>
      <c r="B16" s="10"/>
      <c r="C16" s="10"/>
      <c r="D16" s="10"/>
      <c r="E16" s="10"/>
    </row>
    <row r="17" spans="1:29" x14ac:dyDescent="0.25">
      <c r="A17" s="9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t="s">
        <v>29</v>
      </c>
      <c r="G17" t="s">
        <v>9</v>
      </c>
      <c r="H17" t="s">
        <v>10</v>
      </c>
      <c r="I17" t="s">
        <v>11</v>
      </c>
      <c r="J17" s="1" t="s">
        <v>30</v>
      </c>
      <c r="K17" s="1" t="s">
        <v>31</v>
      </c>
      <c r="L17" t="s">
        <v>32</v>
      </c>
      <c r="M17" t="s">
        <v>33</v>
      </c>
      <c r="N17" t="s">
        <v>34</v>
      </c>
      <c r="O17" t="s">
        <v>35</v>
      </c>
      <c r="P17" t="s">
        <v>12</v>
      </c>
      <c r="Q17" t="s">
        <v>13</v>
      </c>
      <c r="R17" t="s">
        <v>14</v>
      </c>
      <c r="S17" s="7" t="s">
        <v>26</v>
      </c>
      <c r="T17" s="1" t="s">
        <v>21</v>
      </c>
      <c r="U17" t="s">
        <v>22</v>
      </c>
      <c r="V17" t="s">
        <v>23</v>
      </c>
      <c r="W17" t="s">
        <v>24</v>
      </c>
      <c r="X17" t="s">
        <v>25</v>
      </c>
      <c r="Z17" s="22" t="s">
        <v>36</v>
      </c>
      <c r="AA17" s="12" t="s">
        <v>37</v>
      </c>
      <c r="AB17" s="12" t="s">
        <v>41</v>
      </c>
      <c r="AC17" s="16" t="s">
        <v>55</v>
      </c>
    </row>
    <row r="18" spans="1:29" x14ac:dyDescent="0.25">
      <c r="A18" s="2"/>
      <c r="Y18" s="1"/>
      <c r="AA18" s="14">
        <f>S18</f>
        <v>0</v>
      </c>
      <c r="AB18" s="28" t="e">
        <f>((AA18/AA$23)-1)*100</f>
        <v>#DIV/0!</v>
      </c>
      <c r="AC18" s="14">
        <f>STDEV(AA19:AA22)</f>
        <v>0</v>
      </c>
    </row>
    <row r="19" spans="1:29" x14ac:dyDescent="0.25">
      <c r="A19" s="2"/>
      <c r="Y19" s="1"/>
      <c r="AA19" s="14">
        <f t="shared" ref="AA19:AA22" si="0">S19</f>
        <v>0</v>
      </c>
      <c r="AB19" s="28" t="e">
        <f t="shared" ref="AB19:AB22" si="1">((AA19/AA$23)-1)*100</f>
        <v>#DIV/0!</v>
      </c>
      <c r="AC19" s="14">
        <f>STDEV(AA20:AA22,AA18)</f>
        <v>0</v>
      </c>
    </row>
    <row r="20" spans="1:29" x14ac:dyDescent="0.25">
      <c r="A20" s="2"/>
      <c r="Y20" s="1"/>
      <c r="AA20" s="14">
        <f t="shared" si="0"/>
        <v>0</v>
      </c>
      <c r="AB20" s="28" t="e">
        <f t="shared" si="1"/>
        <v>#DIV/0!</v>
      </c>
      <c r="AC20" s="14">
        <f>STDEV(AA21:AA22,AA18:AA19)</f>
        <v>0</v>
      </c>
    </row>
    <row r="21" spans="1:29" x14ac:dyDescent="0.25">
      <c r="A21" s="2"/>
      <c r="AA21" s="14">
        <f t="shared" si="0"/>
        <v>0</v>
      </c>
      <c r="AB21" s="28" t="e">
        <f t="shared" si="1"/>
        <v>#DIV/0!</v>
      </c>
      <c r="AC21" s="14">
        <f>STDEV(AA22,AA18:AA20)</f>
        <v>0</v>
      </c>
    </row>
    <row r="22" spans="1:29" x14ac:dyDescent="0.25">
      <c r="A22" s="2"/>
      <c r="AA22" s="14">
        <f t="shared" si="0"/>
        <v>0</v>
      </c>
      <c r="AB22" s="28" t="e">
        <f t="shared" si="1"/>
        <v>#DIV/0!</v>
      </c>
      <c r="AC22" s="14">
        <f>STDEV(AA18:AA21)</f>
        <v>0</v>
      </c>
    </row>
    <row r="23" spans="1:29" x14ac:dyDescent="0.25">
      <c r="A23" s="2" t="s">
        <v>44</v>
      </c>
      <c r="B23" s="7" t="e">
        <f>AVERAGE(B18:B22)</f>
        <v>#DIV/0!</v>
      </c>
      <c r="C23" s="7" t="e">
        <f t="shared" ref="C23:X23" si="2">AVERAGE(C18:C22)</f>
        <v>#DIV/0!</v>
      </c>
      <c r="D23" s="7" t="e">
        <f t="shared" si="2"/>
        <v>#DIV/0!</v>
      </c>
      <c r="E23" s="7" t="e">
        <f t="shared" si="2"/>
        <v>#DIV/0!</v>
      </c>
      <c r="F23" s="7" t="e">
        <f t="shared" si="2"/>
        <v>#DIV/0!</v>
      </c>
      <c r="G23" s="7" t="e">
        <f t="shared" si="2"/>
        <v>#DIV/0!</v>
      </c>
      <c r="H23" s="7" t="e">
        <f t="shared" si="2"/>
        <v>#DIV/0!</v>
      </c>
      <c r="I23" s="7" t="e">
        <f t="shared" si="2"/>
        <v>#DIV/0!</v>
      </c>
      <c r="J23" s="7" t="e">
        <f t="shared" si="2"/>
        <v>#DIV/0!</v>
      </c>
      <c r="K23" s="7" t="e">
        <f t="shared" si="2"/>
        <v>#DIV/0!</v>
      </c>
      <c r="L23" s="7" t="e">
        <f t="shared" si="2"/>
        <v>#DIV/0!</v>
      </c>
      <c r="M23" s="7" t="e">
        <f t="shared" si="2"/>
        <v>#DIV/0!</v>
      </c>
      <c r="N23" s="7" t="e">
        <f t="shared" si="2"/>
        <v>#DIV/0!</v>
      </c>
      <c r="O23" s="7" t="e">
        <f t="shared" si="2"/>
        <v>#DIV/0!</v>
      </c>
      <c r="P23" s="7" t="e">
        <f t="shared" si="2"/>
        <v>#DIV/0!</v>
      </c>
      <c r="Q23" s="7" t="e">
        <f t="shared" si="2"/>
        <v>#DIV/0!</v>
      </c>
      <c r="R23" s="7" t="e">
        <f t="shared" si="2"/>
        <v>#DIV/0!</v>
      </c>
      <c r="S23" s="7" t="e">
        <f t="shared" si="2"/>
        <v>#DIV/0!</v>
      </c>
      <c r="T23" s="7" t="e">
        <f t="shared" si="2"/>
        <v>#DIV/0!</v>
      </c>
      <c r="U23" s="7" t="e">
        <f t="shared" si="2"/>
        <v>#DIV/0!</v>
      </c>
      <c r="V23" s="7" t="e">
        <f t="shared" si="2"/>
        <v>#DIV/0!</v>
      </c>
      <c r="W23" s="7" t="e">
        <f t="shared" si="2"/>
        <v>#DIV/0!</v>
      </c>
      <c r="X23" s="7" t="e">
        <f t="shared" si="2"/>
        <v>#DIV/0!</v>
      </c>
      <c r="Z23" s="2" t="s">
        <v>43</v>
      </c>
      <c r="AA23" s="14">
        <f>AVERAGE(AA18:AA22)</f>
        <v>0</v>
      </c>
      <c r="AB23" s="28"/>
    </row>
    <row r="24" spans="1:29" x14ac:dyDescent="0.25">
      <c r="A24" s="2"/>
      <c r="AB24" s="28"/>
      <c r="AC24" s="15"/>
    </row>
    <row r="25" spans="1:29" x14ac:dyDescent="0.25">
      <c r="A25" s="2"/>
      <c r="AA25" s="14"/>
      <c r="AB25" s="28"/>
      <c r="AC25" s="15"/>
    </row>
    <row r="26" spans="1:29" x14ac:dyDescent="0.25">
      <c r="A26" s="9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t="s">
        <v>29</v>
      </c>
      <c r="G26" t="s">
        <v>9</v>
      </c>
      <c r="H26" t="s">
        <v>10</v>
      </c>
      <c r="I26" t="s">
        <v>11</v>
      </c>
      <c r="J26" s="1" t="s">
        <v>30</v>
      </c>
      <c r="K26" s="1" t="s">
        <v>31</v>
      </c>
      <c r="L26" t="s">
        <v>32</v>
      </c>
      <c r="M26" t="s">
        <v>33</v>
      </c>
      <c r="N26" t="s">
        <v>34</v>
      </c>
      <c r="O26" t="s">
        <v>35</v>
      </c>
      <c r="P26" t="s">
        <v>12</v>
      </c>
      <c r="Q26" t="s">
        <v>13</v>
      </c>
      <c r="R26" t="s">
        <v>14</v>
      </c>
      <c r="S26" s="7" t="s">
        <v>26</v>
      </c>
      <c r="T26" s="1" t="s">
        <v>21</v>
      </c>
      <c r="U26" t="s">
        <v>22</v>
      </c>
      <c r="V26" t="s">
        <v>23</v>
      </c>
      <c r="W26" t="s">
        <v>24</v>
      </c>
      <c r="X26" t="s">
        <v>25</v>
      </c>
      <c r="Z26" s="22" t="s">
        <v>36</v>
      </c>
      <c r="AA26" s="12" t="s">
        <v>37</v>
      </c>
      <c r="AB26" s="12" t="s">
        <v>41</v>
      </c>
      <c r="AC26" s="16" t="s">
        <v>55</v>
      </c>
    </row>
    <row r="27" spans="1:29" x14ac:dyDescent="0.25">
      <c r="A27" s="2"/>
      <c r="Y27" s="1"/>
      <c r="AA27" s="14">
        <f>S27</f>
        <v>0</v>
      </c>
      <c r="AB27" s="28" t="e">
        <f>((AA27/AA$32)-1)*100</f>
        <v>#DIV/0!</v>
      </c>
      <c r="AC27" s="14">
        <f>STDEV(AA28:AA31)</f>
        <v>0</v>
      </c>
    </row>
    <row r="28" spans="1:29" x14ac:dyDescent="0.25">
      <c r="A28" s="2"/>
      <c r="Y28" s="1"/>
      <c r="AA28" s="14">
        <f t="shared" ref="AA28:AA31" si="3">S28</f>
        <v>0</v>
      </c>
      <c r="AB28" s="28" t="e">
        <f t="shared" ref="AB28:AB31" si="4">((AA28/AA$32)-1)*100</f>
        <v>#DIV/0!</v>
      </c>
      <c r="AC28" s="14">
        <f>STDEV(AA29:AA31,AA27)</f>
        <v>0</v>
      </c>
    </row>
    <row r="29" spans="1:29" x14ac:dyDescent="0.25">
      <c r="A29" s="2"/>
      <c r="Y29" s="1"/>
      <c r="AA29" s="14">
        <f t="shared" si="3"/>
        <v>0</v>
      </c>
      <c r="AB29" s="28" t="e">
        <f t="shared" si="4"/>
        <v>#DIV/0!</v>
      </c>
      <c r="AC29" s="14">
        <f>STDEV(AA30:AA31,AA27:AA28)</f>
        <v>0</v>
      </c>
    </row>
    <row r="30" spans="1:29" x14ac:dyDescent="0.25">
      <c r="A30" s="2"/>
      <c r="AA30" s="14">
        <f t="shared" si="3"/>
        <v>0</v>
      </c>
      <c r="AB30" s="28" t="e">
        <f t="shared" si="4"/>
        <v>#DIV/0!</v>
      </c>
      <c r="AC30" s="14">
        <f>STDEV(AA31,AA27:AA29)</f>
        <v>0</v>
      </c>
    </row>
    <row r="31" spans="1:29" x14ac:dyDescent="0.25">
      <c r="A31" s="2"/>
      <c r="AA31" s="14">
        <f t="shared" si="3"/>
        <v>0</v>
      </c>
      <c r="AB31" s="28" t="e">
        <f t="shared" si="4"/>
        <v>#DIV/0!</v>
      </c>
      <c r="AC31" s="14">
        <f>STDEV(AA27:AA30)</f>
        <v>0</v>
      </c>
    </row>
    <row r="32" spans="1:29" x14ac:dyDescent="0.25">
      <c r="A32" s="2">
        <f>A31</f>
        <v>0</v>
      </c>
      <c r="B32" s="7" t="e">
        <f>AVERAGE(B27:B31)</f>
        <v>#DIV/0!</v>
      </c>
      <c r="C32" s="7" t="e">
        <f t="shared" ref="C32:X32" si="5">AVERAGE(C27:C31)</f>
        <v>#DIV/0!</v>
      </c>
      <c r="D32" s="7" t="e">
        <f t="shared" si="5"/>
        <v>#DIV/0!</v>
      </c>
      <c r="E32" s="7" t="e">
        <f t="shared" si="5"/>
        <v>#DIV/0!</v>
      </c>
      <c r="F32" s="7" t="e">
        <f t="shared" si="5"/>
        <v>#DIV/0!</v>
      </c>
      <c r="G32" s="7" t="e">
        <f t="shared" si="5"/>
        <v>#DIV/0!</v>
      </c>
      <c r="H32" s="7" t="e">
        <f t="shared" si="5"/>
        <v>#DIV/0!</v>
      </c>
      <c r="I32" s="7" t="e">
        <f t="shared" si="5"/>
        <v>#DIV/0!</v>
      </c>
      <c r="J32" s="7" t="e">
        <f t="shared" si="5"/>
        <v>#DIV/0!</v>
      </c>
      <c r="K32" s="7" t="e">
        <f t="shared" si="5"/>
        <v>#DIV/0!</v>
      </c>
      <c r="L32" s="7" t="e">
        <f t="shared" si="5"/>
        <v>#DIV/0!</v>
      </c>
      <c r="M32" s="7" t="e">
        <f t="shared" si="5"/>
        <v>#DIV/0!</v>
      </c>
      <c r="N32" s="7" t="e">
        <f t="shared" si="5"/>
        <v>#DIV/0!</v>
      </c>
      <c r="O32" s="7" t="e">
        <f t="shared" si="5"/>
        <v>#DIV/0!</v>
      </c>
      <c r="P32" s="7" t="e">
        <f t="shared" si="5"/>
        <v>#DIV/0!</v>
      </c>
      <c r="Q32" s="7" t="e">
        <f t="shared" si="5"/>
        <v>#DIV/0!</v>
      </c>
      <c r="R32" s="7" t="e">
        <f t="shared" si="5"/>
        <v>#DIV/0!</v>
      </c>
      <c r="S32" s="7" t="e">
        <f t="shared" si="5"/>
        <v>#DIV/0!</v>
      </c>
      <c r="T32" s="7" t="e">
        <f t="shared" si="5"/>
        <v>#DIV/0!</v>
      </c>
      <c r="U32" s="7" t="e">
        <f t="shared" si="5"/>
        <v>#DIV/0!</v>
      </c>
      <c r="V32" s="7" t="e">
        <f t="shared" si="5"/>
        <v>#DIV/0!</v>
      </c>
      <c r="W32" s="7" t="e">
        <f t="shared" si="5"/>
        <v>#DIV/0!</v>
      </c>
      <c r="X32" s="7" t="e">
        <f t="shared" si="5"/>
        <v>#DIV/0!</v>
      </c>
      <c r="Z32" s="2" t="s">
        <v>43</v>
      </c>
      <c r="AA32" s="14">
        <f>AVERAGE(AA27:AA31)</f>
        <v>0</v>
      </c>
      <c r="AB32" s="28"/>
    </row>
    <row r="33" spans="1:39" x14ac:dyDescent="0.25">
      <c r="A33" s="2"/>
      <c r="AB33" s="28"/>
      <c r="AC33" s="15"/>
    </row>
    <row r="34" spans="1:39" x14ac:dyDescent="0.25">
      <c r="A34" s="2"/>
      <c r="AA34" s="14"/>
      <c r="AB34" s="28"/>
      <c r="AC34" s="15"/>
    </row>
    <row r="35" spans="1:39" x14ac:dyDescent="0.25">
      <c r="A35" s="9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t="s">
        <v>29</v>
      </c>
      <c r="G35" t="s">
        <v>9</v>
      </c>
      <c r="H35" t="s">
        <v>10</v>
      </c>
      <c r="I35" t="s">
        <v>11</v>
      </c>
      <c r="J35" s="1" t="s">
        <v>30</v>
      </c>
      <c r="K35" s="1" t="s">
        <v>31</v>
      </c>
      <c r="L35" t="s">
        <v>32</v>
      </c>
      <c r="M35" t="s">
        <v>33</v>
      </c>
      <c r="N35" t="s">
        <v>34</v>
      </c>
      <c r="O35" t="s">
        <v>35</v>
      </c>
      <c r="P35" t="s">
        <v>12</v>
      </c>
      <c r="Q35" t="s">
        <v>13</v>
      </c>
      <c r="R35" t="s">
        <v>14</v>
      </c>
      <c r="S35" s="7" t="s">
        <v>26</v>
      </c>
      <c r="T35" s="1" t="s">
        <v>21</v>
      </c>
      <c r="U35" t="s">
        <v>22</v>
      </c>
      <c r="V35" t="s">
        <v>23</v>
      </c>
      <c r="W35" t="s">
        <v>24</v>
      </c>
      <c r="X35" t="s">
        <v>25</v>
      </c>
      <c r="Z35" s="22" t="s">
        <v>36</v>
      </c>
      <c r="AA35" s="12" t="s">
        <v>37</v>
      </c>
      <c r="AB35" s="12" t="s">
        <v>41</v>
      </c>
      <c r="AC35" s="16" t="s">
        <v>55</v>
      </c>
    </row>
    <row r="36" spans="1:39" x14ac:dyDescent="0.25">
      <c r="A36" s="2"/>
      <c r="Y36" s="1"/>
      <c r="AA36" s="14">
        <f>S36</f>
        <v>0</v>
      </c>
      <c r="AB36" s="28" t="e">
        <f>((AA36/AA$41)-1)*100</f>
        <v>#DIV/0!</v>
      </c>
      <c r="AC36" s="14">
        <f>STDEV(AA37:AA40)</f>
        <v>0</v>
      </c>
    </row>
    <row r="37" spans="1:39" x14ac:dyDescent="0.25">
      <c r="A37" s="2"/>
      <c r="Y37" s="1"/>
      <c r="AA37" s="14">
        <f t="shared" ref="AA37:AA40" si="6">S37</f>
        <v>0</v>
      </c>
      <c r="AB37" s="28" t="e">
        <f t="shared" ref="AB37:AB40" si="7">((AA37/AA$41)-1)*100</f>
        <v>#DIV/0!</v>
      </c>
      <c r="AC37" s="14">
        <f>STDEV(AA38:AA40,AA36)</f>
        <v>0</v>
      </c>
    </row>
    <row r="38" spans="1:39" x14ac:dyDescent="0.25">
      <c r="A38" s="2"/>
      <c r="Y38" s="1"/>
      <c r="AA38" s="14">
        <f t="shared" si="6"/>
        <v>0</v>
      </c>
      <c r="AB38" s="28" t="e">
        <f t="shared" si="7"/>
        <v>#DIV/0!</v>
      </c>
      <c r="AC38" s="14">
        <f>STDEV(AA39:AA40,AA36:AA37)</f>
        <v>0</v>
      </c>
    </row>
    <row r="39" spans="1:39" x14ac:dyDescent="0.25">
      <c r="A39" s="2"/>
      <c r="AA39" s="14">
        <f t="shared" si="6"/>
        <v>0</v>
      </c>
      <c r="AB39" s="28" t="e">
        <f t="shared" si="7"/>
        <v>#DIV/0!</v>
      </c>
      <c r="AC39" s="14">
        <f>STDEV(AA40,AA36:AA38)</f>
        <v>0</v>
      </c>
    </row>
    <row r="40" spans="1:39" x14ac:dyDescent="0.25">
      <c r="A40" s="2"/>
      <c r="AA40" s="14">
        <f t="shared" si="6"/>
        <v>0</v>
      </c>
      <c r="AB40" s="28" t="e">
        <f t="shared" si="7"/>
        <v>#DIV/0!</v>
      </c>
      <c r="AC40" s="14">
        <f>STDEV(AA36:AA39)</f>
        <v>0</v>
      </c>
    </row>
    <row r="41" spans="1:39" x14ac:dyDescent="0.25">
      <c r="A41" s="2">
        <f>A40</f>
        <v>0</v>
      </c>
      <c r="B41" s="7" t="e">
        <f>AVERAGE(B36:B40)</f>
        <v>#DIV/0!</v>
      </c>
      <c r="C41" s="7" t="e">
        <f t="shared" ref="C41:X41" si="8">AVERAGE(C36:C40)</f>
        <v>#DIV/0!</v>
      </c>
      <c r="D41" s="7" t="e">
        <f t="shared" si="8"/>
        <v>#DIV/0!</v>
      </c>
      <c r="E41" s="7" t="e">
        <f t="shared" si="8"/>
        <v>#DIV/0!</v>
      </c>
      <c r="F41" s="7" t="e">
        <f t="shared" si="8"/>
        <v>#DIV/0!</v>
      </c>
      <c r="G41" s="7" t="e">
        <f t="shared" si="8"/>
        <v>#DIV/0!</v>
      </c>
      <c r="H41" s="7" t="e">
        <f t="shared" si="8"/>
        <v>#DIV/0!</v>
      </c>
      <c r="I41" s="7" t="e">
        <f t="shared" si="8"/>
        <v>#DIV/0!</v>
      </c>
      <c r="J41" s="7" t="e">
        <f t="shared" si="8"/>
        <v>#DIV/0!</v>
      </c>
      <c r="K41" s="7" t="e">
        <f t="shared" si="8"/>
        <v>#DIV/0!</v>
      </c>
      <c r="L41" s="7" t="e">
        <f t="shared" si="8"/>
        <v>#DIV/0!</v>
      </c>
      <c r="M41" s="7" t="e">
        <f t="shared" si="8"/>
        <v>#DIV/0!</v>
      </c>
      <c r="N41" s="7" t="e">
        <f t="shared" si="8"/>
        <v>#DIV/0!</v>
      </c>
      <c r="O41" s="7" t="e">
        <f t="shared" si="8"/>
        <v>#DIV/0!</v>
      </c>
      <c r="P41" s="7" t="e">
        <f t="shared" si="8"/>
        <v>#DIV/0!</v>
      </c>
      <c r="Q41" s="7" t="e">
        <f t="shared" si="8"/>
        <v>#DIV/0!</v>
      </c>
      <c r="R41" s="7" t="e">
        <f t="shared" si="8"/>
        <v>#DIV/0!</v>
      </c>
      <c r="S41" s="7" t="e">
        <f t="shared" si="8"/>
        <v>#DIV/0!</v>
      </c>
      <c r="T41" s="7" t="e">
        <f t="shared" si="8"/>
        <v>#DIV/0!</v>
      </c>
      <c r="U41" s="7" t="e">
        <f t="shared" si="8"/>
        <v>#DIV/0!</v>
      </c>
      <c r="V41" s="7" t="e">
        <f t="shared" si="8"/>
        <v>#DIV/0!</v>
      </c>
      <c r="W41" s="7" t="e">
        <f t="shared" si="8"/>
        <v>#DIV/0!</v>
      </c>
      <c r="X41" s="7" t="e">
        <f t="shared" si="8"/>
        <v>#DIV/0!</v>
      </c>
      <c r="Z41" s="2" t="s">
        <v>43</v>
      </c>
      <c r="AA41" s="14">
        <f>AVERAGE(AA36:AA40)</f>
        <v>0</v>
      </c>
      <c r="AB41" s="28"/>
    </row>
    <row r="42" spans="1:39" s="3" customFormat="1" x14ac:dyDescent="0.25">
      <c r="A42" s="2"/>
      <c r="B42" s="1"/>
      <c r="C42" s="1"/>
      <c r="D42" s="1"/>
      <c r="E42" s="1"/>
      <c r="F42"/>
      <c r="G42"/>
      <c r="H42"/>
      <c r="I42"/>
      <c r="J42" s="1"/>
      <c r="K42" s="1"/>
      <c r="L42"/>
      <c r="M42"/>
      <c r="N42"/>
      <c r="O42"/>
      <c r="P42"/>
      <c r="Q42"/>
      <c r="R42"/>
      <c r="S42" s="7"/>
      <c r="T42" s="1"/>
      <c r="U42"/>
      <c r="V42"/>
      <c r="W42"/>
      <c r="X42"/>
      <c r="Y42"/>
      <c r="AA42" s="29"/>
      <c r="AB42" s="28"/>
      <c r="AC42" s="15"/>
    </row>
    <row r="43" spans="1:39" s="3" customFormat="1" x14ac:dyDescent="0.25">
      <c r="A43" s="2"/>
      <c r="B43" s="1"/>
      <c r="C43" s="1"/>
      <c r="D43" s="1"/>
      <c r="E43" s="1"/>
      <c r="F43"/>
      <c r="G43"/>
      <c r="H43"/>
      <c r="I43"/>
      <c r="J43" s="1"/>
      <c r="K43" s="1"/>
      <c r="L43"/>
      <c r="M43"/>
      <c r="N43"/>
      <c r="O43"/>
      <c r="P43"/>
      <c r="Q43"/>
      <c r="R43"/>
      <c r="S43" s="7"/>
      <c r="T43" s="1"/>
      <c r="U43"/>
      <c r="V43"/>
      <c r="W43"/>
      <c r="X43"/>
      <c r="Y43"/>
      <c r="Z43"/>
      <c r="AA43" s="14"/>
      <c r="AB43" s="28"/>
      <c r="AC43" s="15"/>
    </row>
    <row r="44" spans="1:39" s="3" customFormat="1" x14ac:dyDescent="0.25">
      <c r="A44" s="9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t="s">
        <v>29</v>
      </c>
      <c r="G44" t="s">
        <v>9</v>
      </c>
      <c r="H44" t="s">
        <v>10</v>
      </c>
      <c r="I44" t="s">
        <v>11</v>
      </c>
      <c r="J44" s="1" t="s">
        <v>30</v>
      </c>
      <c r="K44" s="1" t="s">
        <v>31</v>
      </c>
      <c r="L44" t="s">
        <v>32</v>
      </c>
      <c r="M44" t="s">
        <v>33</v>
      </c>
      <c r="N44" t="s">
        <v>34</v>
      </c>
      <c r="O44" t="s">
        <v>35</v>
      </c>
      <c r="P44" t="s">
        <v>12</v>
      </c>
      <c r="Q44" t="s">
        <v>13</v>
      </c>
      <c r="R44" t="s">
        <v>14</v>
      </c>
      <c r="S44" s="7" t="s">
        <v>26</v>
      </c>
      <c r="T44" s="1" t="s">
        <v>21</v>
      </c>
      <c r="U44" t="s">
        <v>22</v>
      </c>
      <c r="V44" t="s">
        <v>23</v>
      </c>
      <c r="W44" t="s">
        <v>24</v>
      </c>
      <c r="X44" t="s">
        <v>25</v>
      </c>
      <c r="Y44"/>
      <c r="Z44" s="22" t="s">
        <v>36</v>
      </c>
      <c r="AA44" s="12" t="s">
        <v>37</v>
      </c>
      <c r="AB44" s="12" t="s">
        <v>41</v>
      </c>
      <c r="AC44" s="16" t="s">
        <v>55</v>
      </c>
    </row>
    <row r="45" spans="1:39" s="3" customFormat="1" x14ac:dyDescent="0.25">
      <c r="A45" s="2"/>
      <c r="B45" s="1"/>
      <c r="C45" s="1"/>
      <c r="D45" s="1"/>
      <c r="E45" s="1"/>
      <c r="F45"/>
      <c r="G45"/>
      <c r="H45"/>
      <c r="I45"/>
      <c r="J45" s="1"/>
      <c r="K45" s="1"/>
      <c r="L45"/>
      <c r="M45"/>
      <c r="N45"/>
      <c r="O45"/>
      <c r="P45"/>
      <c r="Q45"/>
      <c r="R45"/>
      <c r="S45" s="7"/>
      <c r="T45" s="1"/>
      <c r="U45"/>
      <c r="V45"/>
      <c r="W45"/>
      <c r="X45"/>
      <c r="Y45" s="1"/>
      <c r="Z45"/>
      <c r="AA45" s="14">
        <f>S45</f>
        <v>0</v>
      </c>
      <c r="AB45" s="28" t="e">
        <f>((AA45/AA$50)-1)*100</f>
        <v>#DIV/0!</v>
      </c>
      <c r="AC45" s="14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3" customFormat="1" x14ac:dyDescent="0.25">
      <c r="A46" s="2"/>
      <c r="B46" s="1"/>
      <c r="C46" s="1"/>
      <c r="D46" s="1"/>
      <c r="E46" s="1"/>
      <c r="F46"/>
      <c r="G46"/>
      <c r="H46"/>
      <c r="I46"/>
      <c r="J46" s="1"/>
      <c r="K46" s="1"/>
      <c r="L46"/>
      <c r="M46"/>
      <c r="N46"/>
      <c r="O46"/>
      <c r="P46"/>
      <c r="Q46"/>
      <c r="R46"/>
      <c r="S46" s="7"/>
      <c r="T46" s="1"/>
      <c r="U46"/>
      <c r="V46"/>
      <c r="W46"/>
      <c r="X46"/>
      <c r="Y46" s="1"/>
      <c r="Z46"/>
      <c r="AA46" s="14">
        <f t="shared" ref="AA46:AA49" si="9">S46</f>
        <v>0</v>
      </c>
      <c r="AB46" s="28" t="e">
        <f t="shared" ref="AB46:AB49" si="10">((AA46/AA$50)-1)*100</f>
        <v>#DIV/0!</v>
      </c>
      <c r="AC46" s="14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x14ac:dyDescent="0.25">
      <c r="A47" s="2"/>
      <c r="Y47" s="1"/>
      <c r="AA47" s="14">
        <f t="shared" si="9"/>
        <v>0</v>
      </c>
      <c r="AB47" s="28" t="e">
        <f t="shared" si="10"/>
        <v>#DIV/0!</v>
      </c>
      <c r="AC47" s="14">
        <f>STDEV(AA48:AA49,AA45:AA46)</f>
        <v>0</v>
      </c>
    </row>
    <row r="48" spans="1:39" x14ac:dyDescent="0.25">
      <c r="A48" s="2"/>
      <c r="AA48" s="14">
        <f t="shared" si="9"/>
        <v>0</v>
      </c>
      <c r="AB48" s="28" t="e">
        <f t="shared" si="10"/>
        <v>#DIV/0!</v>
      </c>
      <c r="AC48" s="14">
        <f>STDEV(AA49,AA45:AA47)</f>
        <v>0</v>
      </c>
    </row>
    <row r="49" spans="1:29" x14ac:dyDescent="0.25">
      <c r="A49" s="2"/>
      <c r="AA49" s="14">
        <f t="shared" si="9"/>
        <v>0</v>
      </c>
      <c r="AB49" s="28" t="e">
        <f t="shared" si="10"/>
        <v>#DIV/0!</v>
      </c>
      <c r="AC49" s="14">
        <f>STDEV(AA45:AA48)</f>
        <v>0</v>
      </c>
    </row>
    <row r="50" spans="1:29" x14ac:dyDescent="0.25">
      <c r="A50" s="2">
        <f>A49</f>
        <v>0</v>
      </c>
      <c r="B50" s="7" t="e">
        <f>AVERAGE(B45:B49)</f>
        <v>#DIV/0!</v>
      </c>
      <c r="C50" s="7" t="e">
        <f t="shared" ref="C50:X50" si="11">AVERAGE(C45:C49)</f>
        <v>#DIV/0!</v>
      </c>
      <c r="D50" s="7" t="e">
        <f t="shared" si="11"/>
        <v>#DIV/0!</v>
      </c>
      <c r="E50" s="7" t="e">
        <f t="shared" si="11"/>
        <v>#DIV/0!</v>
      </c>
      <c r="F50" s="7" t="e">
        <f t="shared" si="11"/>
        <v>#DIV/0!</v>
      </c>
      <c r="G50" s="7" t="e">
        <f t="shared" si="11"/>
        <v>#DIV/0!</v>
      </c>
      <c r="H50" s="7" t="e">
        <f t="shared" si="11"/>
        <v>#DIV/0!</v>
      </c>
      <c r="I50" s="7" t="e">
        <f t="shared" si="11"/>
        <v>#DIV/0!</v>
      </c>
      <c r="J50" s="7" t="e">
        <f t="shared" si="11"/>
        <v>#DIV/0!</v>
      </c>
      <c r="K50" s="7" t="e">
        <f t="shared" si="11"/>
        <v>#DIV/0!</v>
      </c>
      <c r="L50" s="7" t="e">
        <f t="shared" si="11"/>
        <v>#DIV/0!</v>
      </c>
      <c r="M50" s="7" t="e">
        <f t="shared" si="11"/>
        <v>#DIV/0!</v>
      </c>
      <c r="N50" s="7" t="e">
        <f t="shared" si="11"/>
        <v>#DIV/0!</v>
      </c>
      <c r="O50" s="7" t="e">
        <f t="shared" si="11"/>
        <v>#DIV/0!</v>
      </c>
      <c r="P50" s="7" t="e">
        <f t="shared" si="11"/>
        <v>#DIV/0!</v>
      </c>
      <c r="Q50" s="7" t="e">
        <f t="shared" si="11"/>
        <v>#DIV/0!</v>
      </c>
      <c r="R50" s="7" t="e">
        <f t="shared" si="11"/>
        <v>#DIV/0!</v>
      </c>
      <c r="S50" s="7" t="e">
        <f t="shared" si="11"/>
        <v>#DIV/0!</v>
      </c>
      <c r="T50" s="7" t="e">
        <f t="shared" si="11"/>
        <v>#DIV/0!</v>
      </c>
      <c r="U50" s="7" t="e">
        <f t="shared" si="11"/>
        <v>#DIV/0!</v>
      </c>
      <c r="V50" s="7" t="e">
        <f t="shared" si="11"/>
        <v>#DIV/0!</v>
      </c>
      <c r="W50" s="7" t="e">
        <f t="shared" si="11"/>
        <v>#DIV/0!</v>
      </c>
      <c r="X50" s="7" t="e">
        <f t="shared" si="11"/>
        <v>#DIV/0!</v>
      </c>
      <c r="Z50" s="2" t="s">
        <v>43</v>
      </c>
      <c r="AA50" s="14">
        <f>AVERAGE(AA45:AA49)</f>
        <v>0</v>
      </c>
      <c r="AB50" s="28"/>
    </row>
    <row r="51" spans="1:29" x14ac:dyDescent="0.25">
      <c r="A51" s="2"/>
      <c r="AB51" s="28"/>
      <c r="AC51" s="15"/>
    </row>
    <row r="52" spans="1:29" x14ac:dyDescent="0.25">
      <c r="A52" s="2"/>
      <c r="AA52" s="14"/>
      <c r="AB52" s="28"/>
      <c r="AC52" s="15"/>
    </row>
    <row r="53" spans="1:29" x14ac:dyDescent="0.25">
      <c r="A53" s="9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t="s">
        <v>29</v>
      </c>
      <c r="G53" t="s">
        <v>9</v>
      </c>
      <c r="H53" t="s">
        <v>10</v>
      </c>
      <c r="I53" t="s">
        <v>11</v>
      </c>
      <c r="J53" s="1" t="s">
        <v>30</v>
      </c>
      <c r="K53" s="1" t="s">
        <v>31</v>
      </c>
      <c r="L53" t="s">
        <v>32</v>
      </c>
      <c r="M53" t="s">
        <v>33</v>
      </c>
      <c r="N53" t="s">
        <v>34</v>
      </c>
      <c r="O53" t="s">
        <v>35</v>
      </c>
      <c r="P53" t="s">
        <v>12</v>
      </c>
      <c r="Q53" t="s">
        <v>13</v>
      </c>
      <c r="R53" t="s">
        <v>14</v>
      </c>
      <c r="S53" s="7" t="s">
        <v>26</v>
      </c>
      <c r="T53" s="1" t="s">
        <v>21</v>
      </c>
      <c r="U53" t="s">
        <v>22</v>
      </c>
      <c r="V53" t="s">
        <v>23</v>
      </c>
      <c r="W53" t="s">
        <v>24</v>
      </c>
      <c r="X53" t="s">
        <v>25</v>
      </c>
      <c r="Z53" s="22" t="s">
        <v>36</v>
      </c>
      <c r="AA53" s="12" t="s">
        <v>37</v>
      </c>
      <c r="AB53" s="12" t="s">
        <v>41</v>
      </c>
      <c r="AC53" s="16" t="s">
        <v>55</v>
      </c>
    </row>
    <row r="54" spans="1:29" x14ac:dyDescent="0.25">
      <c r="A54" s="2"/>
      <c r="Y54" s="1"/>
      <c r="AA54" s="14">
        <f>S54</f>
        <v>0</v>
      </c>
      <c r="AB54" s="28" t="e">
        <f>((AA54/AA$59)-1)*100</f>
        <v>#DIV/0!</v>
      </c>
      <c r="AC54" s="14">
        <f>STDEV(AA55:AA58)</f>
        <v>0</v>
      </c>
    </row>
    <row r="55" spans="1:29" x14ac:dyDescent="0.25">
      <c r="A55" s="2"/>
      <c r="Y55" s="1"/>
      <c r="AA55" s="14">
        <f t="shared" ref="AA55:AA58" si="12">S55</f>
        <v>0</v>
      </c>
      <c r="AB55" s="28" t="e">
        <f t="shared" ref="AB55:AB58" si="13">((AA55/AA$59)-1)*100</f>
        <v>#DIV/0!</v>
      </c>
      <c r="AC55" s="14">
        <f>STDEV(AA56:AA58,AA54)</f>
        <v>0</v>
      </c>
    </row>
    <row r="56" spans="1:29" x14ac:dyDescent="0.25">
      <c r="A56" s="2"/>
      <c r="Y56" s="1"/>
      <c r="AA56" s="14">
        <f t="shared" si="12"/>
        <v>0</v>
      </c>
      <c r="AB56" s="28" t="e">
        <f t="shared" si="13"/>
        <v>#DIV/0!</v>
      </c>
      <c r="AC56" s="14">
        <f>STDEV(AA57:AA58,AA54:AA55)</f>
        <v>0</v>
      </c>
    </row>
    <row r="57" spans="1:29" x14ac:dyDescent="0.25">
      <c r="A57" s="2"/>
      <c r="AA57" s="14">
        <f t="shared" si="12"/>
        <v>0</v>
      </c>
      <c r="AB57" s="28" t="e">
        <f t="shared" si="13"/>
        <v>#DIV/0!</v>
      </c>
      <c r="AC57" s="14">
        <f>STDEV(AA58,AA54:AA56)</f>
        <v>0</v>
      </c>
    </row>
    <row r="58" spans="1:29" x14ac:dyDescent="0.25">
      <c r="A58" s="2"/>
      <c r="AA58" s="14">
        <f t="shared" si="12"/>
        <v>0</v>
      </c>
      <c r="AB58" s="28" t="e">
        <f t="shared" si="13"/>
        <v>#DIV/0!</v>
      </c>
      <c r="AC58" s="14">
        <f>STDEV(AA54:AA57)</f>
        <v>0</v>
      </c>
    </row>
    <row r="59" spans="1:29" x14ac:dyDescent="0.25">
      <c r="A59" s="2">
        <f>A58</f>
        <v>0</v>
      </c>
      <c r="B59" s="7" t="e">
        <f>AVERAGE(B54:B58)</f>
        <v>#DIV/0!</v>
      </c>
      <c r="C59" s="7" t="e">
        <f t="shared" ref="C59:X59" si="14">AVERAGE(C54:C58)</f>
        <v>#DIV/0!</v>
      </c>
      <c r="D59" s="7" t="e">
        <f t="shared" si="14"/>
        <v>#DIV/0!</v>
      </c>
      <c r="E59" s="7" t="e">
        <f t="shared" si="14"/>
        <v>#DIV/0!</v>
      </c>
      <c r="F59" s="7" t="e">
        <f t="shared" si="14"/>
        <v>#DIV/0!</v>
      </c>
      <c r="G59" s="7" t="e">
        <f t="shared" si="14"/>
        <v>#DIV/0!</v>
      </c>
      <c r="H59" s="7" t="e">
        <f t="shared" si="14"/>
        <v>#DIV/0!</v>
      </c>
      <c r="I59" s="7" t="e">
        <f t="shared" si="14"/>
        <v>#DIV/0!</v>
      </c>
      <c r="J59" s="7" t="e">
        <f t="shared" si="14"/>
        <v>#DIV/0!</v>
      </c>
      <c r="K59" s="7" t="e">
        <f t="shared" si="14"/>
        <v>#DIV/0!</v>
      </c>
      <c r="L59" s="7" t="e">
        <f t="shared" si="14"/>
        <v>#DIV/0!</v>
      </c>
      <c r="M59" s="7" t="e">
        <f t="shared" si="14"/>
        <v>#DIV/0!</v>
      </c>
      <c r="N59" s="7" t="e">
        <f t="shared" si="14"/>
        <v>#DIV/0!</v>
      </c>
      <c r="O59" s="7" t="e">
        <f t="shared" si="14"/>
        <v>#DIV/0!</v>
      </c>
      <c r="P59" s="7" t="e">
        <f t="shared" si="14"/>
        <v>#DIV/0!</v>
      </c>
      <c r="Q59" s="7" t="e">
        <f t="shared" si="14"/>
        <v>#DIV/0!</v>
      </c>
      <c r="R59" s="7" t="e">
        <f t="shared" si="14"/>
        <v>#DIV/0!</v>
      </c>
      <c r="S59" s="7" t="e">
        <f t="shared" si="14"/>
        <v>#DIV/0!</v>
      </c>
      <c r="T59" s="7" t="e">
        <f t="shared" si="14"/>
        <v>#DIV/0!</v>
      </c>
      <c r="U59" s="7" t="e">
        <f t="shared" si="14"/>
        <v>#DIV/0!</v>
      </c>
      <c r="V59" s="7" t="e">
        <f t="shared" si="14"/>
        <v>#DIV/0!</v>
      </c>
      <c r="W59" s="7" t="e">
        <f t="shared" si="14"/>
        <v>#DIV/0!</v>
      </c>
      <c r="X59" s="7" t="e">
        <f t="shared" si="14"/>
        <v>#DIV/0!</v>
      </c>
      <c r="Z59" s="2" t="s">
        <v>43</v>
      </c>
      <c r="AA59" s="14">
        <f>AVERAGE(AA54:AA58)</f>
        <v>0</v>
      </c>
      <c r="AB59" s="28"/>
    </row>
    <row r="60" spans="1:29" x14ac:dyDescent="0.25">
      <c r="A60" s="2"/>
      <c r="AB60" s="28"/>
      <c r="AC60" s="15"/>
    </row>
    <row r="61" spans="1:29" x14ac:dyDescent="0.25">
      <c r="A61" s="2"/>
      <c r="AA61" s="14"/>
      <c r="AB61" s="28"/>
      <c r="AC61" s="15"/>
    </row>
    <row r="62" spans="1:29" x14ac:dyDescent="0.25">
      <c r="A62" s="9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t="s">
        <v>29</v>
      </c>
      <c r="G62" t="s">
        <v>9</v>
      </c>
      <c r="H62" t="s">
        <v>10</v>
      </c>
      <c r="I62" t="s">
        <v>11</v>
      </c>
      <c r="J62" s="1" t="s">
        <v>30</v>
      </c>
      <c r="K62" s="1" t="s">
        <v>31</v>
      </c>
      <c r="L62" t="s">
        <v>32</v>
      </c>
      <c r="M62" t="s">
        <v>33</v>
      </c>
      <c r="N62" t="s">
        <v>34</v>
      </c>
      <c r="O62" t="s">
        <v>35</v>
      </c>
      <c r="P62" t="s">
        <v>12</v>
      </c>
      <c r="Q62" t="s">
        <v>13</v>
      </c>
      <c r="R62" t="s">
        <v>14</v>
      </c>
      <c r="S62" s="7" t="s">
        <v>26</v>
      </c>
      <c r="T62" s="1" t="s">
        <v>21</v>
      </c>
      <c r="U62" t="s">
        <v>22</v>
      </c>
      <c r="V62" t="s">
        <v>23</v>
      </c>
      <c r="W62" t="s">
        <v>24</v>
      </c>
      <c r="X62" t="s">
        <v>25</v>
      </c>
      <c r="Z62" s="22" t="s">
        <v>36</v>
      </c>
      <c r="AA62" s="12" t="s">
        <v>37</v>
      </c>
      <c r="AB62" s="12" t="s">
        <v>41</v>
      </c>
      <c r="AC62" s="16" t="s">
        <v>55</v>
      </c>
    </row>
    <row r="63" spans="1:29" x14ac:dyDescent="0.25">
      <c r="A63" s="2"/>
      <c r="Y63" s="1"/>
      <c r="AA63" s="14">
        <f>S63</f>
        <v>0</v>
      </c>
      <c r="AB63" s="28" t="e">
        <f>((AA63/AA$68)-1)*100</f>
        <v>#DIV/0!</v>
      </c>
      <c r="AC63" s="14">
        <f>STDEV(AA64:AA67)</f>
        <v>0</v>
      </c>
    </row>
    <row r="64" spans="1:29" x14ac:dyDescent="0.25">
      <c r="A64" s="2"/>
      <c r="Y64" s="1"/>
      <c r="AA64" s="14">
        <f t="shared" ref="AA64:AA67" si="15">S64</f>
        <v>0</v>
      </c>
      <c r="AB64" s="28" t="e">
        <f t="shared" ref="AB64:AB67" si="16">((AA64/AA$68)-1)*100</f>
        <v>#DIV/0!</v>
      </c>
      <c r="AC64" s="14">
        <f>STDEV(AA65:AA67,AA63)</f>
        <v>0</v>
      </c>
    </row>
    <row r="65" spans="1:29" x14ac:dyDescent="0.25">
      <c r="A65" s="2"/>
      <c r="Y65" s="1"/>
      <c r="AA65" s="14">
        <f t="shared" si="15"/>
        <v>0</v>
      </c>
      <c r="AB65" s="28" t="e">
        <f t="shared" si="16"/>
        <v>#DIV/0!</v>
      </c>
      <c r="AC65" s="14">
        <f>STDEV(AA66:AA67,AA63:AA64)</f>
        <v>0</v>
      </c>
    </row>
    <row r="66" spans="1:29" x14ac:dyDescent="0.25">
      <c r="A66" s="2"/>
      <c r="AA66" s="14">
        <f t="shared" si="15"/>
        <v>0</v>
      </c>
      <c r="AB66" s="28" t="e">
        <f t="shared" si="16"/>
        <v>#DIV/0!</v>
      </c>
      <c r="AC66" s="14">
        <f>STDEV(AA67,AA63:AA65)</f>
        <v>0</v>
      </c>
    </row>
    <row r="67" spans="1:29" x14ac:dyDescent="0.25">
      <c r="A67" s="2"/>
      <c r="AA67" s="14">
        <f t="shared" si="15"/>
        <v>0</v>
      </c>
      <c r="AB67" s="28" t="e">
        <f t="shared" si="16"/>
        <v>#DIV/0!</v>
      </c>
      <c r="AC67" s="14">
        <f>STDEV(AA63:AA66)</f>
        <v>0</v>
      </c>
    </row>
    <row r="68" spans="1:29" x14ac:dyDescent="0.25">
      <c r="A68" s="2">
        <f>A67</f>
        <v>0</v>
      </c>
      <c r="B68" s="7" t="e">
        <f>AVERAGE(B63:B67)</f>
        <v>#DIV/0!</v>
      </c>
      <c r="C68" s="7" t="e">
        <f t="shared" ref="C68:X68" si="17">AVERAGE(C63:C67)</f>
        <v>#DIV/0!</v>
      </c>
      <c r="D68" s="7" t="e">
        <f t="shared" si="17"/>
        <v>#DIV/0!</v>
      </c>
      <c r="E68" s="7" t="e">
        <f t="shared" si="17"/>
        <v>#DIV/0!</v>
      </c>
      <c r="F68" s="7" t="e">
        <f t="shared" si="17"/>
        <v>#DIV/0!</v>
      </c>
      <c r="G68" s="7" t="e">
        <f t="shared" si="17"/>
        <v>#DIV/0!</v>
      </c>
      <c r="H68" s="7" t="e">
        <f t="shared" si="17"/>
        <v>#DIV/0!</v>
      </c>
      <c r="I68" s="7" t="e">
        <f t="shared" si="17"/>
        <v>#DIV/0!</v>
      </c>
      <c r="J68" s="7" t="e">
        <f t="shared" si="17"/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 t="e">
        <f t="shared" si="17"/>
        <v>#DIV/0!</v>
      </c>
      <c r="P68" s="7" t="e">
        <f t="shared" si="17"/>
        <v>#DIV/0!</v>
      </c>
      <c r="Q68" s="7" t="e">
        <f t="shared" si="17"/>
        <v>#DIV/0!</v>
      </c>
      <c r="R68" s="7" t="e">
        <f t="shared" si="17"/>
        <v>#DIV/0!</v>
      </c>
      <c r="S68" s="7" t="e">
        <f t="shared" si="17"/>
        <v>#DIV/0!</v>
      </c>
      <c r="T68" s="7" t="e">
        <f t="shared" si="17"/>
        <v>#DIV/0!</v>
      </c>
      <c r="U68" s="7" t="e">
        <f t="shared" si="17"/>
        <v>#DIV/0!</v>
      </c>
      <c r="V68" s="7" t="e">
        <f t="shared" si="17"/>
        <v>#DIV/0!</v>
      </c>
      <c r="W68" s="7" t="e">
        <f t="shared" si="17"/>
        <v>#DIV/0!</v>
      </c>
      <c r="X68" s="7" t="e">
        <f t="shared" si="17"/>
        <v>#DIV/0!</v>
      </c>
      <c r="Z68" s="2" t="s">
        <v>43</v>
      </c>
      <c r="AA68" s="14">
        <f>AVERAGE(AA63:AA67)</f>
        <v>0</v>
      </c>
      <c r="AB68" s="28"/>
    </row>
    <row r="69" spans="1:29" x14ac:dyDescent="0.25">
      <c r="A69" s="2"/>
      <c r="AB69" s="28"/>
      <c r="AC69" s="15"/>
    </row>
    <row r="70" spans="1:29" x14ac:dyDescent="0.25">
      <c r="B70"/>
      <c r="C70"/>
      <c r="D70"/>
      <c r="E70"/>
    </row>
    <row r="71" spans="1:29" x14ac:dyDescent="0.25">
      <c r="A71" s="9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t="s">
        <v>29</v>
      </c>
      <c r="G71" t="s">
        <v>9</v>
      </c>
      <c r="H71" t="s">
        <v>10</v>
      </c>
      <c r="I71" t="s">
        <v>11</v>
      </c>
      <c r="J71" s="1" t="s">
        <v>30</v>
      </c>
      <c r="K71" s="1" t="s">
        <v>31</v>
      </c>
      <c r="L71" t="s">
        <v>32</v>
      </c>
      <c r="M71" t="s">
        <v>33</v>
      </c>
      <c r="N71" t="s">
        <v>34</v>
      </c>
      <c r="O71" t="s">
        <v>35</v>
      </c>
      <c r="P71" t="s">
        <v>12</v>
      </c>
      <c r="Q71" t="s">
        <v>13</v>
      </c>
      <c r="R71" t="s">
        <v>14</v>
      </c>
      <c r="S71" s="7" t="s">
        <v>26</v>
      </c>
      <c r="T71" s="1" t="s">
        <v>21</v>
      </c>
      <c r="U71" t="s">
        <v>22</v>
      </c>
      <c r="V71" t="s">
        <v>23</v>
      </c>
      <c r="W71" t="s">
        <v>24</v>
      </c>
      <c r="X71" t="s">
        <v>25</v>
      </c>
      <c r="Z71" s="22" t="s">
        <v>36</v>
      </c>
      <c r="AA71" s="12" t="s">
        <v>37</v>
      </c>
      <c r="AB71" s="12" t="s">
        <v>41</v>
      </c>
      <c r="AC71" s="16" t="s">
        <v>55</v>
      </c>
    </row>
    <row r="72" spans="1:29" x14ac:dyDescent="0.25">
      <c r="A72" s="2"/>
      <c r="Y72" s="1"/>
      <c r="AA72" s="14">
        <f>S72</f>
        <v>0</v>
      </c>
      <c r="AB72" s="28" t="e">
        <f>((AA72/AA$77)-1)*100</f>
        <v>#DIV/0!</v>
      </c>
      <c r="AC72" s="14">
        <f>STDEV(AA73:AA76)</f>
        <v>0</v>
      </c>
    </row>
    <row r="73" spans="1:29" x14ac:dyDescent="0.25">
      <c r="A73" s="2"/>
      <c r="Y73" s="1"/>
      <c r="AA73" s="14">
        <f t="shared" ref="AA73:AA76" si="18">S73</f>
        <v>0</v>
      </c>
      <c r="AB73" s="28" t="e">
        <f t="shared" ref="AB73:AB76" si="19">((AA73/AA$77)-1)*100</f>
        <v>#DIV/0!</v>
      </c>
      <c r="AC73" s="14">
        <f>STDEV(AA74:AA76,AA72)</f>
        <v>0</v>
      </c>
    </row>
    <row r="74" spans="1:29" x14ac:dyDescent="0.25">
      <c r="A74" s="2"/>
      <c r="Y74" s="1"/>
      <c r="AA74" s="14">
        <f t="shared" si="18"/>
        <v>0</v>
      </c>
      <c r="AB74" s="28" t="e">
        <f t="shared" si="19"/>
        <v>#DIV/0!</v>
      </c>
      <c r="AC74" s="14">
        <f>STDEV(AA75:AA76,AA72:AA73)</f>
        <v>0</v>
      </c>
    </row>
    <row r="75" spans="1:29" x14ac:dyDescent="0.25">
      <c r="A75" s="2"/>
      <c r="AA75" s="14">
        <f t="shared" si="18"/>
        <v>0</v>
      </c>
      <c r="AB75" s="28" t="e">
        <f t="shared" si="19"/>
        <v>#DIV/0!</v>
      </c>
      <c r="AC75" s="14">
        <f>STDEV(AA76,AA72:AA74)</f>
        <v>0</v>
      </c>
    </row>
    <row r="76" spans="1:29" x14ac:dyDescent="0.25">
      <c r="A76" s="2"/>
      <c r="AA76" s="14">
        <f t="shared" si="18"/>
        <v>0</v>
      </c>
      <c r="AB76" s="28" t="e">
        <f t="shared" si="19"/>
        <v>#DIV/0!</v>
      </c>
      <c r="AC76" s="14">
        <f>STDEV(AA72:AA75)</f>
        <v>0</v>
      </c>
    </row>
    <row r="77" spans="1:29" x14ac:dyDescent="0.25">
      <c r="A77" s="2">
        <f>A76</f>
        <v>0</v>
      </c>
      <c r="B77" s="7" t="e">
        <f>AVERAGE(B72:B76)</f>
        <v>#DIV/0!</v>
      </c>
      <c r="C77" s="7" t="e">
        <f t="shared" ref="C77:X77" si="20">AVERAGE(C72:C76)</f>
        <v>#DIV/0!</v>
      </c>
      <c r="D77" s="7" t="e">
        <f t="shared" si="20"/>
        <v>#DIV/0!</v>
      </c>
      <c r="E77" s="7" t="e">
        <f t="shared" si="20"/>
        <v>#DIV/0!</v>
      </c>
      <c r="F77" s="7" t="e">
        <f t="shared" si="20"/>
        <v>#DIV/0!</v>
      </c>
      <c r="G77" s="7" t="e">
        <f t="shared" si="20"/>
        <v>#DIV/0!</v>
      </c>
      <c r="H77" s="7" t="e">
        <f t="shared" si="20"/>
        <v>#DIV/0!</v>
      </c>
      <c r="I77" s="7" t="e">
        <f t="shared" si="20"/>
        <v>#DIV/0!</v>
      </c>
      <c r="J77" s="7" t="e">
        <f t="shared" si="20"/>
        <v>#DIV/0!</v>
      </c>
      <c r="K77" s="7" t="e">
        <f t="shared" si="20"/>
        <v>#DIV/0!</v>
      </c>
      <c r="L77" s="7" t="e">
        <f t="shared" si="20"/>
        <v>#DIV/0!</v>
      </c>
      <c r="M77" s="7" t="e">
        <f t="shared" si="20"/>
        <v>#DIV/0!</v>
      </c>
      <c r="N77" s="7" t="e">
        <f t="shared" si="20"/>
        <v>#DIV/0!</v>
      </c>
      <c r="O77" s="7" t="e">
        <f t="shared" si="20"/>
        <v>#DIV/0!</v>
      </c>
      <c r="P77" s="7" t="e">
        <f t="shared" si="20"/>
        <v>#DIV/0!</v>
      </c>
      <c r="Q77" s="7" t="e">
        <f t="shared" si="20"/>
        <v>#DIV/0!</v>
      </c>
      <c r="R77" s="7" t="e">
        <f t="shared" si="20"/>
        <v>#DIV/0!</v>
      </c>
      <c r="S77" s="7" t="e">
        <f t="shared" si="20"/>
        <v>#DIV/0!</v>
      </c>
      <c r="T77" s="7" t="e">
        <f t="shared" si="20"/>
        <v>#DIV/0!</v>
      </c>
      <c r="U77" s="7" t="e">
        <f t="shared" si="20"/>
        <v>#DIV/0!</v>
      </c>
      <c r="V77" s="7" t="e">
        <f t="shared" si="20"/>
        <v>#DIV/0!</v>
      </c>
      <c r="W77" s="7" t="e">
        <f t="shared" si="20"/>
        <v>#DIV/0!</v>
      </c>
      <c r="X77" s="7" t="e">
        <f t="shared" si="20"/>
        <v>#DIV/0!</v>
      </c>
      <c r="Z77" s="2" t="s">
        <v>43</v>
      </c>
      <c r="AA77" s="14">
        <f>AVERAGE(AA72:AA76)</f>
        <v>0</v>
      </c>
      <c r="AB77" s="28"/>
    </row>
    <row r="78" spans="1:29" x14ac:dyDescent="0.25">
      <c r="A78" s="2"/>
      <c r="AB78" s="28"/>
      <c r="AC78" s="15"/>
    </row>
    <row r="79" spans="1:29" x14ac:dyDescent="0.25">
      <c r="A79" s="2"/>
      <c r="AA79" s="14"/>
      <c r="AB79" s="28"/>
      <c r="AC79" s="15"/>
    </row>
    <row r="80" spans="1:29" x14ac:dyDescent="0.25">
      <c r="A80" s="9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t="s">
        <v>29</v>
      </c>
      <c r="G80" t="s">
        <v>9</v>
      </c>
      <c r="H80" t="s">
        <v>10</v>
      </c>
      <c r="I80" t="s">
        <v>11</v>
      </c>
      <c r="J80" s="1" t="s">
        <v>30</v>
      </c>
      <c r="K80" s="1" t="s">
        <v>31</v>
      </c>
      <c r="L80" t="s">
        <v>32</v>
      </c>
      <c r="M80" t="s">
        <v>33</v>
      </c>
      <c r="N80" t="s">
        <v>34</v>
      </c>
      <c r="O80" t="s">
        <v>35</v>
      </c>
      <c r="P80" t="s">
        <v>12</v>
      </c>
      <c r="Q80" t="s">
        <v>13</v>
      </c>
      <c r="R80" t="s">
        <v>14</v>
      </c>
      <c r="S80" s="7" t="s">
        <v>26</v>
      </c>
      <c r="T80" s="1" t="s">
        <v>21</v>
      </c>
      <c r="U80" t="s">
        <v>22</v>
      </c>
      <c r="V80" t="s">
        <v>23</v>
      </c>
      <c r="W80" t="s">
        <v>24</v>
      </c>
      <c r="X80" t="s">
        <v>25</v>
      </c>
      <c r="Z80" s="22" t="s">
        <v>36</v>
      </c>
      <c r="AA80" s="12" t="s">
        <v>37</v>
      </c>
      <c r="AB80" s="12" t="s">
        <v>41</v>
      </c>
      <c r="AC80" s="16" t="s">
        <v>55</v>
      </c>
    </row>
    <row r="81" spans="1:29" x14ac:dyDescent="0.25">
      <c r="A81" s="2"/>
      <c r="Y81" s="1"/>
      <c r="AA81" s="14">
        <f>S81</f>
        <v>0</v>
      </c>
      <c r="AB81" s="28" t="e">
        <f>((AA81/AA$86)-1)*100</f>
        <v>#DIV/0!</v>
      </c>
      <c r="AC81" s="14">
        <f>STDEV(AA82:AA85)</f>
        <v>0</v>
      </c>
    </row>
    <row r="82" spans="1:29" x14ac:dyDescent="0.25">
      <c r="A82" s="2"/>
      <c r="Y82" s="1"/>
      <c r="AA82" s="14">
        <f t="shared" ref="AA82:AA85" si="21">S82</f>
        <v>0</v>
      </c>
      <c r="AB82" s="28" t="e">
        <f t="shared" ref="AB82:AB85" si="22">((AA82/AA$86)-1)*100</f>
        <v>#DIV/0!</v>
      </c>
      <c r="AC82" s="14">
        <f>STDEV(AA83:AA85,AA81)</f>
        <v>0</v>
      </c>
    </row>
    <row r="83" spans="1:29" x14ac:dyDescent="0.25">
      <c r="A83" s="2"/>
      <c r="Y83" s="1"/>
      <c r="AA83" s="14">
        <f t="shared" si="21"/>
        <v>0</v>
      </c>
      <c r="AB83" s="28" t="e">
        <f t="shared" si="22"/>
        <v>#DIV/0!</v>
      </c>
      <c r="AC83" s="14">
        <f>STDEV(AA84:AA85,AA81:AA82)</f>
        <v>0</v>
      </c>
    </row>
    <row r="84" spans="1:29" x14ac:dyDescent="0.25">
      <c r="A84" s="2"/>
      <c r="AA84" s="14">
        <f t="shared" si="21"/>
        <v>0</v>
      </c>
      <c r="AB84" s="28" t="e">
        <f t="shared" si="22"/>
        <v>#DIV/0!</v>
      </c>
      <c r="AC84" s="14">
        <f>STDEV(AA85,AA81:AA83)</f>
        <v>0</v>
      </c>
    </row>
    <row r="85" spans="1:29" x14ac:dyDescent="0.25">
      <c r="A85" s="2"/>
      <c r="AA85" s="14">
        <f t="shared" si="21"/>
        <v>0</v>
      </c>
      <c r="AB85" s="28" t="e">
        <f t="shared" si="22"/>
        <v>#DIV/0!</v>
      </c>
      <c r="AC85" s="14">
        <f>STDEV(AA81:AA84)</f>
        <v>0</v>
      </c>
    </row>
    <row r="86" spans="1:29" x14ac:dyDescent="0.25">
      <c r="A86" s="2">
        <f>A85</f>
        <v>0</v>
      </c>
      <c r="B86" s="7" t="e">
        <f>AVERAGE(B81:B85)</f>
        <v>#DIV/0!</v>
      </c>
      <c r="C86" s="7" t="e">
        <f t="shared" ref="C86:X86" si="23">AVERAGE(C81:C85)</f>
        <v>#DIV/0!</v>
      </c>
      <c r="D86" s="7" t="e">
        <f t="shared" si="23"/>
        <v>#DIV/0!</v>
      </c>
      <c r="E86" s="7" t="e">
        <f t="shared" si="23"/>
        <v>#DIV/0!</v>
      </c>
      <c r="F86" s="7" t="e">
        <f t="shared" si="23"/>
        <v>#DIV/0!</v>
      </c>
      <c r="G86" s="7" t="e">
        <f t="shared" si="23"/>
        <v>#DIV/0!</v>
      </c>
      <c r="H86" s="7" t="e">
        <f t="shared" si="23"/>
        <v>#DIV/0!</v>
      </c>
      <c r="I86" s="7" t="e">
        <f t="shared" si="23"/>
        <v>#DIV/0!</v>
      </c>
      <c r="J86" s="7" t="e">
        <f t="shared" si="23"/>
        <v>#DIV/0!</v>
      </c>
      <c r="K86" s="7" t="e">
        <f t="shared" si="23"/>
        <v>#DIV/0!</v>
      </c>
      <c r="L86" s="7" t="e">
        <f t="shared" si="23"/>
        <v>#DIV/0!</v>
      </c>
      <c r="M86" s="7" t="e">
        <f t="shared" si="23"/>
        <v>#DIV/0!</v>
      </c>
      <c r="N86" s="7" t="e">
        <f t="shared" si="23"/>
        <v>#DIV/0!</v>
      </c>
      <c r="O86" s="7" t="e">
        <f t="shared" si="23"/>
        <v>#DIV/0!</v>
      </c>
      <c r="P86" s="7" t="e">
        <f t="shared" si="23"/>
        <v>#DIV/0!</v>
      </c>
      <c r="Q86" s="7" t="e">
        <f t="shared" si="23"/>
        <v>#DIV/0!</v>
      </c>
      <c r="R86" s="7" t="e">
        <f t="shared" si="23"/>
        <v>#DIV/0!</v>
      </c>
      <c r="S86" s="7" t="e">
        <f t="shared" si="23"/>
        <v>#DIV/0!</v>
      </c>
      <c r="T86" s="7" t="e">
        <f t="shared" si="23"/>
        <v>#DIV/0!</v>
      </c>
      <c r="U86" s="7" t="e">
        <f t="shared" si="23"/>
        <v>#DIV/0!</v>
      </c>
      <c r="V86" s="7" t="e">
        <f t="shared" si="23"/>
        <v>#DIV/0!</v>
      </c>
      <c r="W86" s="7" t="e">
        <f t="shared" si="23"/>
        <v>#DIV/0!</v>
      </c>
      <c r="X86" s="7" t="e">
        <f t="shared" si="23"/>
        <v>#DIV/0!</v>
      </c>
      <c r="Z86" s="2" t="s">
        <v>43</v>
      </c>
      <c r="AA86" s="14">
        <f>AVERAGE(AA81:AA85)</f>
        <v>0</v>
      </c>
      <c r="AB86" s="28"/>
    </row>
    <row r="88" spans="1:29" x14ac:dyDescent="0.25">
      <c r="A88" s="2"/>
    </row>
    <row r="89" spans="1:29" x14ac:dyDescent="0.25">
      <c r="A89" s="9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t="s">
        <v>29</v>
      </c>
      <c r="G89" t="s">
        <v>9</v>
      </c>
      <c r="H89" t="s">
        <v>10</v>
      </c>
      <c r="I89" t="s">
        <v>11</v>
      </c>
      <c r="J89" s="1" t="s">
        <v>30</v>
      </c>
      <c r="K89" s="1" t="s">
        <v>31</v>
      </c>
      <c r="L89" t="s">
        <v>32</v>
      </c>
      <c r="M89" t="s">
        <v>33</v>
      </c>
      <c r="N89" t="s">
        <v>34</v>
      </c>
      <c r="O89" t="s">
        <v>35</v>
      </c>
      <c r="P89" t="s">
        <v>12</v>
      </c>
      <c r="Q89" t="s">
        <v>13</v>
      </c>
      <c r="R89" t="s">
        <v>14</v>
      </c>
      <c r="S89" s="7" t="s">
        <v>26</v>
      </c>
      <c r="T89" s="1" t="s">
        <v>21</v>
      </c>
      <c r="U89" t="s">
        <v>22</v>
      </c>
      <c r="V89" t="s">
        <v>23</v>
      </c>
      <c r="W89" t="s">
        <v>24</v>
      </c>
      <c r="X89" t="s">
        <v>25</v>
      </c>
      <c r="Z89" s="22" t="s">
        <v>36</v>
      </c>
      <c r="AA89" s="12" t="s">
        <v>37</v>
      </c>
      <c r="AB89" s="12" t="s">
        <v>41</v>
      </c>
      <c r="AC89" s="16" t="s">
        <v>55</v>
      </c>
    </row>
    <row r="90" spans="1:29" x14ac:dyDescent="0.25">
      <c r="A90" s="2"/>
      <c r="Y90" s="1"/>
      <c r="AA90" s="14">
        <f>S90</f>
        <v>0</v>
      </c>
      <c r="AB90" s="28" t="e">
        <f>((AA90/AA$95)-1)*100</f>
        <v>#DIV/0!</v>
      </c>
      <c r="AC90" s="14">
        <f>STDEV(AA91:AA94)</f>
        <v>0</v>
      </c>
    </row>
    <row r="91" spans="1:29" x14ac:dyDescent="0.25">
      <c r="A91" s="2"/>
      <c r="Y91" s="1"/>
      <c r="AA91" s="14">
        <f t="shared" ref="AA91:AA94" si="24">S91</f>
        <v>0</v>
      </c>
      <c r="AB91" s="28" t="e">
        <f t="shared" ref="AB91:AB94" si="25">((AA91/AA$95)-1)*100</f>
        <v>#DIV/0!</v>
      </c>
      <c r="AC91" s="14">
        <f>STDEV(AA92:AA94,AA90)</f>
        <v>0</v>
      </c>
    </row>
    <row r="92" spans="1:29" x14ac:dyDescent="0.25">
      <c r="A92" s="2"/>
      <c r="Y92" s="1"/>
      <c r="AA92" s="14">
        <f t="shared" si="24"/>
        <v>0</v>
      </c>
      <c r="AB92" s="28" t="e">
        <f t="shared" si="25"/>
        <v>#DIV/0!</v>
      </c>
      <c r="AC92" s="14">
        <f>STDEV(AA93:AA94,AA90:AA91)</f>
        <v>0</v>
      </c>
    </row>
    <row r="93" spans="1:29" x14ac:dyDescent="0.25">
      <c r="A93" s="2"/>
      <c r="AA93" s="14">
        <f t="shared" si="24"/>
        <v>0</v>
      </c>
      <c r="AB93" s="28" t="e">
        <f t="shared" si="25"/>
        <v>#DIV/0!</v>
      </c>
      <c r="AC93" s="14">
        <f>STDEV(AA94,AA90:AA92)</f>
        <v>0</v>
      </c>
    </row>
    <row r="94" spans="1:29" x14ac:dyDescent="0.25">
      <c r="A94" s="2"/>
      <c r="AA94" s="14">
        <f t="shared" si="24"/>
        <v>0</v>
      </c>
      <c r="AB94" s="28" t="e">
        <f t="shared" si="25"/>
        <v>#DIV/0!</v>
      </c>
      <c r="AC94" s="14">
        <f>STDEV(AA90:AA93)</f>
        <v>0</v>
      </c>
    </row>
    <row r="95" spans="1:29" x14ac:dyDescent="0.25">
      <c r="A95" s="2">
        <f>A94</f>
        <v>0</v>
      </c>
      <c r="B95" s="7" t="e">
        <f>AVERAGE(B90:B94)</f>
        <v>#DIV/0!</v>
      </c>
      <c r="C95" s="7" t="e">
        <f t="shared" ref="C95:X95" si="26">AVERAGE(C90:C94)</f>
        <v>#DIV/0!</v>
      </c>
      <c r="D95" s="7" t="e">
        <f t="shared" si="26"/>
        <v>#DIV/0!</v>
      </c>
      <c r="E95" s="7" t="e">
        <f t="shared" si="26"/>
        <v>#DIV/0!</v>
      </c>
      <c r="F95" s="7" t="e">
        <f t="shared" si="26"/>
        <v>#DIV/0!</v>
      </c>
      <c r="G95" s="7" t="e">
        <f t="shared" si="26"/>
        <v>#DIV/0!</v>
      </c>
      <c r="H95" s="7" t="e">
        <f t="shared" si="26"/>
        <v>#DIV/0!</v>
      </c>
      <c r="I95" s="7" t="e">
        <f t="shared" si="26"/>
        <v>#DIV/0!</v>
      </c>
      <c r="J95" s="7" t="e">
        <f t="shared" si="26"/>
        <v>#DIV/0!</v>
      </c>
      <c r="K95" s="7" t="e">
        <f t="shared" si="26"/>
        <v>#DIV/0!</v>
      </c>
      <c r="L95" s="7" t="e">
        <f t="shared" si="26"/>
        <v>#DIV/0!</v>
      </c>
      <c r="M95" s="7" t="e">
        <f t="shared" si="26"/>
        <v>#DIV/0!</v>
      </c>
      <c r="N95" s="7" t="e">
        <f t="shared" si="26"/>
        <v>#DIV/0!</v>
      </c>
      <c r="O95" s="7" t="e">
        <f t="shared" si="26"/>
        <v>#DIV/0!</v>
      </c>
      <c r="P95" s="7" t="e">
        <f t="shared" si="26"/>
        <v>#DIV/0!</v>
      </c>
      <c r="Q95" s="7" t="e">
        <f t="shared" si="26"/>
        <v>#DIV/0!</v>
      </c>
      <c r="R95" s="7" t="e">
        <f t="shared" si="26"/>
        <v>#DIV/0!</v>
      </c>
      <c r="S95" s="7" t="e">
        <f t="shared" si="26"/>
        <v>#DIV/0!</v>
      </c>
      <c r="T95" s="7" t="e">
        <f t="shared" si="26"/>
        <v>#DIV/0!</v>
      </c>
      <c r="U95" s="7" t="e">
        <f t="shared" si="26"/>
        <v>#DIV/0!</v>
      </c>
      <c r="V95" s="7" t="e">
        <f t="shared" si="26"/>
        <v>#DIV/0!</v>
      </c>
      <c r="W95" s="7" t="e">
        <f t="shared" si="26"/>
        <v>#DIV/0!</v>
      </c>
      <c r="X95" s="7" t="e">
        <f t="shared" si="26"/>
        <v>#DIV/0!</v>
      </c>
      <c r="Z95" s="2" t="s">
        <v>43</v>
      </c>
      <c r="AA95" s="14">
        <f>AVERAGE(AA90:AA94)</f>
        <v>0</v>
      </c>
      <c r="AB95" s="28"/>
    </row>
    <row r="98" spans="1:29" x14ac:dyDescent="0.25">
      <c r="A98" s="9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t="s">
        <v>29</v>
      </c>
      <c r="G98" t="s">
        <v>9</v>
      </c>
      <c r="H98" t="s">
        <v>10</v>
      </c>
      <c r="I98" t="s">
        <v>11</v>
      </c>
      <c r="J98" s="1" t="s">
        <v>30</v>
      </c>
      <c r="K98" s="1" t="s">
        <v>31</v>
      </c>
      <c r="L98" t="s">
        <v>32</v>
      </c>
      <c r="M98" t="s">
        <v>33</v>
      </c>
      <c r="N98" t="s">
        <v>34</v>
      </c>
      <c r="O98" t="s">
        <v>35</v>
      </c>
      <c r="P98" t="s">
        <v>12</v>
      </c>
      <c r="Q98" t="s">
        <v>13</v>
      </c>
      <c r="R98" t="s">
        <v>14</v>
      </c>
      <c r="S98" s="7" t="s">
        <v>26</v>
      </c>
      <c r="T98" s="1" t="s">
        <v>21</v>
      </c>
      <c r="U98" t="s">
        <v>22</v>
      </c>
      <c r="V98" t="s">
        <v>23</v>
      </c>
      <c r="W98" t="s">
        <v>24</v>
      </c>
      <c r="X98" t="s">
        <v>25</v>
      </c>
      <c r="Z98" s="22" t="s">
        <v>36</v>
      </c>
      <c r="AA98" s="12" t="s">
        <v>37</v>
      </c>
      <c r="AB98" s="12" t="s">
        <v>41</v>
      </c>
      <c r="AC98" s="16" t="s">
        <v>55</v>
      </c>
    </row>
    <row r="99" spans="1:29" x14ac:dyDescent="0.25">
      <c r="A99" s="2"/>
      <c r="Y99" s="1"/>
      <c r="AA99" s="14">
        <f>S99</f>
        <v>0</v>
      </c>
      <c r="AB99" s="28" t="e">
        <f>((AA99/AA$104)-1)*100</f>
        <v>#DIV/0!</v>
      </c>
      <c r="AC99" s="14">
        <f>STDEV(AA100:AA103)</f>
        <v>0</v>
      </c>
    </row>
    <row r="100" spans="1:29" x14ac:dyDescent="0.25">
      <c r="A100" s="2"/>
      <c r="Y100" s="1"/>
      <c r="AA100" s="14">
        <f t="shared" ref="AA100:AA103" si="27">S100</f>
        <v>0</v>
      </c>
      <c r="AB100" s="28" t="e">
        <f t="shared" ref="AB100:AB103" si="28">((AA100/AA$95)-1)*100</f>
        <v>#DIV/0!</v>
      </c>
      <c r="AC100" s="14">
        <f>STDEV(AA101:AA103,AA99)</f>
        <v>0</v>
      </c>
    </row>
    <row r="101" spans="1:29" x14ac:dyDescent="0.25">
      <c r="A101" s="2"/>
      <c r="Y101" s="1"/>
      <c r="AA101" s="14">
        <f t="shared" si="27"/>
        <v>0</v>
      </c>
      <c r="AB101" s="28" t="e">
        <f t="shared" si="28"/>
        <v>#DIV/0!</v>
      </c>
      <c r="AC101" s="14">
        <f>STDEV(AA102:AA103,AA99:AA100)</f>
        <v>0</v>
      </c>
    </row>
    <row r="102" spans="1:29" x14ac:dyDescent="0.25">
      <c r="A102" s="2"/>
      <c r="AA102" s="14">
        <f t="shared" si="27"/>
        <v>0</v>
      </c>
      <c r="AB102" s="28" t="e">
        <f t="shared" si="28"/>
        <v>#DIV/0!</v>
      </c>
      <c r="AC102" s="14">
        <f>STDEV(AA103,AA99:AA101)</f>
        <v>0</v>
      </c>
    </row>
    <row r="103" spans="1:29" x14ac:dyDescent="0.25">
      <c r="A103" s="2"/>
      <c r="AA103" s="14">
        <f t="shared" si="27"/>
        <v>0</v>
      </c>
      <c r="AB103" s="28" t="e">
        <f t="shared" si="28"/>
        <v>#DIV/0!</v>
      </c>
      <c r="AC103" s="14">
        <f>STDEV(AA99:AA102)</f>
        <v>0</v>
      </c>
    </row>
    <row r="104" spans="1:29" x14ac:dyDescent="0.25">
      <c r="A104" s="2">
        <f>A103</f>
        <v>0</v>
      </c>
      <c r="B104" s="7" t="e">
        <f>AVERAGE(B99:B103)</f>
        <v>#DIV/0!</v>
      </c>
      <c r="C104" s="7" t="e">
        <f t="shared" ref="C104:X104" si="29">AVERAGE(C99:C103)</f>
        <v>#DIV/0!</v>
      </c>
      <c r="D104" s="7" t="e">
        <f t="shared" si="29"/>
        <v>#DIV/0!</v>
      </c>
      <c r="E104" s="7" t="e">
        <f t="shared" si="29"/>
        <v>#DIV/0!</v>
      </c>
      <c r="F104" s="7" t="e">
        <f t="shared" si="29"/>
        <v>#DIV/0!</v>
      </c>
      <c r="G104" s="7" t="e">
        <f t="shared" si="29"/>
        <v>#DIV/0!</v>
      </c>
      <c r="H104" s="7" t="e">
        <f t="shared" si="29"/>
        <v>#DIV/0!</v>
      </c>
      <c r="I104" s="7" t="e">
        <f t="shared" si="29"/>
        <v>#DIV/0!</v>
      </c>
      <c r="J104" s="7" t="e">
        <f t="shared" si="29"/>
        <v>#DIV/0!</v>
      </c>
      <c r="K104" s="7" t="e">
        <f t="shared" si="29"/>
        <v>#DIV/0!</v>
      </c>
      <c r="L104" s="7" t="e">
        <f t="shared" si="29"/>
        <v>#DIV/0!</v>
      </c>
      <c r="M104" s="7" t="e">
        <f t="shared" si="29"/>
        <v>#DIV/0!</v>
      </c>
      <c r="N104" s="7" t="e">
        <f t="shared" si="29"/>
        <v>#DIV/0!</v>
      </c>
      <c r="O104" s="7" t="e">
        <f t="shared" si="29"/>
        <v>#DIV/0!</v>
      </c>
      <c r="P104" s="7" t="e">
        <f t="shared" si="29"/>
        <v>#DIV/0!</v>
      </c>
      <c r="Q104" s="7" t="e">
        <f t="shared" si="29"/>
        <v>#DIV/0!</v>
      </c>
      <c r="R104" s="7" t="e">
        <f t="shared" si="29"/>
        <v>#DIV/0!</v>
      </c>
      <c r="S104" s="7" t="e">
        <f t="shared" si="29"/>
        <v>#DIV/0!</v>
      </c>
      <c r="T104" s="7" t="e">
        <f t="shared" si="29"/>
        <v>#DIV/0!</v>
      </c>
      <c r="U104" s="7" t="e">
        <f t="shared" si="29"/>
        <v>#DIV/0!</v>
      </c>
      <c r="V104" s="7" t="e">
        <f t="shared" si="29"/>
        <v>#DIV/0!</v>
      </c>
      <c r="W104" s="7" t="e">
        <f t="shared" si="29"/>
        <v>#DIV/0!</v>
      </c>
      <c r="X104" s="7" t="e">
        <f t="shared" si="29"/>
        <v>#DIV/0!</v>
      </c>
      <c r="Z104" s="2" t="s">
        <v>43</v>
      </c>
      <c r="AA104" s="14">
        <f>AVERAGE(AA99:AA103)</f>
        <v>0</v>
      </c>
      <c r="AB104" s="28"/>
    </row>
    <row r="107" spans="1:29" x14ac:dyDescent="0.25">
      <c r="A107" s="9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t="s">
        <v>29</v>
      </c>
      <c r="G107" t="s">
        <v>9</v>
      </c>
      <c r="H107" t="s">
        <v>10</v>
      </c>
      <c r="I107" t="s">
        <v>11</v>
      </c>
      <c r="J107" s="1" t="s">
        <v>30</v>
      </c>
      <c r="K107" s="1" t="s">
        <v>31</v>
      </c>
      <c r="L107" t="s">
        <v>32</v>
      </c>
      <c r="M107" t="s">
        <v>33</v>
      </c>
      <c r="N107" t="s">
        <v>34</v>
      </c>
      <c r="O107" t="s">
        <v>35</v>
      </c>
      <c r="P107" t="s">
        <v>12</v>
      </c>
      <c r="Q107" t="s">
        <v>13</v>
      </c>
      <c r="R107" t="s">
        <v>14</v>
      </c>
      <c r="S107" s="7" t="s">
        <v>26</v>
      </c>
      <c r="T107" s="1" t="s">
        <v>21</v>
      </c>
      <c r="U107" t="s">
        <v>22</v>
      </c>
      <c r="V107" t="s">
        <v>23</v>
      </c>
      <c r="W107" t="s">
        <v>24</v>
      </c>
      <c r="X107" t="s">
        <v>25</v>
      </c>
      <c r="Z107" s="22" t="s">
        <v>36</v>
      </c>
      <c r="AA107" s="12" t="s">
        <v>37</v>
      </c>
      <c r="AB107" s="12" t="s">
        <v>41</v>
      </c>
      <c r="AC107" s="16" t="s">
        <v>55</v>
      </c>
    </row>
    <row r="108" spans="1:29" x14ac:dyDescent="0.25">
      <c r="A108" s="2"/>
      <c r="Y108" s="1"/>
      <c r="AA108" s="14">
        <f>S108</f>
        <v>0</v>
      </c>
      <c r="AB108" s="28" t="e">
        <f>((AA108/AA$113)-1)*100</f>
        <v>#DIV/0!</v>
      </c>
      <c r="AC108" s="14">
        <f>STDEV(AA109:AA112)</f>
        <v>0</v>
      </c>
    </row>
    <row r="109" spans="1:29" x14ac:dyDescent="0.25">
      <c r="A109" s="2"/>
      <c r="Y109" s="1"/>
      <c r="AA109" s="14">
        <f t="shared" ref="AA109:AA112" si="30">S109</f>
        <v>0</v>
      </c>
      <c r="AB109" s="28" t="e">
        <f t="shared" ref="AB109:AB112" si="31">((AA109/AA$113)-1)*100</f>
        <v>#DIV/0!</v>
      </c>
      <c r="AC109" s="14">
        <f>STDEV(AA110:AA112,AA108)</f>
        <v>0</v>
      </c>
    </row>
    <row r="110" spans="1:29" x14ac:dyDescent="0.25">
      <c r="A110" s="2"/>
      <c r="Y110" s="1"/>
      <c r="AA110" s="14">
        <f t="shared" si="30"/>
        <v>0</v>
      </c>
      <c r="AB110" s="28" t="e">
        <f t="shared" si="31"/>
        <v>#DIV/0!</v>
      </c>
      <c r="AC110" s="14">
        <f>STDEV(AA111:AA112,AA108:AA109)</f>
        <v>0</v>
      </c>
    </row>
    <row r="111" spans="1:29" x14ac:dyDescent="0.25">
      <c r="A111" s="2"/>
      <c r="AA111" s="14">
        <f t="shared" si="30"/>
        <v>0</v>
      </c>
      <c r="AB111" s="28" t="e">
        <f t="shared" si="31"/>
        <v>#DIV/0!</v>
      </c>
      <c r="AC111" s="14">
        <f>STDEV(AA112,AA108:AA110)</f>
        <v>0</v>
      </c>
    </row>
    <row r="112" spans="1:29" x14ac:dyDescent="0.25">
      <c r="A112" s="2"/>
      <c r="AA112" s="14">
        <f t="shared" si="30"/>
        <v>0</v>
      </c>
      <c r="AB112" s="28" t="e">
        <f t="shared" si="31"/>
        <v>#DIV/0!</v>
      </c>
      <c r="AC112" s="14">
        <f>STDEV(AA108:AA111)</f>
        <v>0</v>
      </c>
    </row>
    <row r="113" spans="1:29" x14ac:dyDescent="0.25">
      <c r="A113" s="2">
        <f>A112</f>
        <v>0</v>
      </c>
      <c r="B113" s="7" t="e">
        <f>AVERAGE(B108:B112)</f>
        <v>#DIV/0!</v>
      </c>
      <c r="C113" s="7" t="e">
        <f t="shared" ref="C113:X113" si="32">AVERAGE(C108:C112)</f>
        <v>#DIV/0!</v>
      </c>
      <c r="D113" s="7" t="e">
        <f t="shared" si="32"/>
        <v>#DIV/0!</v>
      </c>
      <c r="E113" s="7" t="e">
        <f t="shared" si="32"/>
        <v>#DIV/0!</v>
      </c>
      <c r="F113" s="7" t="e">
        <f t="shared" si="32"/>
        <v>#DIV/0!</v>
      </c>
      <c r="G113" s="7" t="e">
        <f t="shared" si="32"/>
        <v>#DIV/0!</v>
      </c>
      <c r="H113" s="7" t="e">
        <f t="shared" si="32"/>
        <v>#DIV/0!</v>
      </c>
      <c r="I113" s="7" t="e">
        <f t="shared" si="32"/>
        <v>#DIV/0!</v>
      </c>
      <c r="J113" s="7" t="e">
        <f t="shared" si="32"/>
        <v>#DIV/0!</v>
      </c>
      <c r="K113" s="7" t="e">
        <f t="shared" si="32"/>
        <v>#DIV/0!</v>
      </c>
      <c r="L113" s="7" t="e">
        <f t="shared" si="32"/>
        <v>#DIV/0!</v>
      </c>
      <c r="M113" s="7" t="e">
        <f t="shared" si="32"/>
        <v>#DIV/0!</v>
      </c>
      <c r="N113" s="7" t="e">
        <f t="shared" si="32"/>
        <v>#DIV/0!</v>
      </c>
      <c r="O113" s="7" t="e">
        <f t="shared" si="32"/>
        <v>#DIV/0!</v>
      </c>
      <c r="P113" s="7" t="e">
        <f t="shared" si="32"/>
        <v>#DIV/0!</v>
      </c>
      <c r="Q113" s="7" t="e">
        <f t="shared" si="32"/>
        <v>#DIV/0!</v>
      </c>
      <c r="R113" s="7" t="e">
        <f t="shared" si="32"/>
        <v>#DIV/0!</v>
      </c>
      <c r="S113" s="7" t="e">
        <f t="shared" si="32"/>
        <v>#DIV/0!</v>
      </c>
      <c r="T113" s="7" t="e">
        <f t="shared" si="32"/>
        <v>#DIV/0!</v>
      </c>
      <c r="U113" s="7" t="e">
        <f t="shared" si="32"/>
        <v>#DIV/0!</v>
      </c>
      <c r="V113" s="7" t="e">
        <f t="shared" si="32"/>
        <v>#DIV/0!</v>
      </c>
      <c r="W113" s="7" t="e">
        <f t="shared" si="32"/>
        <v>#DIV/0!</v>
      </c>
      <c r="X113" s="7" t="e">
        <f t="shared" si="32"/>
        <v>#DIV/0!</v>
      </c>
      <c r="Z113" s="2" t="s">
        <v>43</v>
      </c>
      <c r="AA113" s="14">
        <f>AVERAGE(AA108:AA112)</f>
        <v>0</v>
      </c>
      <c r="AB113" s="28"/>
    </row>
    <row r="116" spans="1:29" x14ac:dyDescent="0.25">
      <c r="A116" s="9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t="s">
        <v>29</v>
      </c>
      <c r="G116" t="s">
        <v>9</v>
      </c>
      <c r="H116" t="s">
        <v>10</v>
      </c>
      <c r="I116" t="s">
        <v>11</v>
      </c>
      <c r="J116" s="1" t="s">
        <v>30</v>
      </c>
      <c r="K116" s="1" t="s">
        <v>31</v>
      </c>
      <c r="L116" t="s">
        <v>32</v>
      </c>
      <c r="M116" t="s">
        <v>33</v>
      </c>
      <c r="N116" t="s">
        <v>34</v>
      </c>
      <c r="O116" t="s">
        <v>35</v>
      </c>
      <c r="P116" t="s">
        <v>12</v>
      </c>
      <c r="Q116" t="s">
        <v>13</v>
      </c>
      <c r="R116" t="s">
        <v>14</v>
      </c>
      <c r="S116" s="7" t="s">
        <v>26</v>
      </c>
      <c r="T116" s="1" t="s">
        <v>21</v>
      </c>
      <c r="U116" t="s">
        <v>22</v>
      </c>
      <c r="V116" t="s">
        <v>23</v>
      </c>
      <c r="W116" t="s">
        <v>24</v>
      </c>
      <c r="X116" t="s">
        <v>25</v>
      </c>
      <c r="Z116" s="22" t="s">
        <v>36</v>
      </c>
      <c r="AA116" s="12" t="s">
        <v>37</v>
      </c>
      <c r="AB116" s="12" t="s">
        <v>41</v>
      </c>
      <c r="AC116" s="16" t="s">
        <v>55</v>
      </c>
    </row>
    <row r="117" spans="1:29" x14ac:dyDescent="0.25">
      <c r="A117" s="2"/>
      <c r="Y117" s="1"/>
      <c r="AA117" s="14">
        <f>S117</f>
        <v>0</v>
      </c>
      <c r="AB117" s="28" t="e">
        <f>((AA117/AA$122)-1)*100</f>
        <v>#DIV/0!</v>
      </c>
      <c r="AC117" s="14">
        <f>STDEV(AA118:AA121)</f>
        <v>0</v>
      </c>
    </row>
    <row r="118" spans="1:29" x14ac:dyDescent="0.25">
      <c r="A118" s="2"/>
      <c r="Y118" s="1"/>
      <c r="AA118" s="14">
        <f t="shared" ref="AA118:AA121" si="33">S118</f>
        <v>0</v>
      </c>
      <c r="AB118" s="28" t="e">
        <f t="shared" ref="AB118:AB121" si="34">((AA118/AA$122)-1)*100</f>
        <v>#DIV/0!</v>
      </c>
      <c r="AC118" s="14">
        <f>STDEV(AA119:AA121,AA117)</f>
        <v>0</v>
      </c>
    </row>
    <row r="119" spans="1:29" x14ac:dyDescent="0.25">
      <c r="A119" s="2"/>
      <c r="Y119" s="1"/>
      <c r="AA119" s="14">
        <f t="shared" si="33"/>
        <v>0</v>
      </c>
      <c r="AB119" s="28" t="e">
        <f t="shared" si="34"/>
        <v>#DIV/0!</v>
      </c>
      <c r="AC119" s="14">
        <f>STDEV(AA120:AA121,AA117:AA118)</f>
        <v>0</v>
      </c>
    </row>
    <row r="120" spans="1:29" x14ac:dyDescent="0.25">
      <c r="A120" s="2"/>
      <c r="AA120" s="14">
        <f t="shared" si="33"/>
        <v>0</v>
      </c>
      <c r="AB120" s="28" t="e">
        <f t="shared" si="34"/>
        <v>#DIV/0!</v>
      </c>
      <c r="AC120" s="14">
        <f>STDEV(AA121,AA117:AA119)</f>
        <v>0</v>
      </c>
    </row>
    <row r="121" spans="1:29" x14ac:dyDescent="0.25">
      <c r="A121" s="2"/>
      <c r="AA121" s="14">
        <f t="shared" si="33"/>
        <v>0</v>
      </c>
      <c r="AB121" s="28" t="e">
        <f t="shared" si="34"/>
        <v>#DIV/0!</v>
      </c>
      <c r="AC121" s="14">
        <f>STDEV(AA117:AA120)</f>
        <v>0</v>
      </c>
    </row>
    <row r="122" spans="1:29" x14ac:dyDescent="0.25">
      <c r="A122" s="2">
        <f>A121</f>
        <v>0</v>
      </c>
      <c r="B122" s="7" t="e">
        <f>AVERAGE(B117:B121)</f>
        <v>#DIV/0!</v>
      </c>
      <c r="C122" s="7" t="e">
        <f t="shared" ref="C122:X122" si="35">AVERAGE(C117:C121)</f>
        <v>#DIV/0!</v>
      </c>
      <c r="D122" s="7" t="e">
        <f t="shared" si="35"/>
        <v>#DIV/0!</v>
      </c>
      <c r="E122" s="7" t="e">
        <f t="shared" si="35"/>
        <v>#DIV/0!</v>
      </c>
      <c r="F122" s="7" t="e">
        <f t="shared" si="35"/>
        <v>#DIV/0!</v>
      </c>
      <c r="G122" s="7" t="e">
        <f t="shared" si="35"/>
        <v>#DIV/0!</v>
      </c>
      <c r="H122" s="7" t="e">
        <f t="shared" si="35"/>
        <v>#DIV/0!</v>
      </c>
      <c r="I122" s="7" t="e">
        <f t="shared" si="35"/>
        <v>#DIV/0!</v>
      </c>
      <c r="J122" s="7" t="e">
        <f t="shared" si="35"/>
        <v>#DIV/0!</v>
      </c>
      <c r="K122" s="7" t="e">
        <f t="shared" si="35"/>
        <v>#DIV/0!</v>
      </c>
      <c r="L122" s="7" t="e">
        <f t="shared" si="35"/>
        <v>#DIV/0!</v>
      </c>
      <c r="M122" s="7" t="e">
        <f t="shared" si="35"/>
        <v>#DIV/0!</v>
      </c>
      <c r="N122" s="7" t="e">
        <f t="shared" si="35"/>
        <v>#DIV/0!</v>
      </c>
      <c r="O122" s="7" t="e">
        <f t="shared" si="35"/>
        <v>#DIV/0!</v>
      </c>
      <c r="P122" s="7" t="e">
        <f t="shared" si="35"/>
        <v>#DIV/0!</v>
      </c>
      <c r="Q122" s="7" t="e">
        <f t="shared" si="35"/>
        <v>#DIV/0!</v>
      </c>
      <c r="R122" s="7" t="e">
        <f t="shared" si="35"/>
        <v>#DIV/0!</v>
      </c>
      <c r="S122" s="7" t="e">
        <f t="shared" si="35"/>
        <v>#DIV/0!</v>
      </c>
      <c r="T122" s="7" t="e">
        <f t="shared" si="35"/>
        <v>#DIV/0!</v>
      </c>
      <c r="U122" s="7" t="e">
        <f t="shared" si="35"/>
        <v>#DIV/0!</v>
      </c>
      <c r="V122" s="7" t="e">
        <f t="shared" si="35"/>
        <v>#DIV/0!</v>
      </c>
      <c r="W122" s="7" t="e">
        <f t="shared" si="35"/>
        <v>#DIV/0!</v>
      </c>
      <c r="X122" s="7" t="e">
        <f t="shared" si="35"/>
        <v>#DIV/0!</v>
      </c>
      <c r="Z122" s="2" t="s">
        <v>43</v>
      </c>
      <c r="AA122" s="14">
        <f>AVERAGE(AA117:AA121)</f>
        <v>0</v>
      </c>
      <c r="AB122" s="28"/>
    </row>
    <row r="125" spans="1:29" x14ac:dyDescent="0.25">
      <c r="A125" s="9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t="s">
        <v>29</v>
      </c>
      <c r="G125" t="s">
        <v>9</v>
      </c>
      <c r="H125" t="s">
        <v>10</v>
      </c>
      <c r="I125" t="s">
        <v>11</v>
      </c>
      <c r="J125" s="1" t="s">
        <v>30</v>
      </c>
      <c r="K125" s="1" t="s">
        <v>31</v>
      </c>
      <c r="L125" t="s">
        <v>32</v>
      </c>
      <c r="M125" t="s">
        <v>33</v>
      </c>
      <c r="N125" t="s">
        <v>34</v>
      </c>
      <c r="O125" t="s">
        <v>35</v>
      </c>
      <c r="P125" t="s">
        <v>12</v>
      </c>
      <c r="Q125" t="s">
        <v>13</v>
      </c>
      <c r="R125" t="s">
        <v>14</v>
      </c>
      <c r="S125" s="7" t="s">
        <v>26</v>
      </c>
      <c r="T125" s="1" t="s">
        <v>21</v>
      </c>
      <c r="U125" t="s">
        <v>22</v>
      </c>
      <c r="V125" t="s">
        <v>23</v>
      </c>
      <c r="W125" t="s">
        <v>24</v>
      </c>
      <c r="X125" t="s">
        <v>25</v>
      </c>
      <c r="Z125" s="22" t="s">
        <v>36</v>
      </c>
      <c r="AA125" s="12" t="s">
        <v>37</v>
      </c>
      <c r="AB125" s="12" t="s">
        <v>41</v>
      </c>
      <c r="AC125" s="16" t="s">
        <v>55</v>
      </c>
    </row>
    <row r="126" spans="1:29" x14ac:dyDescent="0.25">
      <c r="A126" s="2"/>
      <c r="Y126" s="1"/>
      <c r="AA126" s="14">
        <f>S126</f>
        <v>0</v>
      </c>
      <c r="AB126" s="28" t="e">
        <f>((AA126/AA$131)-1)*100</f>
        <v>#DIV/0!</v>
      </c>
      <c r="AC126" s="14">
        <f>STDEV(AA127:AA130)</f>
        <v>0</v>
      </c>
    </row>
    <row r="127" spans="1:29" x14ac:dyDescent="0.25">
      <c r="A127" s="2"/>
      <c r="Y127" s="1"/>
      <c r="AA127" s="14">
        <f t="shared" ref="AA127:AA130" si="36">S127</f>
        <v>0</v>
      </c>
      <c r="AB127" s="28" t="e">
        <f t="shared" ref="AB127:AB130" si="37">((AA127/AA$131)-1)*100</f>
        <v>#DIV/0!</v>
      </c>
      <c r="AC127" s="14">
        <f>STDEV(AA128:AA130,AA126)</f>
        <v>0</v>
      </c>
    </row>
    <row r="128" spans="1:29" x14ac:dyDescent="0.25">
      <c r="A128" s="2"/>
      <c r="Y128" s="1"/>
      <c r="AA128" s="14">
        <f t="shared" si="36"/>
        <v>0</v>
      </c>
      <c r="AB128" s="28" t="e">
        <f t="shared" si="37"/>
        <v>#DIV/0!</v>
      </c>
      <c r="AC128" s="14">
        <f>STDEV(AA129:AA130,AA126:AA127)</f>
        <v>0</v>
      </c>
    </row>
    <row r="129" spans="1:29" x14ac:dyDescent="0.25">
      <c r="A129" s="2"/>
      <c r="AA129" s="14">
        <f t="shared" si="36"/>
        <v>0</v>
      </c>
      <c r="AB129" s="28" t="e">
        <f t="shared" si="37"/>
        <v>#DIV/0!</v>
      </c>
      <c r="AC129" s="14">
        <f>STDEV(AA130,AA126:AA128)</f>
        <v>0</v>
      </c>
    </row>
    <row r="130" spans="1:29" x14ac:dyDescent="0.25">
      <c r="A130" s="2"/>
      <c r="AA130" s="14">
        <f t="shared" si="36"/>
        <v>0</v>
      </c>
      <c r="AB130" s="28" t="e">
        <f t="shared" si="37"/>
        <v>#DIV/0!</v>
      </c>
      <c r="AC130" s="14">
        <f>STDEV(AA126:AA129)</f>
        <v>0</v>
      </c>
    </row>
    <row r="131" spans="1:29" x14ac:dyDescent="0.25">
      <c r="A131" s="2">
        <f>A130</f>
        <v>0</v>
      </c>
      <c r="B131" s="7" t="e">
        <f>AVERAGE(B126:B130)</f>
        <v>#DIV/0!</v>
      </c>
      <c r="C131" s="7" t="e">
        <f t="shared" ref="C131:X131" si="38">AVERAGE(C126:C130)</f>
        <v>#DIV/0!</v>
      </c>
      <c r="D131" s="7" t="e">
        <f t="shared" si="38"/>
        <v>#DIV/0!</v>
      </c>
      <c r="E131" s="7" t="e">
        <f t="shared" si="38"/>
        <v>#DIV/0!</v>
      </c>
      <c r="F131" s="7" t="e">
        <f t="shared" si="38"/>
        <v>#DIV/0!</v>
      </c>
      <c r="G131" s="7" t="e">
        <f t="shared" si="38"/>
        <v>#DIV/0!</v>
      </c>
      <c r="H131" s="7" t="e">
        <f t="shared" si="38"/>
        <v>#DIV/0!</v>
      </c>
      <c r="I131" s="7" t="e">
        <f t="shared" si="38"/>
        <v>#DIV/0!</v>
      </c>
      <c r="J131" s="7" t="e">
        <f t="shared" si="38"/>
        <v>#DIV/0!</v>
      </c>
      <c r="K131" s="7" t="e">
        <f t="shared" si="38"/>
        <v>#DIV/0!</v>
      </c>
      <c r="L131" s="7" t="e">
        <f t="shared" si="38"/>
        <v>#DIV/0!</v>
      </c>
      <c r="M131" s="7" t="e">
        <f t="shared" si="38"/>
        <v>#DIV/0!</v>
      </c>
      <c r="N131" s="7" t="e">
        <f t="shared" si="38"/>
        <v>#DIV/0!</v>
      </c>
      <c r="O131" s="7" t="e">
        <f t="shared" si="38"/>
        <v>#DIV/0!</v>
      </c>
      <c r="P131" s="7" t="e">
        <f t="shared" si="38"/>
        <v>#DIV/0!</v>
      </c>
      <c r="Q131" s="7" t="e">
        <f t="shared" si="38"/>
        <v>#DIV/0!</v>
      </c>
      <c r="R131" s="7" t="e">
        <f t="shared" si="38"/>
        <v>#DIV/0!</v>
      </c>
      <c r="S131" s="7" t="e">
        <f t="shared" si="38"/>
        <v>#DIV/0!</v>
      </c>
      <c r="T131" s="7" t="e">
        <f t="shared" si="38"/>
        <v>#DIV/0!</v>
      </c>
      <c r="U131" s="7" t="e">
        <f t="shared" si="38"/>
        <v>#DIV/0!</v>
      </c>
      <c r="V131" s="7" t="e">
        <f t="shared" si="38"/>
        <v>#DIV/0!</v>
      </c>
      <c r="W131" s="7" t="e">
        <f t="shared" si="38"/>
        <v>#DIV/0!</v>
      </c>
      <c r="X131" s="7" t="e">
        <f t="shared" si="38"/>
        <v>#DIV/0!</v>
      </c>
      <c r="Z131" s="2" t="s">
        <v>43</v>
      </c>
      <c r="AA131" s="14">
        <f>AVERAGE(AA126:AA130)</f>
        <v>0</v>
      </c>
      <c r="AB131" s="28"/>
    </row>
    <row r="134" spans="1:29" x14ac:dyDescent="0.25">
      <c r="A134" s="9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t="s">
        <v>29</v>
      </c>
      <c r="G134" t="s">
        <v>9</v>
      </c>
      <c r="H134" t="s">
        <v>10</v>
      </c>
      <c r="I134" t="s">
        <v>11</v>
      </c>
      <c r="J134" s="1" t="s">
        <v>30</v>
      </c>
      <c r="K134" s="1" t="s">
        <v>31</v>
      </c>
      <c r="L134" t="s">
        <v>32</v>
      </c>
      <c r="M134" t="s">
        <v>33</v>
      </c>
      <c r="N134" t="s">
        <v>34</v>
      </c>
      <c r="O134" t="s">
        <v>35</v>
      </c>
      <c r="P134" t="s">
        <v>12</v>
      </c>
      <c r="Q134" t="s">
        <v>13</v>
      </c>
      <c r="R134" t="s">
        <v>14</v>
      </c>
      <c r="S134" s="7" t="s">
        <v>26</v>
      </c>
      <c r="T134" s="1" t="s">
        <v>21</v>
      </c>
      <c r="U134" t="s">
        <v>22</v>
      </c>
      <c r="V134" t="s">
        <v>23</v>
      </c>
      <c r="W134" t="s">
        <v>24</v>
      </c>
      <c r="X134" t="s">
        <v>25</v>
      </c>
      <c r="Z134" s="22" t="s">
        <v>36</v>
      </c>
      <c r="AA134" s="12" t="s">
        <v>37</v>
      </c>
      <c r="AB134" s="12" t="s">
        <v>41</v>
      </c>
      <c r="AC134" s="16" t="s">
        <v>55</v>
      </c>
    </row>
    <row r="135" spans="1:29" x14ac:dyDescent="0.25">
      <c r="A135" s="2"/>
      <c r="Y135" s="1"/>
      <c r="AA135" s="14">
        <f>S135</f>
        <v>0</v>
      </c>
      <c r="AB135" s="28" t="e">
        <f>((AA135/AA$140)-1)*100</f>
        <v>#DIV/0!</v>
      </c>
      <c r="AC135" s="14">
        <f>STDEV(AA136:AA139)</f>
        <v>0</v>
      </c>
    </row>
    <row r="136" spans="1:29" x14ac:dyDescent="0.25">
      <c r="A136" s="2"/>
      <c r="Y136" s="1"/>
      <c r="AA136" s="14">
        <f t="shared" ref="AA136:AA139" si="39">S136</f>
        <v>0</v>
      </c>
      <c r="AB136" s="28" t="e">
        <f t="shared" ref="AB136:AB139" si="40">((AA136/AA$140)-1)*100</f>
        <v>#DIV/0!</v>
      </c>
      <c r="AC136" s="14">
        <f>STDEV(AA137:AA139,AA135)</f>
        <v>0</v>
      </c>
    </row>
    <row r="137" spans="1:29" x14ac:dyDescent="0.25">
      <c r="A137" s="2"/>
      <c r="Y137" s="1"/>
      <c r="AA137" s="14">
        <f t="shared" si="39"/>
        <v>0</v>
      </c>
      <c r="AB137" s="28" t="e">
        <f t="shared" si="40"/>
        <v>#DIV/0!</v>
      </c>
      <c r="AC137" s="14">
        <f>STDEV(AA138:AA139,AA135:AA136)</f>
        <v>0</v>
      </c>
    </row>
    <row r="138" spans="1:29" x14ac:dyDescent="0.25">
      <c r="A138" s="2"/>
      <c r="AA138" s="14">
        <f t="shared" si="39"/>
        <v>0</v>
      </c>
      <c r="AB138" s="28" t="e">
        <f t="shared" si="40"/>
        <v>#DIV/0!</v>
      </c>
      <c r="AC138" s="14">
        <f>STDEV(AA139,AA135:AA137)</f>
        <v>0</v>
      </c>
    </row>
    <row r="139" spans="1:29" x14ac:dyDescent="0.25">
      <c r="A139" s="2"/>
      <c r="AA139" s="14">
        <f t="shared" si="39"/>
        <v>0</v>
      </c>
      <c r="AB139" s="28" t="e">
        <f t="shared" si="40"/>
        <v>#DIV/0!</v>
      </c>
      <c r="AC139" s="14">
        <f>STDEV(AA135:AA138)</f>
        <v>0</v>
      </c>
    </row>
    <row r="140" spans="1:29" x14ac:dyDescent="0.25">
      <c r="A140" s="2">
        <f>A139</f>
        <v>0</v>
      </c>
      <c r="B140" s="7" t="e">
        <f>AVERAGE(B135:B139)</f>
        <v>#DIV/0!</v>
      </c>
      <c r="C140" s="7" t="e">
        <f t="shared" ref="C140:X140" si="41">AVERAGE(C135:C139)</f>
        <v>#DIV/0!</v>
      </c>
      <c r="D140" s="7" t="e">
        <f t="shared" si="41"/>
        <v>#DIV/0!</v>
      </c>
      <c r="E140" s="7" t="e">
        <f t="shared" si="41"/>
        <v>#DIV/0!</v>
      </c>
      <c r="F140" s="7" t="e">
        <f t="shared" si="41"/>
        <v>#DIV/0!</v>
      </c>
      <c r="G140" s="7" t="e">
        <f t="shared" si="41"/>
        <v>#DIV/0!</v>
      </c>
      <c r="H140" s="7" t="e">
        <f t="shared" si="41"/>
        <v>#DIV/0!</v>
      </c>
      <c r="I140" s="7" t="e">
        <f t="shared" si="41"/>
        <v>#DIV/0!</v>
      </c>
      <c r="J140" s="7" t="e">
        <f t="shared" si="41"/>
        <v>#DIV/0!</v>
      </c>
      <c r="K140" s="7" t="e">
        <f t="shared" si="41"/>
        <v>#DIV/0!</v>
      </c>
      <c r="L140" s="7" t="e">
        <f t="shared" si="41"/>
        <v>#DIV/0!</v>
      </c>
      <c r="M140" s="7" t="e">
        <f t="shared" si="41"/>
        <v>#DIV/0!</v>
      </c>
      <c r="N140" s="7" t="e">
        <f t="shared" si="41"/>
        <v>#DIV/0!</v>
      </c>
      <c r="O140" s="7" t="e">
        <f t="shared" si="41"/>
        <v>#DIV/0!</v>
      </c>
      <c r="P140" s="7" t="e">
        <f t="shared" si="41"/>
        <v>#DIV/0!</v>
      </c>
      <c r="Q140" s="7" t="e">
        <f t="shared" si="41"/>
        <v>#DIV/0!</v>
      </c>
      <c r="R140" s="7" t="e">
        <f t="shared" si="41"/>
        <v>#DIV/0!</v>
      </c>
      <c r="S140" s="7" t="e">
        <f t="shared" si="41"/>
        <v>#DIV/0!</v>
      </c>
      <c r="T140" s="7" t="e">
        <f t="shared" si="41"/>
        <v>#DIV/0!</v>
      </c>
      <c r="U140" s="7" t="e">
        <f t="shared" si="41"/>
        <v>#DIV/0!</v>
      </c>
      <c r="V140" s="7" t="e">
        <f t="shared" si="41"/>
        <v>#DIV/0!</v>
      </c>
      <c r="W140" s="7" t="e">
        <f t="shared" si="41"/>
        <v>#DIV/0!</v>
      </c>
      <c r="X140" s="7" t="e">
        <f t="shared" si="41"/>
        <v>#DIV/0!</v>
      </c>
      <c r="Z140" s="2" t="s">
        <v>43</v>
      </c>
      <c r="AA140" s="14">
        <f>AVERAGE(AA135:AA139)</f>
        <v>0</v>
      </c>
      <c r="AB140" s="28"/>
    </row>
    <row r="143" spans="1:29" x14ac:dyDescent="0.25">
      <c r="A143" s="9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t="s">
        <v>29</v>
      </c>
      <c r="G143" t="s">
        <v>9</v>
      </c>
      <c r="H143" t="s">
        <v>10</v>
      </c>
      <c r="I143" t="s">
        <v>11</v>
      </c>
      <c r="J143" s="1" t="s">
        <v>30</v>
      </c>
      <c r="K143" s="1" t="s">
        <v>31</v>
      </c>
      <c r="L143" t="s">
        <v>32</v>
      </c>
      <c r="M143" t="s">
        <v>33</v>
      </c>
      <c r="N143" t="s">
        <v>34</v>
      </c>
      <c r="O143" t="s">
        <v>35</v>
      </c>
      <c r="P143" t="s">
        <v>12</v>
      </c>
      <c r="Q143" t="s">
        <v>13</v>
      </c>
      <c r="R143" t="s">
        <v>14</v>
      </c>
      <c r="S143" s="7" t="s">
        <v>26</v>
      </c>
      <c r="T143" s="1" t="s">
        <v>21</v>
      </c>
      <c r="U143" t="s">
        <v>22</v>
      </c>
      <c r="V143" t="s">
        <v>23</v>
      </c>
      <c r="W143" t="s">
        <v>24</v>
      </c>
      <c r="X143" t="s">
        <v>25</v>
      </c>
      <c r="Z143" s="22" t="s">
        <v>36</v>
      </c>
      <c r="AA143" s="12" t="s">
        <v>37</v>
      </c>
      <c r="AB143" s="12" t="s">
        <v>41</v>
      </c>
      <c r="AC143" s="16" t="s">
        <v>55</v>
      </c>
    </row>
    <row r="144" spans="1:29" x14ac:dyDescent="0.25">
      <c r="A144" s="2"/>
      <c r="Y144" s="1"/>
      <c r="AA144" s="14">
        <f>S144</f>
        <v>0</v>
      </c>
      <c r="AB144" s="28" t="e">
        <f>((AA144/AA$149)-1)*100</f>
        <v>#DIV/0!</v>
      </c>
      <c r="AC144" s="14">
        <f>STDEV(AA145:AA148)</f>
        <v>0</v>
      </c>
    </row>
    <row r="145" spans="1:29" x14ac:dyDescent="0.25">
      <c r="A145" s="2"/>
      <c r="Y145" s="1"/>
      <c r="AA145" s="14">
        <f t="shared" ref="AA145:AA148" si="42">S145</f>
        <v>0</v>
      </c>
      <c r="AB145" s="28" t="e">
        <f t="shared" ref="AB145:AB148" si="43">((AA145/AA$149)-1)*100</f>
        <v>#DIV/0!</v>
      </c>
      <c r="AC145" s="14">
        <f>STDEV(AA146:AA148,AA144)</f>
        <v>0</v>
      </c>
    </row>
    <row r="146" spans="1:29" x14ac:dyDescent="0.25">
      <c r="A146" s="2"/>
      <c r="Y146" s="1"/>
      <c r="AA146" s="14">
        <f t="shared" si="42"/>
        <v>0</v>
      </c>
      <c r="AB146" s="28" t="e">
        <f t="shared" si="43"/>
        <v>#DIV/0!</v>
      </c>
      <c r="AC146" s="14">
        <f>STDEV(AA147:AA148,AA144:AA145)</f>
        <v>0</v>
      </c>
    </row>
    <row r="147" spans="1:29" x14ac:dyDescent="0.25">
      <c r="A147" s="2"/>
      <c r="AA147" s="14">
        <f t="shared" si="42"/>
        <v>0</v>
      </c>
      <c r="AB147" s="28" t="e">
        <f t="shared" si="43"/>
        <v>#DIV/0!</v>
      </c>
      <c r="AC147" s="14">
        <f>STDEV(AA148,AA144:AA146)</f>
        <v>0</v>
      </c>
    </row>
    <row r="148" spans="1:29" x14ac:dyDescent="0.25">
      <c r="A148" s="2"/>
      <c r="AA148" s="14">
        <f t="shared" si="42"/>
        <v>0</v>
      </c>
      <c r="AB148" s="28" t="e">
        <f t="shared" si="43"/>
        <v>#DIV/0!</v>
      </c>
      <c r="AC148" s="14">
        <f>STDEV(AA144:AA147)</f>
        <v>0</v>
      </c>
    </row>
    <row r="149" spans="1:29" x14ac:dyDescent="0.25">
      <c r="A149" s="2">
        <f>A148</f>
        <v>0</v>
      </c>
      <c r="B149" s="7" t="e">
        <f>AVERAGE(B144:B148)</f>
        <v>#DIV/0!</v>
      </c>
      <c r="C149" s="7" t="e">
        <f t="shared" ref="C149:X149" si="44">AVERAGE(C144:C148)</f>
        <v>#DIV/0!</v>
      </c>
      <c r="D149" s="7" t="e">
        <f t="shared" si="44"/>
        <v>#DIV/0!</v>
      </c>
      <c r="E149" s="7" t="e">
        <f t="shared" si="44"/>
        <v>#DIV/0!</v>
      </c>
      <c r="F149" s="7" t="e">
        <f t="shared" si="44"/>
        <v>#DIV/0!</v>
      </c>
      <c r="G149" s="7" t="e">
        <f t="shared" si="44"/>
        <v>#DIV/0!</v>
      </c>
      <c r="H149" s="7" t="e">
        <f t="shared" si="44"/>
        <v>#DIV/0!</v>
      </c>
      <c r="I149" s="7" t="e">
        <f t="shared" si="44"/>
        <v>#DIV/0!</v>
      </c>
      <c r="J149" s="7" t="e">
        <f t="shared" si="44"/>
        <v>#DIV/0!</v>
      </c>
      <c r="K149" s="7" t="e">
        <f t="shared" si="44"/>
        <v>#DIV/0!</v>
      </c>
      <c r="L149" s="7" t="e">
        <f t="shared" si="44"/>
        <v>#DIV/0!</v>
      </c>
      <c r="M149" s="7" t="e">
        <f t="shared" si="44"/>
        <v>#DIV/0!</v>
      </c>
      <c r="N149" s="7" t="e">
        <f t="shared" si="44"/>
        <v>#DIV/0!</v>
      </c>
      <c r="O149" s="7" t="e">
        <f t="shared" si="44"/>
        <v>#DIV/0!</v>
      </c>
      <c r="P149" s="7" t="e">
        <f t="shared" si="44"/>
        <v>#DIV/0!</v>
      </c>
      <c r="Q149" s="7" t="e">
        <f t="shared" si="44"/>
        <v>#DIV/0!</v>
      </c>
      <c r="R149" s="7" t="e">
        <f t="shared" si="44"/>
        <v>#DIV/0!</v>
      </c>
      <c r="S149" s="7" t="e">
        <f t="shared" si="44"/>
        <v>#DIV/0!</v>
      </c>
      <c r="T149" s="7" t="e">
        <f t="shared" si="44"/>
        <v>#DIV/0!</v>
      </c>
      <c r="U149" s="7" t="e">
        <f t="shared" si="44"/>
        <v>#DIV/0!</v>
      </c>
      <c r="V149" s="7" t="e">
        <f t="shared" si="44"/>
        <v>#DIV/0!</v>
      </c>
      <c r="W149" s="7" t="e">
        <f t="shared" si="44"/>
        <v>#DIV/0!</v>
      </c>
      <c r="X149" s="7" t="e">
        <f t="shared" si="44"/>
        <v>#DIV/0!</v>
      </c>
      <c r="Z149" s="2" t="s">
        <v>43</v>
      </c>
      <c r="AA149" s="14">
        <f>AVERAGE(AA144:AA148)</f>
        <v>0</v>
      </c>
      <c r="AB149" s="2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149"/>
  <sheetViews>
    <sheetView topLeftCell="J137" zoomScaleNormal="100" workbookViewId="0">
      <selection activeCell="A17" sqref="A17:AD170"/>
    </sheetView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bestFit="1" customWidth="1"/>
    <col min="7" max="7" width="10.140625" customWidth="1"/>
    <col min="8" max="8" width="12.28515625" customWidth="1"/>
    <col min="9" max="9" width="10.85546875" customWidth="1"/>
    <col min="10" max="10" width="11" style="1" customWidth="1"/>
    <col min="11" max="11" width="15.85546875" style="1" customWidth="1"/>
    <col min="12" max="12" width="14.140625" customWidth="1"/>
    <col min="13" max="13" width="11.5703125" customWidth="1"/>
    <col min="14" max="14" width="15.5703125" customWidth="1"/>
    <col min="15" max="15" width="15.7109375" customWidth="1"/>
    <col min="16" max="16" width="12.28515625" customWidth="1"/>
    <col min="17" max="17" width="13.28515625" customWidth="1"/>
    <col min="18" max="18" width="11.5703125" customWidth="1"/>
    <col min="19" max="19" width="13.7109375" style="7" customWidth="1"/>
    <col min="20" max="20" width="14.140625" style="1" customWidth="1"/>
    <col min="21" max="21" width="14.85546875" customWidth="1"/>
    <col min="22" max="22" width="14.42578125" customWidth="1"/>
    <col min="23" max="23" width="14.28515625" customWidth="1"/>
    <col min="24" max="24" width="15" customWidth="1"/>
    <col min="26" max="26" width="23.42578125" customWidth="1"/>
    <col min="27" max="27" width="24.7109375" style="13" customWidth="1"/>
    <col min="28" max="28" width="12" style="13" customWidth="1"/>
    <col min="29" max="29" width="20.140625" style="14" customWidth="1"/>
  </cols>
  <sheetData>
    <row r="1" spans="1:11" x14ac:dyDescent="0.25">
      <c r="A1" t="s">
        <v>2</v>
      </c>
    </row>
    <row r="2" spans="1:11" x14ac:dyDescent="0.25">
      <c r="A2" t="s">
        <v>3</v>
      </c>
    </row>
    <row r="3" spans="1:11" x14ac:dyDescent="0.25">
      <c r="A3" t="s">
        <v>15</v>
      </c>
      <c r="B3" s="7"/>
    </row>
    <row r="4" spans="1:11" x14ac:dyDescent="0.25">
      <c r="A4" t="s">
        <v>16</v>
      </c>
      <c r="B4" s="7"/>
    </row>
    <row r="5" spans="1:11" x14ac:dyDescent="0.25">
      <c r="A5" t="s">
        <v>4</v>
      </c>
    </row>
    <row r="6" spans="1:11" x14ac:dyDescent="0.25">
      <c r="A6" s="5"/>
    </row>
    <row r="7" spans="1:11" x14ac:dyDescent="0.25">
      <c r="A7" s="2"/>
    </row>
    <row r="8" spans="1:11" x14ac:dyDescent="0.25">
      <c r="A8" s="2"/>
    </row>
    <row r="9" spans="1:11" x14ac:dyDescent="0.25">
      <c r="A9" s="2"/>
    </row>
    <row r="10" spans="1:11" x14ac:dyDescent="0.25">
      <c r="A10" s="5"/>
    </row>
    <row r="12" spans="1:11" x14ac:dyDescent="0.25">
      <c r="A12" s="11" t="s">
        <v>39</v>
      </c>
    </row>
    <row r="13" spans="1:11" x14ac:dyDescent="0.25">
      <c r="A13" s="6" t="s">
        <v>17</v>
      </c>
      <c r="B13" s="7" t="s">
        <v>19</v>
      </c>
      <c r="C13" s="7"/>
      <c r="D13" s="7"/>
      <c r="E13" s="7"/>
      <c r="F13" s="8"/>
      <c r="G13" s="8"/>
      <c r="H13" s="8"/>
      <c r="I13" s="8"/>
      <c r="J13" s="7"/>
      <c r="K13" s="7"/>
    </row>
    <row r="14" spans="1:11" x14ac:dyDescent="0.25">
      <c r="B14" s="7"/>
      <c r="C14" s="7"/>
      <c r="D14" s="7"/>
      <c r="E14" s="7"/>
      <c r="F14" s="8"/>
      <c r="G14" s="8"/>
      <c r="H14" s="8"/>
      <c r="I14" s="8"/>
      <c r="J14" s="7"/>
      <c r="K14" s="7"/>
    </row>
    <row r="15" spans="1:11" x14ac:dyDescent="0.25">
      <c r="A15" s="2" t="s">
        <v>38</v>
      </c>
      <c r="B15" s="7" t="s">
        <v>40</v>
      </c>
      <c r="C15" s="7"/>
      <c r="D15" s="7"/>
      <c r="E15" s="7"/>
      <c r="F15" s="8"/>
      <c r="G15" s="8"/>
      <c r="H15" s="8"/>
      <c r="I15" s="8"/>
      <c r="J15" s="7"/>
      <c r="K15" s="7"/>
    </row>
    <row r="16" spans="1:11" x14ac:dyDescent="0.25">
      <c r="A16" s="4" t="s">
        <v>18</v>
      </c>
      <c r="B16" s="10"/>
      <c r="C16" s="10"/>
      <c r="D16" s="10"/>
      <c r="E16" s="10"/>
    </row>
    <row r="17" spans="1:29" x14ac:dyDescent="0.25">
      <c r="A17" s="9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t="s">
        <v>29</v>
      </c>
      <c r="G17" t="s">
        <v>9</v>
      </c>
      <c r="H17" t="s">
        <v>10</v>
      </c>
      <c r="I17" t="s">
        <v>11</v>
      </c>
      <c r="J17" s="1" t="s">
        <v>30</v>
      </c>
      <c r="K17" s="1" t="s">
        <v>31</v>
      </c>
      <c r="L17" t="s">
        <v>32</v>
      </c>
      <c r="M17" t="s">
        <v>33</v>
      </c>
      <c r="N17" t="s">
        <v>34</v>
      </c>
      <c r="O17" t="s">
        <v>35</v>
      </c>
      <c r="P17" t="s">
        <v>12</v>
      </c>
      <c r="Q17" t="s">
        <v>13</v>
      </c>
      <c r="R17" t="s">
        <v>14</v>
      </c>
      <c r="S17" s="7" t="s">
        <v>26</v>
      </c>
      <c r="T17" s="1" t="s">
        <v>21</v>
      </c>
      <c r="U17" t="s">
        <v>22</v>
      </c>
      <c r="V17" t="s">
        <v>23</v>
      </c>
      <c r="W17" t="s">
        <v>24</v>
      </c>
      <c r="X17" t="s">
        <v>25</v>
      </c>
      <c r="Z17" s="22" t="s">
        <v>36</v>
      </c>
      <c r="AA17" s="12" t="s">
        <v>37</v>
      </c>
      <c r="AB17" s="12" t="s">
        <v>41</v>
      </c>
      <c r="AC17" s="16" t="s">
        <v>55</v>
      </c>
    </row>
    <row r="18" spans="1:29" x14ac:dyDescent="0.25">
      <c r="A18" s="2"/>
      <c r="Y18" s="1"/>
      <c r="AA18" s="14">
        <f>S18</f>
        <v>0</v>
      </c>
      <c r="AB18" s="28" t="e">
        <f>((AA18/AA$23)-1)*100</f>
        <v>#DIV/0!</v>
      </c>
      <c r="AC18" s="14">
        <f>STDEV(AA19:AA22)</f>
        <v>0</v>
      </c>
    </row>
    <row r="19" spans="1:29" x14ac:dyDescent="0.25">
      <c r="A19" s="2"/>
      <c r="Y19" s="1"/>
      <c r="AA19" s="14">
        <f t="shared" ref="AA19:AA22" si="0">S19</f>
        <v>0</v>
      </c>
      <c r="AB19" s="28" t="e">
        <f t="shared" ref="AB19:AB22" si="1">((AA19/AA$23)-1)*100</f>
        <v>#DIV/0!</v>
      </c>
      <c r="AC19" s="14">
        <f>STDEV(AA20:AA22,AA18)</f>
        <v>0</v>
      </c>
    </row>
    <row r="20" spans="1:29" x14ac:dyDescent="0.25">
      <c r="A20" s="2"/>
      <c r="Y20" s="1"/>
      <c r="AA20" s="14">
        <f t="shared" si="0"/>
        <v>0</v>
      </c>
      <c r="AB20" s="28" t="e">
        <f t="shared" si="1"/>
        <v>#DIV/0!</v>
      </c>
      <c r="AC20" s="14">
        <f>STDEV(AA21:AA22,AA18:AA19)</f>
        <v>0</v>
      </c>
    </row>
    <row r="21" spans="1:29" x14ac:dyDescent="0.25">
      <c r="A21" s="2"/>
      <c r="AA21" s="14">
        <f t="shared" si="0"/>
        <v>0</v>
      </c>
      <c r="AB21" s="28" t="e">
        <f t="shared" si="1"/>
        <v>#DIV/0!</v>
      </c>
      <c r="AC21" s="14">
        <f>STDEV(AA22,AA18:AA20)</f>
        <v>0</v>
      </c>
    </row>
    <row r="22" spans="1:29" x14ac:dyDescent="0.25">
      <c r="A22" s="2"/>
      <c r="AA22" s="14">
        <f t="shared" si="0"/>
        <v>0</v>
      </c>
      <c r="AB22" s="28" t="e">
        <f t="shared" si="1"/>
        <v>#DIV/0!</v>
      </c>
      <c r="AC22" s="14">
        <f>STDEV(AA18:AA21)</f>
        <v>0</v>
      </c>
    </row>
    <row r="23" spans="1:29" x14ac:dyDescent="0.25">
      <c r="A23" s="2" t="s">
        <v>44</v>
      </c>
      <c r="B23" s="7" t="e">
        <f>AVERAGE(B18:B22)</f>
        <v>#DIV/0!</v>
      </c>
      <c r="C23" s="7" t="e">
        <f t="shared" ref="C23:X23" si="2">AVERAGE(C18:C22)</f>
        <v>#DIV/0!</v>
      </c>
      <c r="D23" s="7" t="e">
        <f t="shared" si="2"/>
        <v>#DIV/0!</v>
      </c>
      <c r="E23" s="7" t="e">
        <f t="shared" si="2"/>
        <v>#DIV/0!</v>
      </c>
      <c r="F23" s="7" t="e">
        <f t="shared" si="2"/>
        <v>#DIV/0!</v>
      </c>
      <c r="G23" s="7" t="e">
        <f t="shared" si="2"/>
        <v>#DIV/0!</v>
      </c>
      <c r="H23" s="7" t="e">
        <f t="shared" si="2"/>
        <v>#DIV/0!</v>
      </c>
      <c r="I23" s="7" t="e">
        <f t="shared" si="2"/>
        <v>#DIV/0!</v>
      </c>
      <c r="J23" s="7" t="e">
        <f t="shared" si="2"/>
        <v>#DIV/0!</v>
      </c>
      <c r="K23" s="7" t="e">
        <f t="shared" si="2"/>
        <v>#DIV/0!</v>
      </c>
      <c r="L23" s="7" t="e">
        <f t="shared" si="2"/>
        <v>#DIV/0!</v>
      </c>
      <c r="M23" s="7" t="e">
        <f t="shared" si="2"/>
        <v>#DIV/0!</v>
      </c>
      <c r="N23" s="7" t="e">
        <f t="shared" si="2"/>
        <v>#DIV/0!</v>
      </c>
      <c r="O23" s="7" t="e">
        <f t="shared" si="2"/>
        <v>#DIV/0!</v>
      </c>
      <c r="P23" s="7" t="e">
        <f t="shared" si="2"/>
        <v>#DIV/0!</v>
      </c>
      <c r="Q23" s="7" t="e">
        <f t="shared" si="2"/>
        <v>#DIV/0!</v>
      </c>
      <c r="R23" s="7" t="e">
        <f t="shared" si="2"/>
        <v>#DIV/0!</v>
      </c>
      <c r="S23" s="7" t="e">
        <f t="shared" si="2"/>
        <v>#DIV/0!</v>
      </c>
      <c r="T23" s="7" t="e">
        <f t="shared" si="2"/>
        <v>#DIV/0!</v>
      </c>
      <c r="U23" s="7" t="e">
        <f t="shared" si="2"/>
        <v>#DIV/0!</v>
      </c>
      <c r="V23" s="7" t="e">
        <f t="shared" si="2"/>
        <v>#DIV/0!</v>
      </c>
      <c r="W23" s="7" t="e">
        <f t="shared" si="2"/>
        <v>#DIV/0!</v>
      </c>
      <c r="X23" s="7" t="e">
        <f t="shared" si="2"/>
        <v>#DIV/0!</v>
      </c>
      <c r="Z23" s="2" t="s">
        <v>43</v>
      </c>
      <c r="AA23" s="14">
        <f>AVERAGE(AA18:AA22)</f>
        <v>0</v>
      </c>
      <c r="AB23" s="28"/>
    </row>
    <row r="24" spans="1:29" x14ac:dyDescent="0.25">
      <c r="A24" s="2"/>
      <c r="AB24" s="28"/>
      <c r="AC24" s="15"/>
    </row>
    <row r="25" spans="1:29" x14ac:dyDescent="0.25">
      <c r="A25" s="2"/>
      <c r="AA25" s="14"/>
      <c r="AB25" s="28"/>
      <c r="AC25" s="15"/>
    </row>
    <row r="26" spans="1:29" x14ac:dyDescent="0.25">
      <c r="A26" s="9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t="s">
        <v>29</v>
      </c>
      <c r="G26" t="s">
        <v>9</v>
      </c>
      <c r="H26" t="s">
        <v>10</v>
      </c>
      <c r="I26" t="s">
        <v>11</v>
      </c>
      <c r="J26" s="1" t="s">
        <v>30</v>
      </c>
      <c r="K26" s="1" t="s">
        <v>31</v>
      </c>
      <c r="L26" t="s">
        <v>32</v>
      </c>
      <c r="M26" t="s">
        <v>33</v>
      </c>
      <c r="N26" t="s">
        <v>34</v>
      </c>
      <c r="O26" t="s">
        <v>35</v>
      </c>
      <c r="P26" t="s">
        <v>12</v>
      </c>
      <c r="Q26" t="s">
        <v>13</v>
      </c>
      <c r="R26" t="s">
        <v>14</v>
      </c>
      <c r="S26" s="7" t="s">
        <v>26</v>
      </c>
      <c r="T26" s="1" t="s">
        <v>21</v>
      </c>
      <c r="U26" t="s">
        <v>22</v>
      </c>
      <c r="V26" t="s">
        <v>23</v>
      </c>
      <c r="W26" t="s">
        <v>24</v>
      </c>
      <c r="X26" t="s">
        <v>25</v>
      </c>
      <c r="Z26" s="22" t="s">
        <v>36</v>
      </c>
      <c r="AA26" s="12" t="s">
        <v>37</v>
      </c>
      <c r="AB26" s="12" t="s">
        <v>41</v>
      </c>
      <c r="AC26" s="16" t="s">
        <v>55</v>
      </c>
    </row>
    <row r="27" spans="1:29" x14ac:dyDescent="0.25">
      <c r="A27" s="2"/>
      <c r="Y27" s="1"/>
      <c r="AA27" s="14">
        <f>S27</f>
        <v>0</v>
      </c>
      <c r="AB27" s="28" t="e">
        <f>((AA27/AA$32)-1)*100</f>
        <v>#DIV/0!</v>
      </c>
      <c r="AC27" s="14">
        <f>STDEV(AA28:AA31)</f>
        <v>0</v>
      </c>
    </row>
    <row r="28" spans="1:29" x14ac:dyDescent="0.25">
      <c r="A28" s="2"/>
      <c r="Y28" s="1"/>
      <c r="AA28" s="14">
        <f t="shared" ref="AA28:AA31" si="3">S28</f>
        <v>0</v>
      </c>
      <c r="AB28" s="28" t="e">
        <f t="shared" ref="AB28:AB31" si="4">((AA28/AA$32)-1)*100</f>
        <v>#DIV/0!</v>
      </c>
      <c r="AC28" s="14">
        <f>STDEV(AA29:AA31,AA27)</f>
        <v>0</v>
      </c>
    </row>
    <row r="29" spans="1:29" x14ac:dyDescent="0.25">
      <c r="A29" s="2"/>
      <c r="Y29" s="1"/>
      <c r="AA29" s="14">
        <f t="shared" si="3"/>
        <v>0</v>
      </c>
      <c r="AB29" s="28" t="e">
        <f t="shared" si="4"/>
        <v>#DIV/0!</v>
      </c>
      <c r="AC29" s="14">
        <f>STDEV(AA30:AA31,AA27:AA28)</f>
        <v>0</v>
      </c>
    </row>
    <row r="30" spans="1:29" x14ac:dyDescent="0.25">
      <c r="A30" s="2"/>
      <c r="AA30" s="14">
        <f t="shared" si="3"/>
        <v>0</v>
      </c>
      <c r="AB30" s="28" t="e">
        <f t="shared" si="4"/>
        <v>#DIV/0!</v>
      </c>
      <c r="AC30" s="14">
        <f>STDEV(AA31,AA27:AA29)</f>
        <v>0</v>
      </c>
    </row>
    <row r="31" spans="1:29" x14ac:dyDescent="0.25">
      <c r="A31" s="2"/>
      <c r="AA31" s="14">
        <f t="shared" si="3"/>
        <v>0</v>
      </c>
      <c r="AB31" s="28" t="e">
        <f t="shared" si="4"/>
        <v>#DIV/0!</v>
      </c>
      <c r="AC31" s="14">
        <f>STDEV(AA27:AA30)</f>
        <v>0</v>
      </c>
    </row>
    <row r="32" spans="1:29" x14ac:dyDescent="0.25">
      <c r="A32" s="2">
        <f>A31</f>
        <v>0</v>
      </c>
      <c r="B32" s="7" t="e">
        <f>AVERAGE(B27:B31)</f>
        <v>#DIV/0!</v>
      </c>
      <c r="C32" s="7" t="e">
        <f t="shared" ref="C32:X32" si="5">AVERAGE(C27:C31)</f>
        <v>#DIV/0!</v>
      </c>
      <c r="D32" s="7" t="e">
        <f t="shared" si="5"/>
        <v>#DIV/0!</v>
      </c>
      <c r="E32" s="7" t="e">
        <f t="shared" si="5"/>
        <v>#DIV/0!</v>
      </c>
      <c r="F32" s="7" t="e">
        <f t="shared" si="5"/>
        <v>#DIV/0!</v>
      </c>
      <c r="G32" s="7" t="e">
        <f t="shared" si="5"/>
        <v>#DIV/0!</v>
      </c>
      <c r="H32" s="7" t="e">
        <f t="shared" si="5"/>
        <v>#DIV/0!</v>
      </c>
      <c r="I32" s="7" t="e">
        <f t="shared" si="5"/>
        <v>#DIV/0!</v>
      </c>
      <c r="J32" s="7" t="e">
        <f t="shared" si="5"/>
        <v>#DIV/0!</v>
      </c>
      <c r="K32" s="7" t="e">
        <f t="shared" si="5"/>
        <v>#DIV/0!</v>
      </c>
      <c r="L32" s="7" t="e">
        <f t="shared" si="5"/>
        <v>#DIV/0!</v>
      </c>
      <c r="M32" s="7" t="e">
        <f t="shared" si="5"/>
        <v>#DIV/0!</v>
      </c>
      <c r="N32" s="7" t="e">
        <f t="shared" si="5"/>
        <v>#DIV/0!</v>
      </c>
      <c r="O32" s="7" t="e">
        <f t="shared" si="5"/>
        <v>#DIV/0!</v>
      </c>
      <c r="P32" s="7" t="e">
        <f t="shared" si="5"/>
        <v>#DIV/0!</v>
      </c>
      <c r="Q32" s="7" t="e">
        <f t="shared" si="5"/>
        <v>#DIV/0!</v>
      </c>
      <c r="R32" s="7" t="e">
        <f t="shared" si="5"/>
        <v>#DIV/0!</v>
      </c>
      <c r="S32" s="7" t="e">
        <f t="shared" si="5"/>
        <v>#DIV/0!</v>
      </c>
      <c r="T32" s="7" t="e">
        <f t="shared" si="5"/>
        <v>#DIV/0!</v>
      </c>
      <c r="U32" s="7" t="e">
        <f t="shared" si="5"/>
        <v>#DIV/0!</v>
      </c>
      <c r="V32" s="7" t="e">
        <f t="shared" si="5"/>
        <v>#DIV/0!</v>
      </c>
      <c r="W32" s="7" t="e">
        <f t="shared" si="5"/>
        <v>#DIV/0!</v>
      </c>
      <c r="X32" s="7" t="e">
        <f t="shared" si="5"/>
        <v>#DIV/0!</v>
      </c>
      <c r="Z32" s="2" t="s">
        <v>43</v>
      </c>
      <c r="AA32" s="14">
        <f>AVERAGE(AA27:AA31)</f>
        <v>0</v>
      </c>
      <c r="AB32" s="28"/>
    </row>
    <row r="33" spans="1:39" x14ac:dyDescent="0.25">
      <c r="A33" s="2"/>
      <c r="AB33" s="28"/>
      <c r="AC33" s="15"/>
    </row>
    <row r="34" spans="1:39" x14ac:dyDescent="0.25">
      <c r="A34" s="2"/>
      <c r="AA34" s="14"/>
      <c r="AB34" s="28"/>
      <c r="AC34" s="15"/>
    </row>
    <row r="35" spans="1:39" x14ac:dyDescent="0.25">
      <c r="A35" s="9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t="s">
        <v>29</v>
      </c>
      <c r="G35" t="s">
        <v>9</v>
      </c>
      <c r="H35" t="s">
        <v>10</v>
      </c>
      <c r="I35" t="s">
        <v>11</v>
      </c>
      <c r="J35" s="1" t="s">
        <v>30</v>
      </c>
      <c r="K35" s="1" t="s">
        <v>31</v>
      </c>
      <c r="L35" t="s">
        <v>32</v>
      </c>
      <c r="M35" t="s">
        <v>33</v>
      </c>
      <c r="N35" t="s">
        <v>34</v>
      </c>
      <c r="O35" t="s">
        <v>35</v>
      </c>
      <c r="P35" t="s">
        <v>12</v>
      </c>
      <c r="Q35" t="s">
        <v>13</v>
      </c>
      <c r="R35" t="s">
        <v>14</v>
      </c>
      <c r="S35" s="7" t="s">
        <v>26</v>
      </c>
      <c r="T35" s="1" t="s">
        <v>21</v>
      </c>
      <c r="U35" t="s">
        <v>22</v>
      </c>
      <c r="V35" t="s">
        <v>23</v>
      </c>
      <c r="W35" t="s">
        <v>24</v>
      </c>
      <c r="X35" t="s">
        <v>25</v>
      </c>
      <c r="Z35" s="22" t="s">
        <v>36</v>
      </c>
      <c r="AA35" s="12" t="s">
        <v>37</v>
      </c>
      <c r="AB35" s="12" t="s">
        <v>41</v>
      </c>
      <c r="AC35" s="16" t="s">
        <v>55</v>
      </c>
    </row>
    <row r="36" spans="1:39" x14ac:dyDescent="0.25">
      <c r="A36" s="2"/>
      <c r="Y36" s="1"/>
      <c r="AA36" s="14">
        <f>S36</f>
        <v>0</v>
      </c>
      <c r="AB36" s="28" t="e">
        <f>((AA36/AA$41)-1)*100</f>
        <v>#DIV/0!</v>
      </c>
      <c r="AC36" s="14">
        <f>STDEV(AA37:AA40)</f>
        <v>0</v>
      </c>
    </row>
    <row r="37" spans="1:39" x14ac:dyDescent="0.25">
      <c r="A37" s="2"/>
      <c r="Y37" s="1"/>
      <c r="AA37" s="14">
        <f t="shared" ref="AA37:AA40" si="6">S37</f>
        <v>0</v>
      </c>
      <c r="AB37" s="28" t="e">
        <f t="shared" ref="AB37:AB40" si="7">((AA37/AA$41)-1)*100</f>
        <v>#DIV/0!</v>
      </c>
      <c r="AC37" s="14">
        <f>STDEV(AA38:AA40,AA36)</f>
        <v>0</v>
      </c>
    </row>
    <row r="38" spans="1:39" x14ac:dyDescent="0.25">
      <c r="A38" s="2"/>
      <c r="Y38" s="1"/>
      <c r="AA38" s="14">
        <f t="shared" si="6"/>
        <v>0</v>
      </c>
      <c r="AB38" s="28" t="e">
        <f t="shared" si="7"/>
        <v>#DIV/0!</v>
      </c>
      <c r="AC38" s="14">
        <f>STDEV(AA39:AA40,AA36:AA37)</f>
        <v>0</v>
      </c>
    </row>
    <row r="39" spans="1:39" x14ac:dyDescent="0.25">
      <c r="A39" s="2"/>
      <c r="AA39" s="14">
        <f t="shared" si="6"/>
        <v>0</v>
      </c>
      <c r="AB39" s="28" t="e">
        <f t="shared" si="7"/>
        <v>#DIV/0!</v>
      </c>
      <c r="AC39" s="14">
        <f>STDEV(AA40,AA36:AA38)</f>
        <v>0</v>
      </c>
    </row>
    <row r="40" spans="1:39" x14ac:dyDescent="0.25">
      <c r="A40" s="2"/>
      <c r="AA40" s="14">
        <f t="shared" si="6"/>
        <v>0</v>
      </c>
      <c r="AB40" s="28" t="e">
        <f t="shared" si="7"/>
        <v>#DIV/0!</v>
      </c>
      <c r="AC40" s="14">
        <f>STDEV(AA36:AA39)</f>
        <v>0</v>
      </c>
    </row>
    <row r="41" spans="1:39" x14ac:dyDescent="0.25">
      <c r="A41" s="2">
        <f>A40</f>
        <v>0</v>
      </c>
      <c r="B41" s="7" t="e">
        <f>AVERAGE(B36:B40)</f>
        <v>#DIV/0!</v>
      </c>
      <c r="C41" s="7" t="e">
        <f t="shared" ref="C41:X41" si="8">AVERAGE(C36:C40)</f>
        <v>#DIV/0!</v>
      </c>
      <c r="D41" s="7" t="e">
        <f t="shared" si="8"/>
        <v>#DIV/0!</v>
      </c>
      <c r="E41" s="7" t="e">
        <f t="shared" si="8"/>
        <v>#DIV/0!</v>
      </c>
      <c r="F41" s="7" t="e">
        <f t="shared" si="8"/>
        <v>#DIV/0!</v>
      </c>
      <c r="G41" s="7" t="e">
        <f t="shared" si="8"/>
        <v>#DIV/0!</v>
      </c>
      <c r="H41" s="7" t="e">
        <f t="shared" si="8"/>
        <v>#DIV/0!</v>
      </c>
      <c r="I41" s="7" t="e">
        <f t="shared" si="8"/>
        <v>#DIV/0!</v>
      </c>
      <c r="J41" s="7" t="e">
        <f t="shared" si="8"/>
        <v>#DIV/0!</v>
      </c>
      <c r="K41" s="7" t="e">
        <f t="shared" si="8"/>
        <v>#DIV/0!</v>
      </c>
      <c r="L41" s="7" t="e">
        <f t="shared" si="8"/>
        <v>#DIV/0!</v>
      </c>
      <c r="M41" s="7" t="e">
        <f t="shared" si="8"/>
        <v>#DIV/0!</v>
      </c>
      <c r="N41" s="7" t="e">
        <f t="shared" si="8"/>
        <v>#DIV/0!</v>
      </c>
      <c r="O41" s="7" t="e">
        <f t="shared" si="8"/>
        <v>#DIV/0!</v>
      </c>
      <c r="P41" s="7" t="e">
        <f t="shared" si="8"/>
        <v>#DIV/0!</v>
      </c>
      <c r="Q41" s="7" t="e">
        <f t="shared" si="8"/>
        <v>#DIV/0!</v>
      </c>
      <c r="R41" s="7" t="e">
        <f t="shared" si="8"/>
        <v>#DIV/0!</v>
      </c>
      <c r="S41" s="7" t="e">
        <f t="shared" si="8"/>
        <v>#DIV/0!</v>
      </c>
      <c r="T41" s="7" t="e">
        <f t="shared" si="8"/>
        <v>#DIV/0!</v>
      </c>
      <c r="U41" s="7" t="e">
        <f t="shared" si="8"/>
        <v>#DIV/0!</v>
      </c>
      <c r="V41" s="7" t="e">
        <f t="shared" si="8"/>
        <v>#DIV/0!</v>
      </c>
      <c r="W41" s="7" t="e">
        <f t="shared" si="8"/>
        <v>#DIV/0!</v>
      </c>
      <c r="X41" s="7" t="e">
        <f t="shared" si="8"/>
        <v>#DIV/0!</v>
      </c>
      <c r="Z41" s="2" t="s">
        <v>43</v>
      </c>
      <c r="AA41" s="14">
        <f>AVERAGE(AA36:AA40)</f>
        <v>0</v>
      </c>
      <c r="AB41" s="28"/>
    </row>
    <row r="42" spans="1:39" s="3" customFormat="1" x14ac:dyDescent="0.25">
      <c r="A42" s="2"/>
      <c r="B42" s="1"/>
      <c r="C42" s="1"/>
      <c r="D42" s="1"/>
      <c r="E42" s="1"/>
      <c r="F42"/>
      <c r="G42"/>
      <c r="H42"/>
      <c r="I42"/>
      <c r="J42" s="1"/>
      <c r="K42" s="1"/>
      <c r="L42"/>
      <c r="M42"/>
      <c r="N42"/>
      <c r="O42"/>
      <c r="P42"/>
      <c r="Q42"/>
      <c r="R42"/>
      <c r="S42" s="7"/>
      <c r="T42" s="1"/>
      <c r="U42"/>
      <c r="V42"/>
      <c r="W42"/>
      <c r="X42"/>
      <c r="Y42"/>
      <c r="AA42" s="29"/>
      <c r="AB42" s="28"/>
      <c r="AC42" s="15"/>
    </row>
    <row r="43" spans="1:39" s="3" customFormat="1" x14ac:dyDescent="0.25">
      <c r="A43" s="2"/>
      <c r="B43" s="1"/>
      <c r="C43" s="1"/>
      <c r="D43" s="1"/>
      <c r="E43" s="1"/>
      <c r="F43"/>
      <c r="G43"/>
      <c r="H43"/>
      <c r="I43"/>
      <c r="J43" s="1"/>
      <c r="K43" s="1"/>
      <c r="L43"/>
      <c r="M43"/>
      <c r="N43"/>
      <c r="O43"/>
      <c r="P43"/>
      <c r="Q43"/>
      <c r="R43"/>
      <c r="S43" s="7"/>
      <c r="T43" s="1"/>
      <c r="U43"/>
      <c r="V43"/>
      <c r="W43"/>
      <c r="X43"/>
      <c r="Y43"/>
      <c r="Z43"/>
      <c r="AA43" s="14"/>
      <c r="AB43" s="28"/>
      <c r="AC43" s="15"/>
    </row>
    <row r="44" spans="1:39" s="3" customFormat="1" x14ac:dyDescent="0.25">
      <c r="A44" s="9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t="s">
        <v>29</v>
      </c>
      <c r="G44" t="s">
        <v>9</v>
      </c>
      <c r="H44" t="s">
        <v>10</v>
      </c>
      <c r="I44" t="s">
        <v>11</v>
      </c>
      <c r="J44" s="1" t="s">
        <v>30</v>
      </c>
      <c r="K44" s="1" t="s">
        <v>31</v>
      </c>
      <c r="L44" t="s">
        <v>32</v>
      </c>
      <c r="M44" t="s">
        <v>33</v>
      </c>
      <c r="N44" t="s">
        <v>34</v>
      </c>
      <c r="O44" t="s">
        <v>35</v>
      </c>
      <c r="P44" t="s">
        <v>12</v>
      </c>
      <c r="Q44" t="s">
        <v>13</v>
      </c>
      <c r="R44" t="s">
        <v>14</v>
      </c>
      <c r="S44" s="7" t="s">
        <v>26</v>
      </c>
      <c r="T44" s="1" t="s">
        <v>21</v>
      </c>
      <c r="U44" t="s">
        <v>22</v>
      </c>
      <c r="V44" t="s">
        <v>23</v>
      </c>
      <c r="W44" t="s">
        <v>24</v>
      </c>
      <c r="X44" t="s">
        <v>25</v>
      </c>
      <c r="Y44"/>
      <c r="Z44" s="22" t="s">
        <v>36</v>
      </c>
      <c r="AA44" s="12" t="s">
        <v>37</v>
      </c>
      <c r="AB44" s="12" t="s">
        <v>41</v>
      </c>
      <c r="AC44" s="16" t="s">
        <v>55</v>
      </c>
    </row>
    <row r="45" spans="1:39" s="3" customFormat="1" x14ac:dyDescent="0.25">
      <c r="A45" s="2"/>
      <c r="B45" s="1"/>
      <c r="C45" s="1"/>
      <c r="D45" s="1"/>
      <c r="E45" s="1"/>
      <c r="F45"/>
      <c r="G45"/>
      <c r="H45"/>
      <c r="I45"/>
      <c r="J45" s="1"/>
      <c r="K45" s="1"/>
      <c r="L45"/>
      <c r="M45"/>
      <c r="N45"/>
      <c r="O45"/>
      <c r="P45"/>
      <c r="Q45"/>
      <c r="R45"/>
      <c r="S45" s="7"/>
      <c r="T45" s="1"/>
      <c r="U45"/>
      <c r="V45"/>
      <c r="W45"/>
      <c r="X45"/>
      <c r="Y45" s="1"/>
      <c r="Z45"/>
      <c r="AA45" s="14">
        <f>S45</f>
        <v>0</v>
      </c>
      <c r="AB45" s="28" t="e">
        <f>((AA45/AA$50)-1)*100</f>
        <v>#DIV/0!</v>
      </c>
      <c r="AC45" s="14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3" customFormat="1" x14ac:dyDescent="0.25">
      <c r="A46" s="2"/>
      <c r="B46" s="1"/>
      <c r="C46" s="1"/>
      <c r="D46" s="1"/>
      <c r="E46" s="1"/>
      <c r="F46"/>
      <c r="G46"/>
      <c r="H46"/>
      <c r="I46"/>
      <c r="J46" s="1"/>
      <c r="K46" s="1"/>
      <c r="L46"/>
      <c r="M46"/>
      <c r="N46"/>
      <c r="O46"/>
      <c r="P46"/>
      <c r="Q46"/>
      <c r="R46"/>
      <c r="S46" s="7"/>
      <c r="T46" s="1"/>
      <c r="U46"/>
      <c r="V46"/>
      <c r="W46"/>
      <c r="X46"/>
      <c r="Y46" s="1"/>
      <c r="Z46"/>
      <c r="AA46" s="14">
        <f t="shared" ref="AA46:AA49" si="9">S46</f>
        <v>0</v>
      </c>
      <c r="AB46" s="28" t="e">
        <f t="shared" ref="AB46:AB49" si="10">((AA46/AA$50)-1)*100</f>
        <v>#DIV/0!</v>
      </c>
      <c r="AC46" s="14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x14ac:dyDescent="0.25">
      <c r="A47" s="2"/>
      <c r="Y47" s="1"/>
      <c r="AA47" s="14">
        <f t="shared" si="9"/>
        <v>0</v>
      </c>
      <c r="AB47" s="28" t="e">
        <f t="shared" si="10"/>
        <v>#DIV/0!</v>
      </c>
      <c r="AC47" s="14">
        <f>STDEV(AA48:AA49,AA45:AA46)</f>
        <v>0</v>
      </c>
    </row>
    <row r="48" spans="1:39" x14ac:dyDescent="0.25">
      <c r="A48" s="2"/>
      <c r="AA48" s="14">
        <f t="shared" si="9"/>
        <v>0</v>
      </c>
      <c r="AB48" s="28" t="e">
        <f t="shared" si="10"/>
        <v>#DIV/0!</v>
      </c>
      <c r="AC48" s="14">
        <f>STDEV(AA49,AA45:AA47)</f>
        <v>0</v>
      </c>
    </row>
    <row r="49" spans="1:29" x14ac:dyDescent="0.25">
      <c r="A49" s="2"/>
      <c r="AA49" s="14">
        <f t="shared" si="9"/>
        <v>0</v>
      </c>
      <c r="AB49" s="28" t="e">
        <f t="shared" si="10"/>
        <v>#DIV/0!</v>
      </c>
      <c r="AC49" s="14">
        <f>STDEV(AA45:AA48)</f>
        <v>0</v>
      </c>
    </row>
    <row r="50" spans="1:29" x14ac:dyDescent="0.25">
      <c r="A50" s="2">
        <f>A49</f>
        <v>0</v>
      </c>
      <c r="B50" s="7" t="e">
        <f>AVERAGE(B45:B49)</f>
        <v>#DIV/0!</v>
      </c>
      <c r="C50" s="7" t="e">
        <f t="shared" ref="C50:X50" si="11">AVERAGE(C45:C49)</f>
        <v>#DIV/0!</v>
      </c>
      <c r="D50" s="7" t="e">
        <f t="shared" si="11"/>
        <v>#DIV/0!</v>
      </c>
      <c r="E50" s="7" t="e">
        <f t="shared" si="11"/>
        <v>#DIV/0!</v>
      </c>
      <c r="F50" s="7" t="e">
        <f t="shared" si="11"/>
        <v>#DIV/0!</v>
      </c>
      <c r="G50" s="7" t="e">
        <f t="shared" si="11"/>
        <v>#DIV/0!</v>
      </c>
      <c r="H50" s="7" t="e">
        <f t="shared" si="11"/>
        <v>#DIV/0!</v>
      </c>
      <c r="I50" s="7" t="e">
        <f t="shared" si="11"/>
        <v>#DIV/0!</v>
      </c>
      <c r="J50" s="7" t="e">
        <f t="shared" si="11"/>
        <v>#DIV/0!</v>
      </c>
      <c r="K50" s="7" t="e">
        <f t="shared" si="11"/>
        <v>#DIV/0!</v>
      </c>
      <c r="L50" s="7" t="e">
        <f t="shared" si="11"/>
        <v>#DIV/0!</v>
      </c>
      <c r="M50" s="7" t="e">
        <f t="shared" si="11"/>
        <v>#DIV/0!</v>
      </c>
      <c r="N50" s="7" t="e">
        <f t="shared" si="11"/>
        <v>#DIV/0!</v>
      </c>
      <c r="O50" s="7" t="e">
        <f t="shared" si="11"/>
        <v>#DIV/0!</v>
      </c>
      <c r="P50" s="7" t="e">
        <f t="shared" si="11"/>
        <v>#DIV/0!</v>
      </c>
      <c r="Q50" s="7" t="e">
        <f t="shared" si="11"/>
        <v>#DIV/0!</v>
      </c>
      <c r="R50" s="7" t="e">
        <f t="shared" si="11"/>
        <v>#DIV/0!</v>
      </c>
      <c r="S50" s="7" t="e">
        <f t="shared" si="11"/>
        <v>#DIV/0!</v>
      </c>
      <c r="T50" s="7" t="e">
        <f t="shared" si="11"/>
        <v>#DIV/0!</v>
      </c>
      <c r="U50" s="7" t="e">
        <f t="shared" si="11"/>
        <v>#DIV/0!</v>
      </c>
      <c r="V50" s="7" t="e">
        <f t="shared" si="11"/>
        <v>#DIV/0!</v>
      </c>
      <c r="W50" s="7" t="e">
        <f t="shared" si="11"/>
        <v>#DIV/0!</v>
      </c>
      <c r="X50" s="7" t="e">
        <f t="shared" si="11"/>
        <v>#DIV/0!</v>
      </c>
      <c r="Z50" s="2" t="s">
        <v>43</v>
      </c>
      <c r="AA50" s="14">
        <f>AVERAGE(AA45:AA49)</f>
        <v>0</v>
      </c>
      <c r="AB50" s="28"/>
    </row>
    <row r="51" spans="1:29" x14ac:dyDescent="0.25">
      <c r="A51" s="2"/>
      <c r="AB51" s="28"/>
      <c r="AC51" s="15"/>
    </row>
    <row r="52" spans="1:29" x14ac:dyDescent="0.25">
      <c r="A52" s="2"/>
      <c r="AA52" s="14"/>
      <c r="AB52" s="28"/>
      <c r="AC52" s="15"/>
    </row>
    <row r="53" spans="1:29" x14ac:dyDescent="0.25">
      <c r="A53" s="9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t="s">
        <v>29</v>
      </c>
      <c r="G53" t="s">
        <v>9</v>
      </c>
      <c r="H53" t="s">
        <v>10</v>
      </c>
      <c r="I53" t="s">
        <v>11</v>
      </c>
      <c r="J53" s="1" t="s">
        <v>30</v>
      </c>
      <c r="K53" s="1" t="s">
        <v>31</v>
      </c>
      <c r="L53" t="s">
        <v>32</v>
      </c>
      <c r="M53" t="s">
        <v>33</v>
      </c>
      <c r="N53" t="s">
        <v>34</v>
      </c>
      <c r="O53" t="s">
        <v>35</v>
      </c>
      <c r="P53" t="s">
        <v>12</v>
      </c>
      <c r="Q53" t="s">
        <v>13</v>
      </c>
      <c r="R53" t="s">
        <v>14</v>
      </c>
      <c r="S53" s="7" t="s">
        <v>26</v>
      </c>
      <c r="T53" s="1" t="s">
        <v>21</v>
      </c>
      <c r="U53" t="s">
        <v>22</v>
      </c>
      <c r="V53" t="s">
        <v>23</v>
      </c>
      <c r="W53" t="s">
        <v>24</v>
      </c>
      <c r="X53" t="s">
        <v>25</v>
      </c>
      <c r="Z53" s="22" t="s">
        <v>36</v>
      </c>
      <c r="AA53" s="12" t="s">
        <v>37</v>
      </c>
      <c r="AB53" s="12" t="s">
        <v>41</v>
      </c>
      <c r="AC53" s="16" t="s">
        <v>55</v>
      </c>
    </row>
    <row r="54" spans="1:29" x14ac:dyDescent="0.25">
      <c r="A54" s="2"/>
      <c r="Y54" s="1"/>
      <c r="AA54" s="14">
        <f>S54</f>
        <v>0</v>
      </c>
      <c r="AB54" s="28" t="e">
        <f>((AA54/AA$59)-1)*100</f>
        <v>#DIV/0!</v>
      </c>
      <c r="AC54" s="14">
        <f>STDEV(AA55:AA58)</f>
        <v>0</v>
      </c>
    </row>
    <row r="55" spans="1:29" x14ac:dyDescent="0.25">
      <c r="A55" s="2"/>
      <c r="Y55" s="1"/>
      <c r="AA55" s="14">
        <f t="shared" ref="AA55:AA58" si="12">S55</f>
        <v>0</v>
      </c>
      <c r="AB55" s="28" t="e">
        <f t="shared" ref="AB55:AB58" si="13">((AA55/AA$59)-1)*100</f>
        <v>#DIV/0!</v>
      </c>
      <c r="AC55" s="14">
        <f>STDEV(AA56:AA58,AA54)</f>
        <v>0</v>
      </c>
    </row>
    <row r="56" spans="1:29" x14ac:dyDescent="0.25">
      <c r="A56" s="2"/>
      <c r="Y56" s="1"/>
      <c r="AA56" s="14">
        <f t="shared" si="12"/>
        <v>0</v>
      </c>
      <c r="AB56" s="28" t="e">
        <f t="shared" si="13"/>
        <v>#DIV/0!</v>
      </c>
      <c r="AC56" s="14">
        <f>STDEV(AA57:AA58,AA54:AA55)</f>
        <v>0</v>
      </c>
    </row>
    <row r="57" spans="1:29" x14ac:dyDescent="0.25">
      <c r="A57" s="2"/>
      <c r="AA57" s="14">
        <f t="shared" si="12"/>
        <v>0</v>
      </c>
      <c r="AB57" s="28" t="e">
        <f t="shared" si="13"/>
        <v>#DIV/0!</v>
      </c>
      <c r="AC57" s="14">
        <f>STDEV(AA58,AA54:AA56)</f>
        <v>0</v>
      </c>
    </row>
    <row r="58" spans="1:29" x14ac:dyDescent="0.25">
      <c r="A58" s="2"/>
      <c r="AA58" s="14">
        <f t="shared" si="12"/>
        <v>0</v>
      </c>
      <c r="AB58" s="28" t="e">
        <f t="shared" si="13"/>
        <v>#DIV/0!</v>
      </c>
      <c r="AC58" s="14">
        <f>STDEV(AA54:AA57)</f>
        <v>0</v>
      </c>
    </row>
    <row r="59" spans="1:29" x14ac:dyDescent="0.25">
      <c r="A59" s="2">
        <f>A58</f>
        <v>0</v>
      </c>
      <c r="B59" s="7" t="e">
        <f>AVERAGE(B54:B58)</f>
        <v>#DIV/0!</v>
      </c>
      <c r="C59" s="7" t="e">
        <f t="shared" ref="C59:X59" si="14">AVERAGE(C54:C58)</f>
        <v>#DIV/0!</v>
      </c>
      <c r="D59" s="7" t="e">
        <f t="shared" si="14"/>
        <v>#DIV/0!</v>
      </c>
      <c r="E59" s="7" t="e">
        <f t="shared" si="14"/>
        <v>#DIV/0!</v>
      </c>
      <c r="F59" s="7" t="e">
        <f t="shared" si="14"/>
        <v>#DIV/0!</v>
      </c>
      <c r="G59" s="7" t="e">
        <f t="shared" si="14"/>
        <v>#DIV/0!</v>
      </c>
      <c r="H59" s="7" t="e">
        <f t="shared" si="14"/>
        <v>#DIV/0!</v>
      </c>
      <c r="I59" s="7" t="e">
        <f t="shared" si="14"/>
        <v>#DIV/0!</v>
      </c>
      <c r="J59" s="7" t="e">
        <f t="shared" si="14"/>
        <v>#DIV/0!</v>
      </c>
      <c r="K59" s="7" t="e">
        <f t="shared" si="14"/>
        <v>#DIV/0!</v>
      </c>
      <c r="L59" s="7" t="e">
        <f t="shared" si="14"/>
        <v>#DIV/0!</v>
      </c>
      <c r="M59" s="7" t="e">
        <f t="shared" si="14"/>
        <v>#DIV/0!</v>
      </c>
      <c r="N59" s="7" t="e">
        <f t="shared" si="14"/>
        <v>#DIV/0!</v>
      </c>
      <c r="O59" s="7" t="e">
        <f t="shared" si="14"/>
        <v>#DIV/0!</v>
      </c>
      <c r="P59" s="7" t="e">
        <f t="shared" si="14"/>
        <v>#DIV/0!</v>
      </c>
      <c r="Q59" s="7" t="e">
        <f t="shared" si="14"/>
        <v>#DIV/0!</v>
      </c>
      <c r="R59" s="7" t="e">
        <f t="shared" si="14"/>
        <v>#DIV/0!</v>
      </c>
      <c r="S59" s="7" t="e">
        <f t="shared" si="14"/>
        <v>#DIV/0!</v>
      </c>
      <c r="T59" s="7" t="e">
        <f t="shared" si="14"/>
        <v>#DIV/0!</v>
      </c>
      <c r="U59" s="7" t="e">
        <f t="shared" si="14"/>
        <v>#DIV/0!</v>
      </c>
      <c r="V59" s="7" t="e">
        <f t="shared" si="14"/>
        <v>#DIV/0!</v>
      </c>
      <c r="W59" s="7" t="e">
        <f t="shared" si="14"/>
        <v>#DIV/0!</v>
      </c>
      <c r="X59" s="7" t="e">
        <f t="shared" si="14"/>
        <v>#DIV/0!</v>
      </c>
      <c r="Z59" s="2" t="s">
        <v>43</v>
      </c>
      <c r="AA59" s="14">
        <f>AVERAGE(AA54:AA58)</f>
        <v>0</v>
      </c>
      <c r="AB59" s="28"/>
    </row>
    <row r="60" spans="1:29" x14ac:dyDescent="0.25">
      <c r="A60" s="2"/>
      <c r="AB60" s="28"/>
      <c r="AC60" s="15"/>
    </row>
    <row r="61" spans="1:29" x14ac:dyDescent="0.25">
      <c r="A61" s="2"/>
      <c r="AA61" s="14"/>
      <c r="AB61" s="28"/>
      <c r="AC61" s="15"/>
    </row>
    <row r="62" spans="1:29" x14ac:dyDescent="0.25">
      <c r="A62" s="9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t="s">
        <v>29</v>
      </c>
      <c r="G62" t="s">
        <v>9</v>
      </c>
      <c r="H62" t="s">
        <v>10</v>
      </c>
      <c r="I62" t="s">
        <v>11</v>
      </c>
      <c r="J62" s="1" t="s">
        <v>30</v>
      </c>
      <c r="K62" s="1" t="s">
        <v>31</v>
      </c>
      <c r="L62" t="s">
        <v>32</v>
      </c>
      <c r="M62" t="s">
        <v>33</v>
      </c>
      <c r="N62" t="s">
        <v>34</v>
      </c>
      <c r="O62" t="s">
        <v>35</v>
      </c>
      <c r="P62" t="s">
        <v>12</v>
      </c>
      <c r="Q62" t="s">
        <v>13</v>
      </c>
      <c r="R62" t="s">
        <v>14</v>
      </c>
      <c r="S62" s="7" t="s">
        <v>26</v>
      </c>
      <c r="T62" s="1" t="s">
        <v>21</v>
      </c>
      <c r="U62" t="s">
        <v>22</v>
      </c>
      <c r="V62" t="s">
        <v>23</v>
      </c>
      <c r="W62" t="s">
        <v>24</v>
      </c>
      <c r="X62" t="s">
        <v>25</v>
      </c>
      <c r="Z62" s="22" t="s">
        <v>36</v>
      </c>
      <c r="AA62" s="12" t="s">
        <v>37</v>
      </c>
      <c r="AB62" s="12" t="s">
        <v>41</v>
      </c>
      <c r="AC62" s="16" t="s">
        <v>55</v>
      </c>
    </row>
    <row r="63" spans="1:29" x14ac:dyDescent="0.25">
      <c r="A63" s="2"/>
      <c r="Y63" s="1"/>
      <c r="AA63" s="14">
        <f>S63</f>
        <v>0</v>
      </c>
      <c r="AB63" s="28" t="e">
        <f>((AA63/AA$68)-1)*100</f>
        <v>#DIV/0!</v>
      </c>
      <c r="AC63" s="14">
        <f>STDEV(AA64:AA67)</f>
        <v>0</v>
      </c>
    </row>
    <row r="64" spans="1:29" x14ac:dyDescent="0.25">
      <c r="A64" s="2"/>
      <c r="Y64" s="1"/>
      <c r="AA64" s="14">
        <f t="shared" ref="AA64:AA67" si="15">S64</f>
        <v>0</v>
      </c>
      <c r="AB64" s="28" t="e">
        <f t="shared" ref="AB64:AB67" si="16">((AA64/AA$68)-1)*100</f>
        <v>#DIV/0!</v>
      </c>
      <c r="AC64" s="14">
        <f>STDEV(AA65:AA67,AA63)</f>
        <v>0</v>
      </c>
    </row>
    <row r="65" spans="1:29" x14ac:dyDescent="0.25">
      <c r="A65" s="2"/>
      <c r="Y65" s="1"/>
      <c r="AA65" s="14">
        <f t="shared" si="15"/>
        <v>0</v>
      </c>
      <c r="AB65" s="28" t="e">
        <f t="shared" si="16"/>
        <v>#DIV/0!</v>
      </c>
      <c r="AC65" s="14">
        <f>STDEV(AA66:AA67,AA63:AA64)</f>
        <v>0</v>
      </c>
    </row>
    <row r="66" spans="1:29" x14ac:dyDescent="0.25">
      <c r="A66" s="2"/>
      <c r="AA66" s="14">
        <f t="shared" si="15"/>
        <v>0</v>
      </c>
      <c r="AB66" s="28" t="e">
        <f t="shared" si="16"/>
        <v>#DIV/0!</v>
      </c>
      <c r="AC66" s="14">
        <f>STDEV(AA67,AA63:AA65)</f>
        <v>0</v>
      </c>
    </row>
    <row r="67" spans="1:29" x14ac:dyDescent="0.25">
      <c r="A67" s="2"/>
      <c r="AA67" s="14">
        <f t="shared" si="15"/>
        <v>0</v>
      </c>
      <c r="AB67" s="28" t="e">
        <f t="shared" si="16"/>
        <v>#DIV/0!</v>
      </c>
      <c r="AC67" s="14">
        <f>STDEV(AA63:AA66)</f>
        <v>0</v>
      </c>
    </row>
    <row r="68" spans="1:29" x14ac:dyDescent="0.25">
      <c r="A68" s="2">
        <f>A67</f>
        <v>0</v>
      </c>
      <c r="B68" s="7" t="e">
        <f>AVERAGE(B63:B67)</f>
        <v>#DIV/0!</v>
      </c>
      <c r="C68" s="7" t="e">
        <f t="shared" ref="C68:X68" si="17">AVERAGE(C63:C67)</f>
        <v>#DIV/0!</v>
      </c>
      <c r="D68" s="7" t="e">
        <f t="shared" si="17"/>
        <v>#DIV/0!</v>
      </c>
      <c r="E68" s="7" t="e">
        <f t="shared" si="17"/>
        <v>#DIV/0!</v>
      </c>
      <c r="F68" s="7" t="e">
        <f t="shared" si="17"/>
        <v>#DIV/0!</v>
      </c>
      <c r="G68" s="7" t="e">
        <f t="shared" si="17"/>
        <v>#DIV/0!</v>
      </c>
      <c r="H68" s="7" t="e">
        <f t="shared" si="17"/>
        <v>#DIV/0!</v>
      </c>
      <c r="I68" s="7" t="e">
        <f t="shared" si="17"/>
        <v>#DIV/0!</v>
      </c>
      <c r="J68" s="7" t="e">
        <f t="shared" si="17"/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 t="e">
        <f t="shared" si="17"/>
        <v>#DIV/0!</v>
      </c>
      <c r="P68" s="7" t="e">
        <f t="shared" si="17"/>
        <v>#DIV/0!</v>
      </c>
      <c r="Q68" s="7" t="e">
        <f t="shared" si="17"/>
        <v>#DIV/0!</v>
      </c>
      <c r="R68" s="7" t="e">
        <f t="shared" si="17"/>
        <v>#DIV/0!</v>
      </c>
      <c r="S68" s="7" t="e">
        <f t="shared" si="17"/>
        <v>#DIV/0!</v>
      </c>
      <c r="T68" s="7" t="e">
        <f t="shared" si="17"/>
        <v>#DIV/0!</v>
      </c>
      <c r="U68" s="7" t="e">
        <f t="shared" si="17"/>
        <v>#DIV/0!</v>
      </c>
      <c r="V68" s="7" t="e">
        <f t="shared" si="17"/>
        <v>#DIV/0!</v>
      </c>
      <c r="W68" s="7" t="e">
        <f t="shared" si="17"/>
        <v>#DIV/0!</v>
      </c>
      <c r="X68" s="7" t="e">
        <f t="shared" si="17"/>
        <v>#DIV/0!</v>
      </c>
      <c r="Z68" s="2" t="s">
        <v>43</v>
      </c>
      <c r="AA68" s="14">
        <f>AVERAGE(AA63:AA67)</f>
        <v>0</v>
      </c>
      <c r="AB68" s="28"/>
    </row>
    <row r="69" spans="1:29" x14ac:dyDescent="0.25">
      <c r="A69" s="2"/>
      <c r="AB69" s="28"/>
      <c r="AC69" s="15"/>
    </row>
    <row r="70" spans="1:29" x14ac:dyDescent="0.25">
      <c r="B70"/>
      <c r="C70"/>
      <c r="D70"/>
      <c r="E70"/>
    </row>
    <row r="71" spans="1:29" x14ac:dyDescent="0.25">
      <c r="A71" s="9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t="s">
        <v>29</v>
      </c>
      <c r="G71" t="s">
        <v>9</v>
      </c>
      <c r="H71" t="s">
        <v>10</v>
      </c>
      <c r="I71" t="s">
        <v>11</v>
      </c>
      <c r="J71" s="1" t="s">
        <v>30</v>
      </c>
      <c r="K71" s="1" t="s">
        <v>31</v>
      </c>
      <c r="L71" t="s">
        <v>32</v>
      </c>
      <c r="M71" t="s">
        <v>33</v>
      </c>
      <c r="N71" t="s">
        <v>34</v>
      </c>
      <c r="O71" t="s">
        <v>35</v>
      </c>
      <c r="P71" t="s">
        <v>12</v>
      </c>
      <c r="Q71" t="s">
        <v>13</v>
      </c>
      <c r="R71" t="s">
        <v>14</v>
      </c>
      <c r="S71" s="7" t="s">
        <v>26</v>
      </c>
      <c r="T71" s="1" t="s">
        <v>21</v>
      </c>
      <c r="U71" t="s">
        <v>22</v>
      </c>
      <c r="V71" t="s">
        <v>23</v>
      </c>
      <c r="W71" t="s">
        <v>24</v>
      </c>
      <c r="X71" t="s">
        <v>25</v>
      </c>
      <c r="Z71" s="22" t="s">
        <v>36</v>
      </c>
      <c r="AA71" s="12" t="s">
        <v>37</v>
      </c>
      <c r="AB71" s="12" t="s">
        <v>41</v>
      </c>
      <c r="AC71" s="16" t="s">
        <v>55</v>
      </c>
    </row>
    <row r="72" spans="1:29" x14ac:dyDescent="0.25">
      <c r="A72" s="2"/>
      <c r="Y72" s="1"/>
      <c r="AA72" s="14">
        <f>S72</f>
        <v>0</v>
      </c>
      <c r="AB72" s="28" t="e">
        <f>((AA72/AA$77)-1)*100</f>
        <v>#DIV/0!</v>
      </c>
      <c r="AC72" s="14">
        <f>STDEV(AA73:AA76)</f>
        <v>0</v>
      </c>
    </row>
    <row r="73" spans="1:29" x14ac:dyDescent="0.25">
      <c r="A73" s="2"/>
      <c r="Y73" s="1"/>
      <c r="AA73" s="14">
        <f t="shared" ref="AA73:AA76" si="18">S73</f>
        <v>0</v>
      </c>
      <c r="AB73" s="28" t="e">
        <f t="shared" ref="AB73:AB76" si="19">((AA73/AA$77)-1)*100</f>
        <v>#DIV/0!</v>
      </c>
      <c r="AC73" s="14">
        <f>STDEV(AA74:AA76,AA72)</f>
        <v>0</v>
      </c>
    </row>
    <row r="74" spans="1:29" x14ac:dyDescent="0.25">
      <c r="A74" s="2"/>
      <c r="Y74" s="1"/>
      <c r="AA74" s="14">
        <f t="shared" si="18"/>
        <v>0</v>
      </c>
      <c r="AB74" s="28" t="e">
        <f t="shared" si="19"/>
        <v>#DIV/0!</v>
      </c>
      <c r="AC74" s="14">
        <f>STDEV(AA75:AA76,AA72:AA73)</f>
        <v>0</v>
      </c>
    </row>
    <row r="75" spans="1:29" x14ac:dyDescent="0.25">
      <c r="A75" s="2"/>
      <c r="AA75" s="14">
        <f t="shared" si="18"/>
        <v>0</v>
      </c>
      <c r="AB75" s="28" t="e">
        <f t="shared" si="19"/>
        <v>#DIV/0!</v>
      </c>
      <c r="AC75" s="14">
        <f>STDEV(AA76,AA72:AA74)</f>
        <v>0</v>
      </c>
    </row>
    <row r="76" spans="1:29" x14ac:dyDescent="0.25">
      <c r="A76" s="2"/>
      <c r="AA76" s="14">
        <f t="shared" si="18"/>
        <v>0</v>
      </c>
      <c r="AB76" s="28" t="e">
        <f t="shared" si="19"/>
        <v>#DIV/0!</v>
      </c>
      <c r="AC76" s="14">
        <f>STDEV(AA72:AA75)</f>
        <v>0</v>
      </c>
    </row>
    <row r="77" spans="1:29" x14ac:dyDescent="0.25">
      <c r="A77" s="2">
        <f>A76</f>
        <v>0</v>
      </c>
      <c r="B77" s="7" t="e">
        <f>AVERAGE(B72:B76)</f>
        <v>#DIV/0!</v>
      </c>
      <c r="C77" s="7" t="e">
        <f t="shared" ref="C77:X77" si="20">AVERAGE(C72:C76)</f>
        <v>#DIV/0!</v>
      </c>
      <c r="D77" s="7" t="e">
        <f t="shared" si="20"/>
        <v>#DIV/0!</v>
      </c>
      <c r="E77" s="7" t="e">
        <f t="shared" si="20"/>
        <v>#DIV/0!</v>
      </c>
      <c r="F77" s="7" t="e">
        <f t="shared" si="20"/>
        <v>#DIV/0!</v>
      </c>
      <c r="G77" s="7" t="e">
        <f t="shared" si="20"/>
        <v>#DIV/0!</v>
      </c>
      <c r="H77" s="7" t="e">
        <f t="shared" si="20"/>
        <v>#DIV/0!</v>
      </c>
      <c r="I77" s="7" t="e">
        <f t="shared" si="20"/>
        <v>#DIV/0!</v>
      </c>
      <c r="J77" s="7" t="e">
        <f t="shared" si="20"/>
        <v>#DIV/0!</v>
      </c>
      <c r="K77" s="7" t="e">
        <f t="shared" si="20"/>
        <v>#DIV/0!</v>
      </c>
      <c r="L77" s="7" t="e">
        <f t="shared" si="20"/>
        <v>#DIV/0!</v>
      </c>
      <c r="M77" s="7" t="e">
        <f t="shared" si="20"/>
        <v>#DIV/0!</v>
      </c>
      <c r="N77" s="7" t="e">
        <f t="shared" si="20"/>
        <v>#DIV/0!</v>
      </c>
      <c r="O77" s="7" t="e">
        <f t="shared" si="20"/>
        <v>#DIV/0!</v>
      </c>
      <c r="P77" s="7" t="e">
        <f t="shared" si="20"/>
        <v>#DIV/0!</v>
      </c>
      <c r="Q77" s="7" t="e">
        <f t="shared" si="20"/>
        <v>#DIV/0!</v>
      </c>
      <c r="R77" s="7" t="e">
        <f t="shared" si="20"/>
        <v>#DIV/0!</v>
      </c>
      <c r="S77" s="7" t="e">
        <f t="shared" si="20"/>
        <v>#DIV/0!</v>
      </c>
      <c r="T77" s="7" t="e">
        <f t="shared" si="20"/>
        <v>#DIV/0!</v>
      </c>
      <c r="U77" s="7" t="e">
        <f t="shared" si="20"/>
        <v>#DIV/0!</v>
      </c>
      <c r="V77" s="7" t="e">
        <f t="shared" si="20"/>
        <v>#DIV/0!</v>
      </c>
      <c r="W77" s="7" t="e">
        <f t="shared" si="20"/>
        <v>#DIV/0!</v>
      </c>
      <c r="X77" s="7" t="e">
        <f t="shared" si="20"/>
        <v>#DIV/0!</v>
      </c>
      <c r="Z77" s="2" t="s">
        <v>43</v>
      </c>
      <c r="AA77" s="14">
        <f>AVERAGE(AA72:AA76)</f>
        <v>0</v>
      </c>
      <c r="AB77" s="28"/>
    </row>
    <row r="78" spans="1:29" x14ac:dyDescent="0.25">
      <c r="A78" s="2"/>
      <c r="AB78" s="28"/>
      <c r="AC78" s="15"/>
    </row>
    <row r="79" spans="1:29" x14ac:dyDescent="0.25">
      <c r="A79" s="2"/>
      <c r="AA79" s="14"/>
      <c r="AB79" s="28"/>
      <c r="AC79" s="15"/>
    </row>
    <row r="80" spans="1:29" x14ac:dyDescent="0.25">
      <c r="A80" s="9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t="s">
        <v>29</v>
      </c>
      <c r="G80" t="s">
        <v>9</v>
      </c>
      <c r="H80" t="s">
        <v>10</v>
      </c>
      <c r="I80" t="s">
        <v>11</v>
      </c>
      <c r="J80" s="1" t="s">
        <v>30</v>
      </c>
      <c r="K80" s="1" t="s">
        <v>31</v>
      </c>
      <c r="L80" t="s">
        <v>32</v>
      </c>
      <c r="M80" t="s">
        <v>33</v>
      </c>
      <c r="N80" t="s">
        <v>34</v>
      </c>
      <c r="O80" t="s">
        <v>35</v>
      </c>
      <c r="P80" t="s">
        <v>12</v>
      </c>
      <c r="Q80" t="s">
        <v>13</v>
      </c>
      <c r="R80" t="s">
        <v>14</v>
      </c>
      <c r="S80" s="7" t="s">
        <v>26</v>
      </c>
      <c r="T80" s="1" t="s">
        <v>21</v>
      </c>
      <c r="U80" t="s">
        <v>22</v>
      </c>
      <c r="V80" t="s">
        <v>23</v>
      </c>
      <c r="W80" t="s">
        <v>24</v>
      </c>
      <c r="X80" t="s">
        <v>25</v>
      </c>
      <c r="Z80" s="22" t="s">
        <v>36</v>
      </c>
      <c r="AA80" s="12" t="s">
        <v>37</v>
      </c>
      <c r="AB80" s="12" t="s">
        <v>41</v>
      </c>
      <c r="AC80" s="16" t="s">
        <v>55</v>
      </c>
    </row>
    <row r="81" spans="1:29" x14ac:dyDescent="0.25">
      <c r="A81" s="2"/>
      <c r="Y81" s="1"/>
      <c r="AA81" s="14">
        <f>S81</f>
        <v>0</v>
      </c>
      <c r="AB81" s="28" t="e">
        <f>((AA81/AA$86)-1)*100</f>
        <v>#DIV/0!</v>
      </c>
      <c r="AC81" s="14">
        <f>STDEV(AA82:AA85)</f>
        <v>0</v>
      </c>
    </row>
    <row r="82" spans="1:29" x14ac:dyDescent="0.25">
      <c r="A82" s="2"/>
      <c r="Y82" s="1"/>
      <c r="AA82" s="14">
        <f t="shared" ref="AA82:AA85" si="21">S82</f>
        <v>0</v>
      </c>
      <c r="AB82" s="28" t="e">
        <f t="shared" ref="AB82:AB85" si="22">((AA82/AA$86)-1)*100</f>
        <v>#DIV/0!</v>
      </c>
      <c r="AC82" s="14">
        <f>STDEV(AA83:AA85,AA81)</f>
        <v>0</v>
      </c>
    </row>
    <row r="83" spans="1:29" x14ac:dyDescent="0.25">
      <c r="A83" s="2"/>
      <c r="Y83" s="1"/>
      <c r="AA83" s="14">
        <f t="shared" si="21"/>
        <v>0</v>
      </c>
      <c r="AB83" s="28" t="e">
        <f t="shared" si="22"/>
        <v>#DIV/0!</v>
      </c>
      <c r="AC83" s="14">
        <f>STDEV(AA84:AA85,AA81:AA82)</f>
        <v>0</v>
      </c>
    </row>
    <row r="84" spans="1:29" x14ac:dyDescent="0.25">
      <c r="A84" s="2"/>
      <c r="AA84" s="14">
        <f t="shared" si="21"/>
        <v>0</v>
      </c>
      <c r="AB84" s="28" t="e">
        <f t="shared" si="22"/>
        <v>#DIV/0!</v>
      </c>
      <c r="AC84" s="14">
        <f>STDEV(AA85,AA81:AA83)</f>
        <v>0</v>
      </c>
    </row>
    <row r="85" spans="1:29" x14ac:dyDescent="0.25">
      <c r="A85" s="2"/>
      <c r="AA85" s="14">
        <f t="shared" si="21"/>
        <v>0</v>
      </c>
      <c r="AB85" s="28" t="e">
        <f t="shared" si="22"/>
        <v>#DIV/0!</v>
      </c>
      <c r="AC85" s="14">
        <f>STDEV(AA81:AA84)</f>
        <v>0</v>
      </c>
    </row>
    <row r="86" spans="1:29" x14ac:dyDescent="0.25">
      <c r="A86" s="2">
        <f>A85</f>
        <v>0</v>
      </c>
      <c r="B86" s="7" t="e">
        <f>AVERAGE(B81:B85)</f>
        <v>#DIV/0!</v>
      </c>
      <c r="C86" s="7" t="e">
        <f t="shared" ref="C86:X86" si="23">AVERAGE(C81:C85)</f>
        <v>#DIV/0!</v>
      </c>
      <c r="D86" s="7" t="e">
        <f t="shared" si="23"/>
        <v>#DIV/0!</v>
      </c>
      <c r="E86" s="7" t="e">
        <f t="shared" si="23"/>
        <v>#DIV/0!</v>
      </c>
      <c r="F86" s="7" t="e">
        <f t="shared" si="23"/>
        <v>#DIV/0!</v>
      </c>
      <c r="G86" s="7" t="e">
        <f t="shared" si="23"/>
        <v>#DIV/0!</v>
      </c>
      <c r="H86" s="7" t="e">
        <f t="shared" si="23"/>
        <v>#DIV/0!</v>
      </c>
      <c r="I86" s="7" t="e">
        <f t="shared" si="23"/>
        <v>#DIV/0!</v>
      </c>
      <c r="J86" s="7" t="e">
        <f t="shared" si="23"/>
        <v>#DIV/0!</v>
      </c>
      <c r="K86" s="7" t="e">
        <f t="shared" si="23"/>
        <v>#DIV/0!</v>
      </c>
      <c r="L86" s="7" t="e">
        <f t="shared" si="23"/>
        <v>#DIV/0!</v>
      </c>
      <c r="M86" s="7" t="e">
        <f t="shared" si="23"/>
        <v>#DIV/0!</v>
      </c>
      <c r="N86" s="7" t="e">
        <f t="shared" si="23"/>
        <v>#DIV/0!</v>
      </c>
      <c r="O86" s="7" t="e">
        <f t="shared" si="23"/>
        <v>#DIV/0!</v>
      </c>
      <c r="P86" s="7" t="e">
        <f t="shared" si="23"/>
        <v>#DIV/0!</v>
      </c>
      <c r="Q86" s="7" t="e">
        <f t="shared" si="23"/>
        <v>#DIV/0!</v>
      </c>
      <c r="R86" s="7" t="e">
        <f t="shared" si="23"/>
        <v>#DIV/0!</v>
      </c>
      <c r="S86" s="7" t="e">
        <f t="shared" si="23"/>
        <v>#DIV/0!</v>
      </c>
      <c r="T86" s="7" t="e">
        <f t="shared" si="23"/>
        <v>#DIV/0!</v>
      </c>
      <c r="U86" s="7" t="e">
        <f t="shared" si="23"/>
        <v>#DIV/0!</v>
      </c>
      <c r="V86" s="7" t="e">
        <f t="shared" si="23"/>
        <v>#DIV/0!</v>
      </c>
      <c r="W86" s="7" t="e">
        <f t="shared" si="23"/>
        <v>#DIV/0!</v>
      </c>
      <c r="X86" s="7" t="e">
        <f t="shared" si="23"/>
        <v>#DIV/0!</v>
      </c>
      <c r="Z86" s="2" t="s">
        <v>43</v>
      </c>
      <c r="AA86" s="14">
        <f>AVERAGE(AA81:AA85)</f>
        <v>0</v>
      </c>
      <c r="AB86" s="28"/>
    </row>
    <row r="88" spans="1:29" x14ac:dyDescent="0.25">
      <c r="A88" s="2"/>
    </row>
    <row r="89" spans="1:29" x14ac:dyDescent="0.25">
      <c r="A89" s="9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t="s">
        <v>29</v>
      </c>
      <c r="G89" t="s">
        <v>9</v>
      </c>
      <c r="H89" t="s">
        <v>10</v>
      </c>
      <c r="I89" t="s">
        <v>11</v>
      </c>
      <c r="J89" s="1" t="s">
        <v>30</v>
      </c>
      <c r="K89" s="1" t="s">
        <v>31</v>
      </c>
      <c r="L89" t="s">
        <v>32</v>
      </c>
      <c r="M89" t="s">
        <v>33</v>
      </c>
      <c r="N89" t="s">
        <v>34</v>
      </c>
      <c r="O89" t="s">
        <v>35</v>
      </c>
      <c r="P89" t="s">
        <v>12</v>
      </c>
      <c r="Q89" t="s">
        <v>13</v>
      </c>
      <c r="R89" t="s">
        <v>14</v>
      </c>
      <c r="S89" s="7" t="s">
        <v>26</v>
      </c>
      <c r="T89" s="1" t="s">
        <v>21</v>
      </c>
      <c r="U89" t="s">
        <v>22</v>
      </c>
      <c r="V89" t="s">
        <v>23</v>
      </c>
      <c r="W89" t="s">
        <v>24</v>
      </c>
      <c r="X89" t="s">
        <v>25</v>
      </c>
      <c r="Z89" s="22" t="s">
        <v>36</v>
      </c>
      <c r="AA89" s="12" t="s">
        <v>37</v>
      </c>
      <c r="AB89" s="12" t="s">
        <v>41</v>
      </c>
      <c r="AC89" s="16" t="s">
        <v>55</v>
      </c>
    </row>
    <row r="90" spans="1:29" x14ac:dyDescent="0.25">
      <c r="A90" s="2"/>
      <c r="Y90" s="1"/>
      <c r="AA90" s="14">
        <f>S90</f>
        <v>0</v>
      </c>
      <c r="AB90" s="28" t="e">
        <f>((AA90/AA$95)-1)*100</f>
        <v>#DIV/0!</v>
      </c>
      <c r="AC90" s="14">
        <f>STDEV(AA91:AA94)</f>
        <v>0</v>
      </c>
    </row>
    <row r="91" spans="1:29" x14ac:dyDescent="0.25">
      <c r="A91" s="2"/>
      <c r="Y91" s="1"/>
      <c r="AA91" s="14">
        <f t="shared" ref="AA91:AA94" si="24">S91</f>
        <v>0</v>
      </c>
      <c r="AB91" s="28" t="e">
        <f t="shared" ref="AB91:AB94" si="25">((AA91/AA$95)-1)*100</f>
        <v>#DIV/0!</v>
      </c>
      <c r="AC91" s="14">
        <f>STDEV(AA92:AA94,AA90)</f>
        <v>0</v>
      </c>
    </row>
    <row r="92" spans="1:29" x14ac:dyDescent="0.25">
      <c r="A92" s="2"/>
      <c r="Y92" s="1"/>
      <c r="AA92" s="14">
        <f t="shared" si="24"/>
        <v>0</v>
      </c>
      <c r="AB92" s="28" t="e">
        <f t="shared" si="25"/>
        <v>#DIV/0!</v>
      </c>
      <c r="AC92" s="14">
        <f>STDEV(AA93:AA94,AA90:AA91)</f>
        <v>0</v>
      </c>
    </row>
    <row r="93" spans="1:29" x14ac:dyDescent="0.25">
      <c r="A93" s="2"/>
      <c r="AA93" s="14">
        <f t="shared" si="24"/>
        <v>0</v>
      </c>
      <c r="AB93" s="28" t="e">
        <f t="shared" si="25"/>
        <v>#DIV/0!</v>
      </c>
      <c r="AC93" s="14">
        <f>STDEV(AA94,AA90:AA92)</f>
        <v>0</v>
      </c>
    </row>
    <row r="94" spans="1:29" x14ac:dyDescent="0.25">
      <c r="A94" s="2"/>
      <c r="AA94" s="14">
        <f t="shared" si="24"/>
        <v>0</v>
      </c>
      <c r="AB94" s="28" t="e">
        <f t="shared" si="25"/>
        <v>#DIV/0!</v>
      </c>
      <c r="AC94" s="14">
        <f>STDEV(AA90:AA93)</f>
        <v>0</v>
      </c>
    </row>
    <row r="95" spans="1:29" x14ac:dyDescent="0.25">
      <c r="A95" s="2">
        <f>A94</f>
        <v>0</v>
      </c>
      <c r="B95" s="7" t="e">
        <f>AVERAGE(B90:B94)</f>
        <v>#DIV/0!</v>
      </c>
      <c r="C95" s="7" t="e">
        <f t="shared" ref="C95:X95" si="26">AVERAGE(C90:C94)</f>
        <v>#DIV/0!</v>
      </c>
      <c r="D95" s="7" t="e">
        <f t="shared" si="26"/>
        <v>#DIV/0!</v>
      </c>
      <c r="E95" s="7" t="e">
        <f t="shared" si="26"/>
        <v>#DIV/0!</v>
      </c>
      <c r="F95" s="7" t="e">
        <f t="shared" si="26"/>
        <v>#DIV/0!</v>
      </c>
      <c r="G95" s="7" t="e">
        <f t="shared" si="26"/>
        <v>#DIV/0!</v>
      </c>
      <c r="H95" s="7" t="e">
        <f t="shared" si="26"/>
        <v>#DIV/0!</v>
      </c>
      <c r="I95" s="7" t="e">
        <f t="shared" si="26"/>
        <v>#DIV/0!</v>
      </c>
      <c r="J95" s="7" t="e">
        <f t="shared" si="26"/>
        <v>#DIV/0!</v>
      </c>
      <c r="K95" s="7" t="e">
        <f t="shared" si="26"/>
        <v>#DIV/0!</v>
      </c>
      <c r="L95" s="7" t="e">
        <f t="shared" si="26"/>
        <v>#DIV/0!</v>
      </c>
      <c r="M95" s="7" t="e">
        <f t="shared" si="26"/>
        <v>#DIV/0!</v>
      </c>
      <c r="N95" s="7" t="e">
        <f t="shared" si="26"/>
        <v>#DIV/0!</v>
      </c>
      <c r="O95" s="7" t="e">
        <f t="shared" si="26"/>
        <v>#DIV/0!</v>
      </c>
      <c r="P95" s="7" t="e">
        <f t="shared" si="26"/>
        <v>#DIV/0!</v>
      </c>
      <c r="Q95" s="7" t="e">
        <f t="shared" si="26"/>
        <v>#DIV/0!</v>
      </c>
      <c r="R95" s="7" t="e">
        <f t="shared" si="26"/>
        <v>#DIV/0!</v>
      </c>
      <c r="S95" s="7" t="e">
        <f t="shared" si="26"/>
        <v>#DIV/0!</v>
      </c>
      <c r="T95" s="7" t="e">
        <f t="shared" si="26"/>
        <v>#DIV/0!</v>
      </c>
      <c r="U95" s="7" t="e">
        <f t="shared" si="26"/>
        <v>#DIV/0!</v>
      </c>
      <c r="V95" s="7" t="e">
        <f t="shared" si="26"/>
        <v>#DIV/0!</v>
      </c>
      <c r="W95" s="7" t="e">
        <f t="shared" si="26"/>
        <v>#DIV/0!</v>
      </c>
      <c r="X95" s="7" t="e">
        <f t="shared" si="26"/>
        <v>#DIV/0!</v>
      </c>
      <c r="Z95" s="2" t="s">
        <v>43</v>
      </c>
      <c r="AA95" s="14">
        <f>AVERAGE(AA90:AA94)</f>
        <v>0</v>
      </c>
      <c r="AB95" s="28"/>
    </row>
    <row r="98" spans="1:29" x14ac:dyDescent="0.25">
      <c r="A98" s="9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t="s">
        <v>29</v>
      </c>
      <c r="G98" t="s">
        <v>9</v>
      </c>
      <c r="H98" t="s">
        <v>10</v>
      </c>
      <c r="I98" t="s">
        <v>11</v>
      </c>
      <c r="J98" s="1" t="s">
        <v>30</v>
      </c>
      <c r="K98" s="1" t="s">
        <v>31</v>
      </c>
      <c r="L98" t="s">
        <v>32</v>
      </c>
      <c r="M98" t="s">
        <v>33</v>
      </c>
      <c r="N98" t="s">
        <v>34</v>
      </c>
      <c r="O98" t="s">
        <v>35</v>
      </c>
      <c r="P98" t="s">
        <v>12</v>
      </c>
      <c r="Q98" t="s">
        <v>13</v>
      </c>
      <c r="R98" t="s">
        <v>14</v>
      </c>
      <c r="S98" s="7" t="s">
        <v>26</v>
      </c>
      <c r="T98" s="1" t="s">
        <v>21</v>
      </c>
      <c r="U98" t="s">
        <v>22</v>
      </c>
      <c r="V98" t="s">
        <v>23</v>
      </c>
      <c r="W98" t="s">
        <v>24</v>
      </c>
      <c r="X98" t="s">
        <v>25</v>
      </c>
      <c r="Z98" s="22" t="s">
        <v>36</v>
      </c>
      <c r="AA98" s="12" t="s">
        <v>37</v>
      </c>
      <c r="AB98" s="12" t="s">
        <v>41</v>
      </c>
      <c r="AC98" s="16" t="s">
        <v>55</v>
      </c>
    </row>
    <row r="99" spans="1:29" x14ac:dyDescent="0.25">
      <c r="A99" s="2"/>
      <c r="Y99" s="1"/>
      <c r="AA99" s="14">
        <f>S99</f>
        <v>0</v>
      </c>
      <c r="AB99" s="28" t="e">
        <f>((AA99/AA$104)-1)*100</f>
        <v>#DIV/0!</v>
      </c>
      <c r="AC99" s="14">
        <f>STDEV(AA100:AA103)</f>
        <v>0</v>
      </c>
    </row>
    <row r="100" spans="1:29" x14ac:dyDescent="0.25">
      <c r="A100" s="2"/>
      <c r="Y100" s="1"/>
      <c r="AA100" s="14">
        <f t="shared" ref="AA100:AA103" si="27">S100</f>
        <v>0</v>
      </c>
      <c r="AB100" s="28" t="e">
        <f t="shared" ref="AB100:AB103" si="28">((AA100/AA$95)-1)*100</f>
        <v>#DIV/0!</v>
      </c>
      <c r="AC100" s="14">
        <f>STDEV(AA101:AA103,AA99)</f>
        <v>0</v>
      </c>
    </row>
    <row r="101" spans="1:29" x14ac:dyDescent="0.25">
      <c r="A101" s="2"/>
      <c r="Y101" s="1"/>
      <c r="AA101" s="14">
        <f t="shared" si="27"/>
        <v>0</v>
      </c>
      <c r="AB101" s="28" t="e">
        <f t="shared" si="28"/>
        <v>#DIV/0!</v>
      </c>
      <c r="AC101" s="14">
        <f>STDEV(AA102:AA103,AA99:AA100)</f>
        <v>0</v>
      </c>
    </row>
    <row r="102" spans="1:29" x14ac:dyDescent="0.25">
      <c r="A102" s="2"/>
      <c r="AA102" s="14">
        <f t="shared" si="27"/>
        <v>0</v>
      </c>
      <c r="AB102" s="28" t="e">
        <f t="shared" si="28"/>
        <v>#DIV/0!</v>
      </c>
      <c r="AC102" s="14">
        <f>STDEV(AA103,AA99:AA101)</f>
        <v>0</v>
      </c>
    </row>
    <row r="103" spans="1:29" x14ac:dyDescent="0.25">
      <c r="A103" s="2"/>
      <c r="AA103" s="14">
        <f t="shared" si="27"/>
        <v>0</v>
      </c>
      <c r="AB103" s="28" t="e">
        <f t="shared" si="28"/>
        <v>#DIV/0!</v>
      </c>
      <c r="AC103" s="14">
        <f>STDEV(AA99:AA102)</f>
        <v>0</v>
      </c>
    </row>
    <row r="104" spans="1:29" x14ac:dyDescent="0.25">
      <c r="A104" s="2">
        <f>A103</f>
        <v>0</v>
      </c>
      <c r="B104" s="7" t="e">
        <f>AVERAGE(B99:B103)</f>
        <v>#DIV/0!</v>
      </c>
      <c r="C104" s="7" t="e">
        <f t="shared" ref="C104:X104" si="29">AVERAGE(C99:C103)</f>
        <v>#DIV/0!</v>
      </c>
      <c r="D104" s="7" t="e">
        <f t="shared" si="29"/>
        <v>#DIV/0!</v>
      </c>
      <c r="E104" s="7" t="e">
        <f t="shared" si="29"/>
        <v>#DIV/0!</v>
      </c>
      <c r="F104" s="7" t="e">
        <f t="shared" si="29"/>
        <v>#DIV/0!</v>
      </c>
      <c r="G104" s="7" t="e">
        <f t="shared" si="29"/>
        <v>#DIV/0!</v>
      </c>
      <c r="H104" s="7" t="e">
        <f t="shared" si="29"/>
        <v>#DIV/0!</v>
      </c>
      <c r="I104" s="7" t="e">
        <f t="shared" si="29"/>
        <v>#DIV/0!</v>
      </c>
      <c r="J104" s="7" t="e">
        <f t="shared" si="29"/>
        <v>#DIV/0!</v>
      </c>
      <c r="K104" s="7" t="e">
        <f t="shared" si="29"/>
        <v>#DIV/0!</v>
      </c>
      <c r="L104" s="7" t="e">
        <f t="shared" si="29"/>
        <v>#DIV/0!</v>
      </c>
      <c r="M104" s="7" t="e">
        <f t="shared" si="29"/>
        <v>#DIV/0!</v>
      </c>
      <c r="N104" s="7" t="e">
        <f t="shared" si="29"/>
        <v>#DIV/0!</v>
      </c>
      <c r="O104" s="7" t="e">
        <f t="shared" si="29"/>
        <v>#DIV/0!</v>
      </c>
      <c r="P104" s="7" t="e">
        <f t="shared" si="29"/>
        <v>#DIV/0!</v>
      </c>
      <c r="Q104" s="7" t="e">
        <f t="shared" si="29"/>
        <v>#DIV/0!</v>
      </c>
      <c r="R104" s="7" t="e">
        <f t="shared" si="29"/>
        <v>#DIV/0!</v>
      </c>
      <c r="S104" s="7" t="e">
        <f t="shared" si="29"/>
        <v>#DIV/0!</v>
      </c>
      <c r="T104" s="7" t="e">
        <f t="shared" si="29"/>
        <v>#DIV/0!</v>
      </c>
      <c r="U104" s="7" t="e">
        <f t="shared" si="29"/>
        <v>#DIV/0!</v>
      </c>
      <c r="V104" s="7" t="e">
        <f t="shared" si="29"/>
        <v>#DIV/0!</v>
      </c>
      <c r="W104" s="7" t="e">
        <f t="shared" si="29"/>
        <v>#DIV/0!</v>
      </c>
      <c r="X104" s="7" t="e">
        <f t="shared" si="29"/>
        <v>#DIV/0!</v>
      </c>
      <c r="Z104" s="2" t="s">
        <v>43</v>
      </c>
      <c r="AA104" s="14">
        <f>AVERAGE(AA99:AA103)</f>
        <v>0</v>
      </c>
      <c r="AB104" s="28"/>
    </row>
    <row r="107" spans="1:29" x14ac:dyDescent="0.25">
      <c r="A107" s="9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t="s">
        <v>29</v>
      </c>
      <c r="G107" t="s">
        <v>9</v>
      </c>
      <c r="H107" t="s">
        <v>10</v>
      </c>
      <c r="I107" t="s">
        <v>11</v>
      </c>
      <c r="J107" s="1" t="s">
        <v>30</v>
      </c>
      <c r="K107" s="1" t="s">
        <v>31</v>
      </c>
      <c r="L107" t="s">
        <v>32</v>
      </c>
      <c r="M107" t="s">
        <v>33</v>
      </c>
      <c r="N107" t="s">
        <v>34</v>
      </c>
      <c r="O107" t="s">
        <v>35</v>
      </c>
      <c r="P107" t="s">
        <v>12</v>
      </c>
      <c r="Q107" t="s">
        <v>13</v>
      </c>
      <c r="R107" t="s">
        <v>14</v>
      </c>
      <c r="S107" s="7" t="s">
        <v>26</v>
      </c>
      <c r="T107" s="1" t="s">
        <v>21</v>
      </c>
      <c r="U107" t="s">
        <v>22</v>
      </c>
      <c r="V107" t="s">
        <v>23</v>
      </c>
      <c r="W107" t="s">
        <v>24</v>
      </c>
      <c r="X107" t="s">
        <v>25</v>
      </c>
      <c r="Z107" s="22" t="s">
        <v>36</v>
      </c>
      <c r="AA107" s="12" t="s">
        <v>37</v>
      </c>
      <c r="AB107" s="12" t="s">
        <v>41</v>
      </c>
      <c r="AC107" s="16" t="s">
        <v>55</v>
      </c>
    </row>
    <row r="108" spans="1:29" x14ac:dyDescent="0.25">
      <c r="A108" s="2"/>
      <c r="Y108" s="1"/>
      <c r="AA108" s="14">
        <f>S108</f>
        <v>0</v>
      </c>
      <c r="AB108" s="28" t="e">
        <f>((AA108/AA$113)-1)*100</f>
        <v>#DIV/0!</v>
      </c>
      <c r="AC108" s="14">
        <f>STDEV(AA109:AA112)</f>
        <v>0</v>
      </c>
    </row>
    <row r="109" spans="1:29" x14ac:dyDescent="0.25">
      <c r="A109" s="2"/>
      <c r="Y109" s="1"/>
      <c r="AA109" s="14">
        <f t="shared" ref="AA109:AA112" si="30">S109</f>
        <v>0</v>
      </c>
      <c r="AB109" s="28" t="e">
        <f t="shared" ref="AB109:AB112" si="31">((AA109/AA$113)-1)*100</f>
        <v>#DIV/0!</v>
      </c>
      <c r="AC109" s="14">
        <f>STDEV(AA110:AA112,AA108)</f>
        <v>0</v>
      </c>
    </row>
    <row r="110" spans="1:29" x14ac:dyDescent="0.25">
      <c r="A110" s="2"/>
      <c r="Y110" s="1"/>
      <c r="AA110" s="14">
        <f t="shared" si="30"/>
        <v>0</v>
      </c>
      <c r="AB110" s="28" t="e">
        <f t="shared" si="31"/>
        <v>#DIV/0!</v>
      </c>
      <c r="AC110" s="14">
        <f>STDEV(AA111:AA112,AA108:AA109)</f>
        <v>0</v>
      </c>
    </row>
    <row r="111" spans="1:29" x14ac:dyDescent="0.25">
      <c r="A111" s="2"/>
      <c r="AA111" s="14">
        <f t="shared" si="30"/>
        <v>0</v>
      </c>
      <c r="AB111" s="28" t="e">
        <f t="shared" si="31"/>
        <v>#DIV/0!</v>
      </c>
      <c r="AC111" s="14">
        <f>STDEV(AA112,AA108:AA110)</f>
        <v>0</v>
      </c>
    </row>
    <row r="112" spans="1:29" x14ac:dyDescent="0.25">
      <c r="A112" s="2"/>
      <c r="AA112" s="14">
        <f t="shared" si="30"/>
        <v>0</v>
      </c>
      <c r="AB112" s="28" t="e">
        <f t="shared" si="31"/>
        <v>#DIV/0!</v>
      </c>
      <c r="AC112" s="14">
        <f>STDEV(AA108:AA111)</f>
        <v>0</v>
      </c>
    </row>
    <row r="113" spans="1:29" x14ac:dyDescent="0.25">
      <c r="A113" s="2">
        <f>A112</f>
        <v>0</v>
      </c>
      <c r="B113" s="7" t="e">
        <f>AVERAGE(B108:B112)</f>
        <v>#DIV/0!</v>
      </c>
      <c r="C113" s="7" t="e">
        <f t="shared" ref="C113:X113" si="32">AVERAGE(C108:C112)</f>
        <v>#DIV/0!</v>
      </c>
      <c r="D113" s="7" t="e">
        <f t="shared" si="32"/>
        <v>#DIV/0!</v>
      </c>
      <c r="E113" s="7" t="e">
        <f t="shared" si="32"/>
        <v>#DIV/0!</v>
      </c>
      <c r="F113" s="7" t="e">
        <f t="shared" si="32"/>
        <v>#DIV/0!</v>
      </c>
      <c r="G113" s="7" t="e">
        <f t="shared" si="32"/>
        <v>#DIV/0!</v>
      </c>
      <c r="H113" s="7" t="e">
        <f t="shared" si="32"/>
        <v>#DIV/0!</v>
      </c>
      <c r="I113" s="7" t="e">
        <f t="shared" si="32"/>
        <v>#DIV/0!</v>
      </c>
      <c r="J113" s="7" t="e">
        <f t="shared" si="32"/>
        <v>#DIV/0!</v>
      </c>
      <c r="K113" s="7" t="e">
        <f t="shared" si="32"/>
        <v>#DIV/0!</v>
      </c>
      <c r="L113" s="7" t="e">
        <f t="shared" si="32"/>
        <v>#DIV/0!</v>
      </c>
      <c r="M113" s="7" t="e">
        <f t="shared" si="32"/>
        <v>#DIV/0!</v>
      </c>
      <c r="N113" s="7" t="e">
        <f t="shared" si="32"/>
        <v>#DIV/0!</v>
      </c>
      <c r="O113" s="7" t="e">
        <f t="shared" si="32"/>
        <v>#DIV/0!</v>
      </c>
      <c r="P113" s="7" t="e">
        <f t="shared" si="32"/>
        <v>#DIV/0!</v>
      </c>
      <c r="Q113" s="7" t="e">
        <f t="shared" si="32"/>
        <v>#DIV/0!</v>
      </c>
      <c r="R113" s="7" t="e">
        <f t="shared" si="32"/>
        <v>#DIV/0!</v>
      </c>
      <c r="S113" s="7" t="e">
        <f t="shared" si="32"/>
        <v>#DIV/0!</v>
      </c>
      <c r="T113" s="7" t="e">
        <f t="shared" si="32"/>
        <v>#DIV/0!</v>
      </c>
      <c r="U113" s="7" t="e">
        <f t="shared" si="32"/>
        <v>#DIV/0!</v>
      </c>
      <c r="V113" s="7" t="e">
        <f t="shared" si="32"/>
        <v>#DIV/0!</v>
      </c>
      <c r="W113" s="7" t="e">
        <f t="shared" si="32"/>
        <v>#DIV/0!</v>
      </c>
      <c r="X113" s="7" t="e">
        <f t="shared" si="32"/>
        <v>#DIV/0!</v>
      </c>
      <c r="Z113" s="2" t="s">
        <v>43</v>
      </c>
      <c r="AA113" s="14">
        <f>AVERAGE(AA108:AA112)</f>
        <v>0</v>
      </c>
      <c r="AB113" s="28"/>
    </row>
    <row r="116" spans="1:29" x14ac:dyDescent="0.25">
      <c r="A116" s="9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t="s">
        <v>29</v>
      </c>
      <c r="G116" t="s">
        <v>9</v>
      </c>
      <c r="H116" t="s">
        <v>10</v>
      </c>
      <c r="I116" t="s">
        <v>11</v>
      </c>
      <c r="J116" s="1" t="s">
        <v>30</v>
      </c>
      <c r="K116" s="1" t="s">
        <v>31</v>
      </c>
      <c r="L116" t="s">
        <v>32</v>
      </c>
      <c r="M116" t="s">
        <v>33</v>
      </c>
      <c r="N116" t="s">
        <v>34</v>
      </c>
      <c r="O116" t="s">
        <v>35</v>
      </c>
      <c r="P116" t="s">
        <v>12</v>
      </c>
      <c r="Q116" t="s">
        <v>13</v>
      </c>
      <c r="R116" t="s">
        <v>14</v>
      </c>
      <c r="S116" s="7" t="s">
        <v>26</v>
      </c>
      <c r="T116" s="1" t="s">
        <v>21</v>
      </c>
      <c r="U116" t="s">
        <v>22</v>
      </c>
      <c r="V116" t="s">
        <v>23</v>
      </c>
      <c r="W116" t="s">
        <v>24</v>
      </c>
      <c r="X116" t="s">
        <v>25</v>
      </c>
      <c r="Z116" s="22" t="s">
        <v>36</v>
      </c>
      <c r="AA116" s="12" t="s">
        <v>37</v>
      </c>
      <c r="AB116" s="12" t="s">
        <v>41</v>
      </c>
      <c r="AC116" s="16" t="s">
        <v>55</v>
      </c>
    </row>
    <row r="117" spans="1:29" x14ac:dyDescent="0.25">
      <c r="A117" s="2"/>
      <c r="Y117" s="1"/>
      <c r="AA117" s="14">
        <f>S117</f>
        <v>0</v>
      </c>
      <c r="AB117" s="28" t="e">
        <f>((AA117/AA$122)-1)*100</f>
        <v>#DIV/0!</v>
      </c>
      <c r="AC117" s="14">
        <f>STDEV(AA118:AA121)</f>
        <v>0</v>
      </c>
    </row>
    <row r="118" spans="1:29" x14ac:dyDescent="0.25">
      <c r="A118" s="2"/>
      <c r="Y118" s="1"/>
      <c r="AA118" s="14">
        <f t="shared" ref="AA118:AA121" si="33">S118</f>
        <v>0</v>
      </c>
      <c r="AB118" s="28" t="e">
        <f t="shared" ref="AB118:AB121" si="34">((AA118/AA$122)-1)*100</f>
        <v>#DIV/0!</v>
      </c>
      <c r="AC118" s="14">
        <f>STDEV(AA119:AA121,AA117)</f>
        <v>0</v>
      </c>
    </row>
    <row r="119" spans="1:29" x14ac:dyDescent="0.25">
      <c r="A119" s="2"/>
      <c r="Y119" s="1"/>
      <c r="AA119" s="14">
        <f t="shared" si="33"/>
        <v>0</v>
      </c>
      <c r="AB119" s="28" t="e">
        <f t="shared" si="34"/>
        <v>#DIV/0!</v>
      </c>
      <c r="AC119" s="14">
        <f>STDEV(AA120:AA121,AA117:AA118)</f>
        <v>0</v>
      </c>
    </row>
    <row r="120" spans="1:29" x14ac:dyDescent="0.25">
      <c r="A120" s="2"/>
      <c r="AA120" s="14">
        <f t="shared" si="33"/>
        <v>0</v>
      </c>
      <c r="AB120" s="28" t="e">
        <f t="shared" si="34"/>
        <v>#DIV/0!</v>
      </c>
      <c r="AC120" s="14">
        <f>STDEV(AA121,AA117:AA119)</f>
        <v>0</v>
      </c>
    </row>
    <row r="121" spans="1:29" x14ac:dyDescent="0.25">
      <c r="A121" s="2"/>
      <c r="AA121" s="14">
        <f t="shared" si="33"/>
        <v>0</v>
      </c>
      <c r="AB121" s="28" t="e">
        <f t="shared" si="34"/>
        <v>#DIV/0!</v>
      </c>
      <c r="AC121" s="14">
        <f>STDEV(AA117:AA120)</f>
        <v>0</v>
      </c>
    </row>
    <row r="122" spans="1:29" x14ac:dyDescent="0.25">
      <c r="A122" s="2">
        <f>A121</f>
        <v>0</v>
      </c>
      <c r="B122" s="7" t="e">
        <f>AVERAGE(B117:B121)</f>
        <v>#DIV/0!</v>
      </c>
      <c r="C122" s="7" t="e">
        <f t="shared" ref="C122:X122" si="35">AVERAGE(C117:C121)</f>
        <v>#DIV/0!</v>
      </c>
      <c r="D122" s="7" t="e">
        <f t="shared" si="35"/>
        <v>#DIV/0!</v>
      </c>
      <c r="E122" s="7" t="e">
        <f t="shared" si="35"/>
        <v>#DIV/0!</v>
      </c>
      <c r="F122" s="7" t="e">
        <f t="shared" si="35"/>
        <v>#DIV/0!</v>
      </c>
      <c r="G122" s="7" t="e">
        <f t="shared" si="35"/>
        <v>#DIV/0!</v>
      </c>
      <c r="H122" s="7" t="e">
        <f t="shared" si="35"/>
        <v>#DIV/0!</v>
      </c>
      <c r="I122" s="7" t="e">
        <f t="shared" si="35"/>
        <v>#DIV/0!</v>
      </c>
      <c r="J122" s="7" t="e">
        <f t="shared" si="35"/>
        <v>#DIV/0!</v>
      </c>
      <c r="K122" s="7" t="e">
        <f t="shared" si="35"/>
        <v>#DIV/0!</v>
      </c>
      <c r="L122" s="7" t="e">
        <f t="shared" si="35"/>
        <v>#DIV/0!</v>
      </c>
      <c r="M122" s="7" t="e">
        <f t="shared" si="35"/>
        <v>#DIV/0!</v>
      </c>
      <c r="N122" s="7" t="e">
        <f t="shared" si="35"/>
        <v>#DIV/0!</v>
      </c>
      <c r="O122" s="7" t="e">
        <f t="shared" si="35"/>
        <v>#DIV/0!</v>
      </c>
      <c r="P122" s="7" t="e">
        <f t="shared" si="35"/>
        <v>#DIV/0!</v>
      </c>
      <c r="Q122" s="7" t="e">
        <f t="shared" si="35"/>
        <v>#DIV/0!</v>
      </c>
      <c r="R122" s="7" t="e">
        <f t="shared" si="35"/>
        <v>#DIV/0!</v>
      </c>
      <c r="S122" s="7" t="e">
        <f t="shared" si="35"/>
        <v>#DIV/0!</v>
      </c>
      <c r="T122" s="7" t="e">
        <f t="shared" si="35"/>
        <v>#DIV/0!</v>
      </c>
      <c r="U122" s="7" t="e">
        <f t="shared" si="35"/>
        <v>#DIV/0!</v>
      </c>
      <c r="V122" s="7" t="e">
        <f t="shared" si="35"/>
        <v>#DIV/0!</v>
      </c>
      <c r="W122" s="7" t="e">
        <f t="shared" si="35"/>
        <v>#DIV/0!</v>
      </c>
      <c r="X122" s="7" t="e">
        <f t="shared" si="35"/>
        <v>#DIV/0!</v>
      </c>
      <c r="Z122" s="2" t="s">
        <v>43</v>
      </c>
      <c r="AA122" s="14">
        <f>AVERAGE(AA117:AA121)</f>
        <v>0</v>
      </c>
      <c r="AB122" s="28"/>
    </row>
    <row r="125" spans="1:29" x14ac:dyDescent="0.25">
      <c r="A125" s="9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t="s">
        <v>29</v>
      </c>
      <c r="G125" t="s">
        <v>9</v>
      </c>
      <c r="H125" t="s">
        <v>10</v>
      </c>
      <c r="I125" t="s">
        <v>11</v>
      </c>
      <c r="J125" s="1" t="s">
        <v>30</v>
      </c>
      <c r="K125" s="1" t="s">
        <v>31</v>
      </c>
      <c r="L125" t="s">
        <v>32</v>
      </c>
      <c r="M125" t="s">
        <v>33</v>
      </c>
      <c r="N125" t="s">
        <v>34</v>
      </c>
      <c r="O125" t="s">
        <v>35</v>
      </c>
      <c r="P125" t="s">
        <v>12</v>
      </c>
      <c r="Q125" t="s">
        <v>13</v>
      </c>
      <c r="R125" t="s">
        <v>14</v>
      </c>
      <c r="S125" s="7" t="s">
        <v>26</v>
      </c>
      <c r="T125" s="1" t="s">
        <v>21</v>
      </c>
      <c r="U125" t="s">
        <v>22</v>
      </c>
      <c r="V125" t="s">
        <v>23</v>
      </c>
      <c r="W125" t="s">
        <v>24</v>
      </c>
      <c r="X125" t="s">
        <v>25</v>
      </c>
      <c r="Z125" s="22" t="s">
        <v>36</v>
      </c>
      <c r="AA125" s="12" t="s">
        <v>37</v>
      </c>
      <c r="AB125" s="12" t="s">
        <v>41</v>
      </c>
      <c r="AC125" s="16" t="s">
        <v>55</v>
      </c>
    </row>
    <row r="126" spans="1:29" x14ac:dyDescent="0.25">
      <c r="A126" s="2"/>
      <c r="Y126" s="1"/>
      <c r="AA126" s="14">
        <f>S126</f>
        <v>0</v>
      </c>
      <c r="AB126" s="28" t="e">
        <f>((AA126/AA$131)-1)*100</f>
        <v>#DIV/0!</v>
      </c>
      <c r="AC126" s="14">
        <f>STDEV(AA127:AA130)</f>
        <v>0</v>
      </c>
    </row>
    <row r="127" spans="1:29" x14ac:dyDescent="0.25">
      <c r="A127" s="2"/>
      <c r="Y127" s="1"/>
      <c r="AA127" s="14">
        <f t="shared" ref="AA127:AA130" si="36">S127</f>
        <v>0</v>
      </c>
      <c r="AB127" s="28" t="e">
        <f t="shared" ref="AB127:AB130" si="37">((AA127/AA$131)-1)*100</f>
        <v>#DIV/0!</v>
      </c>
      <c r="AC127" s="14">
        <f>STDEV(AA128:AA130,AA126)</f>
        <v>0</v>
      </c>
    </row>
    <row r="128" spans="1:29" x14ac:dyDescent="0.25">
      <c r="A128" s="2"/>
      <c r="Y128" s="1"/>
      <c r="AA128" s="14">
        <f t="shared" si="36"/>
        <v>0</v>
      </c>
      <c r="AB128" s="28" t="e">
        <f t="shared" si="37"/>
        <v>#DIV/0!</v>
      </c>
      <c r="AC128" s="14">
        <f>STDEV(AA129:AA130,AA126:AA127)</f>
        <v>0</v>
      </c>
    </row>
    <row r="129" spans="1:29" x14ac:dyDescent="0.25">
      <c r="A129" s="2"/>
      <c r="AA129" s="14">
        <f t="shared" si="36"/>
        <v>0</v>
      </c>
      <c r="AB129" s="28" t="e">
        <f t="shared" si="37"/>
        <v>#DIV/0!</v>
      </c>
      <c r="AC129" s="14">
        <f>STDEV(AA130,AA126:AA128)</f>
        <v>0</v>
      </c>
    </row>
    <row r="130" spans="1:29" x14ac:dyDescent="0.25">
      <c r="A130" s="2"/>
      <c r="AA130" s="14">
        <f t="shared" si="36"/>
        <v>0</v>
      </c>
      <c r="AB130" s="28" t="e">
        <f t="shared" si="37"/>
        <v>#DIV/0!</v>
      </c>
      <c r="AC130" s="14">
        <f>STDEV(AA126:AA129)</f>
        <v>0</v>
      </c>
    </row>
    <row r="131" spans="1:29" x14ac:dyDescent="0.25">
      <c r="A131" s="2">
        <f>A130</f>
        <v>0</v>
      </c>
      <c r="B131" s="7" t="e">
        <f>AVERAGE(B126:B130)</f>
        <v>#DIV/0!</v>
      </c>
      <c r="C131" s="7" t="e">
        <f t="shared" ref="C131:X131" si="38">AVERAGE(C126:C130)</f>
        <v>#DIV/0!</v>
      </c>
      <c r="D131" s="7" t="e">
        <f t="shared" si="38"/>
        <v>#DIV/0!</v>
      </c>
      <c r="E131" s="7" t="e">
        <f t="shared" si="38"/>
        <v>#DIV/0!</v>
      </c>
      <c r="F131" s="7" t="e">
        <f t="shared" si="38"/>
        <v>#DIV/0!</v>
      </c>
      <c r="G131" s="7" t="e">
        <f t="shared" si="38"/>
        <v>#DIV/0!</v>
      </c>
      <c r="H131" s="7" t="e">
        <f t="shared" si="38"/>
        <v>#DIV/0!</v>
      </c>
      <c r="I131" s="7" t="e">
        <f t="shared" si="38"/>
        <v>#DIV/0!</v>
      </c>
      <c r="J131" s="7" t="e">
        <f t="shared" si="38"/>
        <v>#DIV/0!</v>
      </c>
      <c r="K131" s="7" t="e">
        <f t="shared" si="38"/>
        <v>#DIV/0!</v>
      </c>
      <c r="L131" s="7" t="e">
        <f t="shared" si="38"/>
        <v>#DIV/0!</v>
      </c>
      <c r="M131" s="7" t="e">
        <f t="shared" si="38"/>
        <v>#DIV/0!</v>
      </c>
      <c r="N131" s="7" t="e">
        <f t="shared" si="38"/>
        <v>#DIV/0!</v>
      </c>
      <c r="O131" s="7" t="e">
        <f t="shared" si="38"/>
        <v>#DIV/0!</v>
      </c>
      <c r="P131" s="7" t="e">
        <f t="shared" si="38"/>
        <v>#DIV/0!</v>
      </c>
      <c r="Q131" s="7" t="e">
        <f t="shared" si="38"/>
        <v>#DIV/0!</v>
      </c>
      <c r="R131" s="7" t="e">
        <f t="shared" si="38"/>
        <v>#DIV/0!</v>
      </c>
      <c r="S131" s="7" t="e">
        <f t="shared" si="38"/>
        <v>#DIV/0!</v>
      </c>
      <c r="T131" s="7" t="e">
        <f t="shared" si="38"/>
        <v>#DIV/0!</v>
      </c>
      <c r="U131" s="7" t="e">
        <f t="shared" si="38"/>
        <v>#DIV/0!</v>
      </c>
      <c r="V131" s="7" t="e">
        <f t="shared" si="38"/>
        <v>#DIV/0!</v>
      </c>
      <c r="W131" s="7" t="e">
        <f t="shared" si="38"/>
        <v>#DIV/0!</v>
      </c>
      <c r="X131" s="7" t="e">
        <f t="shared" si="38"/>
        <v>#DIV/0!</v>
      </c>
      <c r="Z131" s="2" t="s">
        <v>43</v>
      </c>
      <c r="AA131" s="14">
        <f>AVERAGE(AA126:AA130)</f>
        <v>0</v>
      </c>
      <c r="AB131" s="28"/>
    </row>
    <row r="134" spans="1:29" x14ac:dyDescent="0.25">
      <c r="A134" s="9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t="s">
        <v>29</v>
      </c>
      <c r="G134" t="s">
        <v>9</v>
      </c>
      <c r="H134" t="s">
        <v>10</v>
      </c>
      <c r="I134" t="s">
        <v>11</v>
      </c>
      <c r="J134" s="1" t="s">
        <v>30</v>
      </c>
      <c r="K134" s="1" t="s">
        <v>31</v>
      </c>
      <c r="L134" t="s">
        <v>32</v>
      </c>
      <c r="M134" t="s">
        <v>33</v>
      </c>
      <c r="N134" t="s">
        <v>34</v>
      </c>
      <c r="O134" t="s">
        <v>35</v>
      </c>
      <c r="P134" t="s">
        <v>12</v>
      </c>
      <c r="Q134" t="s">
        <v>13</v>
      </c>
      <c r="R134" t="s">
        <v>14</v>
      </c>
      <c r="S134" s="7" t="s">
        <v>26</v>
      </c>
      <c r="T134" s="1" t="s">
        <v>21</v>
      </c>
      <c r="U134" t="s">
        <v>22</v>
      </c>
      <c r="V134" t="s">
        <v>23</v>
      </c>
      <c r="W134" t="s">
        <v>24</v>
      </c>
      <c r="X134" t="s">
        <v>25</v>
      </c>
      <c r="Z134" s="22" t="s">
        <v>36</v>
      </c>
      <c r="AA134" s="12" t="s">
        <v>37</v>
      </c>
      <c r="AB134" s="12" t="s">
        <v>41</v>
      </c>
      <c r="AC134" s="16" t="s">
        <v>55</v>
      </c>
    </row>
    <row r="135" spans="1:29" x14ac:dyDescent="0.25">
      <c r="A135" s="2"/>
      <c r="Y135" s="1"/>
      <c r="AA135" s="14">
        <f>S135</f>
        <v>0</v>
      </c>
      <c r="AB135" s="28" t="e">
        <f>((AA135/AA$140)-1)*100</f>
        <v>#DIV/0!</v>
      </c>
      <c r="AC135" s="14">
        <f>STDEV(AA136:AA139)</f>
        <v>0</v>
      </c>
    </row>
    <row r="136" spans="1:29" x14ac:dyDescent="0.25">
      <c r="A136" s="2"/>
      <c r="Y136" s="1"/>
      <c r="AA136" s="14">
        <f t="shared" ref="AA136:AA139" si="39">S136</f>
        <v>0</v>
      </c>
      <c r="AB136" s="28" t="e">
        <f t="shared" ref="AB136:AB139" si="40">((AA136/AA$140)-1)*100</f>
        <v>#DIV/0!</v>
      </c>
      <c r="AC136" s="14">
        <f>STDEV(AA137:AA139,AA135)</f>
        <v>0</v>
      </c>
    </row>
    <row r="137" spans="1:29" x14ac:dyDescent="0.25">
      <c r="A137" s="2"/>
      <c r="Y137" s="1"/>
      <c r="AA137" s="14">
        <f t="shared" si="39"/>
        <v>0</v>
      </c>
      <c r="AB137" s="28" t="e">
        <f t="shared" si="40"/>
        <v>#DIV/0!</v>
      </c>
      <c r="AC137" s="14">
        <f>STDEV(AA138:AA139,AA135:AA136)</f>
        <v>0</v>
      </c>
    </row>
    <row r="138" spans="1:29" x14ac:dyDescent="0.25">
      <c r="A138" s="2"/>
      <c r="AA138" s="14">
        <f t="shared" si="39"/>
        <v>0</v>
      </c>
      <c r="AB138" s="28" t="e">
        <f t="shared" si="40"/>
        <v>#DIV/0!</v>
      </c>
      <c r="AC138" s="14">
        <f>STDEV(AA139,AA135:AA137)</f>
        <v>0</v>
      </c>
    </row>
    <row r="139" spans="1:29" x14ac:dyDescent="0.25">
      <c r="A139" s="2"/>
      <c r="AA139" s="14">
        <f t="shared" si="39"/>
        <v>0</v>
      </c>
      <c r="AB139" s="28" t="e">
        <f t="shared" si="40"/>
        <v>#DIV/0!</v>
      </c>
      <c r="AC139" s="14">
        <f>STDEV(AA135:AA138)</f>
        <v>0</v>
      </c>
    </row>
    <row r="140" spans="1:29" x14ac:dyDescent="0.25">
      <c r="A140" s="2">
        <f>A139</f>
        <v>0</v>
      </c>
      <c r="B140" s="7" t="e">
        <f>AVERAGE(B135:B139)</f>
        <v>#DIV/0!</v>
      </c>
      <c r="C140" s="7" t="e">
        <f t="shared" ref="C140:X140" si="41">AVERAGE(C135:C139)</f>
        <v>#DIV/0!</v>
      </c>
      <c r="D140" s="7" t="e">
        <f t="shared" si="41"/>
        <v>#DIV/0!</v>
      </c>
      <c r="E140" s="7" t="e">
        <f t="shared" si="41"/>
        <v>#DIV/0!</v>
      </c>
      <c r="F140" s="7" t="e">
        <f t="shared" si="41"/>
        <v>#DIV/0!</v>
      </c>
      <c r="G140" s="7" t="e">
        <f t="shared" si="41"/>
        <v>#DIV/0!</v>
      </c>
      <c r="H140" s="7" t="e">
        <f t="shared" si="41"/>
        <v>#DIV/0!</v>
      </c>
      <c r="I140" s="7" t="e">
        <f t="shared" si="41"/>
        <v>#DIV/0!</v>
      </c>
      <c r="J140" s="7" t="e">
        <f t="shared" si="41"/>
        <v>#DIV/0!</v>
      </c>
      <c r="K140" s="7" t="e">
        <f t="shared" si="41"/>
        <v>#DIV/0!</v>
      </c>
      <c r="L140" s="7" t="e">
        <f t="shared" si="41"/>
        <v>#DIV/0!</v>
      </c>
      <c r="M140" s="7" t="e">
        <f t="shared" si="41"/>
        <v>#DIV/0!</v>
      </c>
      <c r="N140" s="7" t="e">
        <f t="shared" si="41"/>
        <v>#DIV/0!</v>
      </c>
      <c r="O140" s="7" t="e">
        <f t="shared" si="41"/>
        <v>#DIV/0!</v>
      </c>
      <c r="P140" s="7" t="e">
        <f t="shared" si="41"/>
        <v>#DIV/0!</v>
      </c>
      <c r="Q140" s="7" t="e">
        <f t="shared" si="41"/>
        <v>#DIV/0!</v>
      </c>
      <c r="R140" s="7" t="e">
        <f t="shared" si="41"/>
        <v>#DIV/0!</v>
      </c>
      <c r="S140" s="7" t="e">
        <f t="shared" si="41"/>
        <v>#DIV/0!</v>
      </c>
      <c r="T140" s="7" t="e">
        <f t="shared" si="41"/>
        <v>#DIV/0!</v>
      </c>
      <c r="U140" s="7" t="e">
        <f t="shared" si="41"/>
        <v>#DIV/0!</v>
      </c>
      <c r="V140" s="7" t="e">
        <f t="shared" si="41"/>
        <v>#DIV/0!</v>
      </c>
      <c r="W140" s="7" t="e">
        <f t="shared" si="41"/>
        <v>#DIV/0!</v>
      </c>
      <c r="X140" s="7" t="e">
        <f t="shared" si="41"/>
        <v>#DIV/0!</v>
      </c>
      <c r="Z140" s="2" t="s">
        <v>43</v>
      </c>
      <c r="AA140" s="14">
        <f>AVERAGE(AA135:AA139)</f>
        <v>0</v>
      </c>
      <c r="AB140" s="28"/>
    </row>
    <row r="143" spans="1:29" x14ac:dyDescent="0.25">
      <c r="A143" s="9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t="s">
        <v>29</v>
      </c>
      <c r="G143" t="s">
        <v>9</v>
      </c>
      <c r="H143" t="s">
        <v>10</v>
      </c>
      <c r="I143" t="s">
        <v>11</v>
      </c>
      <c r="J143" s="1" t="s">
        <v>30</v>
      </c>
      <c r="K143" s="1" t="s">
        <v>31</v>
      </c>
      <c r="L143" t="s">
        <v>32</v>
      </c>
      <c r="M143" t="s">
        <v>33</v>
      </c>
      <c r="N143" t="s">
        <v>34</v>
      </c>
      <c r="O143" t="s">
        <v>35</v>
      </c>
      <c r="P143" t="s">
        <v>12</v>
      </c>
      <c r="Q143" t="s">
        <v>13</v>
      </c>
      <c r="R143" t="s">
        <v>14</v>
      </c>
      <c r="S143" s="7" t="s">
        <v>26</v>
      </c>
      <c r="T143" s="1" t="s">
        <v>21</v>
      </c>
      <c r="U143" t="s">
        <v>22</v>
      </c>
      <c r="V143" t="s">
        <v>23</v>
      </c>
      <c r="W143" t="s">
        <v>24</v>
      </c>
      <c r="X143" t="s">
        <v>25</v>
      </c>
      <c r="Z143" s="22" t="s">
        <v>36</v>
      </c>
      <c r="AA143" s="12" t="s">
        <v>37</v>
      </c>
      <c r="AB143" s="12" t="s">
        <v>41</v>
      </c>
      <c r="AC143" s="16" t="s">
        <v>55</v>
      </c>
    </row>
    <row r="144" spans="1:29" x14ac:dyDescent="0.25">
      <c r="A144" s="2"/>
      <c r="Y144" s="1"/>
      <c r="AA144" s="14">
        <f>S144</f>
        <v>0</v>
      </c>
      <c r="AB144" s="28" t="e">
        <f>((AA144/AA$149)-1)*100</f>
        <v>#DIV/0!</v>
      </c>
      <c r="AC144" s="14">
        <f>STDEV(AA145:AA148)</f>
        <v>0</v>
      </c>
    </row>
    <row r="145" spans="1:29" x14ac:dyDescent="0.25">
      <c r="A145" s="2"/>
      <c r="Y145" s="1"/>
      <c r="AA145" s="14">
        <f t="shared" ref="AA145:AA148" si="42">S145</f>
        <v>0</v>
      </c>
      <c r="AB145" s="28" t="e">
        <f t="shared" ref="AB145:AB148" si="43">((AA145/AA$149)-1)*100</f>
        <v>#DIV/0!</v>
      </c>
      <c r="AC145" s="14">
        <f>STDEV(AA146:AA148,AA144)</f>
        <v>0</v>
      </c>
    </row>
    <row r="146" spans="1:29" x14ac:dyDescent="0.25">
      <c r="A146" s="2"/>
      <c r="Y146" s="1"/>
      <c r="AA146" s="14">
        <f t="shared" si="42"/>
        <v>0</v>
      </c>
      <c r="AB146" s="28" t="e">
        <f t="shared" si="43"/>
        <v>#DIV/0!</v>
      </c>
      <c r="AC146" s="14">
        <f>STDEV(AA147:AA148,AA144:AA145)</f>
        <v>0</v>
      </c>
    </row>
    <row r="147" spans="1:29" x14ac:dyDescent="0.25">
      <c r="A147" s="2"/>
      <c r="AA147" s="14">
        <f t="shared" si="42"/>
        <v>0</v>
      </c>
      <c r="AB147" s="28" t="e">
        <f t="shared" si="43"/>
        <v>#DIV/0!</v>
      </c>
      <c r="AC147" s="14">
        <f>STDEV(AA148,AA144:AA146)</f>
        <v>0</v>
      </c>
    </row>
    <row r="148" spans="1:29" x14ac:dyDescent="0.25">
      <c r="A148" s="2"/>
      <c r="AA148" s="14">
        <f t="shared" si="42"/>
        <v>0</v>
      </c>
      <c r="AB148" s="28" t="e">
        <f t="shared" si="43"/>
        <v>#DIV/0!</v>
      </c>
      <c r="AC148" s="14">
        <f>STDEV(AA144:AA147)</f>
        <v>0</v>
      </c>
    </row>
    <row r="149" spans="1:29" x14ac:dyDescent="0.25">
      <c r="A149" s="2">
        <f>A148</f>
        <v>0</v>
      </c>
      <c r="B149" s="7" t="e">
        <f>AVERAGE(B144:B148)</f>
        <v>#DIV/0!</v>
      </c>
      <c r="C149" s="7" t="e">
        <f t="shared" ref="C149:X149" si="44">AVERAGE(C144:C148)</f>
        <v>#DIV/0!</v>
      </c>
      <c r="D149" s="7" t="e">
        <f t="shared" si="44"/>
        <v>#DIV/0!</v>
      </c>
      <c r="E149" s="7" t="e">
        <f t="shared" si="44"/>
        <v>#DIV/0!</v>
      </c>
      <c r="F149" s="7" t="e">
        <f t="shared" si="44"/>
        <v>#DIV/0!</v>
      </c>
      <c r="G149" s="7" t="e">
        <f t="shared" si="44"/>
        <v>#DIV/0!</v>
      </c>
      <c r="H149" s="7" t="e">
        <f t="shared" si="44"/>
        <v>#DIV/0!</v>
      </c>
      <c r="I149" s="7" t="e">
        <f t="shared" si="44"/>
        <v>#DIV/0!</v>
      </c>
      <c r="J149" s="7" t="e">
        <f t="shared" si="44"/>
        <v>#DIV/0!</v>
      </c>
      <c r="K149" s="7" t="e">
        <f t="shared" si="44"/>
        <v>#DIV/0!</v>
      </c>
      <c r="L149" s="7" t="e">
        <f t="shared" si="44"/>
        <v>#DIV/0!</v>
      </c>
      <c r="M149" s="7" t="e">
        <f t="shared" si="44"/>
        <v>#DIV/0!</v>
      </c>
      <c r="N149" s="7" t="e">
        <f t="shared" si="44"/>
        <v>#DIV/0!</v>
      </c>
      <c r="O149" s="7" t="e">
        <f t="shared" si="44"/>
        <v>#DIV/0!</v>
      </c>
      <c r="P149" s="7" t="e">
        <f t="shared" si="44"/>
        <v>#DIV/0!</v>
      </c>
      <c r="Q149" s="7" t="e">
        <f t="shared" si="44"/>
        <v>#DIV/0!</v>
      </c>
      <c r="R149" s="7" t="e">
        <f t="shared" si="44"/>
        <v>#DIV/0!</v>
      </c>
      <c r="S149" s="7" t="e">
        <f t="shared" si="44"/>
        <v>#DIV/0!</v>
      </c>
      <c r="T149" s="7" t="e">
        <f t="shared" si="44"/>
        <v>#DIV/0!</v>
      </c>
      <c r="U149" s="7" t="e">
        <f t="shared" si="44"/>
        <v>#DIV/0!</v>
      </c>
      <c r="V149" s="7" t="e">
        <f t="shared" si="44"/>
        <v>#DIV/0!</v>
      </c>
      <c r="W149" s="7" t="e">
        <f t="shared" si="44"/>
        <v>#DIV/0!</v>
      </c>
      <c r="X149" s="7" t="e">
        <f t="shared" si="44"/>
        <v>#DIV/0!</v>
      </c>
      <c r="Z149" s="2" t="s">
        <v>43</v>
      </c>
      <c r="AA149" s="14">
        <f>AVERAGE(AA144:AA148)</f>
        <v>0</v>
      </c>
      <c r="AB149" s="2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49"/>
  <sheetViews>
    <sheetView zoomScaleNormal="100" workbookViewId="0"/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bestFit="1" customWidth="1"/>
    <col min="7" max="7" width="10.140625" customWidth="1"/>
    <col min="8" max="8" width="12.28515625" customWidth="1"/>
    <col min="9" max="9" width="10.85546875" customWidth="1"/>
    <col min="10" max="10" width="11" style="1" customWidth="1"/>
    <col min="11" max="11" width="15.85546875" style="1" customWidth="1"/>
    <col min="12" max="12" width="14.140625" customWidth="1"/>
    <col min="13" max="13" width="11.5703125" customWidth="1"/>
    <col min="14" max="14" width="15.5703125" customWidth="1"/>
    <col min="15" max="15" width="15.7109375" customWidth="1"/>
    <col min="16" max="16" width="12.28515625" customWidth="1"/>
    <col min="17" max="17" width="13.28515625" customWidth="1"/>
    <col min="18" max="18" width="11.5703125" customWidth="1"/>
    <col min="19" max="19" width="13.7109375" style="7" customWidth="1"/>
    <col min="20" max="20" width="14.140625" style="1" customWidth="1"/>
    <col min="21" max="21" width="14.85546875" customWidth="1"/>
    <col min="22" max="22" width="14.42578125" customWidth="1"/>
    <col min="23" max="23" width="14.28515625" customWidth="1"/>
    <col min="24" max="24" width="15" customWidth="1"/>
    <col min="26" max="26" width="23.42578125" customWidth="1"/>
    <col min="27" max="27" width="24.7109375" style="13" customWidth="1"/>
    <col min="28" max="28" width="12" style="13" customWidth="1"/>
    <col min="29" max="29" width="20.140625" style="14" customWidth="1"/>
  </cols>
  <sheetData>
    <row r="1" spans="1:11" x14ac:dyDescent="0.25">
      <c r="A1" t="s">
        <v>2</v>
      </c>
    </row>
    <row r="2" spans="1:11" x14ac:dyDescent="0.25">
      <c r="A2" t="s">
        <v>3</v>
      </c>
    </row>
    <row r="3" spans="1:11" x14ac:dyDescent="0.25">
      <c r="A3" t="s">
        <v>15</v>
      </c>
      <c r="B3" s="7"/>
    </row>
    <row r="4" spans="1:11" x14ac:dyDescent="0.25">
      <c r="A4" t="s">
        <v>16</v>
      </c>
      <c r="B4" s="7"/>
    </row>
    <row r="5" spans="1:11" x14ac:dyDescent="0.25">
      <c r="A5" t="s">
        <v>4</v>
      </c>
    </row>
    <row r="6" spans="1:11" x14ac:dyDescent="0.25">
      <c r="A6" s="5"/>
    </row>
    <row r="7" spans="1:11" x14ac:dyDescent="0.25">
      <c r="A7" s="2"/>
    </row>
    <row r="8" spans="1:11" x14ac:dyDescent="0.25">
      <c r="A8" s="2"/>
    </row>
    <row r="9" spans="1:11" x14ac:dyDescent="0.25">
      <c r="A9" s="2"/>
    </row>
    <row r="10" spans="1:11" x14ac:dyDescent="0.25">
      <c r="A10" s="5"/>
    </row>
    <row r="12" spans="1:11" x14ac:dyDescent="0.25">
      <c r="A12" s="11" t="s">
        <v>39</v>
      </c>
    </row>
    <row r="13" spans="1:11" x14ac:dyDescent="0.25">
      <c r="A13" s="6" t="s">
        <v>17</v>
      </c>
      <c r="B13" s="7" t="s">
        <v>19</v>
      </c>
      <c r="C13" s="7"/>
      <c r="D13" s="7"/>
      <c r="E13" s="7"/>
      <c r="F13" s="8"/>
      <c r="G13" s="8"/>
      <c r="H13" s="8"/>
      <c r="I13" s="8"/>
      <c r="J13" s="7"/>
      <c r="K13" s="7"/>
    </row>
    <row r="14" spans="1:11" x14ac:dyDescent="0.25">
      <c r="B14" s="7"/>
      <c r="C14" s="7"/>
      <c r="D14" s="7"/>
      <c r="E14" s="7"/>
      <c r="F14" s="8"/>
      <c r="G14" s="8"/>
      <c r="H14" s="8"/>
      <c r="I14" s="8"/>
      <c r="J14" s="7"/>
      <c r="K14" s="7"/>
    </row>
    <row r="15" spans="1:11" x14ac:dyDescent="0.25">
      <c r="A15" s="2" t="s">
        <v>38</v>
      </c>
      <c r="B15" s="7" t="s">
        <v>40</v>
      </c>
      <c r="C15" s="7"/>
      <c r="D15" s="7"/>
      <c r="E15" s="7"/>
      <c r="F15" s="8"/>
      <c r="G15" s="8"/>
      <c r="H15" s="8"/>
      <c r="I15" s="8"/>
      <c r="J15" s="7"/>
      <c r="K15" s="7"/>
    </row>
    <row r="16" spans="1:11" x14ac:dyDescent="0.25">
      <c r="A16" s="4" t="s">
        <v>18</v>
      </c>
      <c r="B16" s="10"/>
      <c r="C16" s="10"/>
      <c r="D16" s="10"/>
      <c r="E16" s="10"/>
    </row>
    <row r="17" spans="1:29" x14ac:dyDescent="0.25">
      <c r="A17" s="9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t="s">
        <v>29</v>
      </c>
      <c r="G17" t="s">
        <v>9</v>
      </c>
      <c r="H17" t="s">
        <v>10</v>
      </c>
      <c r="I17" t="s">
        <v>11</v>
      </c>
      <c r="J17" s="1" t="s">
        <v>30</v>
      </c>
      <c r="K17" s="1" t="s">
        <v>31</v>
      </c>
      <c r="L17" t="s">
        <v>32</v>
      </c>
      <c r="M17" t="s">
        <v>33</v>
      </c>
      <c r="N17" t="s">
        <v>34</v>
      </c>
      <c r="O17" t="s">
        <v>35</v>
      </c>
      <c r="P17" t="s">
        <v>12</v>
      </c>
      <c r="Q17" t="s">
        <v>13</v>
      </c>
      <c r="R17" t="s">
        <v>14</v>
      </c>
      <c r="S17" s="7" t="s">
        <v>26</v>
      </c>
      <c r="T17" s="1" t="s">
        <v>21</v>
      </c>
      <c r="U17" t="s">
        <v>22</v>
      </c>
      <c r="V17" t="s">
        <v>23</v>
      </c>
      <c r="W17" t="s">
        <v>24</v>
      </c>
      <c r="X17" t="s">
        <v>25</v>
      </c>
      <c r="Z17" s="22" t="s">
        <v>36</v>
      </c>
      <c r="AA17" s="12" t="s">
        <v>37</v>
      </c>
      <c r="AB17" s="12" t="s">
        <v>41</v>
      </c>
      <c r="AC17" s="16" t="s">
        <v>55</v>
      </c>
    </row>
    <row r="18" spans="1:29" x14ac:dyDescent="0.25">
      <c r="A18" s="2"/>
      <c r="Y18" s="1"/>
      <c r="AA18" s="14">
        <f>S18</f>
        <v>0</v>
      </c>
      <c r="AB18" s="28" t="e">
        <f>((AA18/AA$23)-1)*100</f>
        <v>#DIV/0!</v>
      </c>
      <c r="AC18" s="14">
        <f>STDEV(AA19:AA22)</f>
        <v>0</v>
      </c>
    </row>
    <row r="19" spans="1:29" x14ac:dyDescent="0.25">
      <c r="A19" s="2"/>
      <c r="Y19" s="1"/>
      <c r="AA19" s="14">
        <f t="shared" ref="AA19:AA22" si="0">S19</f>
        <v>0</v>
      </c>
      <c r="AB19" s="28" t="e">
        <f t="shared" ref="AB19:AB22" si="1">((AA19/AA$23)-1)*100</f>
        <v>#DIV/0!</v>
      </c>
      <c r="AC19" s="14">
        <f>STDEV(AA20:AA22,AA18)</f>
        <v>0</v>
      </c>
    </row>
    <row r="20" spans="1:29" x14ac:dyDescent="0.25">
      <c r="A20" s="2"/>
      <c r="Y20" s="1"/>
      <c r="AA20" s="14">
        <f t="shared" si="0"/>
        <v>0</v>
      </c>
      <c r="AB20" s="28" t="e">
        <f t="shared" si="1"/>
        <v>#DIV/0!</v>
      </c>
      <c r="AC20" s="14">
        <f>STDEV(AA21:AA22,AA18:AA19)</f>
        <v>0</v>
      </c>
    </row>
    <row r="21" spans="1:29" x14ac:dyDescent="0.25">
      <c r="A21" s="2"/>
      <c r="AA21" s="14">
        <f t="shared" si="0"/>
        <v>0</v>
      </c>
      <c r="AB21" s="28" t="e">
        <f t="shared" si="1"/>
        <v>#DIV/0!</v>
      </c>
      <c r="AC21" s="14">
        <f>STDEV(AA22,AA18:AA20)</f>
        <v>0</v>
      </c>
    </row>
    <row r="22" spans="1:29" x14ac:dyDescent="0.25">
      <c r="A22" s="2"/>
      <c r="AA22" s="14">
        <f t="shared" si="0"/>
        <v>0</v>
      </c>
      <c r="AB22" s="28" t="e">
        <f t="shared" si="1"/>
        <v>#DIV/0!</v>
      </c>
      <c r="AC22" s="14">
        <f>STDEV(AA18:AA21)</f>
        <v>0</v>
      </c>
    </row>
    <row r="23" spans="1:29" x14ac:dyDescent="0.25">
      <c r="A23" s="2" t="s">
        <v>44</v>
      </c>
      <c r="B23" s="7" t="e">
        <f>AVERAGE(B18:B22)</f>
        <v>#DIV/0!</v>
      </c>
      <c r="C23" s="7" t="e">
        <f t="shared" ref="C23:X23" si="2">AVERAGE(C18:C22)</f>
        <v>#DIV/0!</v>
      </c>
      <c r="D23" s="7" t="e">
        <f t="shared" si="2"/>
        <v>#DIV/0!</v>
      </c>
      <c r="E23" s="7" t="e">
        <f t="shared" si="2"/>
        <v>#DIV/0!</v>
      </c>
      <c r="F23" s="7" t="e">
        <f t="shared" si="2"/>
        <v>#DIV/0!</v>
      </c>
      <c r="G23" s="7" t="e">
        <f t="shared" si="2"/>
        <v>#DIV/0!</v>
      </c>
      <c r="H23" s="7" t="e">
        <f t="shared" si="2"/>
        <v>#DIV/0!</v>
      </c>
      <c r="I23" s="7" t="e">
        <f t="shared" si="2"/>
        <v>#DIV/0!</v>
      </c>
      <c r="J23" s="7" t="e">
        <f t="shared" si="2"/>
        <v>#DIV/0!</v>
      </c>
      <c r="K23" s="7" t="e">
        <f t="shared" si="2"/>
        <v>#DIV/0!</v>
      </c>
      <c r="L23" s="7" t="e">
        <f t="shared" si="2"/>
        <v>#DIV/0!</v>
      </c>
      <c r="M23" s="7" t="e">
        <f t="shared" si="2"/>
        <v>#DIV/0!</v>
      </c>
      <c r="N23" s="7" t="e">
        <f t="shared" si="2"/>
        <v>#DIV/0!</v>
      </c>
      <c r="O23" s="7" t="e">
        <f t="shared" si="2"/>
        <v>#DIV/0!</v>
      </c>
      <c r="P23" s="7" t="e">
        <f t="shared" si="2"/>
        <v>#DIV/0!</v>
      </c>
      <c r="Q23" s="7" t="e">
        <f t="shared" si="2"/>
        <v>#DIV/0!</v>
      </c>
      <c r="R23" s="7" t="e">
        <f t="shared" si="2"/>
        <v>#DIV/0!</v>
      </c>
      <c r="S23" s="7" t="e">
        <f t="shared" si="2"/>
        <v>#DIV/0!</v>
      </c>
      <c r="T23" s="7" t="e">
        <f t="shared" si="2"/>
        <v>#DIV/0!</v>
      </c>
      <c r="U23" s="7" t="e">
        <f t="shared" si="2"/>
        <v>#DIV/0!</v>
      </c>
      <c r="V23" s="7" t="e">
        <f t="shared" si="2"/>
        <v>#DIV/0!</v>
      </c>
      <c r="W23" s="7" t="e">
        <f t="shared" si="2"/>
        <v>#DIV/0!</v>
      </c>
      <c r="X23" s="7" t="e">
        <f t="shared" si="2"/>
        <v>#DIV/0!</v>
      </c>
      <c r="Z23" s="2" t="s">
        <v>43</v>
      </c>
      <c r="AA23" s="14">
        <f>AVERAGE(AA18:AA22)</f>
        <v>0</v>
      </c>
      <c r="AB23" s="28"/>
    </row>
    <row r="24" spans="1:29" x14ac:dyDescent="0.25">
      <c r="A24" s="2"/>
      <c r="AB24" s="28"/>
      <c r="AC24" s="15"/>
    </row>
    <row r="25" spans="1:29" x14ac:dyDescent="0.25">
      <c r="A25" s="2"/>
      <c r="AA25" s="14"/>
      <c r="AB25" s="28"/>
      <c r="AC25" s="15"/>
    </row>
    <row r="26" spans="1:29" x14ac:dyDescent="0.25">
      <c r="A26" s="9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t="s">
        <v>29</v>
      </c>
      <c r="G26" t="s">
        <v>9</v>
      </c>
      <c r="H26" t="s">
        <v>10</v>
      </c>
      <c r="I26" t="s">
        <v>11</v>
      </c>
      <c r="J26" s="1" t="s">
        <v>30</v>
      </c>
      <c r="K26" s="1" t="s">
        <v>31</v>
      </c>
      <c r="L26" t="s">
        <v>32</v>
      </c>
      <c r="M26" t="s">
        <v>33</v>
      </c>
      <c r="N26" t="s">
        <v>34</v>
      </c>
      <c r="O26" t="s">
        <v>35</v>
      </c>
      <c r="P26" t="s">
        <v>12</v>
      </c>
      <c r="Q26" t="s">
        <v>13</v>
      </c>
      <c r="R26" t="s">
        <v>14</v>
      </c>
      <c r="S26" s="7" t="s">
        <v>26</v>
      </c>
      <c r="T26" s="1" t="s">
        <v>21</v>
      </c>
      <c r="U26" t="s">
        <v>22</v>
      </c>
      <c r="V26" t="s">
        <v>23</v>
      </c>
      <c r="W26" t="s">
        <v>24</v>
      </c>
      <c r="X26" t="s">
        <v>25</v>
      </c>
      <c r="Z26" s="22" t="s">
        <v>36</v>
      </c>
      <c r="AA26" s="12" t="s">
        <v>37</v>
      </c>
      <c r="AB26" s="12" t="s">
        <v>41</v>
      </c>
      <c r="AC26" s="16" t="s">
        <v>55</v>
      </c>
    </row>
    <row r="27" spans="1:29" x14ac:dyDescent="0.25">
      <c r="A27" s="2"/>
      <c r="Y27" s="1"/>
      <c r="AA27" s="14">
        <f>S27</f>
        <v>0</v>
      </c>
      <c r="AB27" s="28" t="e">
        <f>((AA27/AA$32)-1)*100</f>
        <v>#DIV/0!</v>
      </c>
      <c r="AC27" s="14">
        <f>STDEV(AA28:AA31)</f>
        <v>0</v>
      </c>
    </row>
    <row r="28" spans="1:29" x14ac:dyDescent="0.25">
      <c r="A28" s="2"/>
      <c r="Y28" s="1"/>
      <c r="AA28" s="14">
        <f t="shared" ref="AA28:AA31" si="3">S28</f>
        <v>0</v>
      </c>
      <c r="AB28" s="28" t="e">
        <f t="shared" ref="AB28:AB31" si="4">((AA28/AA$32)-1)*100</f>
        <v>#DIV/0!</v>
      </c>
      <c r="AC28" s="14">
        <f>STDEV(AA29:AA31,AA27)</f>
        <v>0</v>
      </c>
    </row>
    <row r="29" spans="1:29" x14ac:dyDescent="0.25">
      <c r="A29" s="2"/>
      <c r="Y29" s="1"/>
      <c r="AA29" s="14">
        <f t="shared" si="3"/>
        <v>0</v>
      </c>
      <c r="AB29" s="28" t="e">
        <f t="shared" si="4"/>
        <v>#DIV/0!</v>
      </c>
      <c r="AC29" s="14">
        <f>STDEV(AA30:AA31,AA27:AA28)</f>
        <v>0</v>
      </c>
    </row>
    <row r="30" spans="1:29" x14ac:dyDescent="0.25">
      <c r="A30" s="2"/>
      <c r="AA30" s="14">
        <f t="shared" si="3"/>
        <v>0</v>
      </c>
      <c r="AB30" s="28" t="e">
        <f t="shared" si="4"/>
        <v>#DIV/0!</v>
      </c>
      <c r="AC30" s="14">
        <f>STDEV(AA31,AA27:AA29)</f>
        <v>0</v>
      </c>
    </row>
    <row r="31" spans="1:29" x14ac:dyDescent="0.25">
      <c r="A31" s="2"/>
      <c r="AA31" s="14">
        <f t="shared" si="3"/>
        <v>0</v>
      </c>
      <c r="AB31" s="28" t="e">
        <f t="shared" si="4"/>
        <v>#DIV/0!</v>
      </c>
      <c r="AC31" s="14">
        <f>STDEV(AA27:AA30)</f>
        <v>0</v>
      </c>
    </row>
    <row r="32" spans="1:29" x14ac:dyDescent="0.25">
      <c r="A32" s="2">
        <f>A31</f>
        <v>0</v>
      </c>
      <c r="B32" s="7" t="e">
        <f>AVERAGE(B27:B31)</f>
        <v>#DIV/0!</v>
      </c>
      <c r="C32" s="7" t="e">
        <f t="shared" ref="C32:X32" si="5">AVERAGE(C27:C31)</f>
        <v>#DIV/0!</v>
      </c>
      <c r="D32" s="7" t="e">
        <f t="shared" si="5"/>
        <v>#DIV/0!</v>
      </c>
      <c r="E32" s="7" t="e">
        <f t="shared" si="5"/>
        <v>#DIV/0!</v>
      </c>
      <c r="F32" s="7" t="e">
        <f t="shared" si="5"/>
        <v>#DIV/0!</v>
      </c>
      <c r="G32" s="7" t="e">
        <f t="shared" si="5"/>
        <v>#DIV/0!</v>
      </c>
      <c r="H32" s="7" t="e">
        <f t="shared" si="5"/>
        <v>#DIV/0!</v>
      </c>
      <c r="I32" s="7" t="e">
        <f t="shared" si="5"/>
        <v>#DIV/0!</v>
      </c>
      <c r="J32" s="7" t="e">
        <f t="shared" si="5"/>
        <v>#DIV/0!</v>
      </c>
      <c r="K32" s="7" t="e">
        <f t="shared" si="5"/>
        <v>#DIV/0!</v>
      </c>
      <c r="L32" s="7" t="e">
        <f t="shared" si="5"/>
        <v>#DIV/0!</v>
      </c>
      <c r="M32" s="7" t="e">
        <f t="shared" si="5"/>
        <v>#DIV/0!</v>
      </c>
      <c r="N32" s="7" t="e">
        <f t="shared" si="5"/>
        <v>#DIV/0!</v>
      </c>
      <c r="O32" s="7" t="e">
        <f t="shared" si="5"/>
        <v>#DIV/0!</v>
      </c>
      <c r="P32" s="7" t="e">
        <f t="shared" si="5"/>
        <v>#DIV/0!</v>
      </c>
      <c r="Q32" s="7" t="e">
        <f t="shared" si="5"/>
        <v>#DIV/0!</v>
      </c>
      <c r="R32" s="7" t="e">
        <f t="shared" si="5"/>
        <v>#DIV/0!</v>
      </c>
      <c r="S32" s="7" t="e">
        <f t="shared" si="5"/>
        <v>#DIV/0!</v>
      </c>
      <c r="T32" s="7" t="e">
        <f t="shared" si="5"/>
        <v>#DIV/0!</v>
      </c>
      <c r="U32" s="7" t="e">
        <f t="shared" si="5"/>
        <v>#DIV/0!</v>
      </c>
      <c r="V32" s="7" t="e">
        <f t="shared" si="5"/>
        <v>#DIV/0!</v>
      </c>
      <c r="W32" s="7" t="e">
        <f t="shared" si="5"/>
        <v>#DIV/0!</v>
      </c>
      <c r="X32" s="7" t="e">
        <f t="shared" si="5"/>
        <v>#DIV/0!</v>
      </c>
      <c r="Z32" s="2" t="s">
        <v>43</v>
      </c>
      <c r="AA32" s="14">
        <f>AVERAGE(AA27:AA31)</f>
        <v>0</v>
      </c>
      <c r="AB32" s="28"/>
    </row>
    <row r="33" spans="1:39" x14ac:dyDescent="0.25">
      <c r="A33" s="2"/>
      <c r="AB33" s="28"/>
      <c r="AC33" s="15"/>
    </row>
    <row r="34" spans="1:39" x14ac:dyDescent="0.25">
      <c r="A34" s="2"/>
      <c r="AA34" s="14"/>
      <c r="AB34" s="28"/>
      <c r="AC34" s="15"/>
    </row>
    <row r="35" spans="1:39" x14ac:dyDescent="0.25">
      <c r="A35" s="9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t="s">
        <v>29</v>
      </c>
      <c r="G35" t="s">
        <v>9</v>
      </c>
      <c r="H35" t="s">
        <v>10</v>
      </c>
      <c r="I35" t="s">
        <v>11</v>
      </c>
      <c r="J35" s="1" t="s">
        <v>30</v>
      </c>
      <c r="K35" s="1" t="s">
        <v>31</v>
      </c>
      <c r="L35" t="s">
        <v>32</v>
      </c>
      <c r="M35" t="s">
        <v>33</v>
      </c>
      <c r="N35" t="s">
        <v>34</v>
      </c>
      <c r="O35" t="s">
        <v>35</v>
      </c>
      <c r="P35" t="s">
        <v>12</v>
      </c>
      <c r="Q35" t="s">
        <v>13</v>
      </c>
      <c r="R35" t="s">
        <v>14</v>
      </c>
      <c r="S35" s="7" t="s">
        <v>26</v>
      </c>
      <c r="T35" s="1" t="s">
        <v>21</v>
      </c>
      <c r="U35" t="s">
        <v>22</v>
      </c>
      <c r="V35" t="s">
        <v>23</v>
      </c>
      <c r="W35" t="s">
        <v>24</v>
      </c>
      <c r="X35" t="s">
        <v>25</v>
      </c>
      <c r="Z35" s="22" t="s">
        <v>36</v>
      </c>
      <c r="AA35" s="12" t="s">
        <v>37</v>
      </c>
      <c r="AB35" s="12" t="s">
        <v>41</v>
      </c>
      <c r="AC35" s="16" t="s">
        <v>55</v>
      </c>
    </row>
    <row r="36" spans="1:39" x14ac:dyDescent="0.25">
      <c r="A36" s="2"/>
      <c r="Y36" s="1"/>
      <c r="AA36" s="14">
        <f>S36</f>
        <v>0</v>
      </c>
      <c r="AB36" s="28" t="e">
        <f>((AA36/AA$41)-1)*100</f>
        <v>#DIV/0!</v>
      </c>
      <c r="AC36" s="14">
        <f>STDEV(AA37:AA40)</f>
        <v>0</v>
      </c>
    </row>
    <row r="37" spans="1:39" x14ac:dyDescent="0.25">
      <c r="A37" s="2"/>
      <c r="Y37" s="1"/>
      <c r="AA37" s="14">
        <f t="shared" ref="AA37:AA40" si="6">S37</f>
        <v>0</v>
      </c>
      <c r="AB37" s="28" t="e">
        <f t="shared" ref="AB37:AB40" si="7">((AA37/AA$41)-1)*100</f>
        <v>#DIV/0!</v>
      </c>
      <c r="AC37" s="14">
        <f>STDEV(AA38:AA40,AA36)</f>
        <v>0</v>
      </c>
    </row>
    <row r="38" spans="1:39" x14ac:dyDescent="0.25">
      <c r="A38" s="2"/>
      <c r="Y38" s="1"/>
      <c r="AA38" s="14">
        <f t="shared" si="6"/>
        <v>0</v>
      </c>
      <c r="AB38" s="28" t="e">
        <f t="shared" si="7"/>
        <v>#DIV/0!</v>
      </c>
      <c r="AC38" s="14">
        <f>STDEV(AA39:AA40,AA36:AA37)</f>
        <v>0</v>
      </c>
    </row>
    <row r="39" spans="1:39" x14ac:dyDescent="0.25">
      <c r="A39" s="2"/>
      <c r="AA39" s="14">
        <f t="shared" si="6"/>
        <v>0</v>
      </c>
      <c r="AB39" s="28" t="e">
        <f t="shared" si="7"/>
        <v>#DIV/0!</v>
      </c>
      <c r="AC39" s="14">
        <f>STDEV(AA40,AA36:AA38)</f>
        <v>0</v>
      </c>
    </row>
    <row r="40" spans="1:39" x14ac:dyDescent="0.25">
      <c r="A40" s="2"/>
      <c r="AA40" s="14">
        <f t="shared" si="6"/>
        <v>0</v>
      </c>
      <c r="AB40" s="28" t="e">
        <f t="shared" si="7"/>
        <v>#DIV/0!</v>
      </c>
      <c r="AC40" s="14">
        <f>STDEV(AA36:AA39)</f>
        <v>0</v>
      </c>
    </row>
    <row r="41" spans="1:39" x14ac:dyDescent="0.25">
      <c r="A41" s="2">
        <f>A40</f>
        <v>0</v>
      </c>
      <c r="B41" s="7" t="e">
        <f>AVERAGE(B36:B40)</f>
        <v>#DIV/0!</v>
      </c>
      <c r="C41" s="7" t="e">
        <f t="shared" ref="C41:X41" si="8">AVERAGE(C36:C40)</f>
        <v>#DIV/0!</v>
      </c>
      <c r="D41" s="7" t="e">
        <f t="shared" si="8"/>
        <v>#DIV/0!</v>
      </c>
      <c r="E41" s="7" t="e">
        <f t="shared" si="8"/>
        <v>#DIV/0!</v>
      </c>
      <c r="F41" s="7" t="e">
        <f t="shared" si="8"/>
        <v>#DIV/0!</v>
      </c>
      <c r="G41" s="7" t="e">
        <f t="shared" si="8"/>
        <v>#DIV/0!</v>
      </c>
      <c r="H41" s="7" t="e">
        <f t="shared" si="8"/>
        <v>#DIV/0!</v>
      </c>
      <c r="I41" s="7" t="e">
        <f t="shared" si="8"/>
        <v>#DIV/0!</v>
      </c>
      <c r="J41" s="7" t="e">
        <f t="shared" si="8"/>
        <v>#DIV/0!</v>
      </c>
      <c r="K41" s="7" t="e">
        <f t="shared" si="8"/>
        <v>#DIV/0!</v>
      </c>
      <c r="L41" s="7" t="e">
        <f t="shared" si="8"/>
        <v>#DIV/0!</v>
      </c>
      <c r="M41" s="7" t="e">
        <f t="shared" si="8"/>
        <v>#DIV/0!</v>
      </c>
      <c r="N41" s="7" t="e">
        <f t="shared" si="8"/>
        <v>#DIV/0!</v>
      </c>
      <c r="O41" s="7" t="e">
        <f t="shared" si="8"/>
        <v>#DIV/0!</v>
      </c>
      <c r="P41" s="7" t="e">
        <f t="shared" si="8"/>
        <v>#DIV/0!</v>
      </c>
      <c r="Q41" s="7" t="e">
        <f t="shared" si="8"/>
        <v>#DIV/0!</v>
      </c>
      <c r="R41" s="7" t="e">
        <f t="shared" si="8"/>
        <v>#DIV/0!</v>
      </c>
      <c r="S41" s="7" t="e">
        <f t="shared" si="8"/>
        <v>#DIV/0!</v>
      </c>
      <c r="T41" s="7" t="e">
        <f t="shared" si="8"/>
        <v>#DIV/0!</v>
      </c>
      <c r="U41" s="7" t="e">
        <f t="shared" si="8"/>
        <v>#DIV/0!</v>
      </c>
      <c r="V41" s="7" t="e">
        <f t="shared" si="8"/>
        <v>#DIV/0!</v>
      </c>
      <c r="W41" s="7" t="e">
        <f t="shared" si="8"/>
        <v>#DIV/0!</v>
      </c>
      <c r="X41" s="7" t="e">
        <f t="shared" si="8"/>
        <v>#DIV/0!</v>
      </c>
      <c r="Z41" s="2" t="s">
        <v>43</v>
      </c>
      <c r="AA41" s="14">
        <f>AVERAGE(AA36:AA40)</f>
        <v>0</v>
      </c>
      <c r="AB41" s="28"/>
    </row>
    <row r="42" spans="1:39" s="3" customFormat="1" x14ac:dyDescent="0.25">
      <c r="A42" s="2"/>
      <c r="B42" s="1"/>
      <c r="C42" s="1"/>
      <c r="D42" s="1"/>
      <c r="E42" s="1"/>
      <c r="F42"/>
      <c r="G42"/>
      <c r="H42"/>
      <c r="I42"/>
      <c r="J42" s="1"/>
      <c r="K42" s="1"/>
      <c r="L42"/>
      <c r="M42"/>
      <c r="N42"/>
      <c r="O42"/>
      <c r="P42"/>
      <c r="Q42"/>
      <c r="R42"/>
      <c r="S42" s="7"/>
      <c r="T42" s="1"/>
      <c r="U42"/>
      <c r="V42"/>
      <c r="W42"/>
      <c r="X42"/>
      <c r="Y42"/>
      <c r="AA42" s="29"/>
      <c r="AB42" s="28"/>
      <c r="AC42" s="15"/>
    </row>
    <row r="43" spans="1:39" s="3" customFormat="1" x14ac:dyDescent="0.25">
      <c r="A43" s="2"/>
      <c r="B43" s="1"/>
      <c r="C43" s="1"/>
      <c r="D43" s="1"/>
      <c r="E43" s="1"/>
      <c r="F43"/>
      <c r="G43"/>
      <c r="H43"/>
      <c r="I43"/>
      <c r="J43" s="1"/>
      <c r="K43" s="1"/>
      <c r="L43"/>
      <c r="M43"/>
      <c r="N43"/>
      <c r="O43"/>
      <c r="P43"/>
      <c r="Q43"/>
      <c r="R43"/>
      <c r="S43" s="7"/>
      <c r="T43" s="1"/>
      <c r="U43"/>
      <c r="V43"/>
      <c r="W43"/>
      <c r="X43"/>
      <c r="Y43"/>
      <c r="Z43"/>
      <c r="AA43" s="14"/>
      <c r="AB43" s="28"/>
      <c r="AC43" s="15"/>
    </row>
    <row r="44" spans="1:39" s="3" customFormat="1" x14ac:dyDescent="0.25">
      <c r="A44" s="9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t="s">
        <v>29</v>
      </c>
      <c r="G44" t="s">
        <v>9</v>
      </c>
      <c r="H44" t="s">
        <v>10</v>
      </c>
      <c r="I44" t="s">
        <v>11</v>
      </c>
      <c r="J44" s="1" t="s">
        <v>30</v>
      </c>
      <c r="K44" s="1" t="s">
        <v>31</v>
      </c>
      <c r="L44" t="s">
        <v>32</v>
      </c>
      <c r="M44" t="s">
        <v>33</v>
      </c>
      <c r="N44" t="s">
        <v>34</v>
      </c>
      <c r="O44" t="s">
        <v>35</v>
      </c>
      <c r="P44" t="s">
        <v>12</v>
      </c>
      <c r="Q44" t="s">
        <v>13</v>
      </c>
      <c r="R44" t="s">
        <v>14</v>
      </c>
      <c r="S44" s="7" t="s">
        <v>26</v>
      </c>
      <c r="T44" s="1" t="s">
        <v>21</v>
      </c>
      <c r="U44" t="s">
        <v>22</v>
      </c>
      <c r="V44" t="s">
        <v>23</v>
      </c>
      <c r="W44" t="s">
        <v>24</v>
      </c>
      <c r="X44" t="s">
        <v>25</v>
      </c>
      <c r="Y44"/>
      <c r="Z44" s="22" t="s">
        <v>36</v>
      </c>
      <c r="AA44" s="12" t="s">
        <v>37</v>
      </c>
      <c r="AB44" s="12" t="s">
        <v>41</v>
      </c>
      <c r="AC44" s="16" t="s">
        <v>55</v>
      </c>
    </row>
    <row r="45" spans="1:39" s="3" customFormat="1" x14ac:dyDescent="0.25">
      <c r="A45" s="2"/>
      <c r="B45" s="1"/>
      <c r="C45" s="1"/>
      <c r="D45" s="1"/>
      <c r="E45" s="1"/>
      <c r="F45"/>
      <c r="G45"/>
      <c r="H45"/>
      <c r="I45"/>
      <c r="J45" s="1"/>
      <c r="K45" s="1"/>
      <c r="L45"/>
      <c r="M45"/>
      <c r="N45"/>
      <c r="O45"/>
      <c r="P45"/>
      <c r="Q45"/>
      <c r="R45"/>
      <c r="S45" s="7"/>
      <c r="T45" s="1"/>
      <c r="U45"/>
      <c r="V45"/>
      <c r="W45"/>
      <c r="X45"/>
      <c r="Y45" s="1"/>
      <c r="Z45"/>
      <c r="AA45" s="14">
        <f>S45</f>
        <v>0</v>
      </c>
      <c r="AB45" s="28" t="e">
        <f>((AA45/AA$50)-1)*100</f>
        <v>#DIV/0!</v>
      </c>
      <c r="AC45" s="14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3" customFormat="1" x14ac:dyDescent="0.25">
      <c r="A46" s="2"/>
      <c r="B46" s="1"/>
      <c r="C46" s="1"/>
      <c r="D46" s="1"/>
      <c r="E46" s="1"/>
      <c r="F46"/>
      <c r="G46"/>
      <c r="H46"/>
      <c r="I46"/>
      <c r="J46" s="1"/>
      <c r="K46" s="1"/>
      <c r="L46"/>
      <c r="M46"/>
      <c r="N46"/>
      <c r="O46"/>
      <c r="P46"/>
      <c r="Q46"/>
      <c r="R46"/>
      <c r="S46" s="7"/>
      <c r="T46" s="1"/>
      <c r="U46"/>
      <c r="V46"/>
      <c r="W46"/>
      <c r="X46"/>
      <c r="Y46" s="1"/>
      <c r="Z46"/>
      <c r="AA46" s="14">
        <f t="shared" ref="AA46:AA49" si="9">S46</f>
        <v>0</v>
      </c>
      <c r="AB46" s="28" t="e">
        <f t="shared" ref="AB46:AB49" si="10">((AA46/AA$50)-1)*100</f>
        <v>#DIV/0!</v>
      </c>
      <c r="AC46" s="14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x14ac:dyDescent="0.25">
      <c r="A47" s="2"/>
      <c r="Y47" s="1"/>
      <c r="AA47" s="14">
        <f t="shared" si="9"/>
        <v>0</v>
      </c>
      <c r="AB47" s="28" t="e">
        <f t="shared" si="10"/>
        <v>#DIV/0!</v>
      </c>
      <c r="AC47" s="14">
        <f>STDEV(AA48:AA49,AA45:AA46)</f>
        <v>0</v>
      </c>
    </row>
    <row r="48" spans="1:39" x14ac:dyDescent="0.25">
      <c r="A48" s="2"/>
      <c r="AA48" s="14">
        <f t="shared" si="9"/>
        <v>0</v>
      </c>
      <c r="AB48" s="28" t="e">
        <f t="shared" si="10"/>
        <v>#DIV/0!</v>
      </c>
      <c r="AC48" s="14">
        <f>STDEV(AA49,AA45:AA47)</f>
        <v>0</v>
      </c>
    </row>
    <row r="49" spans="1:29" x14ac:dyDescent="0.25">
      <c r="A49" s="2"/>
      <c r="AA49" s="14">
        <f t="shared" si="9"/>
        <v>0</v>
      </c>
      <c r="AB49" s="28" t="e">
        <f t="shared" si="10"/>
        <v>#DIV/0!</v>
      </c>
      <c r="AC49" s="14">
        <f>STDEV(AA45:AA48)</f>
        <v>0</v>
      </c>
    </row>
    <row r="50" spans="1:29" x14ac:dyDescent="0.25">
      <c r="A50" s="2">
        <f>A49</f>
        <v>0</v>
      </c>
      <c r="B50" s="7" t="e">
        <f>AVERAGE(B45:B49)</f>
        <v>#DIV/0!</v>
      </c>
      <c r="C50" s="7" t="e">
        <f t="shared" ref="C50:X50" si="11">AVERAGE(C45:C49)</f>
        <v>#DIV/0!</v>
      </c>
      <c r="D50" s="7" t="e">
        <f t="shared" si="11"/>
        <v>#DIV/0!</v>
      </c>
      <c r="E50" s="7" t="e">
        <f t="shared" si="11"/>
        <v>#DIV/0!</v>
      </c>
      <c r="F50" s="7" t="e">
        <f t="shared" si="11"/>
        <v>#DIV/0!</v>
      </c>
      <c r="G50" s="7" t="e">
        <f t="shared" si="11"/>
        <v>#DIV/0!</v>
      </c>
      <c r="H50" s="7" t="e">
        <f t="shared" si="11"/>
        <v>#DIV/0!</v>
      </c>
      <c r="I50" s="7" t="e">
        <f t="shared" si="11"/>
        <v>#DIV/0!</v>
      </c>
      <c r="J50" s="7" t="e">
        <f t="shared" si="11"/>
        <v>#DIV/0!</v>
      </c>
      <c r="K50" s="7" t="e">
        <f t="shared" si="11"/>
        <v>#DIV/0!</v>
      </c>
      <c r="L50" s="7" t="e">
        <f t="shared" si="11"/>
        <v>#DIV/0!</v>
      </c>
      <c r="M50" s="7" t="e">
        <f t="shared" si="11"/>
        <v>#DIV/0!</v>
      </c>
      <c r="N50" s="7" t="e">
        <f t="shared" si="11"/>
        <v>#DIV/0!</v>
      </c>
      <c r="O50" s="7" t="e">
        <f t="shared" si="11"/>
        <v>#DIV/0!</v>
      </c>
      <c r="P50" s="7" t="e">
        <f t="shared" si="11"/>
        <v>#DIV/0!</v>
      </c>
      <c r="Q50" s="7" t="e">
        <f t="shared" si="11"/>
        <v>#DIV/0!</v>
      </c>
      <c r="R50" s="7" t="e">
        <f t="shared" si="11"/>
        <v>#DIV/0!</v>
      </c>
      <c r="S50" s="7" t="e">
        <f t="shared" si="11"/>
        <v>#DIV/0!</v>
      </c>
      <c r="T50" s="7" t="e">
        <f t="shared" si="11"/>
        <v>#DIV/0!</v>
      </c>
      <c r="U50" s="7" t="e">
        <f t="shared" si="11"/>
        <v>#DIV/0!</v>
      </c>
      <c r="V50" s="7" t="e">
        <f t="shared" si="11"/>
        <v>#DIV/0!</v>
      </c>
      <c r="W50" s="7" t="e">
        <f t="shared" si="11"/>
        <v>#DIV/0!</v>
      </c>
      <c r="X50" s="7" t="e">
        <f t="shared" si="11"/>
        <v>#DIV/0!</v>
      </c>
      <c r="Z50" s="2" t="s">
        <v>43</v>
      </c>
      <c r="AA50" s="14">
        <f>AVERAGE(AA45:AA49)</f>
        <v>0</v>
      </c>
      <c r="AB50" s="28"/>
    </row>
    <row r="51" spans="1:29" x14ac:dyDescent="0.25">
      <c r="A51" s="2"/>
      <c r="AB51" s="28"/>
      <c r="AC51" s="15"/>
    </row>
    <row r="52" spans="1:29" x14ac:dyDescent="0.25">
      <c r="A52" s="2"/>
      <c r="AA52" s="14"/>
      <c r="AB52" s="28"/>
      <c r="AC52" s="15"/>
    </row>
    <row r="53" spans="1:29" x14ac:dyDescent="0.25">
      <c r="A53" s="9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t="s">
        <v>29</v>
      </c>
      <c r="G53" t="s">
        <v>9</v>
      </c>
      <c r="H53" t="s">
        <v>10</v>
      </c>
      <c r="I53" t="s">
        <v>11</v>
      </c>
      <c r="J53" s="1" t="s">
        <v>30</v>
      </c>
      <c r="K53" s="1" t="s">
        <v>31</v>
      </c>
      <c r="L53" t="s">
        <v>32</v>
      </c>
      <c r="M53" t="s">
        <v>33</v>
      </c>
      <c r="N53" t="s">
        <v>34</v>
      </c>
      <c r="O53" t="s">
        <v>35</v>
      </c>
      <c r="P53" t="s">
        <v>12</v>
      </c>
      <c r="Q53" t="s">
        <v>13</v>
      </c>
      <c r="R53" t="s">
        <v>14</v>
      </c>
      <c r="S53" s="7" t="s">
        <v>26</v>
      </c>
      <c r="T53" s="1" t="s">
        <v>21</v>
      </c>
      <c r="U53" t="s">
        <v>22</v>
      </c>
      <c r="V53" t="s">
        <v>23</v>
      </c>
      <c r="W53" t="s">
        <v>24</v>
      </c>
      <c r="X53" t="s">
        <v>25</v>
      </c>
      <c r="Z53" s="22" t="s">
        <v>36</v>
      </c>
      <c r="AA53" s="12" t="s">
        <v>37</v>
      </c>
      <c r="AB53" s="12" t="s">
        <v>41</v>
      </c>
      <c r="AC53" s="16" t="s">
        <v>55</v>
      </c>
    </row>
    <row r="54" spans="1:29" x14ac:dyDescent="0.25">
      <c r="A54" s="2"/>
      <c r="Y54" s="1"/>
      <c r="AA54" s="14">
        <f>S54</f>
        <v>0</v>
      </c>
      <c r="AB54" s="28" t="e">
        <f>((AA54/AA$59)-1)*100</f>
        <v>#DIV/0!</v>
      </c>
      <c r="AC54" s="14">
        <f>STDEV(AA55:AA58)</f>
        <v>0</v>
      </c>
    </row>
    <row r="55" spans="1:29" x14ac:dyDescent="0.25">
      <c r="A55" s="2"/>
      <c r="Y55" s="1"/>
      <c r="AA55" s="14">
        <f t="shared" ref="AA55:AA58" si="12">S55</f>
        <v>0</v>
      </c>
      <c r="AB55" s="28" t="e">
        <f t="shared" ref="AB55:AB58" si="13">((AA55/AA$59)-1)*100</f>
        <v>#DIV/0!</v>
      </c>
      <c r="AC55" s="14">
        <f>STDEV(AA56:AA58,AA54)</f>
        <v>0</v>
      </c>
    </row>
    <row r="56" spans="1:29" x14ac:dyDescent="0.25">
      <c r="A56" s="2"/>
      <c r="Y56" s="1"/>
      <c r="AA56" s="14">
        <f t="shared" si="12"/>
        <v>0</v>
      </c>
      <c r="AB56" s="28" t="e">
        <f t="shared" si="13"/>
        <v>#DIV/0!</v>
      </c>
      <c r="AC56" s="14">
        <f>STDEV(AA57:AA58,AA54:AA55)</f>
        <v>0</v>
      </c>
    </row>
    <row r="57" spans="1:29" x14ac:dyDescent="0.25">
      <c r="A57" s="2"/>
      <c r="AA57" s="14">
        <f t="shared" si="12"/>
        <v>0</v>
      </c>
      <c r="AB57" s="28" t="e">
        <f t="shared" si="13"/>
        <v>#DIV/0!</v>
      </c>
      <c r="AC57" s="14">
        <f>STDEV(AA58,AA54:AA56)</f>
        <v>0</v>
      </c>
    </row>
    <row r="58" spans="1:29" x14ac:dyDescent="0.25">
      <c r="A58" s="2"/>
      <c r="AA58" s="14">
        <f t="shared" si="12"/>
        <v>0</v>
      </c>
      <c r="AB58" s="28" t="e">
        <f t="shared" si="13"/>
        <v>#DIV/0!</v>
      </c>
      <c r="AC58" s="14">
        <f>STDEV(AA54:AA57)</f>
        <v>0</v>
      </c>
    </row>
    <row r="59" spans="1:29" x14ac:dyDescent="0.25">
      <c r="A59" s="2">
        <f>A58</f>
        <v>0</v>
      </c>
      <c r="B59" s="7" t="e">
        <f>AVERAGE(B54:B58)</f>
        <v>#DIV/0!</v>
      </c>
      <c r="C59" s="7" t="e">
        <f t="shared" ref="C59:X59" si="14">AVERAGE(C54:C58)</f>
        <v>#DIV/0!</v>
      </c>
      <c r="D59" s="7" t="e">
        <f t="shared" si="14"/>
        <v>#DIV/0!</v>
      </c>
      <c r="E59" s="7" t="e">
        <f t="shared" si="14"/>
        <v>#DIV/0!</v>
      </c>
      <c r="F59" s="7" t="e">
        <f t="shared" si="14"/>
        <v>#DIV/0!</v>
      </c>
      <c r="G59" s="7" t="e">
        <f t="shared" si="14"/>
        <v>#DIV/0!</v>
      </c>
      <c r="H59" s="7" t="e">
        <f t="shared" si="14"/>
        <v>#DIV/0!</v>
      </c>
      <c r="I59" s="7" t="e">
        <f t="shared" si="14"/>
        <v>#DIV/0!</v>
      </c>
      <c r="J59" s="7" t="e">
        <f t="shared" si="14"/>
        <v>#DIV/0!</v>
      </c>
      <c r="K59" s="7" t="e">
        <f t="shared" si="14"/>
        <v>#DIV/0!</v>
      </c>
      <c r="L59" s="7" t="e">
        <f t="shared" si="14"/>
        <v>#DIV/0!</v>
      </c>
      <c r="M59" s="7" t="e">
        <f t="shared" si="14"/>
        <v>#DIV/0!</v>
      </c>
      <c r="N59" s="7" t="e">
        <f t="shared" si="14"/>
        <v>#DIV/0!</v>
      </c>
      <c r="O59" s="7" t="e">
        <f t="shared" si="14"/>
        <v>#DIV/0!</v>
      </c>
      <c r="P59" s="7" t="e">
        <f t="shared" si="14"/>
        <v>#DIV/0!</v>
      </c>
      <c r="Q59" s="7" t="e">
        <f t="shared" si="14"/>
        <v>#DIV/0!</v>
      </c>
      <c r="R59" s="7" t="e">
        <f t="shared" si="14"/>
        <v>#DIV/0!</v>
      </c>
      <c r="S59" s="7" t="e">
        <f t="shared" si="14"/>
        <v>#DIV/0!</v>
      </c>
      <c r="T59" s="7" t="e">
        <f t="shared" si="14"/>
        <v>#DIV/0!</v>
      </c>
      <c r="U59" s="7" t="e">
        <f t="shared" si="14"/>
        <v>#DIV/0!</v>
      </c>
      <c r="V59" s="7" t="e">
        <f t="shared" si="14"/>
        <v>#DIV/0!</v>
      </c>
      <c r="W59" s="7" t="e">
        <f t="shared" si="14"/>
        <v>#DIV/0!</v>
      </c>
      <c r="X59" s="7" t="e">
        <f t="shared" si="14"/>
        <v>#DIV/0!</v>
      </c>
      <c r="Z59" s="2" t="s">
        <v>43</v>
      </c>
      <c r="AA59" s="14">
        <f>AVERAGE(AA54:AA58)</f>
        <v>0</v>
      </c>
      <c r="AB59" s="28"/>
    </row>
    <row r="60" spans="1:29" x14ac:dyDescent="0.25">
      <c r="A60" s="2"/>
      <c r="AB60" s="28"/>
      <c r="AC60" s="15"/>
    </row>
    <row r="61" spans="1:29" x14ac:dyDescent="0.25">
      <c r="A61" s="2"/>
      <c r="AA61" s="14"/>
      <c r="AB61" s="28"/>
      <c r="AC61" s="15"/>
    </row>
    <row r="62" spans="1:29" x14ac:dyDescent="0.25">
      <c r="A62" s="9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t="s">
        <v>29</v>
      </c>
      <c r="G62" t="s">
        <v>9</v>
      </c>
      <c r="H62" t="s">
        <v>10</v>
      </c>
      <c r="I62" t="s">
        <v>11</v>
      </c>
      <c r="J62" s="1" t="s">
        <v>30</v>
      </c>
      <c r="K62" s="1" t="s">
        <v>31</v>
      </c>
      <c r="L62" t="s">
        <v>32</v>
      </c>
      <c r="M62" t="s">
        <v>33</v>
      </c>
      <c r="N62" t="s">
        <v>34</v>
      </c>
      <c r="O62" t="s">
        <v>35</v>
      </c>
      <c r="P62" t="s">
        <v>12</v>
      </c>
      <c r="Q62" t="s">
        <v>13</v>
      </c>
      <c r="R62" t="s">
        <v>14</v>
      </c>
      <c r="S62" s="7" t="s">
        <v>26</v>
      </c>
      <c r="T62" s="1" t="s">
        <v>21</v>
      </c>
      <c r="U62" t="s">
        <v>22</v>
      </c>
      <c r="V62" t="s">
        <v>23</v>
      </c>
      <c r="W62" t="s">
        <v>24</v>
      </c>
      <c r="X62" t="s">
        <v>25</v>
      </c>
      <c r="Z62" s="22" t="s">
        <v>36</v>
      </c>
      <c r="AA62" s="12" t="s">
        <v>37</v>
      </c>
      <c r="AB62" s="12" t="s">
        <v>41</v>
      </c>
      <c r="AC62" s="16" t="s">
        <v>55</v>
      </c>
    </row>
    <row r="63" spans="1:29" x14ac:dyDescent="0.25">
      <c r="A63" s="2"/>
      <c r="Y63" s="1"/>
      <c r="AA63" s="14">
        <f>S63</f>
        <v>0</v>
      </c>
      <c r="AB63" s="28" t="e">
        <f>((AA63/AA$68)-1)*100</f>
        <v>#DIV/0!</v>
      </c>
      <c r="AC63" s="14">
        <f>STDEV(AA64:AA67)</f>
        <v>0</v>
      </c>
    </row>
    <row r="64" spans="1:29" x14ac:dyDescent="0.25">
      <c r="A64" s="2"/>
      <c r="Y64" s="1"/>
      <c r="AA64" s="14">
        <f t="shared" ref="AA64:AA67" si="15">S64</f>
        <v>0</v>
      </c>
      <c r="AB64" s="28" t="e">
        <f t="shared" ref="AB64:AB67" si="16">((AA64/AA$68)-1)*100</f>
        <v>#DIV/0!</v>
      </c>
      <c r="AC64" s="14">
        <f>STDEV(AA65:AA67,AA63)</f>
        <v>0</v>
      </c>
    </row>
    <row r="65" spans="1:29" x14ac:dyDescent="0.25">
      <c r="A65" s="2"/>
      <c r="Y65" s="1"/>
      <c r="AA65" s="14">
        <f t="shared" si="15"/>
        <v>0</v>
      </c>
      <c r="AB65" s="28" t="e">
        <f t="shared" si="16"/>
        <v>#DIV/0!</v>
      </c>
      <c r="AC65" s="14">
        <f>STDEV(AA66:AA67,AA63:AA64)</f>
        <v>0</v>
      </c>
    </row>
    <row r="66" spans="1:29" x14ac:dyDescent="0.25">
      <c r="A66" s="2"/>
      <c r="AA66" s="14">
        <f t="shared" si="15"/>
        <v>0</v>
      </c>
      <c r="AB66" s="28" t="e">
        <f t="shared" si="16"/>
        <v>#DIV/0!</v>
      </c>
      <c r="AC66" s="14">
        <f>STDEV(AA67,AA63:AA65)</f>
        <v>0</v>
      </c>
    </row>
    <row r="67" spans="1:29" x14ac:dyDescent="0.25">
      <c r="A67" s="2"/>
      <c r="AA67" s="14">
        <f t="shared" si="15"/>
        <v>0</v>
      </c>
      <c r="AB67" s="28" t="e">
        <f t="shared" si="16"/>
        <v>#DIV/0!</v>
      </c>
      <c r="AC67" s="14">
        <f>STDEV(AA63:AA66)</f>
        <v>0</v>
      </c>
    </row>
    <row r="68" spans="1:29" x14ac:dyDescent="0.25">
      <c r="A68" s="2">
        <f>A67</f>
        <v>0</v>
      </c>
      <c r="B68" s="7" t="e">
        <f>AVERAGE(B63:B67)</f>
        <v>#DIV/0!</v>
      </c>
      <c r="C68" s="7" t="e">
        <f t="shared" ref="C68:X68" si="17">AVERAGE(C63:C67)</f>
        <v>#DIV/0!</v>
      </c>
      <c r="D68" s="7" t="e">
        <f t="shared" si="17"/>
        <v>#DIV/0!</v>
      </c>
      <c r="E68" s="7" t="e">
        <f t="shared" si="17"/>
        <v>#DIV/0!</v>
      </c>
      <c r="F68" s="7" t="e">
        <f t="shared" si="17"/>
        <v>#DIV/0!</v>
      </c>
      <c r="G68" s="7" t="e">
        <f t="shared" si="17"/>
        <v>#DIV/0!</v>
      </c>
      <c r="H68" s="7" t="e">
        <f t="shared" si="17"/>
        <v>#DIV/0!</v>
      </c>
      <c r="I68" s="7" t="e">
        <f t="shared" si="17"/>
        <v>#DIV/0!</v>
      </c>
      <c r="J68" s="7" t="e">
        <f t="shared" si="17"/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 t="e">
        <f t="shared" si="17"/>
        <v>#DIV/0!</v>
      </c>
      <c r="P68" s="7" t="e">
        <f t="shared" si="17"/>
        <v>#DIV/0!</v>
      </c>
      <c r="Q68" s="7" t="e">
        <f t="shared" si="17"/>
        <v>#DIV/0!</v>
      </c>
      <c r="R68" s="7" t="e">
        <f t="shared" si="17"/>
        <v>#DIV/0!</v>
      </c>
      <c r="S68" s="7" t="e">
        <f t="shared" si="17"/>
        <v>#DIV/0!</v>
      </c>
      <c r="T68" s="7" t="e">
        <f t="shared" si="17"/>
        <v>#DIV/0!</v>
      </c>
      <c r="U68" s="7" t="e">
        <f t="shared" si="17"/>
        <v>#DIV/0!</v>
      </c>
      <c r="V68" s="7" t="e">
        <f t="shared" si="17"/>
        <v>#DIV/0!</v>
      </c>
      <c r="W68" s="7" t="e">
        <f t="shared" si="17"/>
        <v>#DIV/0!</v>
      </c>
      <c r="X68" s="7" t="e">
        <f t="shared" si="17"/>
        <v>#DIV/0!</v>
      </c>
      <c r="Z68" s="2" t="s">
        <v>43</v>
      </c>
      <c r="AA68" s="14">
        <f>AVERAGE(AA63:AA67)</f>
        <v>0</v>
      </c>
      <c r="AB68" s="28"/>
    </row>
    <row r="69" spans="1:29" x14ac:dyDescent="0.25">
      <c r="A69" s="2"/>
      <c r="AB69" s="28"/>
      <c r="AC69" s="15"/>
    </row>
    <row r="70" spans="1:29" x14ac:dyDescent="0.25">
      <c r="B70"/>
      <c r="C70"/>
      <c r="D70"/>
      <c r="E70"/>
    </row>
    <row r="71" spans="1:29" x14ac:dyDescent="0.25">
      <c r="A71" s="9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t="s">
        <v>29</v>
      </c>
      <c r="G71" t="s">
        <v>9</v>
      </c>
      <c r="H71" t="s">
        <v>10</v>
      </c>
      <c r="I71" t="s">
        <v>11</v>
      </c>
      <c r="J71" s="1" t="s">
        <v>30</v>
      </c>
      <c r="K71" s="1" t="s">
        <v>31</v>
      </c>
      <c r="L71" t="s">
        <v>32</v>
      </c>
      <c r="M71" t="s">
        <v>33</v>
      </c>
      <c r="N71" t="s">
        <v>34</v>
      </c>
      <c r="O71" t="s">
        <v>35</v>
      </c>
      <c r="P71" t="s">
        <v>12</v>
      </c>
      <c r="Q71" t="s">
        <v>13</v>
      </c>
      <c r="R71" t="s">
        <v>14</v>
      </c>
      <c r="S71" s="7" t="s">
        <v>26</v>
      </c>
      <c r="T71" s="1" t="s">
        <v>21</v>
      </c>
      <c r="U71" t="s">
        <v>22</v>
      </c>
      <c r="V71" t="s">
        <v>23</v>
      </c>
      <c r="W71" t="s">
        <v>24</v>
      </c>
      <c r="X71" t="s">
        <v>25</v>
      </c>
      <c r="Z71" s="22" t="s">
        <v>36</v>
      </c>
      <c r="AA71" s="12" t="s">
        <v>37</v>
      </c>
      <c r="AB71" s="12" t="s">
        <v>41</v>
      </c>
      <c r="AC71" s="16" t="s">
        <v>55</v>
      </c>
    </row>
    <row r="72" spans="1:29" x14ac:dyDescent="0.25">
      <c r="A72" s="2"/>
      <c r="Y72" s="1"/>
      <c r="AA72" s="14">
        <f>S72</f>
        <v>0</v>
      </c>
      <c r="AB72" s="28" t="e">
        <f>((AA72/AA$77)-1)*100</f>
        <v>#DIV/0!</v>
      </c>
      <c r="AC72" s="14">
        <f>STDEV(AA73:AA76)</f>
        <v>0</v>
      </c>
    </row>
    <row r="73" spans="1:29" x14ac:dyDescent="0.25">
      <c r="A73" s="2"/>
      <c r="Y73" s="1"/>
      <c r="AA73" s="14">
        <f t="shared" ref="AA73:AA76" si="18">S73</f>
        <v>0</v>
      </c>
      <c r="AB73" s="28" t="e">
        <f t="shared" ref="AB73:AB76" si="19">((AA73/AA$77)-1)*100</f>
        <v>#DIV/0!</v>
      </c>
      <c r="AC73" s="14">
        <f>STDEV(AA74:AA76,AA72)</f>
        <v>0</v>
      </c>
    </row>
    <row r="74" spans="1:29" x14ac:dyDescent="0.25">
      <c r="A74" s="2"/>
      <c r="Y74" s="1"/>
      <c r="AA74" s="14">
        <f t="shared" si="18"/>
        <v>0</v>
      </c>
      <c r="AB74" s="28" t="e">
        <f t="shared" si="19"/>
        <v>#DIV/0!</v>
      </c>
      <c r="AC74" s="14">
        <f>STDEV(AA75:AA76,AA72:AA73)</f>
        <v>0</v>
      </c>
    </row>
    <row r="75" spans="1:29" x14ac:dyDescent="0.25">
      <c r="A75" s="2"/>
      <c r="AA75" s="14">
        <f t="shared" si="18"/>
        <v>0</v>
      </c>
      <c r="AB75" s="28" t="e">
        <f t="shared" si="19"/>
        <v>#DIV/0!</v>
      </c>
      <c r="AC75" s="14">
        <f>STDEV(AA76,AA72:AA74)</f>
        <v>0</v>
      </c>
    </row>
    <row r="76" spans="1:29" x14ac:dyDescent="0.25">
      <c r="A76" s="2"/>
      <c r="AA76" s="14">
        <f t="shared" si="18"/>
        <v>0</v>
      </c>
      <c r="AB76" s="28" t="e">
        <f t="shared" si="19"/>
        <v>#DIV/0!</v>
      </c>
      <c r="AC76" s="14">
        <f>STDEV(AA72:AA75)</f>
        <v>0</v>
      </c>
    </row>
    <row r="77" spans="1:29" x14ac:dyDescent="0.25">
      <c r="A77" s="2">
        <f>A76</f>
        <v>0</v>
      </c>
      <c r="B77" s="7" t="e">
        <f>AVERAGE(B72:B76)</f>
        <v>#DIV/0!</v>
      </c>
      <c r="C77" s="7" t="e">
        <f t="shared" ref="C77:X77" si="20">AVERAGE(C72:C76)</f>
        <v>#DIV/0!</v>
      </c>
      <c r="D77" s="7" t="e">
        <f t="shared" si="20"/>
        <v>#DIV/0!</v>
      </c>
      <c r="E77" s="7" t="e">
        <f t="shared" si="20"/>
        <v>#DIV/0!</v>
      </c>
      <c r="F77" s="7" t="e">
        <f t="shared" si="20"/>
        <v>#DIV/0!</v>
      </c>
      <c r="G77" s="7" t="e">
        <f t="shared" si="20"/>
        <v>#DIV/0!</v>
      </c>
      <c r="H77" s="7" t="e">
        <f t="shared" si="20"/>
        <v>#DIV/0!</v>
      </c>
      <c r="I77" s="7" t="e">
        <f t="shared" si="20"/>
        <v>#DIV/0!</v>
      </c>
      <c r="J77" s="7" t="e">
        <f t="shared" si="20"/>
        <v>#DIV/0!</v>
      </c>
      <c r="K77" s="7" t="e">
        <f t="shared" si="20"/>
        <v>#DIV/0!</v>
      </c>
      <c r="L77" s="7" t="e">
        <f t="shared" si="20"/>
        <v>#DIV/0!</v>
      </c>
      <c r="M77" s="7" t="e">
        <f t="shared" si="20"/>
        <v>#DIV/0!</v>
      </c>
      <c r="N77" s="7" t="e">
        <f t="shared" si="20"/>
        <v>#DIV/0!</v>
      </c>
      <c r="O77" s="7" t="e">
        <f t="shared" si="20"/>
        <v>#DIV/0!</v>
      </c>
      <c r="P77" s="7" t="e">
        <f t="shared" si="20"/>
        <v>#DIV/0!</v>
      </c>
      <c r="Q77" s="7" t="e">
        <f t="shared" si="20"/>
        <v>#DIV/0!</v>
      </c>
      <c r="R77" s="7" t="e">
        <f t="shared" si="20"/>
        <v>#DIV/0!</v>
      </c>
      <c r="S77" s="7" t="e">
        <f t="shared" si="20"/>
        <v>#DIV/0!</v>
      </c>
      <c r="T77" s="7" t="e">
        <f t="shared" si="20"/>
        <v>#DIV/0!</v>
      </c>
      <c r="U77" s="7" t="e">
        <f t="shared" si="20"/>
        <v>#DIV/0!</v>
      </c>
      <c r="V77" s="7" t="e">
        <f t="shared" si="20"/>
        <v>#DIV/0!</v>
      </c>
      <c r="W77" s="7" t="e">
        <f t="shared" si="20"/>
        <v>#DIV/0!</v>
      </c>
      <c r="X77" s="7" t="e">
        <f t="shared" si="20"/>
        <v>#DIV/0!</v>
      </c>
      <c r="Z77" s="2" t="s">
        <v>43</v>
      </c>
      <c r="AA77" s="14">
        <f>AVERAGE(AA72:AA76)</f>
        <v>0</v>
      </c>
      <c r="AB77" s="28"/>
    </row>
    <row r="78" spans="1:29" x14ac:dyDescent="0.25">
      <c r="A78" s="2"/>
      <c r="AB78" s="28"/>
      <c r="AC78" s="15"/>
    </row>
    <row r="79" spans="1:29" x14ac:dyDescent="0.25">
      <c r="A79" s="2"/>
      <c r="AA79" s="14"/>
      <c r="AB79" s="28"/>
      <c r="AC79" s="15"/>
    </row>
    <row r="80" spans="1:29" x14ac:dyDescent="0.25">
      <c r="A80" s="9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t="s">
        <v>29</v>
      </c>
      <c r="G80" t="s">
        <v>9</v>
      </c>
      <c r="H80" t="s">
        <v>10</v>
      </c>
      <c r="I80" t="s">
        <v>11</v>
      </c>
      <c r="J80" s="1" t="s">
        <v>30</v>
      </c>
      <c r="K80" s="1" t="s">
        <v>31</v>
      </c>
      <c r="L80" t="s">
        <v>32</v>
      </c>
      <c r="M80" t="s">
        <v>33</v>
      </c>
      <c r="N80" t="s">
        <v>34</v>
      </c>
      <c r="O80" t="s">
        <v>35</v>
      </c>
      <c r="P80" t="s">
        <v>12</v>
      </c>
      <c r="Q80" t="s">
        <v>13</v>
      </c>
      <c r="R80" t="s">
        <v>14</v>
      </c>
      <c r="S80" s="7" t="s">
        <v>26</v>
      </c>
      <c r="T80" s="1" t="s">
        <v>21</v>
      </c>
      <c r="U80" t="s">
        <v>22</v>
      </c>
      <c r="V80" t="s">
        <v>23</v>
      </c>
      <c r="W80" t="s">
        <v>24</v>
      </c>
      <c r="X80" t="s">
        <v>25</v>
      </c>
      <c r="Z80" s="22" t="s">
        <v>36</v>
      </c>
      <c r="AA80" s="12" t="s">
        <v>37</v>
      </c>
      <c r="AB80" s="12" t="s">
        <v>41</v>
      </c>
      <c r="AC80" s="16" t="s">
        <v>55</v>
      </c>
    </row>
    <row r="81" spans="1:29" x14ac:dyDescent="0.25">
      <c r="A81" s="2"/>
      <c r="Y81" s="1"/>
      <c r="AA81" s="14">
        <f>S81</f>
        <v>0</v>
      </c>
      <c r="AB81" s="28" t="e">
        <f>((AA81/AA$86)-1)*100</f>
        <v>#DIV/0!</v>
      </c>
      <c r="AC81" s="14">
        <f>STDEV(AA82:AA85)</f>
        <v>0</v>
      </c>
    </row>
    <row r="82" spans="1:29" x14ac:dyDescent="0.25">
      <c r="A82" s="2"/>
      <c r="Y82" s="1"/>
      <c r="AA82" s="14">
        <f t="shared" ref="AA82:AA85" si="21">S82</f>
        <v>0</v>
      </c>
      <c r="AB82" s="28" t="e">
        <f t="shared" ref="AB82:AB85" si="22">((AA82/AA$86)-1)*100</f>
        <v>#DIV/0!</v>
      </c>
      <c r="AC82" s="14">
        <f>STDEV(AA83:AA85,AA81)</f>
        <v>0</v>
      </c>
    </row>
    <row r="83" spans="1:29" x14ac:dyDescent="0.25">
      <c r="A83" s="2"/>
      <c r="Y83" s="1"/>
      <c r="AA83" s="14">
        <f t="shared" si="21"/>
        <v>0</v>
      </c>
      <c r="AB83" s="28" t="e">
        <f t="shared" si="22"/>
        <v>#DIV/0!</v>
      </c>
      <c r="AC83" s="14">
        <f>STDEV(AA84:AA85,AA81:AA82)</f>
        <v>0</v>
      </c>
    </row>
    <row r="84" spans="1:29" x14ac:dyDescent="0.25">
      <c r="A84" s="2"/>
      <c r="AA84" s="14">
        <f t="shared" si="21"/>
        <v>0</v>
      </c>
      <c r="AB84" s="28" t="e">
        <f t="shared" si="22"/>
        <v>#DIV/0!</v>
      </c>
      <c r="AC84" s="14">
        <f>STDEV(AA85,AA81:AA83)</f>
        <v>0</v>
      </c>
    </row>
    <row r="85" spans="1:29" x14ac:dyDescent="0.25">
      <c r="A85" s="2"/>
      <c r="AA85" s="14">
        <f t="shared" si="21"/>
        <v>0</v>
      </c>
      <c r="AB85" s="28" t="e">
        <f t="shared" si="22"/>
        <v>#DIV/0!</v>
      </c>
      <c r="AC85" s="14">
        <f>STDEV(AA81:AA84)</f>
        <v>0</v>
      </c>
    </row>
    <row r="86" spans="1:29" x14ac:dyDescent="0.25">
      <c r="A86" s="2">
        <f>A85</f>
        <v>0</v>
      </c>
      <c r="B86" s="7" t="e">
        <f>AVERAGE(B81:B85)</f>
        <v>#DIV/0!</v>
      </c>
      <c r="C86" s="7" t="e">
        <f t="shared" ref="C86:X86" si="23">AVERAGE(C81:C85)</f>
        <v>#DIV/0!</v>
      </c>
      <c r="D86" s="7" t="e">
        <f t="shared" si="23"/>
        <v>#DIV/0!</v>
      </c>
      <c r="E86" s="7" t="e">
        <f t="shared" si="23"/>
        <v>#DIV/0!</v>
      </c>
      <c r="F86" s="7" t="e">
        <f t="shared" si="23"/>
        <v>#DIV/0!</v>
      </c>
      <c r="G86" s="7" t="e">
        <f t="shared" si="23"/>
        <v>#DIV/0!</v>
      </c>
      <c r="H86" s="7" t="e">
        <f t="shared" si="23"/>
        <v>#DIV/0!</v>
      </c>
      <c r="I86" s="7" t="e">
        <f t="shared" si="23"/>
        <v>#DIV/0!</v>
      </c>
      <c r="J86" s="7" t="e">
        <f t="shared" si="23"/>
        <v>#DIV/0!</v>
      </c>
      <c r="K86" s="7" t="e">
        <f t="shared" si="23"/>
        <v>#DIV/0!</v>
      </c>
      <c r="L86" s="7" t="e">
        <f t="shared" si="23"/>
        <v>#DIV/0!</v>
      </c>
      <c r="M86" s="7" t="e">
        <f t="shared" si="23"/>
        <v>#DIV/0!</v>
      </c>
      <c r="N86" s="7" t="e">
        <f t="shared" si="23"/>
        <v>#DIV/0!</v>
      </c>
      <c r="O86" s="7" t="e">
        <f t="shared" si="23"/>
        <v>#DIV/0!</v>
      </c>
      <c r="P86" s="7" t="e">
        <f t="shared" si="23"/>
        <v>#DIV/0!</v>
      </c>
      <c r="Q86" s="7" t="e">
        <f t="shared" si="23"/>
        <v>#DIV/0!</v>
      </c>
      <c r="R86" s="7" t="e">
        <f t="shared" si="23"/>
        <v>#DIV/0!</v>
      </c>
      <c r="S86" s="7" t="e">
        <f t="shared" si="23"/>
        <v>#DIV/0!</v>
      </c>
      <c r="T86" s="7" t="e">
        <f t="shared" si="23"/>
        <v>#DIV/0!</v>
      </c>
      <c r="U86" s="7" t="e">
        <f t="shared" si="23"/>
        <v>#DIV/0!</v>
      </c>
      <c r="V86" s="7" t="e">
        <f t="shared" si="23"/>
        <v>#DIV/0!</v>
      </c>
      <c r="W86" s="7" t="e">
        <f t="shared" si="23"/>
        <v>#DIV/0!</v>
      </c>
      <c r="X86" s="7" t="e">
        <f t="shared" si="23"/>
        <v>#DIV/0!</v>
      </c>
      <c r="Z86" s="2" t="s">
        <v>43</v>
      </c>
      <c r="AA86" s="14">
        <f>AVERAGE(AA81:AA85)</f>
        <v>0</v>
      </c>
      <c r="AB86" s="28"/>
    </row>
    <row r="88" spans="1:29" x14ac:dyDescent="0.25">
      <c r="A88" s="2"/>
    </row>
    <row r="89" spans="1:29" x14ac:dyDescent="0.25">
      <c r="A89" s="9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t="s">
        <v>29</v>
      </c>
      <c r="G89" t="s">
        <v>9</v>
      </c>
      <c r="H89" t="s">
        <v>10</v>
      </c>
      <c r="I89" t="s">
        <v>11</v>
      </c>
      <c r="J89" s="1" t="s">
        <v>30</v>
      </c>
      <c r="K89" s="1" t="s">
        <v>31</v>
      </c>
      <c r="L89" t="s">
        <v>32</v>
      </c>
      <c r="M89" t="s">
        <v>33</v>
      </c>
      <c r="N89" t="s">
        <v>34</v>
      </c>
      <c r="O89" t="s">
        <v>35</v>
      </c>
      <c r="P89" t="s">
        <v>12</v>
      </c>
      <c r="Q89" t="s">
        <v>13</v>
      </c>
      <c r="R89" t="s">
        <v>14</v>
      </c>
      <c r="S89" s="7" t="s">
        <v>26</v>
      </c>
      <c r="T89" s="1" t="s">
        <v>21</v>
      </c>
      <c r="U89" t="s">
        <v>22</v>
      </c>
      <c r="V89" t="s">
        <v>23</v>
      </c>
      <c r="W89" t="s">
        <v>24</v>
      </c>
      <c r="X89" t="s">
        <v>25</v>
      </c>
      <c r="Z89" s="22" t="s">
        <v>36</v>
      </c>
      <c r="AA89" s="12" t="s">
        <v>37</v>
      </c>
      <c r="AB89" s="12" t="s">
        <v>41</v>
      </c>
      <c r="AC89" s="16" t="s">
        <v>55</v>
      </c>
    </row>
    <row r="90" spans="1:29" x14ac:dyDescent="0.25">
      <c r="A90" s="2"/>
      <c r="Y90" s="1"/>
      <c r="AA90" s="14">
        <f>S90</f>
        <v>0</v>
      </c>
      <c r="AB90" s="28" t="e">
        <f>((AA90/AA$95)-1)*100</f>
        <v>#DIV/0!</v>
      </c>
      <c r="AC90" s="14">
        <f>STDEV(AA91:AA94)</f>
        <v>0</v>
      </c>
    </row>
    <row r="91" spans="1:29" x14ac:dyDescent="0.25">
      <c r="A91" s="2"/>
      <c r="Y91" s="1"/>
      <c r="AA91" s="14">
        <f t="shared" ref="AA91:AA94" si="24">S91</f>
        <v>0</v>
      </c>
      <c r="AB91" s="28" t="e">
        <f t="shared" ref="AB91:AB94" si="25">((AA91/AA$95)-1)*100</f>
        <v>#DIV/0!</v>
      </c>
      <c r="AC91" s="14">
        <f>STDEV(AA92:AA94,AA90)</f>
        <v>0</v>
      </c>
    </row>
    <row r="92" spans="1:29" x14ac:dyDescent="0.25">
      <c r="A92" s="2"/>
      <c r="Y92" s="1"/>
      <c r="AA92" s="14">
        <f t="shared" si="24"/>
        <v>0</v>
      </c>
      <c r="AB92" s="28" t="e">
        <f t="shared" si="25"/>
        <v>#DIV/0!</v>
      </c>
      <c r="AC92" s="14">
        <f>STDEV(AA93:AA94,AA90:AA91)</f>
        <v>0</v>
      </c>
    </row>
    <row r="93" spans="1:29" x14ac:dyDescent="0.25">
      <c r="A93" s="2"/>
      <c r="AA93" s="14">
        <f t="shared" si="24"/>
        <v>0</v>
      </c>
      <c r="AB93" s="28" t="e">
        <f t="shared" si="25"/>
        <v>#DIV/0!</v>
      </c>
      <c r="AC93" s="14">
        <f>STDEV(AA94,AA90:AA92)</f>
        <v>0</v>
      </c>
    </row>
    <row r="94" spans="1:29" x14ac:dyDescent="0.25">
      <c r="A94" s="2"/>
      <c r="AA94" s="14">
        <f t="shared" si="24"/>
        <v>0</v>
      </c>
      <c r="AB94" s="28" t="e">
        <f t="shared" si="25"/>
        <v>#DIV/0!</v>
      </c>
      <c r="AC94" s="14">
        <f>STDEV(AA90:AA93)</f>
        <v>0</v>
      </c>
    </row>
    <row r="95" spans="1:29" x14ac:dyDescent="0.25">
      <c r="A95" s="2">
        <f>A94</f>
        <v>0</v>
      </c>
      <c r="B95" s="7" t="e">
        <f>AVERAGE(B90:B94)</f>
        <v>#DIV/0!</v>
      </c>
      <c r="C95" s="7" t="e">
        <f t="shared" ref="C95:X95" si="26">AVERAGE(C90:C94)</f>
        <v>#DIV/0!</v>
      </c>
      <c r="D95" s="7" t="e">
        <f t="shared" si="26"/>
        <v>#DIV/0!</v>
      </c>
      <c r="E95" s="7" t="e">
        <f t="shared" si="26"/>
        <v>#DIV/0!</v>
      </c>
      <c r="F95" s="7" t="e">
        <f t="shared" si="26"/>
        <v>#DIV/0!</v>
      </c>
      <c r="G95" s="7" t="e">
        <f t="shared" si="26"/>
        <v>#DIV/0!</v>
      </c>
      <c r="H95" s="7" t="e">
        <f t="shared" si="26"/>
        <v>#DIV/0!</v>
      </c>
      <c r="I95" s="7" t="e">
        <f t="shared" si="26"/>
        <v>#DIV/0!</v>
      </c>
      <c r="J95" s="7" t="e">
        <f t="shared" si="26"/>
        <v>#DIV/0!</v>
      </c>
      <c r="K95" s="7" t="e">
        <f t="shared" si="26"/>
        <v>#DIV/0!</v>
      </c>
      <c r="L95" s="7" t="e">
        <f t="shared" si="26"/>
        <v>#DIV/0!</v>
      </c>
      <c r="M95" s="7" t="e">
        <f t="shared" si="26"/>
        <v>#DIV/0!</v>
      </c>
      <c r="N95" s="7" t="e">
        <f t="shared" si="26"/>
        <v>#DIV/0!</v>
      </c>
      <c r="O95" s="7" t="e">
        <f t="shared" si="26"/>
        <v>#DIV/0!</v>
      </c>
      <c r="P95" s="7" t="e">
        <f t="shared" si="26"/>
        <v>#DIV/0!</v>
      </c>
      <c r="Q95" s="7" t="e">
        <f t="shared" si="26"/>
        <v>#DIV/0!</v>
      </c>
      <c r="R95" s="7" t="e">
        <f t="shared" si="26"/>
        <v>#DIV/0!</v>
      </c>
      <c r="S95" s="7" t="e">
        <f t="shared" si="26"/>
        <v>#DIV/0!</v>
      </c>
      <c r="T95" s="7" t="e">
        <f t="shared" si="26"/>
        <v>#DIV/0!</v>
      </c>
      <c r="U95" s="7" t="e">
        <f t="shared" si="26"/>
        <v>#DIV/0!</v>
      </c>
      <c r="V95" s="7" t="e">
        <f t="shared" si="26"/>
        <v>#DIV/0!</v>
      </c>
      <c r="W95" s="7" t="e">
        <f t="shared" si="26"/>
        <v>#DIV/0!</v>
      </c>
      <c r="X95" s="7" t="e">
        <f t="shared" si="26"/>
        <v>#DIV/0!</v>
      </c>
      <c r="Z95" s="2" t="s">
        <v>43</v>
      </c>
      <c r="AA95" s="14">
        <f>AVERAGE(AA90:AA94)</f>
        <v>0</v>
      </c>
      <c r="AB95" s="28"/>
    </row>
    <row r="98" spans="1:29" x14ac:dyDescent="0.25">
      <c r="A98" s="9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t="s">
        <v>29</v>
      </c>
      <c r="G98" t="s">
        <v>9</v>
      </c>
      <c r="H98" t="s">
        <v>10</v>
      </c>
      <c r="I98" t="s">
        <v>11</v>
      </c>
      <c r="J98" s="1" t="s">
        <v>30</v>
      </c>
      <c r="K98" s="1" t="s">
        <v>31</v>
      </c>
      <c r="L98" t="s">
        <v>32</v>
      </c>
      <c r="M98" t="s">
        <v>33</v>
      </c>
      <c r="N98" t="s">
        <v>34</v>
      </c>
      <c r="O98" t="s">
        <v>35</v>
      </c>
      <c r="P98" t="s">
        <v>12</v>
      </c>
      <c r="Q98" t="s">
        <v>13</v>
      </c>
      <c r="R98" t="s">
        <v>14</v>
      </c>
      <c r="S98" s="7" t="s">
        <v>26</v>
      </c>
      <c r="T98" s="1" t="s">
        <v>21</v>
      </c>
      <c r="U98" t="s">
        <v>22</v>
      </c>
      <c r="V98" t="s">
        <v>23</v>
      </c>
      <c r="W98" t="s">
        <v>24</v>
      </c>
      <c r="X98" t="s">
        <v>25</v>
      </c>
      <c r="Z98" s="22" t="s">
        <v>36</v>
      </c>
      <c r="AA98" s="12" t="s">
        <v>37</v>
      </c>
      <c r="AB98" s="12" t="s">
        <v>41</v>
      </c>
      <c r="AC98" s="16" t="s">
        <v>55</v>
      </c>
    </row>
    <row r="99" spans="1:29" x14ac:dyDescent="0.25">
      <c r="A99" s="2"/>
      <c r="Y99" s="1"/>
      <c r="AA99" s="14">
        <f>S99</f>
        <v>0</v>
      </c>
      <c r="AB99" s="28" t="e">
        <f>((AA99/AA$104)-1)*100</f>
        <v>#DIV/0!</v>
      </c>
      <c r="AC99" s="14">
        <f>STDEV(AA100:AA103)</f>
        <v>0</v>
      </c>
    </row>
    <row r="100" spans="1:29" x14ac:dyDescent="0.25">
      <c r="A100" s="2"/>
      <c r="Y100" s="1"/>
      <c r="AA100" s="14">
        <f t="shared" ref="AA100:AA103" si="27">S100</f>
        <v>0</v>
      </c>
      <c r="AB100" s="28" t="e">
        <f t="shared" ref="AB100:AB103" si="28">((AA100/AA$95)-1)*100</f>
        <v>#DIV/0!</v>
      </c>
      <c r="AC100" s="14">
        <f>STDEV(AA101:AA103,AA99)</f>
        <v>0</v>
      </c>
    </row>
    <row r="101" spans="1:29" x14ac:dyDescent="0.25">
      <c r="A101" s="2"/>
      <c r="Y101" s="1"/>
      <c r="AA101" s="14">
        <f t="shared" si="27"/>
        <v>0</v>
      </c>
      <c r="AB101" s="28" t="e">
        <f t="shared" si="28"/>
        <v>#DIV/0!</v>
      </c>
      <c r="AC101" s="14">
        <f>STDEV(AA102:AA103,AA99:AA100)</f>
        <v>0</v>
      </c>
    </row>
    <row r="102" spans="1:29" x14ac:dyDescent="0.25">
      <c r="A102" s="2"/>
      <c r="AA102" s="14">
        <f t="shared" si="27"/>
        <v>0</v>
      </c>
      <c r="AB102" s="28" t="e">
        <f t="shared" si="28"/>
        <v>#DIV/0!</v>
      </c>
      <c r="AC102" s="14">
        <f>STDEV(AA103,AA99:AA101)</f>
        <v>0</v>
      </c>
    </row>
    <row r="103" spans="1:29" x14ac:dyDescent="0.25">
      <c r="A103" s="2"/>
      <c r="AA103" s="14">
        <f t="shared" si="27"/>
        <v>0</v>
      </c>
      <c r="AB103" s="28" t="e">
        <f t="shared" si="28"/>
        <v>#DIV/0!</v>
      </c>
      <c r="AC103" s="14">
        <f>STDEV(AA99:AA102)</f>
        <v>0</v>
      </c>
    </row>
    <row r="104" spans="1:29" x14ac:dyDescent="0.25">
      <c r="A104" s="2">
        <f>A103</f>
        <v>0</v>
      </c>
      <c r="B104" s="7" t="e">
        <f>AVERAGE(B99:B103)</f>
        <v>#DIV/0!</v>
      </c>
      <c r="C104" s="7" t="e">
        <f t="shared" ref="C104:X104" si="29">AVERAGE(C99:C103)</f>
        <v>#DIV/0!</v>
      </c>
      <c r="D104" s="7" t="e">
        <f t="shared" si="29"/>
        <v>#DIV/0!</v>
      </c>
      <c r="E104" s="7" t="e">
        <f t="shared" si="29"/>
        <v>#DIV/0!</v>
      </c>
      <c r="F104" s="7" t="e">
        <f t="shared" si="29"/>
        <v>#DIV/0!</v>
      </c>
      <c r="G104" s="7" t="e">
        <f t="shared" si="29"/>
        <v>#DIV/0!</v>
      </c>
      <c r="H104" s="7" t="e">
        <f t="shared" si="29"/>
        <v>#DIV/0!</v>
      </c>
      <c r="I104" s="7" t="e">
        <f t="shared" si="29"/>
        <v>#DIV/0!</v>
      </c>
      <c r="J104" s="7" t="e">
        <f t="shared" si="29"/>
        <v>#DIV/0!</v>
      </c>
      <c r="K104" s="7" t="e">
        <f t="shared" si="29"/>
        <v>#DIV/0!</v>
      </c>
      <c r="L104" s="7" t="e">
        <f t="shared" si="29"/>
        <v>#DIV/0!</v>
      </c>
      <c r="M104" s="7" t="e">
        <f t="shared" si="29"/>
        <v>#DIV/0!</v>
      </c>
      <c r="N104" s="7" t="e">
        <f t="shared" si="29"/>
        <v>#DIV/0!</v>
      </c>
      <c r="O104" s="7" t="e">
        <f t="shared" si="29"/>
        <v>#DIV/0!</v>
      </c>
      <c r="P104" s="7" t="e">
        <f t="shared" si="29"/>
        <v>#DIV/0!</v>
      </c>
      <c r="Q104" s="7" t="e">
        <f t="shared" si="29"/>
        <v>#DIV/0!</v>
      </c>
      <c r="R104" s="7" t="e">
        <f t="shared" si="29"/>
        <v>#DIV/0!</v>
      </c>
      <c r="S104" s="7" t="e">
        <f t="shared" si="29"/>
        <v>#DIV/0!</v>
      </c>
      <c r="T104" s="7" t="e">
        <f t="shared" si="29"/>
        <v>#DIV/0!</v>
      </c>
      <c r="U104" s="7" t="e">
        <f t="shared" si="29"/>
        <v>#DIV/0!</v>
      </c>
      <c r="V104" s="7" t="e">
        <f t="shared" si="29"/>
        <v>#DIV/0!</v>
      </c>
      <c r="W104" s="7" t="e">
        <f t="shared" si="29"/>
        <v>#DIV/0!</v>
      </c>
      <c r="X104" s="7" t="e">
        <f t="shared" si="29"/>
        <v>#DIV/0!</v>
      </c>
      <c r="Z104" s="2" t="s">
        <v>43</v>
      </c>
      <c r="AA104" s="14">
        <f>AVERAGE(AA99:AA103)</f>
        <v>0</v>
      </c>
      <c r="AB104" s="28"/>
    </row>
    <row r="107" spans="1:29" x14ac:dyDescent="0.25">
      <c r="A107" s="9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t="s">
        <v>29</v>
      </c>
      <c r="G107" t="s">
        <v>9</v>
      </c>
      <c r="H107" t="s">
        <v>10</v>
      </c>
      <c r="I107" t="s">
        <v>11</v>
      </c>
      <c r="J107" s="1" t="s">
        <v>30</v>
      </c>
      <c r="K107" s="1" t="s">
        <v>31</v>
      </c>
      <c r="L107" t="s">
        <v>32</v>
      </c>
      <c r="M107" t="s">
        <v>33</v>
      </c>
      <c r="N107" t="s">
        <v>34</v>
      </c>
      <c r="O107" t="s">
        <v>35</v>
      </c>
      <c r="P107" t="s">
        <v>12</v>
      </c>
      <c r="Q107" t="s">
        <v>13</v>
      </c>
      <c r="R107" t="s">
        <v>14</v>
      </c>
      <c r="S107" s="7" t="s">
        <v>26</v>
      </c>
      <c r="T107" s="1" t="s">
        <v>21</v>
      </c>
      <c r="U107" t="s">
        <v>22</v>
      </c>
      <c r="V107" t="s">
        <v>23</v>
      </c>
      <c r="W107" t="s">
        <v>24</v>
      </c>
      <c r="X107" t="s">
        <v>25</v>
      </c>
      <c r="Z107" s="22" t="s">
        <v>36</v>
      </c>
      <c r="AA107" s="12" t="s">
        <v>37</v>
      </c>
      <c r="AB107" s="12" t="s">
        <v>41</v>
      </c>
      <c r="AC107" s="16" t="s">
        <v>55</v>
      </c>
    </row>
    <row r="108" spans="1:29" x14ac:dyDescent="0.25">
      <c r="A108" s="2"/>
      <c r="Y108" s="1"/>
      <c r="AA108" s="14">
        <f>S108</f>
        <v>0</v>
      </c>
      <c r="AB108" s="28" t="e">
        <f>((AA108/AA$113)-1)*100</f>
        <v>#DIV/0!</v>
      </c>
      <c r="AC108" s="14">
        <f>STDEV(AA109:AA112)</f>
        <v>0</v>
      </c>
    </row>
    <row r="109" spans="1:29" x14ac:dyDescent="0.25">
      <c r="A109" s="2"/>
      <c r="Y109" s="1"/>
      <c r="AA109" s="14">
        <f t="shared" ref="AA109:AA112" si="30">S109</f>
        <v>0</v>
      </c>
      <c r="AB109" s="28" t="e">
        <f t="shared" ref="AB109:AB112" si="31">((AA109/AA$113)-1)*100</f>
        <v>#DIV/0!</v>
      </c>
      <c r="AC109" s="14">
        <f>STDEV(AA110:AA112,AA108)</f>
        <v>0</v>
      </c>
    </row>
    <row r="110" spans="1:29" x14ac:dyDescent="0.25">
      <c r="A110" s="2"/>
      <c r="Y110" s="1"/>
      <c r="AA110" s="14">
        <f t="shared" si="30"/>
        <v>0</v>
      </c>
      <c r="AB110" s="28" t="e">
        <f t="shared" si="31"/>
        <v>#DIV/0!</v>
      </c>
      <c r="AC110" s="14">
        <f>STDEV(AA111:AA112,AA108:AA109)</f>
        <v>0</v>
      </c>
    </row>
    <row r="111" spans="1:29" x14ac:dyDescent="0.25">
      <c r="A111" s="2"/>
      <c r="AA111" s="14">
        <f t="shared" si="30"/>
        <v>0</v>
      </c>
      <c r="AB111" s="28" t="e">
        <f t="shared" si="31"/>
        <v>#DIV/0!</v>
      </c>
      <c r="AC111" s="14">
        <f>STDEV(AA112,AA108:AA110)</f>
        <v>0</v>
      </c>
    </row>
    <row r="112" spans="1:29" x14ac:dyDescent="0.25">
      <c r="A112" s="2"/>
      <c r="AA112" s="14">
        <f t="shared" si="30"/>
        <v>0</v>
      </c>
      <c r="AB112" s="28" t="e">
        <f t="shared" si="31"/>
        <v>#DIV/0!</v>
      </c>
      <c r="AC112" s="14">
        <f>STDEV(AA108:AA111)</f>
        <v>0</v>
      </c>
    </row>
    <row r="113" spans="1:29" x14ac:dyDescent="0.25">
      <c r="A113" s="2">
        <f>A112</f>
        <v>0</v>
      </c>
      <c r="B113" s="7" t="e">
        <f>AVERAGE(B108:B112)</f>
        <v>#DIV/0!</v>
      </c>
      <c r="C113" s="7" t="e">
        <f t="shared" ref="C113:X113" si="32">AVERAGE(C108:C112)</f>
        <v>#DIV/0!</v>
      </c>
      <c r="D113" s="7" t="e">
        <f t="shared" si="32"/>
        <v>#DIV/0!</v>
      </c>
      <c r="E113" s="7" t="e">
        <f t="shared" si="32"/>
        <v>#DIV/0!</v>
      </c>
      <c r="F113" s="7" t="e">
        <f t="shared" si="32"/>
        <v>#DIV/0!</v>
      </c>
      <c r="G113" s="7" t="e">
        <f t="shared" si="32"/>
        <v>#DIV/0!</v>
      </c>
      <c r="H113" s="7" t="e">
        <f t="shared" si="32"/>
        <v>#DIV/0!</v>
      </c>
      <c r="I113" s="7" t="e">
        <f t="shared" si="32"/>
        <v>#DIV/0!</v>
      </c>
      <c r="J113" s="7" t="e">
        <f t="shared" si="32"/>
        <v>#DIV/0!</v>
      </c>
      <c r="K113" s="7" t="e">
        <f t="shared" si="32"/>
        <v>#DIV/0!</v>
      </c>
      <c r="L113" s="7" t="e">
        <f t="shared" si="32"/>
        <v>#DIV/0!</v>
      </c>
      <c r="M113" s="7" t="e">
        <f t="shared" si="32"/>
        <v>#DIV/0!</v>
      </c>
      <c r="N113" s="7" t="e">
        <f t="shared" si="32"/>
        <v>#DIV/0!</v>
      </c>
      <c r="O113" s="7" t="e">
        <f t="shared" si="32"/>
        <v>#DIV/0!</v>
      </c>
      <c r="P113" s="7" t="e">
        <f t="shared" si="32"/>
        <v>#DIV/0!</v>
      </c>
      <c r="Q113" s="7" t="e">
        <f t="shared" si="32"/>
        <v>#DIV/0!</v>
      </c>
      <c r="R113" s="7" t="e">
        <f t="shared" si="32"/>
        <v>#DIV/0!</v>
      </c>
      <c r="S113" s="7" t="e">
        <f t="shared" si="32"/>
        <v>#DIV/0!</v>
      </c>
      <c r="T113" s="7" t="e">
        <f t="shared" si="32"/>
        <v>#DIV/0!</v>
      </c>
      <c r="U113" s="7" t="e">
        <f t="shared" si="32"/>
        <v>#DIV/0!</v>
      </c>
      <c r="V113" s="7" t="e">
        <f t="shared" si="32"/>
        <v>#DIV/0!</v>
      </c>
      <c r="W113" s="7" t="e">
        <f t="shared" si="32"/>
        <v>#DIV/0!</v>
      </c>
      <c r="X113" s="7" t="e">
        <f t="shared" si="32"/>
        <v>#DIV/0!</v>
      </c>
      <c r="Z113" s="2" t="s">
        <v>43</v>
      </c>
      <c r="AA113" s="14">
        <f>AVERAGE(AA108:AA112)</f>
        <v>0</v>
      </c>
      <c r="AB113" s="28"/>
    </row>
    <row r="116" spans="1:29" x14ac:dyDescent="0.25">
      <c r="A116" s="9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t="s">
        <v>29</v>
      </c>
      <c r="G116" t="s">
        <v>9</v>
      </c>
      <c r="H116" t="s">
        <v>10</v>
      </c>
      <c r="I116" t="s">
        <v>11</v>
      </c>
      <c r="J116" s="1" t="s">
        <v>30</v>
      </c>
      <c r="K116" s="1" t="s">
        <v>31</v>
      </c>
      <c r="L116" t="s">
        <v>32</v>
      </c>
      <c r="M116" t="s">
        <v>33</v>
      </c>
      <c r="N116" t="s">
        <v>34</v>
      </c>
      <c r="O116" t="s">
        <v>35</v>
      </c>
      <c r="P116" t="s">
        <v>12</v>
      </c>
      <c r="Q116" t="s">
        <v>13</v>
      </c>
      <c r="R116" t="s">
        <v>14</v>
      </c>
      <c r="S116" s="7" t="s">
        <v>26</v>
      </c>
      <c r="T116" s="1" t="s">
        <v>21</v>
      </c>
      <c r="U116" t="s">
        <v>22</v>
      </c>
      <c r="V116" t="s">
        <v>23</v>
      </c>
      <c r="W116" t="s">
        <v>24</v>
      </c>
      <c r="X116" t="s">
        <v>25</v>
      </c>
      <c r="Z116" s="22" t="s">
        <v>36</v>
      </c>
      <c r="AA116" s="12" t="s">
        <v>37</v>
      </c>
      <c r="AB116" s="12" t="s">
        <v>41</v>
      </c>
      <c r="AC116" s="16" t="s">
        <v>55</v>
      </c>
    </row>
    <row r="117" spans="1:29" x14ac:dyDescent="0.25">
      <c r="A117" s="2"/>
      <c r="Y117" s="1"/>
      <c r="AA117" s="14">
        <f>S117</f>
        <v>0</v>
      </c>
      <c r="AB117" s="28" t="e">
        <f>((AA117/AA$122)-1)*100</f>
        <v>#DIV/0!</v>
      </c>
      <c r="AC117" s="14">
        <f>STDEV(AA118:AA121)</f>
        <v>0</v>
      </c>
    </row>
    <row r="118" spans="1:29" x14ac:dyDescent="0.25">
      <c r="A118" s="2"/>
      <c r="Y118" s="1"/>
      <c r="AA118" s="14">
        <f t="shared" ref="AA118:AA121" si="33">S118</f>
        <v>0</v>
      </c>
      <c r="AB118" s="28" t="e">
        <f t="shared" ref="AB118:AB121" si="34">((AA118/AA$122)-1)*100</f>
        <v>#DIV/0!</v>
      </c>
      <c r="AC118" s="14">
        <f>STDEV(AA119:AA121,AA117)</f>
        <v>0</v>
      </c>
    </row>
    <row r="119" spans="1:29" x14ac:dyDescent="0.25">
      <c r="A119" s="2"/>
      <c r="Y119" s="1"/>
      <c r="AA119" s="14">
        <f t="shared" si="33"/>
        <v>0</v>
      </c>
      <c r="AB119" s="28" t="e">
        <f t="shared" si="34"/>
        <v>#DIV/0!</v>
      </c>
      <c r="AC119" s="14">
        <f>STDEV(AA120:AA121,AA117:AA118)</f>
        <v>0</v>
      </c>
    </row>
    <row r="120" spans="1:29" x14ac:dyDescent="0.25">
      <c r="A120" s="2"/>
      <c r="AA120" s="14">
        <f t="shared" si="33"/>
        <v>0</v>
      </c>
      <c r="AB120" s="28" t="e">
        <f t="shared" si="34"/>
        <v>#DIV/0!</v>
      </c>
      <c r="AC120" s="14">
        <f>STDEV(AA121,AA117:AA119)</f>
        <v>0</v>
      </c>
    </row>
    <row r="121" spans="1:29" x14ac:dyDescent="0.25">
      <c r="A121" s="2"/>
      <c r="AA121" s="14">
        <f t="shared" si="33"/>
        <v>0</v>
      </c>
      <c r="AB121" s="28" t="e">
        <f t="shared" si="34"/>
        <v>#DIV/0!</v>
      </c>
      <c r="AC121" s="14">
        <f>STDEV(AA117:AA120)</f>
        <v>0</v>
      </c>
    </row>
    <row r="122" spans="1:29" x14ac:dyDescent="0.25">
      <c r="A122" s="2">
        <f>A121</f>
        <v>0</v>
      </c>
      <c r="B122" s="7" t="e">
        <f>AVERAGE(B117:B121)</f>
        <v>#DIV/0!</v>
      </c>
      <c r="C122" s="7" t="e">
        <f t="shared" ref="C122:X122" si="35">AVERAGE(C117:C121)</f>
        <v>#DIV/0!</v>
      </c>
      <c r="D122" s="7" t="e">
        <f t="shared" si="35"/>
        <v>#DIV/0!</v>
      </c>
      <c r="E122" s="7" t="e">
        <f t="shared" si="35"/>
        <v>#DIV/0!</v>
      </c>
      <c r="F122" s="7" t="e">
        <f t="shared" si="35"/>
        <v>#DIV/0!</v>
      </c>
      <c r="G122" s="7" t="e">
        <f t="shared" si="35"/>
        <v>#DIV/0!</v>
      </c>
      <c r="H122" s="7" t="e">
        <f t="shared" si="35"/>
        <v>#DIV/0!</v>
      </c>
      <c r="I122" s="7" t="e">
        <f t="shared" si="35"/>
        <v>#DIV/0!</v>
      </c>
      <c r="J122" s="7" t="e">
        <f t="shared" si="35"/>
        <v>#DIV/0!</v>
      </c>
      <c r="K122" s="7" t="e">
        <f t="shared" si="35"/>
        <v>#DIV/0!</v>
      </c>
      <c r="L122" s="7" t="e">
        <f t="shared" si="35"/>
        <v>#DIV/0!</v>
      </c>
      <c r="M122" s="7" t="e">
        <f t="shared" si="35"/>
        <v>#DIV/0!</v>
      </c>
      <c r="N122" s="7" t="e">
        <f t="shared" si="35"/>
        <v>#DIV/0!</v>
      </c>
      <c r="O122" s="7" t="e">
        <f t="shared" si="35"/>
        <v>#DIV/0!</v>
      </c>
      <c r="P122" s="7" t="e">
        <f t="shared" si="35"/>
        <v>#DIV/0!</v>
      </c>
      <c r="Q122" s="7" t="e">
        <f t="shared" si="35"/>
        <v>#DIV/0!</v>
      </c>
      <c r="R122" s="7" t="e">
        <f t="shared" si="35"/>
        <v>#DIV/0!</v>
      </c>
      <c r="S122" s="7" t="e">
        <f t="shared" si="35"/>
        <v>#DIV/0!</v>
      </c>
      <c r="T122" s="7" t="e">
        <f t="shared" si="35"/>
        <v>#DIV/0!</v>
      </c>
      <c r="U122" s="7" t="e">
        <f t="shared" si="35"/>
        <v>#DIV/0!</v>
      </c>
      <c r="V122" s="7" t="e">
        <f t="shared" si="35"/>
        <v>#DIV/0!</v>
      </c>
      <c r="W122" s="7" t="e">
        <f t="shared" si="35"/>
        <v>#DIV/0!</v>
      </c>
      <c r="X122" s="7" t="e">
        <f t="shared" si="35"/>
        <v>#DIV/0!</v>
      </c>
      <c r="Z122" s="2" t="s">
        <v>43</v>
      </c>
      <c r="AA122" s="14">
        <f>AVERAGE(AA117:AA121)</f>
        <v>0</v>
      </c>
      <c r="AB122" s="28"/>
    </row>
    <row r="125" spans="1:29" x14ac:dyDescent="0.25">
      <c r="A125" s="9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t="s">
        <v>29</v>
      </c>
      <c r="G125" t="s">
        <v>9</v>
      </c>
      <c r="H125" t="s">
        <v>10</v>
      </c>
      <c r="I125" t="s">
        <v>11</v>
      </c>
      <c r="J125" s="1" t="s">
        <v>30</v>
      </c>
      <c r="K125" s="1" t="s">
        <v>31</v>
      </c>
      <c r="L125" t="s">
        <v>32</v>
      </c>
      <c r="M125" t="s">
        <v>33</v>
      </c>
      <c r="N125" t="s">
        <v>34</v>
      </c>
      <c r="O125" t="s">
        <v>35</v>
      </c>
      <c r="P125" t="s">
        <v>12</v>
      </c>
      <c r="Q125" t="s">
        <v>13</v>
      </c>
      <c r="R125" t="s">
        <v>14</v>
      </c>
      <c r="S125" s="7" t="s">
        <v>26</v>
      </c>
      <c r="T125" s="1" t="s">
        <v>21</v>
      </c>
      <c r="U125" t="s">
        <v>22</v>
      </c>
      <c r="V125" t="s">
        <v>23</v>
      </c>
      <c r="W125" t="s">
        <v>24</v>
      </c>
      <c r="X125" t="s">
        <v>25</v>
      </c>
      <c r="Z125" s="22" t="s">
        <v>36</v>
      </c>
      <c r="AA125" s="12" t="s">
        <v>37</v>
      </c>
      <c r="AB125" s="12" t="s">
        <v>41</v>
      </c>
      <c r="AC125" s="16" t="s">
        <v>55</v>
      </c>
    </row>
    <row r="126" spans="1:29" x14ac:dyDescent="0.25">
      <c r="A126" s="2"/>
      <c r="Y126" s="1"/>
      <c r="AA126" s="14">
        <f>S126</f>
        <v>0</v>
      </c>
      <c r="AB126" s="28" t="e">
        <f>((AA126/AA$131)-1)*100</f>
        <v>#DIV/0!</v>
      </c>
      <c r="AC126" s="14">
        <f>STDEV(AA127:AA130)</f>
        <v>0</v>
      </c>
    </row>
    <row r="127" spans="1:29" x14ac:dyDescent="0.25">
      <c r="A127" s="2"/>
      <c r="Y127" s="1"/>
      <c r="AA127" s="14">
        <f t="shared" ref="AA127:AA130" si="36">S127</f>
        <v>0</v>
      </c>
      <c r="AB127" s="28" t="e">
        <f t="shared" ref="AB127:AB130" si="37">((AA127/AA$131)-1)*100</f>
        <v>#DIV/0!</v>
      </c>
      <c r="AC127" s="14">
        <f>STDEV(AA128:AA130,AA126)</f>
        <v>0</v>
      </c>
    </row>
    <row r="128" spans="1:29" x14ac:dyDescent="0.25">
      <c r="A128" s="2"/>
      <c r="Y128" s="1"/>
      <c r="AA128" s="14">
        <f t="shared" si="36"/>
        <v>0</v>
      </c>
      <c r="AB128" s="28" t="e">
        <f t="shared" si="37"/>
        <v>#DIV/0!</v>
      </c>
      <c r="AC128" s="14">
        <f>STDEV(AA129:AA130,AA126:AA127)</f>
        <v>0</v>
      </c>
    </row>
    <row r="129" spans="1:29" x14ac:dyDescent="0.25">
      <c r="A129" s="2"/>
      <c r="AA129" s="14">
        <f t="shared" si="36"/>
        <v>0</v>
      </c>
      <c r="AB129" s="28" t="e">
        <f t="shared" si="37"/>
        <v>#DIV/0!</v>
      </c>
      <c r="AC129" s="14">
        <f>STDEV(AA130,AA126:AA128)</f>
        <v>0</v>
      </c>
    </row>
    <row r="130" spans="1:29" x14ac:dyDescent="0.25">
      <c r="A130" s="2"/>
      <c r="AA130" s="14">
        <f t="shared" si="36"/>
        <v>0</v>
      </c>
      <c r="AB130" s="28" t="e">
        <f t="shared" si="37"/>
        <v>#DIV/0!</v>
      </c>
      <c r="AC130" s="14">
        <f>STDEV(AA126:AA129)</f>
        <v>0</v>
      </c>
    </row>
    <row r="131" spans="1:29" x14ac:dyDescent="0.25">
      <c r="A131" s="2">
        <f>A130</f>
        <v>0</v>
      </c>
      <c r="B131" s="7" t="e">
        <f>AVERAGE(B126:B130)</f>
        <v>#DIV/0!</v>
      </c>
      <c r="C131" s="7" t="e">
        <f t="shared" ref="C131:X131" si="38">AVERAGE(C126:C130)</f>
        <v>#DIV/0!</v>
      </c>
      <c r="D131" s="7" t="e">
        <f t="shared" si="38"/>
        <v>#DIV/0!</v>
      </c>
      <c r="E131" s="7" t="e">
        <f t="shared" si="38"/>
        <v>#DIV/0!</v>
      </c>
      <c r="F131" s="7" t="e">
        <f t="shared" si="38"/>
        <v>#DIV/0!</v>
      </c>
      <c r="G131" s="7" t="e">
        <f t="shared" si="38"/>
        <v>#DIV/0!</v>
      </c>
      <c r="H131" s="7" t="e">
        <f t="shared" si="38"/>
        <v>#DIV/0!</v>
      </c>
      <c r="I131" s="7" t="e">
        <f t="shared" si="38"/>
        <v>#DIV/0!</v>
      </c>
      <c r="J131" s="7" t="e">
        <f t="shared" si="38"/>
        <v>#DIV/0!</v>
      </c>
      <c r="K131" s="7" t="e">
        <f t="shared" si="38"/>
        <v>#DIV/0!</v>
      </c>
      <c r="L131" s="7" t="e">
        <f t="shared" si="38"/>
        <v>#DIV/0!</v>
      </c>
      <c r="M131" s="7" t="e">
        <f t="shared" si="38"/>
        <v>#DIV/0!</v>
      </c>
      <c r="N131" s="7" t="e">
        <f t="shared" si="38"/>
        <v>#DIV/0!</v>
      </c>
      <c r="O131" s="7" t="e">
        <f t="shared" si="38"/>
        <v>#DIV/0!</v>
      </c>
      <c r="P131" s="7" t="e">
        <f t="shared" si="38"/>
        <v>#DIV/0!</v>
      </c>
      <c r="Q131" s="7" t="e">
        <f t="shared" si="38"/>
        <v>#DIV/0!</v>
      </c>
      <c r="R131" s="7" t="e">
        <f t="shared" si="38"/>
        <v>#DIV/0!</v>
      </c>
      <c r="S131" s="7" t="e">
        <f t="shared" si="38"/>
        <v>#DIV/0!</v>
      </c>
      <c r="T131" s="7" t="e">
        <f t="shared" si="38"/>
        <v>#DIV/0!</v>
      </c>
      <c r="U131" s="7" t="e">
        <f t="shared" si="38"/>
        <v>#DIV/0!</v>
      </c>
      <c r="V131" s="7" t="e">
        <f t="shared" si="38"/>
        <v>#DIV/0!</v>
      </c>
      <c r="W131" s="7" t="e">
        <f t="shared" si="38"/>
        <v>#DIV/0!</v>
      </c>
      <c r="X131" s="7" t="e">
        <f t="shared" si="38"/>
        <v>#DIV/0!</v>
      </c>
      <c r="Z131" s="2" t="s">
        <v>43</v>
      </c>
      <c r="AA131" s="14">
        <f>AVERAGE(AA126:AA130)</f>
        <v>0</v>
      </c>
      <c r="AB131" s="28"/>
    </row>
    <row r="134" spans="1:29" x14ac:dyDescent="0.25">
      <c r="A134" s="9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t="s">
        <v>29</v>
      </c>
      <c r="G134" t="s">
        <v>9</v>
      </c>
      <c r="H134" t="s">
        <v>10</v>
      </c>
      <c r="I134" t="s">
        <v>11</v>
      </c>
      <c r="J134" s="1" t="s">
        <v>30</v>
      </c>
      <c r="K134" s="1" t="s">
        <v>31</v>
      </c>
      <c r="L134" t="s">
        <v>32</v>
      </c>
      <c r="M134" t="s">
        <v>33</v>
      </c>
      <c r="N134" t="s">
        <v>34</v>
      </c>
      <c r="O134" t="s">
        <v>35</v>
      </c>
      <c r="P134" t="s">
        <v>12</v>
      </c>
      <c r="Q134" t="s">
        <v>13</v>
      </c>
      <c r="R134" t="s">
        <v>14</v>
      </c>
      <c r="S134" s="7" t="s">
        <v>26</v>
      </c>
      <c r="T134" s="1" t="s">
        <v>21</v>
      </c>
      <c r="U134" t="s">
        <v>22</v>
      </c>
      <c r="V134" t="s">
        <v>23</v>
      </c>
      <c r="W134" t="s">
        <v>24</v>
      </c>
      <c r="X134" t="s">
        <v>25</v>
      </c>
      <c r="Z134" s="22" t="s">
        <v>36</v>
      </c>
      <c r="AA134" s="12" t="s">
        <v>37</v>
      </c>
      <c r="AB134" s="12" t="s">
        <v>41</v>
      </c>
      <c r="AC134" s="16" t="s">
        <v>55</v>
      </c>
    </row>
    <row r="135" spans="1:29" x14ac:dyDescent="0.25">
      <c r="A135" s="2"/>
      <c r="Y135" s="1"/>
      <c r="AA135" s="14">
        <f>S135</f>
        <v>0</v>
      </c>
      <c r="AB135" s="28" t="e">
        <f>((AA135/AA$140)-1)*100</f>
        <v>#DIV/0!</v>
      </c>
      <c r="AC135" s="14">
        <f>STDEV(AA136:AA139)</f>
        <v>0</v>
      </c>
    </row>
    <row r="136" spans="1:29" x14ac:dyDescent="0.25">
      <c r="A136" s="2"/>
      <c r="Y136" s="1"/>
      <c r="AA136" s="14">
        <f t="shared" ref="AA136:AA139" si="39">S136</f>
        <v>0</v>
      </c>
      <c r="AB136" s="28" t="e">
        <f t="shared" ref="AB136:AB139" si="40">((AA136/AA$140)-1)*100</f>
        <v>#DIV/0!</v>
      </c>
      <c r="AC136" s="14">
        <f>STDEV(AA137:AA139,AA135)</f>
        <v>0</v>
      </c>
    </row>
    <row r="137" spans="1:29" x14ac:dyDescent="0.25">
      <c r="A137" s="2"/>
      <c r="Y137" s="1"/>
      <c r="AA137" s="14">
        <f t="shared" si="39"/>
        <v>0</v>
      </c>
      <c r="AB137" s="28" t="e">
        <f t="shared" si="40"/>
        <v>#DIV/0!</v>
      </c>
      <c r="AC137" s="14">
        <f>STDEV(AA138:AA139,AA135:AA136)</f>
        <v>0</v>
      </c>
    </row>
    <row r="138" spans="1:29" x14ac:dyDescent="0.25">
      <c r="A138" s="2"/>
      <c r="AA138" s="14">
        <f t="shared" si="39"/>
        <v>0</v>
      </c>
      <c r="AB138" s="28" t="e">
        <f t="shared" si="40"/>
        <v>#DIV/0!</v>
      </c>
      <c r="AC138" s="14">
        <f>STDEV(AA139,AA135:AA137)</f>
        <v>0</v>
      </c>
    </row>
    <row r="139" spans="1:29" x14ac:dyDescent="0.25">
      <c r="A139" s="2"/>
      <c r="AA139" s="14">
        <f t="shared" si="39"/>
        <v>0</v>
      </c>
      <c r="AB139" s="28" t="e">
        <f t="shared" si="40"/>
        <v>#DIV/0!</v>
      </c>
      <c r="AC139" s="14">
        <f>STDEV(AA135:AA138)</f>
        <v>0</v>
      </c>
    </row>
    <row r="140" spans="1:29" x14ac:dyDescent="0.25">
      <c r="A140" s="2">
        <f>A139</f>
        <v>0</v>
      </c>
      <c r="B140" s="7" t="e">
        <f>AVERAGE(B135:B139)</f>
        <v>#DIV/0!</v>
      </c>
      <c r="C140" s="7" t="e">
        <f t="shared" ref="C140:X140" si="41">AVERAGE(C135:C139)</f>
        <v>#DIV/0!</v>
      </c>
      <c r="D140" s="7" t="e">
        <f t="shared" si="41"/>
        <v>#DIV/0!</v>
      </c>
      <c r="E140" s="7" t="e">
        <f t="shared" si="41"/>
        <v>#DIV/0!</v>
      </c>
      <c r="F140" s="7" t="e">
        <f t="shared" si="41"/>
        <v>#DIV/0!</v>
      </c>
      <c r="G140" s="7" t="e">
        <f t="shared" si="41"/>
        <v>#DIV/0!</v>
      </c>
      <c r="H140" s="7" t="e">
        <f t="shared" si="41"/>
        <v>#DIV/0!</v>
      </c>
      <c r="I140" s="7" t="e">
        <f t="shared" si="41"/>
        <v>#DIV/0!</v>
      </c>
      <c r="J140" s="7" t="e">
        <f t="shared" si="41"/>
        <v>#DIV/0!</v>
      </c>
      <c r="K140" s="7" t="e">
        <f t="shared" si="41"/>
        <v>#DIV/0!</v>
      </c>
      <c r="L140" s="7" t="e">
        <f t="shared" si="41"/>
        <v>#DIV/0!</v>
      </c>
      <c r="M140" s="7" t="e">
        <f t="shared" si="41"/>
        <v>#DIV/0!</v>
      </c>
      <c r="N140" s="7" t="e">
        <f t="shared" si="41"/>
        <v>#DIV/0!</v>
      </c>
      <c r="O140" s="7" t="e">
        <f t="shared" si="41"/>
        <v>#DIV/0!</v>
      </c>
      <c r="P140" s="7" t="e">
        <f t="shared" si="41"/>
        <v>#DIV/0!</v>
      </c>
      <c r="Q140" s="7" t="e">
        <f t="shared" si="41"/>
        <v>#DIV/0!</v>
      </c>
      <c r="R140" s="7" t="e">
        <f t="shared" si="41"/>
        <v>#DIV/0!</v>
      </c>
      <c r="S140" s="7" t="e">
        <f t="shared" si="41"/>
        <v>#DIV/0!</v>
      </c>
      <c r="T140" s="7" t="e">
        <f t="shared" si="41"/>
        <v>#DIV/0!</v>
      </c>
      <c r="U140" s="7" t="e">
        <f t="shared" si="41"/>
        <v>#DIV/0!</v>
      </c>
      <c r="V140" s="7" t="e">
        <f t="shared" si="41"/>
        <v>#DIV/0!</v>
      </c>
      <c r="W140" s="7" t="e">
        <f t="shared" si="41"/>
        <v>#DIV/0!</v>
      </c>
      <c r="X140" s="7" t="e">
        <f t="shared" si="41"/>
        <v>#DIV/0!</v>
      </c>
      <c r="Z140" s="2" t="s">
        <v>43</v>
      </c>
      <c r="AA140" s="14">
        <f>AVERAGE(AA135:AA139)</f>
        <v>0</v>
      </c>
      <c r="AB140" s="28"/>
    </row>
    <row r="143" spans="1:29" x14ac:dyDescent="0.25">
      <c r="A143" s="9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t="s">
        <v>29</v>
      </c>
      <c r="G143" t="s">
        <v>9</v>
      </c>
      <c r="H143" t="s">
        <v>10</v>
      </c>
      <c r="I143" t="s">
        <v>11</v>
      </c>
      <c r="J143" s="1" t="s">
        <v>30</v>
      </c>
      <c r="K143" s="1" t="s">
        <v>31</v>
      </c>
      <c r="L143" t="s">
        <v>32</v>
      </c>
      <c r="M143" t="s">
        <v>33</v>
      </c>
      <c r="N143" t="s">
        <v>34</v>
      </c>
      <c r="O143" t="s">
        <v>35</v>
      </c>
      <c r="P143" t="s">
        <v>12</v>
      </c>
      <c r="Q143" t="s">
        <v>13</v>
      </c>
      <c r="R143" t="s">
        <v>14</v>
      </c>
      <c r="S143" s="7" t="s">
        <v>26</v>
      </c>
      <c r="T143" s="1" t="s">
        <v>21</v>
      </c>
      <c r="U143" t="s">
        <v>22</v>
      </c>
      <c r="V143" t="s">
        <v>23</v>
      </c>
      <c r="W143" t="s">
        <v>24</v>
      </c>
      <c r="X143" t="s">
        <v>25</v>
      </c>
      <c r="Z143" s="22" t="s">
        <v>36</v>
      </c>
      <c r="AA143" s="12" t="s">
        <v>37</v>
      </c>
      <c r="AB143" s="12" t="s">
        <v>41</v>
      </c>
      <c r="AC143" s="16" t="s">
        <v>55</v>
      </c>
    </row>
    <row r="144" spans="1:29" x14ac:dyDescent="0.25">
      <c r="A144" s="2"/>
      <c r="Y144" s="1"/>
      <c r="AA144" s="14">
        <f>S144</f>
        <v>0</v>
      </c>
      <c r="AB144" s="28" t="e">
        <f>((AA144/AA$149)-1)*100</f>
        <v>#DIV/0!</v>
      </c>
      <c r="AC144" s="14">
        <f>STDEV(AA145:AA148)</f>
        <v>0</v>
      </c>
    </row>
    <row r="145" spans="1:29" x14ac:dyDescent="0.25">
      <c r="A145" s="2"/>
      <c r="Y145" s="1"/>
      <c r="AA145" s="14">
        <f t="shared" ref="AA145:AA148" si="42">S145</f>
        <v>0</v>
      </c>
      <c r="AB145" s="28" t="e">
        <f t="shared" ref="AB145:AB148" si="43">((AA145/AA$149)-1)*100</f>
        <v>#DIV/0!</v>
      </c>
      <c r="AC145" s="14">
        <f>STDEV(AA146:AA148,AA144)</f>
        <v>0</v>
      </c>
    </row>
    <row r="146" spans="1:29" x14ac:dyDescent="0.25">
      <c r="A146" s="2"/>
      <c r="Y146" s="1"/>
      <c r="AA146" s="14">
        <f t="shared" si="42"/>
        <v>0</v>
      </c>
      <c r="AB146" s="28" t="e">
        <f t="shared" si="43"/>
        <v>#DIV/0!</v>
      </c>
      <c r="AC146" s="14">
        <f>STDEV(AA147:AA148,AA144:AA145)</f>
        <v>0</v>
      </c>
    </row>
    <row r="147" spans="1:29" x14ac:dyDescent="0.25">
      <c r="A147" s="2"/>
      <c r="AA147" s="14">
        <f t="shared" si="42"/>
        <v>0</v>
      </c>
      <c r="AB147" s="28" t="e">
        <f t="shared" si="43"/>
        <v>#DIV/0!</v>
      </c>
      <c r="AC147" s="14">
        <f>STDEV(AA148,AA144:AA146)</f>
        <v>0</v>
      </c>
    </row>
    <row r="148" spans="1:29" x14ac:dyDescent="0.25">
      <c r="A148" s="2"/>
      <c r="AA148" s="14">
        <f t="shared" si="42"/>
        <v>0</v>
      </c>
      <c r="AB148" s="28" t="e">
        <f t="shared" si="43"/>
        <v>#DIV/0!</v>
      </c>
      <c r="AC148" s="14">
        <f>STDEV(AA144:AA147)</f>
        <v>0</v>
      </c>
    </row>
    <row r="149" spans="1:29" x14ac:dyDescent="0.25">
      <c r="A149" s="2">
        <f>A148</f>
        <v>0</v>
      </c>
      <c r="B149" s="7" t="e">
        <f>AVERAGE(B144:B148)</f>
        <v>#DIV/0!</v>
      </c>
      <c r="C149" s="7" t="e">
        <f t="shared" ref="C149:X149" si="44">AVERAGE(C144:C148)</f>
        <v>#DIV/0!</v>
      </c>
      <c r="D149" s="7" t="e">
        <f t="shared" si="44"/>
        <v>#DIV/0!</v>
      </c>
      <c r="E149" s="7" t="e">
        <f t="shared" si="44"/>
        <v>#DIV/0!</v>
      </c>
      <c r="F149" s="7" t="e">
        <f t="shared" si="44"/>
        <v>#DIV/0!</v>
      </c>
      <c r="G149" s="7" t="e">
        <f t="shared" si="44"/>
        <v>#DIV/0!</v>
      </c>
      <c r="H149" s="7" t="e">
        <f t="shared" si="44"/>
        <v>#DIV/0!</v>
      </c>
      <c r="I149" s="7" t="e">
        <f t="shared" si="44"/>
        <v>#DIV/0!</v>
      </c>
      <c r="J149" s="7" t="e">
        <f t="shared" si="44"/>
        <v>#DIV/0!</v>
      </c>
      <c r="K149" s="7" t="e">
        <f t="shared" si="44"/>
        <v>#DIV/0!</v>
      </c>
      <c r="L149" s="7" t="e">
        <f t="shared" si="44"/>
        <v>#DIV/0!</v>
      </c>
      <c r="M149" s="7" t="e">
        <f t="shared" si="44"/>
        <v>#DIV/0!</v>
      </c>
      <c r="N149" s="7" t="e">
        <f t="shared" si="44"/>
        <v>#DIV/0!</v>
      </c>
      <c r="O149" s="7" t="e">
        <f t="shared" si="44"/>
        <v>#DIV/0!</v>
      </c>
      <c r="P149" s="7" t="e">
        <f t="shared" si="44"/>
        <v>#DIV/0!</v>
      </c>
      <c r="Q149" s="7" t="e">
        <f t="shared" si="44"/>
        <v>#DIV/0!</v>
      </c>
      <c r="R149" s="7" t="e">
        <f t="shared" si="44"/>
        <v>#DIV/0!</v>
      </c>
      <c r="S149" s="7" t="e">
        <f t="shared" si="44"/>
        <v>#DIV/0!</v>
      </c>
      <c r="T149" s="7" t="e">
        <f t="shared" si="44"/>
        <v>#DIV/0!</v>
      </c>
      <c r="U149" s="7" t="e">
        <f t="shared" si="44"/>
        <v>#DIV/0!</v>
      </c>
      <c r="V149" s="7" t="e">
        <f t="shared" si="44"/>
        <v>#DIV/0!</v>
      </c>
      <c r="W149" s="7" t="e">
        <f t="shared" si="44"/>
        <v>#DIV/0!</v>
      </c>
      <c r="X149" s="7" t="e">
        <f t="shared" si="44"/>
        <v>#DIV/0!</v>
      </c>
      <c r="Z149" s="2" t="s">
        <v>43</v>
      </c>
      <c r="AA149" s="14">
        <f>AVERAGE(AA144:AA148)</f>
        <v>0</v>
      </c>
      <c r="AB149" s="2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149"/>
  <sheetViews>
    <sheetView zoomScaleNormal="100" workbookViewId="0"/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bestFit="1" customWidth="1"/>
    <col min="7" max="7" width="10.140625" customWidth="1"/>
    <col min="8" max="8" width="12.28515625" customWidth="1"/>
    <col min="9" max="9" width="10.85546875" customWidth="1"/>
    <col min="10" max="10" width="11" style="1" customWidth="1"/>
    <col min="11" max="11" width="15.85546875" style="1" customWidth="1"/>
    <col min="12" max="12" width="14.140625" customWidth="1"/>
    <col min="13" max="13" width="11.5703125" customWidth="1"/>
    <col min="14" max="14" width="15.5703125" customWidth="1"/>
    <col min="15" max="15" width="15.7109375" customWidth="1"/>
    <col min="16" max="16" width="12.28515625" customWidth="1"/>
    <col min="17" max="17" width="13.28515625" customWidth="1"/>
    <col min="18" max="18" width="11.5703125" customWidth="1"/>
    <col min="19" max="19" width="13.7109375" style="7" customWidth="1"/>
    <col min="20" max="20" width="14.140625" style="1" customWidth="1"/>
    <col min="21" max="21" width="14.85546875" customWidth="1"/>
    <col min="22" max="22" width="14.42578125" customWidth="1"/>
    <col min="23" max="23" width="14.28515625" customWidth="1"/>
    <col min="24" max="24" width="15" customWidth="1"/>
    <col min="26" max="26" width="23.42578125" customWidth="1"/>
    <col min="27" max="27" width="24.7109375" style="13" customWidth="1"/>
    <col min="28" max="28" width="12" style="13" customWidth="1"/>
    <col min="29" max="29" width="20.140625" style="14" customWidth="1"/>
  </cols>
  <sheetData>
    <row r="1" spans="1:11" x14ac:dyDescent="0.25">
      <c r="A1" t="s">
        <v>2</v>
      </c>
    </row>
    <row r="2" spans="1:11" x14ac:dyDescent="0.25">
      <c r="A2" t="s">
        <v>3</v>
      </c>
    </row>
    <row r="3" spans="1:11" x14ac:dyDescent="0.25">
      <c r="A3" t="s">
        <v>15</v>
      </c>
      <c r="B3" s="7"/>
    </row>
    <row r="4" spans="1:11" x14ac:dyDescent="0.25">
      <c r="A4" t="s">
        <v>16</v>
      </c>
      <c r="B4" s="7"/>
    </row>
    <row r="5" spans="1:11" x14ac:dyDescent="0.25">
      <c r="A5" t="s">
        <v>4</v>
      </c>
    </row>
    <row r="6" spans="1:11" x14ac:dyDescent="0.25">
      <c r="A6" s="5"/>
    </row>
    <row r="7" spans="1:11" x14ac:dyDescent="0.25">
      <c r="A7" s="2"/>
    </row>
    <row r="8" spans="1:11" x14ac:dyDescent="0.25">
      <c r="A8" s="2"/>
    </row>
    <row r="9" spans="1:11" x14ac:dyDescent="0.25">
      <c r="A9" s="2"/>
    </row>
    <row r="10" spans="1:11" x14ac:dyDescent="0.25">
      <c r="A10" s="5"/>
    </row>
    <row r="12" spans="1:11" x14ac:dyDescent="0.25">
      <c r="A12" s="11" t="s">
        <v>39</v>
      </c>
    </row>
    <row r="13" spans="1:11" x14ac:dyDescent="0.25">
      <c r="A13" s="6" t="s">
        <v>17</v>
      </c>
      <c r="B13" s="7" t="s">
        <v>19</v>
      </c>
      <c r="C13" s="7"/>
      <c r="D13" s="7"/>
      <c r="E13" s="7"/>
      <c r="F13" s="8"/>
      <c r="G13" s="8"/>
      <c r="H13" s="8"/>
      <c r="I13" s="8"/>
      <c r="J13" s="7"/>
      <c r="K13" s="7"/>
    </row>
    <row r="14" spans="1:11" x14ac:dyDescent="0.25">
      <c r="B14" s="7"/>
      <c r="C14" s="7"/>
      <c r="D14" s="7"/>
      <c r="E14" s="7"/>
      <c r="F14" s="8"/>
      <c r="G14" s="8"/>
      <c r="H14" s="8"/>
      <c r="I14" s="8"/>
      <c r="J14" s="7"/>
      <c r="K14" s="7"/>
    </row>
    <row r="15" spans="1:11" x14ac:dyDescent="0.25">
      <c r="A15" s="2" t="s">
        <v>38</v>
      </c>
      <c r="B15" s="7" t="s">
        <v>40</v>
      </c>
      <c r="C15" s="7"/>
      <c r="D15" s="7"/>
      <c r="E15" s="7"/>
      <c r="F15" s="8"/>
      <c r="G15" s="8"/>
      <c r="H15" s="8"/>
      <c r="I15" s="8"/>
      <c r="J15" s="7"/>
      <c r="K15" s="7"/>
    </row>
    <row r="16" spans="1:11" x14ac:dyDescent="0.25">
      <c r="A16" s="4" t="s">
        <v>18</v>
      </c>
      <c r="B16" s="10"/>
      <c r="C16" s="10"/>
      <c r="D16" s="10"/>
      <c r="E16" s="10"/>
    </row>
    <row r="17" spans="1:29" x14ac:dyDescent="0.25">
      <c r="A17" s="9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t="s">
        <v>29</v>
      </c>
      <c r="G17" t="s">
        <v>9</v>
      </c>
      <c r="H17" t="s">
        <v>10</v>
      </c>
      <c r="I17" t="s">
        <v>11</v>
      </c>
      <c r="J17" s="1" t="s">
        <v>30</v>
      </c>
      <c r="K17" s="1" t="s">
        <v>31</v>
      </c>
      <c r="L17" t="s">
        <v>32</v>
      </c>
      <c r="M17" t="s">
        <v>33</v>
      </c>
      <c r="N17" t="s">
        <v>34</v>
      </c>
      <c r="O17" t="s">
        <v>35</v>
      </c>
      <c r="P17" t="s">
        <v>12</v>
      </c>
      <c r="Q17" t="s">
        <v>13</v>
      </c>
      <c r="R17" t="s">
        <v>14</v>
      </c>
      <c r="S17" s="7" t="s">
        <v>26</v>
      </c>
      <c r="T17" s="1" t="s">
        <v>21</v>
      </c>
      <c r="U17" t="s">
        <v>22</v>
      </c>
      <c r="V17" t="s">
        <v>23</v>
      </c>
      <c r="W17" t="s">
        <v>24</v>
      </c>
      <c r="X17" t="s">
        <v>25</v>
      </c>
      <c r="Z17" s="22" t="s">
        <v>36</v>
      </c>
      <c r="AA17" s="12" t="s">
        <v>37</v>
      </c>
      <c r="AB17" s="12" t="s">
        <v>41</v>
      </c>
      <c r="AC17" s="16" t="s">
        <v>55</v>
      </c>
    </row>
    <row r="18" spans="1:29" x14ac:dyDescent="0.25">
      <c r="A18" s="2"/>
      <c r="Y18" s="1"/>
      <c r="AA18" s="14">
        <f>S18</f>
        <v>0</v>
      </c>
      <c r="AB18" s="28" t="e">
        <f>((AA18/AA$23)-1)*100</f>
        <v>#DIV/0!</v>
      </c>
      <c r="AC18" s="14">
        <f>STDEV(AA19:AA22)</f>
        <v>0</v>
      </c>
    </row>
    <row r="19" spans="1:29" x14ac:dyDescent="0.25">
      <c r="A19" s="2"/>
      <c r="Y19" s="1"/>
      <c r="AA19" s="14">
        <f t="shared" ref="AA19:AA22" si="0">S19</f>
        <v>0</v>
      </c>
      <c r="AB19" s="28" t="e">
        <f t="shared" ref="AB19:AB22" si="1">((AA19/AA$23)-1)*100</f>
        <v>#DIV/0!</v>
      </c>
      <c r="AC19" s="14">
        <f>STDEV(AA20:AA22,AA18)</f>
        <v>0</v>
      </c>
    </row>
    <row r="20" spans="1:29" x14ac:dyDescent="0.25">
      <c r="A20" s="2"/>
      <c r="Y20" s="1"/>
      <c r="AA20" s="14">
        <f t="shared" si="0"/>
        <v>0</v>
      </c>
      <c r="AB20" s="28" t="e">
        <f t="shared" si="1"/>
        <v>#DIV/0!</v>
      </c>
      <c r="AC20" s="14">
        <f>STDEV(AA21:AA22,AA18:AA19)</f>
        <v>0</v>
      </c>
    </row>
    <row r="21" spans="1:29" x14ac:dyDescent="0.25">
      <c r="A21" s="2"/>
      <c r="AA21" s="14">
        <f t="shared" si="0"/>
        <v>0</v>
      </c>
      <c r="AB21" s="28" t="e">
        <f t="shared" si="1"/>
        <v>#DIV/0!</v>
      </c>
      <c r="AC21" s="14">
        <f>STDEV(AA22,AA18:AA20)</f>
        <v>0</v>
      </c>
    </row>
    <row r="22" spans="1:29" x14ac:dyDescent="0.25">
      <c r="A22" s="2"/>
      <c r="AA22" s="14">
        <f t="shared" si="0"/>
        <v>0</v>
      </c>
      <c r="AB22" s="28" t="e">
        <f t="shared" si="1"/>
        <v>#DIV/0!</v>
      </c>
      <c r="AC22" s="14">
        <f>STDEV(AA18:AA21)</f>
        <v>0</v>
      </c>
    </row>
    <row r="23" spans="1:29" x14ac:dyDescent="0.25">
      <c r="A23" s="2" t="s">
        <v>44</v>
      </c>
      <c r="B23" s="7" t="e">
        <f>AVERAGE(B18:B22)</f>
        <v>#DIV/0!</v>
      </c>
      <c r="C23" s="7" t="e">
        <f t="shared" ref="C23:X23" si="2">AVERAGE(C18:C22)</f>
        <v>#DIV/0!</v>
      </c>
      <c r="D23" s="7" t="e">
        <f t="shared" si="2"/>
        <v>#DIV/0!</v>
      </c>
      <c r="E23" s="7" t="e">
        <f t="shared" si="2"/>
        <v>#DIV/0!</v>
      </c>
      <c r="F23" s="7" t="e">
        <f t="shared" si="2"/>
        <v>#DIV/0!</v>
      </c>
      <c r="G23" s="7" t="e">
        <f t="shared" si="2"/>
        <v>#DIV/0!</v>
      </c>
      <c r="H23" s="7" t="e">
        <f t="shared" si="2"/>
        <v>#DIV/0!</v>
      </c>
      <c r="I23" s="7" t="e">
        <f t="shared" si="2"/>
        <v>#DIV/0!</v>
      </c>
      <c r="J23" s="7" t="e">
        <f t="shared" si="2"/>
        <v>#DIV/0!</v>
      </c>
      <c r="K23" s="7" t="e">
        <f t="shared" si="2"/>
        <v>#DIV/0!</v>
      </c>
      <c r="L23" s="7" t="e">
        <f t="shared" si="2"/>
        <v>#DIV/0!</v>
      </c>
      <c r="M23" s="7" t="e">
        <f t="shared" si="2"/>
        <v>#DIV/0!</v>
      </c>
      <c r="N23" s="7" t="e">
        <f t="shared" si="2"/>
        <v>#DIV/0!</v>
      </c>
      <c r="O23" s="7" t="e">
        <f t="shared" si="2"/>
        <v>#DIV/0!</v>
      </c>
      <c r="P23" s="7" t="e">
        <f t="shared" si="2"/>
        <v>#DIV/0!</v>
      </c>
      <c r="Q23" s="7" t="e">
        <f t="shared" si="2"/>
        <v>#DIV/0!</v>
      </c>
      <c r="R23" s="7" t="e">
        <f t="shared" si="2"/>
        <v>#DIV/0!</v>
      </c>
      <c r="S23" s="7" t="e">
        <f t="shared" si="2"/>
        <v>#DIV/0!</v>
      </c>
      <c r="T23" s="7" t="e">
        <f t="shared" si="2"/>
        <v>#DIV/0!</v>
      </c>
      <c r="U23" s="7" t="e">
        <f t="shared" si="2"/>
        <v>#DIV/0!</v>
      </c>
      <c r="V23" s="7" t="e">
        <f t="shared" si="2"/>
        <v>#DIV/0!</v>
      </c>
      <c r="W23" s="7" t="e">
        <f t="shared" si="2"/>
        <v>#DIV/0!</v>
      </c>
      <c r="X23" s="7" t="e">
        <f t="shared" si="2"/>
        <v>#DIV/0!</v>
      </c>
      <c r="Z23" s="2" t="s">
        <v>43</v>
      </c>
      <c r="AA23" s="14">
        <f>AVERAGE(AA18:AA22)</f>
        <v>0</v>
      </c>
      <c r="AB23" s="28"/>
    </row>
    <row r="24" spans="1:29" x14ac:dyDescent="0.25">
      <c r="A24" s="2"/>
      <c r="AB24" s="28"/>
      <c r="AC24" s="15"/>
    </row>
    <row r="25" spans="1:29" x14ac:dyDescent="0.25">
      <c r="A25" s="2"/>
      <c r="AA25" s="14"/>
      <c r="AB25" s="28"/>
      <c r="AC25" s="15"/>
    </row>
    <row r="26" spans="1:29" x14ac:dyDescent="0.25">
      <c r="A26" s="9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t="s">
        <v>29</v>
      </c>
      <c r="G26" t="s">
        <v>9</v>
      </c>
      <c r="H26" t="s">
        <v>10</v>
      </c>
      <c r="I26" t="s">
        <v>11</v>
      </c>
      <c r="J26" s="1" t="s">
        <v>30</v>
      </c>
      <c r="K26" s="1" t="s">
        <v>31</v>
      </c>
      <c r="L26" t="s">
        <v>32</v>
      </c>
      <c r="M26" t="s">
        <v>33</v>
      </c>
      <c r="N26" t="s">
        <v>34</v>
      </c>
      <c r="O26" t="s">
        <v>35</v>
      </c>
      <c r="P26" t="s">
        <v>12</v>
      </c>
      <c r="Q26" t="s">
        <v>13</v>
      </c>
      <c r="R26" t="s">
        <v>14</v>
      </c>
      <c r="S26" s="7" t="s">
        <v>26</v>
      </c>
      <c r="T26" s="1" t="s">
        <v>21</v>
      </c>
      <c r="U26" t="s">
        <v>22</v>
      </c>
      <c r="V26" t="s">
        <v>23</v>
      </c>
      <c r="W26" t="s">
        <v>24</v>
      </c>
      <c r="X26" t="s">
        <v>25</v>
      </c>
      <c r="Z26" s="22" t="s">
        <v>36</v>
      </c>
      <c r="AA26" s="12" t="s">
        <v>37</v>
      </c>
      <c r="AB26" s="12" t="s">
        <v>41</v>
      </c>
      <c r="AC26" s="16" t="s">
        <v>55</v>
      </c>
    </row>
    <row r="27" spans="1:29" x14ac:dyDescent="0.25">
      <c r="A27" s="2"/>
      <c r="Y27" s="1"/>
      <c r="AA27" s="14">
        <f>S27</f>
        <v>0</v>
      </c>
      <c r="AB27" s="28" t="e">
        <f>((AA27/AA$32)-1)*100</f>
        <v>#DIV/0!</v>
      </c>
      <c r="AC27" s="14">
        <f>STDEV(AA28:AA31)</f>
        <v>0</v>
      </c>
    </row>
    <row r="28" spans="1:29" x14ac:dyDescent="0.25">
      <c r="A28" s="2"/>
      <c r="Y28" s="1"/>
      <c r="AA28" s="14">
        <f t="shared" ref="AA28:AA31" si="3">S28</f>
        <v>0</v>
      </c>
      <c r="AB28" s="28" t="e">
        <f t="shared" ref="AB28:AB31" si="4">((AA28/AA$32)-1)*100</f>
        <v>#DIV/0!</v>
      </c>
      <c r="AC28" s="14">
        <f>STDEV(AA29:AA31,AA27)</f>
        <v>0</v>
      </c>
    </row>
    <row r="29" spans="1:29" x14ac:dyDescent="0.25">
      <c r="A29" s="2"/>
      <c r="Y29" s="1"/>
      <c r="AA29" s="14">
        <f t="shared" si="3"/>
        <v>0</v>
      </c>
      <c r="AB29" s="28" t="e">
        <f t="shared" si="4"/>
        <v>#DIV/0!</v>
      </c>
      <c r="AC29" s="14">
        <f>STDEV(AA30:AA31,AA27:AA28)</f>
        <v>0</v>
      </c>
    </row>
    <row r="30" spans="1:29" x14ac:dyDescent="0.25">
      <c r="A30" s="2"/>
      <c r="AA30" s="14">
        <f t="shared" si="3"/>
        <v>0</v>
      </c>
      <c r="AB30" s="28" t="e">
        <f t="shared" si="4"/>
        <v>#DIV/0!</v>
      </c>
      <c r="AC30" s="14">
        <f>STDEV(AA31,AA27:AA29)</f>
        <v>0</v>
      </c>
    </row>
    <row r="31" spans="1:29" x14ac:dyDescent="0.25">
      <c r="A31" s="2"/>
      <c r="AA31" s="14">
        <f t="shared" si="3"/>
        <v>0</v>
      </c>
      <c r="AB31" s="28" t="e">
        <f t="shared" si="4"/>
        <v>#DIV/0!</v>
      </c>
      <c r="AC31" s="14">
        <f>STDEV(AA27:AA30)</f>
        <v>0</v>
      </c>
    </row>
    <row r="32" spans="1:29" x14ac:dyDescent="0.25">
      <c r="A32" s="2">
        <f>A31</f>
        <v>0</v>
      </c>
      <c r="B32" s="7" t="e">
        <f>AVERAGE(B27:B31)</f>
        <v>#DIV/0!</v>
      </c>
      <c r="C32" s="7" t="e">
        <f t="shared" ref="C32:X32" si="5">AVERAGE(C27:C31)</f>
        <v>#DIV/0!</v>
      </c>
      <c r="D32" s="7" t="e">
        <f t="shared" si="5"/>
        <v>#DIV/0!</v>
      </c>
      <c r="E32" s="7" t="e">
        <f t="shared" si="5"/>
        <v>#DIV/0!</v>
      </c>
      <c r="F32" s="7" t="e">
        <f t="shared" si="5"/>
        <v>#DIV/0!</v>
      </c>
      <c r="G32" s="7" t="e">
        <f t="shared" si="5"/>
        <v>#DIV/0!</v>
      </c>
      <c r="H32" s="7" t="e">
        <f t="shared" si="5"/>
        <v>#DIV/0!</v>
      </c>
      <c r="I32" s="7" t="e">
        <f t="shared" si="5"/>
        <v>#DIV/0!</v>
      </c>
      <c r="J32" s="7" t="e">
        <f t="shared" si="5"/>
        <v>#DIV/0!</v>
      </c>
      <c r="K32" s="7" t="e">
        <f t="shared" si="5"/>
        <v>#DIV/0!</v>
      </c>
      <c r="L32" s="7" t="e">
        <f t="shared" si="5"/>
        <v>#DIV/0!</v>
      </c>
      <c r="M32" s="7" t="e">
        <f t="shared" si="5"/>
        <v>#DIV/0!</v>
      </c>
      <c r="N32" s="7" t="e">
        <f t="shared" si="5"/>
        <v>#DIV/0!</v>
      </c>
      <c r="O32" s="7" t="e">
        <f t="shared" si="5"/>
        <v>#DIV/0!</v>
      </c>
      <c r="P32" s="7" t="e">
        <f t="shared" si="5"/>
        <v>#DIV/0!</v>
      </c>
      <c r="Q32" s="7" t="e">
        <f t="shared" si="5"/>
        <v>#DIV/0!</v>
      </c>
      <c r="R32" s="7" t="e">
        <f t="shared" si="5"/>
        <v>#DIV/0!</v>
      </c>
      <c r="S32" s="7" t="e">
        <f t="shared" si="5"/>
        <v>#DIV/0!</v>
      </c>
      <c r="T32" s="7" t="e">
        <f t="shared" si="5"/>
        <v>#DIV/0!</v>
      </c>
      <c r="U32" s="7" t="e">
        <f t="shared" si="5"/>
        <v>#DIV/0!</v>
      </c>
      <c r="V32" s="7" t="e">
        <f t="shared" si="5"/>
        <v>#DIV/0!</v>
      </c>
      <c r="W32" s="7" t="e">
        <f t="shared" si="5"/>
        <v>#DIV/0!</v>
      </c>
      <c r="X32" s="7" t="e">
        <f t="shared" si="5"/>
        <v>#DIV/0!</v>
      </c>
      <c r="Z32" s="2" t="s">
        <v>43</v>
      </c>
      <c r="AA32" s="14">
        <f>AVERAGE(AA27:AA31)</f>
        <v>0</v>
      </c>
      <c r="AB32" s="28"/>
    </row>
    <row r="33" spans="1:39" x14ac:dyDescent="0.25">
      <c r="A33" s="2"/>
      <c r="AB33" s="28"/>
      <c r="AC33" s="15"/>
    </row>
    <row r="34" spans="1:39" x14ac:dyDescent="0.25">
      <c r="A34" s="2"/>
      <c r="AA34" s="14"/>
      <c r="AB34" s="28"/>
      <c r="AC34" s="15"/>
    </row>
    <row r="35" spans="1:39" x14ac:dyDescent="0.25">
      <c r="A35" s="9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t="s">
        <v>29</v>
      </c>
      <c r="G35" t="s">
        <v>9</v>
      </c>
      <c r="H35" t="s">
        <v>10</v>
      </c>
      <c r="I35" t="s">
        <v>11</v>
      </c>
      <c r="J35" s="1" t="s">
        <v>30</v>
      </c>
      <c r="K35" s="1" t="s">
        <v>31</v>
      </c>
      <c r="L35" t="s">
        <v>32</v>
      </c>
      <c r="M35" t="s">
        <v>33</v>
      </c>
      <c r="N35" t="s">
        <v>34</v>
      </c>
      <c r="O35" t="s">
        <v>35</v>
      </c>
      <c r="P35" t="s">
        <v>12</v>
      </c>
      <c r="Q35" t="s">
        <v>13</v>
      </c>
      <c r="R35" t="s">
        <v>14</v>
      </c>
      <c r="S35" s="7" t="s">
        <v>26</v>
      </c>
      <c r="T35" s="1" t="s">
        <v>21</v>
      </c>
      <c r="U35" t="s">
        <v>22</v>
      </c>
      <c r="V35" t="s">
        <v>23</v>
      </c>
      <c r="W35" t="s">
        <v>24</v>
      </c>
      <c r="X35" t="s">
        <v>25</v>
      </c>
      <c r="Z35" s="22" t="s">
        <v>36</v>
      </c>
      <c r="AA35" s="12" t="s">
        <v>37</v>
      </c>
      <c r="AB35" s="12" t="s">
        <v>41</v>
      </c>
      <c r="AC35" s="16" t="s">
        <v>55</v>
      </c>
    </row>
    <row r="36" spans="1:39" x14ac:dyDescent="0.25">
      <c r="A36" s="2"/>
      <c r="Y36" s="1"/>
      <c r="AA36" s="14">
        <f>S36</f>
        <v>0</v>
      </c>
      <c r="AB36" s="28" t="e">
        <f>((AA36/AA$41)-1)*100</f>
        <v>#DIV/0!</v>
      </c>
      <c r="AC36" s="14">
        <f>STDEV(AA37:AA40)</f>
        <v>0</v>
      </c>
    </row>
    <row r="37" spans="1:39" x14ac:dyDescent="0.25">
      <c r="A37" s="2"/>
      <c r="Y37" s="1"/>
      <c r="AA37" s="14">
        <f t="shared" ref="AA37:AA40" si="6">S37</f>
        <v>0</v>
      </c>
      <c r="AB37" s="28" t="e">
        <f t="shared" ref="AB37:AB40" si="7">((AA37/AA$41)-1)*100</f>
        <v>#DIV/0!</v>
      </c>
      <c r="AC37" s="14">
        <f>STDEV(AA38:AA40,AA36)</f>
        <v>0</v>
      </c>
    </row>
    <row r="38" spans="1:39" x14ac:dyDescent="0.25">
      <c r="A38" s="2"/>
      <c r="Y38" s="1"/>
      <c r="AA38" s="14">
        <f t="shared" si="6"/>
        <v>0</v>
      </c>
      <c r="AB38" s="28" t="e">
        <f t="shared" si="7"/>
        <v>#DIV/0!</v>
      </c>
      <c r="AC38" s="14">
        <f>STDEV(AA39:AA40,AA36:AA37)</f>
        <v>0</v>
      </c>
    </row>
    <row r="39" spans="1:39" x14ac:dyDescent="0.25">
      <c r="A39" s="2"/>
      <c r="AA39" s="14">
        <f t="shared" si="6"/>
        <v>0</v>
      </c>
      <c r="AB39" s="28" t="e">
        <f t="shared" si="7"/>
        <v>#DIV/0!</v>
      </c>
      <c r="AC39" s="14">
        <f>STDEV(AA40,AA36:AA38)</f>
        <v>0</v>
      </c>
    </row>
    <row r="40" spans="1:39" x14ac:dyDescent="0.25">
      <c r="A40" s="2"/>
      <c r="AA40" s="14">
        <f t="shared" si="6"/>
        <v>0</v>
      </c>
      <c r="AB40" s="28" t="e">
        <f t="shared" si="7"/>
        <v>#DIV/0!</v>
      </c>
      <c r="AC40" s="14">
        <f>STDEV(AA36:AA39)</f>
        <v>0</v>
      </c>
    </row>
    <row r="41" spans="1:39" x14ac:dyDescent="0.25">
      <c r="A41" s="2">
        <f>A40</f>
        <v>0</v>
      </c>
      <c r="B41" s="7" t="e">
        <f>AVERAGE(B36:B40)</f>
        <v>#DIV/0!</v>
      </c>
      <c r="C41" s="7" t="e">
        <f t="shared" ref="C41:X41" si="8">AVERAGE(C36:C40)</f>
        <v>#DIV/0!</v>
      </c>
      <c r="D41" s="7" t="e">
        <f t="shared" si="8"/>
        <v>#DIV/0!</v>
      </c>
      <c r="E41" s="7" t="e">
        <f t="shared" si="8"/>
        <v>#DIV/0!</v>
      </c>
      <c r="F41" s="7" t="e">
        <f t="shared" si="8"/>
        <v>#DIV/0!</v>
      </c>
      <c r="G41" s="7" t="e">
        <f t="shared" si="8"/>
        <v>#DIV/0!</v>
      </c>
      <c r="H41" s="7" t="e">
        <f t="shared" si="8"/>
        <v>#DIV/0!</v>
      </c>
      <c r="I41" s="7" t="e">
        <f t="shared" si="8"/>
        <v>#DIV/0!</v>
      </c>
      <c r="J41" s="7" t="e">
        <f t="shared" si="8"/>
        <v>#DIV/0!</v>
      </c>
      <c r="K41" s="7" t="e">
        <f t="shared" si="8"/>
        <v>#DIV/0!</v>
      </c>
      <c r="L41" s="7" t="e">
        <f t="shared" si="8"/>
        <v>#DIV/0!</v>
      </c>
      <c r="M41" s="7" t="e">
        <f t="shared" si="8"/>
        <v>#DIV/0!</v>
      </c>
      <c r="N41" s="7" t="e">
        <f t="shared" si="8"/>
        <v>#DIV/0!</v>
      </c>
      <c r="O41" s="7" t="e">
        <f t="shared" si="8"/>
        <v>#DIV/0!</v>
      </c>
      <c r="P41" s="7" t="e">
        <f t="shared" si="8"/>
        <v>#DIV/0!</v>
      </c>
      <c r="Q41" s="7" t="e">
        <f t="shared" si="8"/>
        <v>#DIV/0!</v>
      </c>
      <c r="R41" s="7" t="e">
        <f t="shared" si="8"/>
        <v>#DIV/0!</v>
      </c>
      <c r="S41" s="7" t="e">
        <f t="shared" si="8"/>
        <v>#DIV/0!</v>
      </c>
      <c r="T41" s="7" t="e">
        <f t="shared" si="8"/>
        <v>#DIV/0!</v>
      </c>
      <c r="U41" s="7" t="e">
        <f t="shared" si="8"/>
        <v>#DIV/0!</v>
      </c>
      <c r="V41" s="7" t="e">
        <f t="shared" si="8"/>
        <v>#DIV/0!</v>
      </c>
      <c r="W41" s="7" t="e">
        <f t="shared" si="8"/>
        <v>#DIV/0!</v>
      </c>
      <c r="X41" s="7" t="e">
        <f t="shared" si="8"/>
        <v>#DIV/0!</v>
      </c>
      <c r="Z41" s="2" t="s">
        <v>43</v>
      </c>
      <c r="AA41" s="14">
        <f>AVERAGE(AA36:AA40)</f>
        <v>0</v>
      </c>
      <c r="AB41" s="28"/>
    </row>
    <row r="42" spans="1:39" s="3" customFormat="1" x14ac:dyDescent="0.25">
      <c r="A42" s="2"/>
      <c r="B42" s="1"/>
      <c r="C42" s="1"/>
      <c r="D42" s="1"/>
      <c r="E42" s="1"/>
      <c r="F42"/>
      <c r="G42"/>
      <c r="H42"/>
      <c r="I42"/>
      <c r="J42" s="1"/>
      <c r="K42" s="1"/>
      <c r="L42"/>
      <c r="M42"/>
      <c r="N42"/>
      <c r="O42"/>
      <c r="P42"/>
      <c r="Q42"/>
      <c r="R42"/>
      <c r="S42" s="7"/>
      <c r="T42" s="1"/>
      <c r="U42"/>
      <c r="V42"/>
      <c r="W42"/>
      <c r="X42"/>
      <c r="Y42"/>
      <c r="AA42" s="29"/>
      <c r="AB42" s="28"/>
      <c r="AC42" s="15"/>
    </row>
    <row r="43" spans="1:39" s="3" customFormat="1" x14ac:dyDescent="0.25">
      <c r="A43" s="2"/>
      <c r="B43" s="1"/>
      <c r="C43" s="1"/>
      <c r="D43" s="1"/>
      <c r="E43" s="1"/>
      <c r="F43"/>
      <c r="G43"/>
      <c r="H43"/>
      <c r="I43"/>
      <c r="J43" s="1"/>
      <c r="K43" s="1"/>
      <c r="L43"/>
      <c r="M43"/>
      <c r="N43"/>
      <c r="O43"/>
      <c r="P43"/>
      <c r="Q43"/>
      <c r="R43"/>
      <c r="S43" s="7"/>
      <c r="T43" s="1"/>
      <c r="U43"/>
      <c r="V43"/>
      <c r="W43"/>
      <c r="X43"/>
      <c r="Y43"/>
      <c r="Z43"/>
      <c r="AA43" s="14"/>
      <c r="AB43" s="28"/>
      <c r="AC43" s="15"/>
    </row>
    <row r="44" spans="1:39" s="3" customFormat="1" x14ac:dyDescent="0.25">
      <c r="A44" s="9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t="s">
        <v>29</v>
      </c>
      <c r="G44" t="s">
        <v>9</v>
      </c>
      <c r="H44" t="s">
        <v>10</v>
      </c>
      <c r="I44" t="s">
        <v>11</v>
      </c>
      <c r="J44" s="1" t="s">
        <v>30</v>
      </c>
      <c r="K44" s="1" t="s">
        <v>31</v>
      </c>
      <c r="L44" t="s">
        <v>32</v>
      </c>
      <c r="M44" t="s">
        <v>33</v>
      </c>
      <c r="N44" t="s">
        <v>34</v>
      </c>
      <c r="O44" t="s">
        <v>35</v>
      </c>
      <c r="P44" t="s">
        <v>12</v>
      </c>
      <c r="Q44" t="s">
        <v>13</v>
      </c>
      <c r="R44" t="s">
        <v>14</v>
      </c>
      <c r="S44" s="7" t="s">
        <v>26</v>
      </c>
      <c r="T44" s="1" t="s">
        <v>21</v>
      </c>
      <c r="U44" t="s">
        <v>22</v>
      </c>
      <c r="V44" t="s">
        <v>23</v>
      </c>
      <c r="W44" t="s">
        <v>24</v>
      </c>
      <c r="X44" t="s">
        <v>25</v>
      </c>
      <c r="Y44"/>
      <c r="Z44" s="22" t="s">
        <v>36</v>
      </c>
      <c r="AA44" s="12" t="s">
        <v>37</v>
      </c>
      <c r="AB44" s="12" t="s">
        <v>41</v>
      </c>
      <c r="AC44" s="16" t="s">
        <v>55</v>
      </c>
    </row>
    <row r="45" spans="1:39" s="3" customFormat="1" x14ac:dyDescent="0.25">
      <c r="A45" s="2"/>
      <c r="B45" s="1"/>
      <c r="C45" s="1"/>
      <c r="D45" s="1"/>
      <c r="E45" s="1"/>
      <c r="F45"/>
      <c r="G45"/>
      <c r="H45"/>
      <c r="I45"/>
      <c r="J45" s="1"/>
      <c r="K45" s="1"/>
      <c r="L45"/>
      <c r="M45"/>
      <c r="N45"/>
      <c r="O45"/>
      <c r="P45"/>
      <c r="Q45"/>
      <c r="R45"/>
      <c r="S45" s="7"/>
      <c r="T45" s="1"/>
      <c r="U45"/>
      <c r="V45"/>
      <c r="W45"/>
      <c r="X45"/>
      <c r="Y45" s="1"/>
      <c r="Z45"/>
      <c r="AA45" s="14">
        <f>S45</f>
        <v>0</v>
      </c>
      <c r="AB45" s="28" t="e">
        <f>((AA45/AA$50)-1)*100</f>
        <v>#DIV/0!</v>
      </c>
      <c r="AC45" s="14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3" customFormat="1" x14ac:dyDescent="0.25">
      <c r="A46" s="2"/>
      <c r="B46" s="1"/>
      <c r="C46" s="1"/>
      <c r="D46" s="1"/>
      <c r="E46" s="1"/>
      <c r="F46"/>
      <c r="G46"/>
      <c r="H46"/>
      <c r="I46"/>
      <c r="J46" s="1"/>
      <c r="K46" s="1"/>
      <c r="L46"/>
      <c r="M46"/>
      <c r="N46"/>
      <c r="O46"/>
      <c r="P46"/>
      <c r="Q46"/>
      <c r="R46"/>
      <c r="S46" s="7"/>
      <c r="T46" s="1"/>
      <c r="U46"/>
      <c r="V46"/>
      <c r="W46"/>
      <c r="X46"/>
      <c r="Y46" s="1"/>
      <c r="Z46"/>
      <c r="AA46" s="14">
        <f t="shared" ref="AA46:AA49" si="9">S46</f>
        <v>0</v>
      </c>
      <c r="AB46" s="28" t="e">
        <f t="shared" ref="AB46:AB49" si="10">((AA46/AA$50)-1)*100</f>
        <v>#DIV/0!</v>
      </c>
      <c r="AC46" s="14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x14ac:dyDescent="0.25">
      <c r="A47" s="2"/>
      <c r="Y47" s="1"/>
      <c r="AA47" s="14">
        <f t="shared" si="9"/>
        <v>0</v>
      </c>
      <c r="AB47" s="28" t="e">
        <f t="shared" si="10"/>
        <v>#DIV/0!</v>
      </c>
      <c r="AC47" s="14">
        <f>STDEV(AA48:AA49,AA45:AA46)</f>
        <v>0</v>
      </c>
    </row>
    <row r="48" spans="1:39" x14ac:dyDescent="0.25">
      <c r="A48" s="2"/>
      <c r="AA48" s="14">
        <f t="shared" si="9"/>
        <v>0</v>
      </c>
      <c r="AB48" s="28" t="e">
        <f t="shared" si="10"/>
        <v>#DIV/0!</v>
      </c>
      <c r="AC48" s="14">
        <f>STDEV(AA49,AA45:AA47)</f>
        <v>0</v>
      </c>
    </row>
    <row r="49" spans="1:29" x14ac:dyDescent="0.25">
      <c r="A49" s="2"/>
      <c r="AA49" s="14">
        <f t="shared" si="9"/>
        <v>0</v>
      </c>
      <c r="AB49" s="28" t="e">
        <f t="shared" si="10"/>
        <v>#DIV/0!</v>
      </c>
      <c r="AC49" s="14">
        <f>STDEV(AA45:AA48)</f>
        <v>0</v>
      </c>
    </row>
    <row r="50" spans="1:29" x14ac:dyDescent="0.25">
      <c r="A50" s="2">
        <f>A49</f>
        <v>0</v>
      </c>
      <c r="B50" s="7" t="e">
        <f>AVERAGE(B45:B49)</f>
        <v>#DIV/0!</v>
      </c>
      <c r="C50" s="7" t="e">
        <f t="shared" ref="C50:X50" si="11">AVERAGE(C45:C49)</f>
        <v>#DIV/0!</v>
      </c>
      <c r="D50" s="7" t="e">
        <f t="shared" si="11"/>
        <v>#DIV/0!</v>
      </c>
      <c r="E50" s="7" t="e">
        <f t="shared" si="11"/>
        <v>#DIV/0!</v>
      </c>
      <c r="F50" s="7" t="e">
        <f t="shared" si="11"/>
        <v>#DIV/0!</v>
      </c>
      <c r="G50" s="7" t="e">
        <f t="shared" si="11"/>
        <v>#DIV/0!</v>
      </c>
      <c r="H50" s="7" t="e">
        <f t="shared" si="11"/>
        <v>#DIV/0!</v>
      </c>
      <c r="I50" s="7" t="e">
        <f t="shared" si="11"/>
        <v>#DIV/0!</v>
      </c>
      <c r="J50" s="7" t="e">
        <f t="shared" si="11"/>
        <v>#DIV/0!</v>
      </c>
      <c r="K50" s="7" t="e">
        <f t="shared" si="11"/>
        <v>#DIV/0!</v>
      </c>
      <c r="L50" s="7" t="e">
        <f t="shared" si="11"/>
        <v>#DIV/0!</v>
      </c>
      <c r="M50" s="7" t="e">
        <f t="shared" si="11"/>
        <v>#DIV/0!</v>
      </c>
      <c r="N50" s="7" t="e">
        <f t="shared" si="11"/>
        <v>#DIV/0!</v>
      </c>
      <c r="O50" s="7" t="e">
        <f t="shared" si="11"/>
        <v>#DIV/0!</v>
      </c>
      <c r="P50" s="7" t="e">
        <f t="shared" si="11"/>
        <v>#DIV/0!</v>
      </c>
      <c r="Q50" s="7" t="e">
        <f t="shared" si="11"/>
        <v>#DIV/0!</v>
      </c>
      <c r="R50" s="7" t="e">
        <f t="shared" si="11"/>
        <v>#DIV/0!</v>
      </c>
      <c r="S50" s="7" t="e">
        <f t="shared" si="11"/>
        <v>#DIV/0!</v>
      </c>
      <c r="T50" s="7" t="e">
        <f t="shared" si="11"/>
        <v>#DIV/0!</v>
      </c>
      <c r="U50" s="7" t="e">
        <f t="shared" si="11"/>
        <v>#DIV/0!</v>
      </c>
      <c r="V50" s="7" t="e">
        <f t="shared" si="11"/>
        <v>#DIV/0!</v>
      </c>
      <c r="W50" s="7" t="e">
        <f t="shared" si="11"/>
        <v>#DIV/0!</v>
      </c>
      <c r="X50" s="7" t="e">
        <f t="shared" si="11"/>
        <v>#DIV/0!</v>
      </c>
      <c r="Z50" s="2" t="s">
        <v>43</v>
      </c>
      <c r="AA50" s="14">
        <f>AVERAGE(AA45:AA49)</f>
        <v>0</v>
      </c>
      <c r="AB50" s="28"/>
    </row>
    <row r="51" spans="1:29" x14ac:dyDescent="0.25">
      <c r="A51" s="2"/>
      <c r="AB51" s="28"/>
      <c r="AC51" s="15"/>
    </row>
    <row r="52" spans="1:29" x14ac:dyDescent="0.25">
      <c r="A52" s="2"/>
      <c r="AA52" s="14"/>
      <c r="AB52" s="28"/>
      <c r="AC52" s="15"/>
    </row>
    <row r="53" spans="1:29" x14ac:dyDescent="0.25">
      <c r="A53" s="9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t="s">
        <v>29</v>
      </c>
      <c r="G53" t="s">
        <v>9</v>
      </c>
      <c r="H53" t="s">
        <v>10</v>
      </c>
      <c r="I53" t="s">
        <v>11</v>
      </c>
      <c r="J53" s="1" t="s">
        <v>30</v>
      </c>
      <c r="K53" s="1" t="s">
        <v>31</v>
      </c>
      <c r="L53" t="s">
        <v>32</v>
      </c>
      <c r="M53" t="s">
        <v>33</v>
      </c>
      <c r="N53" t="s">
        <v>34</v>
      </c>
      <c r="O53" t="s">
        <v>35</v>
      </c>
      <c r="P53" t="s">
        <v>12</v>
      </c>
      <c r="Q53" t="s">
        <v>13</v>
      </c>
      <c r="R53" t="s">
        <v>14</v>
      </c>
      <c r="S53" s="7" t="s">
        <v>26</v>
      </c>
      <c r="T53" s="1" t="s">
        <v>21</v>
      </c>
      <c r="U53" t="s">
        <v>22</v>
      </c>
      <c r="V53" t="s">
        <v>23</v>
      </c>
      <c r="W53" t="s">
        <v>24</v>
      </c>
      <c r="X53" t="s">
        <v>25</v>
      </c>
      <c r="Z53" s="22" t="s">
        <v>36</v>
      </c>
      <c r="AA53" s="12" t="s">
        <v>37</v>
      </c>
      <c r="AB53" s="12" t="s">
        <v>41</v>
      </c>
      <c r="AC53" s="16" t="s">
        <v>55</v>
      </c>
    </row>
    <row r="54" spans="1:29" x14ac:dyDescent="0.25">
      <c r="A54" s="2"/>
      <c r="Y54" s="1"/>
      <c r="AA54" s="14">
        <f>S54</f>
        <v>0</v>
      </c>
      <c r="AB54" s="28" t="e">
        <f>((AA54/AA$59)-1)*100</f>
        <v>#DIV/0!</v>
      </c>
      <c r="AC54" s="14">
        <f>STDEV(AA55:AA58)</f>
        <v>0</v>
      </c>
    </row>
    <row r="55" spans="1:29" x14ac:dyDescent="0.25">
      <c r="A55" s="2"/>
      <c r="Y55" s="1"/>
      <c r="AA55" s="14">
        <f t="shared" ref="AA55:AA58" si="12">S55</f>
        <v>0</v>
      </c>
      <c r="AB55" s="28" t="e">
        <f t="shared" ref="AB55:AB58" si="13">((AA55/AA$59)-1)*100</f>
        <v>#DIV/0!</v>
      </c>
      <c r="AC55" s="14">
        <f>STDEV(AA56:AA58,AA54)</f>
        <v>0</v>
      </c>
    </row>
    <row r="56" spans="1:29" x14ac:dyDescent="0.25">
      <c r="A56" s="2"/>
      <c r="Y56" s="1"/>
      <c r="AA56" s="14">
        <f t="shared" si="12"/>
        <v>0</v>
      </c>
      <c r="AB56" s="28" t="e">
        <f t="shared" si="13"/>
        <v>#DIV/0!</v>
      </c>
      <c r="AC56" s="14">
        <f>STDEV(AA57:AA58,AA54:AA55)</f>
        <v>0</v>
      </c>
    </row>
    <row r="57" spans="1:29" x14ac:dyDescent="0.25">
      <c r="A57" s="2"/>
      <c r="AA57" s="14">
        <f t="shared" si="12"/>
        <v>0</v>
      </c>
      <c r="AB57" s="28" t="e">
        <f t="shared" si="13"/>
        <v>#DIV/0!</v>
      </c>
      <c r="AC57" s="14">
        <f>STDEV(AA58,AA54:AA56)</f>
        <v>0</v>
      </c>
    </row>
    <row r="58" spans="1:29" x14ac:dyDescent="0.25">
      <c r="A58" s="2"/>
      <c r="AA58" s="14">
        <f t="shared" si="12"/>
        <v>0</v>
      </c>
      <c r="AB58" s="28" t="e">
        <f t="shared" si="13"/>
        <v>#DIV/0!</v>
      </c>
      <c r="AC58" s="14">
        <f>STDEV(AA54:AA57)</f>
        <v>0</v>
      </c>
    </row>
    <row r="59" spans="1:29" x14ac:dyDescent="0.25">
      <c r="A59" s="2">
        <f>A58</f>
        <v>0</v>
      </c>
      <c r="B59" s="7" t="e">
        <f>AVERAGE(B54:B58)</f>
        <v>#DIV/0!</v>
      </c>
      <c r="C59" s="7" t="e">
        <f t="shared" ref="C59:X59" si="14">AVERAGE(C54:C58)</f>
        <v>#DIV/0!</v>
      </c>
      <c r="D59" s="7" t="e">
        <f t="shared" si="14"/>
        <v>#DIV/0!</v>
      </c>
      <c r="E59" s="7" t="e">
        <f t="shared" si="14"/>
        <v>#DIV/0!</v>
      </c>
      <c r="F59" s="7" t="e">
        <f t="shared" si="14"/>
        <v>#DIV/0!</v>
      </c>
      <c r="G59" s="7" t="e">
        <f t="shared" si="14"/>
        <v>#DIV/0!</v>
      </c>
      <c r="H59" s="7" t="e">
        <f t="shared" si="14"/>
        <v>#DIV/0!</v>
      </c>
      <c r="I59" s="7" t="e">
        <f t="shared" si="14"/>
        <v>#DIV/0!</v>
      </c>
      <c r="J59" s="7" t="e">
        <f t="shared" si="14"/>
        <v>#DIV/0!</v>
      </c>
      <c r="K59" s="7" t="e">
        <f t="shared" si="14"/>
        <v>#DIV/0!</v>
      </c>
      <c r="L59" s="7" t="e">
        <f t="shared" si="14"/>
        <v>#DIV/0!</v>
      </c>
      <c r="M59" s="7" t="e">
        <f t="shared" si="14"/>
        <v>#DIV/0!</v>
      </c>
      <c r="N59" s="7" t="e">
        <f t="shared" si="14"/>
        <v>#DIV/0!</v>
      </c>
      <c r="O59" s="7" t="e">
        <f t="shared" si="14"/>
        <v>#DIV/0!</v>
      </c>
      <c r="P59" s="7" t="e">
        <f t="shared" si="14"/>
        <v>#DIV/0!</v>
      </c>
      <c r="Q59" s="7" t="e">
        <f t="shared" si="14"/>
        <v>#DIV/0!</v>
      </c>
      <c r="R59" s="7" t="e">
        <f t="shared" si="14"/>
        <v>#DIV/0!</v>
      </c>
      <c r="S59" s="7" t="e">
        <f t="shared" si="14"/>
        <v>#DIV/0!</v>
      </c>
      <c r="T59" s="7" t="e">
        <f t="shared" si="14"/>
        <v>#DIV/0!</v>
      </c>
      <c r="U59" s="7" t="e">
        <f t="shared" si="14"/>
        <v>#DIV/0!</v>
      </c>
      <c r="V59" s="7" t="e">
        <f t="shared" si="14"/>
        <v>#DIV/0!</v>
      </c>
      <c r="W59" s="7" t="e">
        <f t="shared" si="14"/>
        <v>#DIV/0!</v>
      </c>
      <c r="X59" s="7" t="e">
        <f t="shared" si="14"/>
        <v>#DIV/0!</v>
      </c>
      <c r="Z59" s="2" t="s">
        <v>43</v>
      </c>
      <c r="AA59" s="14">
        <f>AVERAGE(AA54:AA58)</f>
        <v>0</v>
      </c>
      <c r="AB59" s="28"/>
    </row>
    <row r="60" spans="1:29" x14ac:dyDescent="0.25">
      <c r="A60" s="2"/>
      <c r="AB60" s="28"/>
      <c r="AC60" s="15"/>
    </row>
    <row r="61" spans="1:29" x14ac:dyDescent="0.25">
      <c r="A61" s="2"/>
      <c r="AA61" s="14"/>
      <c r="AB61" s="28"/>
      <c r="AC61" s="15"/>
    </row>
    <row r="62" spans="1:29" x14ac:dyDescent="0.25">
      <c r="A62" s="9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t="s">
        <v>29</v>
      </c>
      <c r="G62" t="s">
        <v>9</v>
      </c>
      <c r="H62" t="s">
        <v>10</v>
      </c>
      <c r="I62" t="s">
        <v>11</v>
      </c>
      <c r="J62" s="1" t="s">
        <v>30</v>
      </c>
      <c r="K62" s="1" t="s">
        <v>31</v>
      </c>
      <c r="L62" t="s">
        <v>32</v>
      </c>
      <c r="M62" t="s">
        <v>33</v>
      </c>
      <c r="N62" t="s">
        <v>34</v>
      </c>
      <c r="O62" t="s">
        <v>35</v>
      </c>
      <c r="P62" t="s">
        <v>12</v>
      </c>
      <c r="Q62" t="s">
        <v>13</v>
      </c>
      <c r="R62" t="s">
        <v>14</v>
      </c>
      <c r="S62" s="7" t="s">
        <v>26</v>
      </c>
      <c r="T62" s="1" t="s">
        <v>21</v>
      </c>
      <c r="U62" t="s">
        <v>22</v>
      </c>
      <c r="V62" t="s">
        <v>23</v>
      </c>
      <c r="W62" t="s">
        <v>24</v>
      </c>
      <c r="X62" t="s">
        <v>25</v>
      </c>
      <c r="Z62" s="22" t="s">
        <v>36</v>
      </c>
      <c r="AA62" s="12" t="s">
        <v>37</v>
      </c>
      <c r="AB62" s="12" t="s">
        <v>41</v>
      </c>
      <c r="AC62" s="16" t="s">
        <v>55</v>
      </c>
    </row>
    <row r="63" spans="1:29" x14ac:dyDescent="0.25">
      <c r="A63" s="2"/>
      <c r="Y63" s="1"/>
      <c r="AA63" s="14">
        <f>S63</f>
        <v>0</v>
      </c>
      <c r="AB63" s="28" t="e">
        <f>((AA63/AA$68)-1)*100</f>
        <v>#DIV/0!</v>
      </c>
      <c r="AC63" s="14">
        <f>STDEV(AA64:AA67)</f>
        <v>0</v>
      </c>
    </row>
    <row r="64" spans="1:29" x14ac:dyDescent="0.25">
      <c r="A64" s="2"/>
      <c r="Y64" s="1"/>
      <c r="AA64" s="14">
        <f t="shared" ref="AA64:AA67" si="15">S64</f>
        <v>0</v>
      </c>
      <c r="AB64" s="28" t="e">
        <f t="shared" ref="AB64:AB67" si="16">((AA64/AA$68)-1)*100</f>
        <v>#DIV/0!</v>
      </c>
      <c r="AC64" s="14">
        <f>STDEV(AA65:AA67,AA63)</f>
        <v>0</v>
      </c>
    </row>
    <row r="65" spans="1:29" x14ac:dyDescent="0.25">
      <c r="A65" s="2"/>
      <c r="Y65" s="1"/>
      <c r="AA65" s="14">
        <f t="shared" si="15"/>
        <v>0</v>
      </c>
      <c r="AB65" s="28" t="e">
        <f t="shared" si="16"/>
        <v>#DIV/0!</v>
      </c>
      <c r="AC65" s="14">
        <f>STDEV(AA66:AA67,AA63:AA64)</f>
        <v>0</v>
      </c>
    </row>
    <row r="66" spans="1:29" x14ac:dyDescent="0.25">
      <c r="A66" s="2"/>
      <c r="AA66" s="14">
        <f t="shared" si="15"/>
        <v>0</v>
      </c>
      <c r="AB66" s="28" t="e">
        <f t="shared" si="16"/>
        <v>#DIV/0!</v>
      </c>
      <c r="AC66" s="14">
        <f>STDEV(AA67,AA63:AA65)</f>
        <v>0</v>
      </c>
    </row>
    <row r="67" spans="1:29" x14ac:dyDescent="0.25">
      <c r="A67" s="2"/>
      <c r="AA67" s="14">
        <f t="shared" si="15"/>
        <v>0</v>
      </c>
      <c r="AB67" s="28" t="e">
        <f t="shared" si="16"/>
        <v>#DIV/0!</v>
      </c>
      <c r="AC67" s="14">
        <f>STDEV(AA63:AA66)</f>
        <v>0</v>
      </c>
    </row>
    <row r="68" spans="1:29" x14ac:dyDescent="0.25">
      <c r="A68" s="2">
        <f>A67</f>
        <v>0</v>
      </c>
      <c r="B68" s="7" t="e">
        <f>AVERAGE(B63:B67)</f>
        <v>#DIV/0!</v>
      </c>
      <c r="C68" s="7" t="e">
        <f t="shared" ref="C68:X68" si="17">AVERAGE(C63:C67)</f>
        <v>#DIV/0!</v>
      </c>
      <c r="D68" s="7" t="e">
        <f t="shared" si="17"/>
        <v>#DIV/0!</v>
      </c>
      <c r="E68" s="7" t="e">
        <f t="shared" si="17"/>
        <v>#DIV/0!</v>
      </c>
      <c r="F68" s="7" t="e">
        <f t="shared" si="17"/>
        <v>#DIV/0!</v>
      </c>
      <c r="G68" s="7" t="e">
        <f t="shared" si="17"/>
        <v>#DIV/0!</v>
      </c>
      <c r="H68" s="7" t="e">
        <f t="shared" si="17"/>
        <v>#DIV/0!</v>
      </c>
      <c r="I68" s="7" t="e">
        <f t="shared" si="17"/>
        <v>#DIV/0!</v>
      </c>
      <c r="J68" s="7" t="e">
        <f t="shared" si="17"/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 t="e">
        <f t="shared" si="17"/>
        <v>#DIV/0!</v>
      </c>
      <c r="P68" s="7" t="e">
        <f t="shared" si="17"/>
        <v>#DIV/0!</v>
      </c>
      <c r="Q68" s="7" t="e">
        <f t="shared" si="17"/>
        <v>#DIV/0!</v>
      </c>
      <c r="R68" s="7" t="e">
        <f t="shared" si="17"/>
        <v>#DIV/0!</v>
      </c>
      <c r="S68" s="7" t="e">
        <f t="shared" si="17"/>
        <v>#DIV/0!</v>
      </c>
      <c r="T68" s="7" t="e">
        <f t="shared" si="17"/>
        <v>#DIV/0!</v>
      </c>
      <c r="U68" s="7" t="e">
        <f t="shared" si="17"/>
        <v>#DIV/0!</v>
      </c>
      <c r="V68" s="7" t="e">
        <f t="shared" si="17"/>
        <v>#DIV/0!</v>
      </c>
      <c r="W68" s="7" t="e">
        <f t="shared" si="17"/>
        <v>#DIV/0!</v>
      </c>
      <c r="X68" s="7" t="e">
        <f t="shared" si="17"/>
        <v>#DIV/0!</v>
      </c>
      <c r="Z68" s="2" t="s">
        <v>43</v>
      </c>
      <c r="AA68" s="14">
        <f>AVERAGE(AA63:AA67)</f>
        <v>0</v>
      </c>
      <c r="AB68" s="28"/>
    </row>
    <row r="69" spans="1:29" x14ac:dyDescent="0.25">
      <c r="A69" s="2"/>
      <c r="AB69" s="28"/>
      <c r="AC69" s="15"/>
    </row>
    <row r="70" spans="1:29" x14ac:dyDescent="0.25">
      <c r="B70"/>
      <c r="C70"/>
      <c r="D70"/>
      <c r="E70"/>
    </row>
    <row r="71" spans="1:29" x14ac:dyDescent="0.25">
      <c r="A71" s="9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t="s">
        <v>29</v>
      </c>
      <c r="G71" t="s">
        <v>9</v>
      </c>
      <c r="H71" t="s">
        <v>10</v>
      </c>
      <c r="I71" t="s">
        <v>11</v>
      </c>
      <c r="J71" s="1" t="s">
        <v>30</v>
      </c>
      <c r="K71" s="1" t="s">
        <v>31</v>
      </c>
      <c r="L71" t="s">
        <v>32</v>
      </c>
      <c r="M71" t="s">
        <v>33</v>
      </c>
      <c r="N71" t="s">
        <v>34</v>
      </c>
      <c r="O71" t="s">
        <v>35</v>
      </c>
      <c r="P71" t="s">
        <v>12</v>
      </c>
      <c r="Q71" t="s">
        <v>13</v>
      </c>
      <c r="R71" t="s">
        <v>14</v>
      </c>
      <c r="S71" s="7" t="s">
        <v>26</v>
      </c>
      <c r="T71" s="1" t="s">
        <v>21</v>
      </c>
      <c r="U71" t="s">
        <v>22</v>
      </c>
      <c r="V71" t="s">
        <v>23</v>
      </c>
      <c r="W71" t="s">
        <v>24</v>
      </c>
      <c r="X71" t="s">
        <v>25</v>
      </c>
      <c r="Z71" s="22" t="s">
        <v>36</v>
      </c>
      <c r="AA71" s="12" t="s">
        <v>37</v>
      </c>
      <c r="AB71" s="12" t="s">
        <v>41</v>
      </c>
      <c r="AC71" s="16" t="s">
        <v>55</v>
      </c>
    </row>
    <row r="72" spans="1:29" x14ac:dyDescent="0.25">
      <c r="A72" s="2"/>
      <c r="Y72" s="1"/>
      <c r="AA72" s="14">
        <f>S72</f>
        <v>0</v>
      </c>
      <c r="AB72" s="28" t="e">
        <f>((AA72/AA$77)-1)*100</f>
        <v>#DIV/0!</v>
      </c>
      <c r="AC72" s="14">
        <f>STDEV(AA73:AA76)</f>
        <v>0</v>
      </c>
    </row>
    <row r="73" spans="1:29" x14ac:dyDescent="0.25">
      <c r="A73" s="2"/>
      <c r="Y73" s="1"/>
      <c r="AA73" s="14">
        <f t="shared" ref="AA73:AA76" si="18">S73</f>
        <v>0</v>
      </c>
      <c r="AB73" s="28" t="e">
        <f t="shared" ref="AB73:AB76" si="19">((AA73/AA$77)-1)*100</f>
        <v>#DIV/0!</v>
      </c>
      <c r="AC73" s="14">
        <f>STDEV(AA74:AA76,AA72)</f>
        <v>0</v>
      </c>
    </row>
    <row r="74" spans="1:29" x14ac:dyDescent="0.25">
      <c r="A74" s="2"/>
      <c r="Y74" s="1"/>
      <c r="AA74" s="14">
        <f t="shared" si="18"/>
        <v>0</v>
      </c>
      <c r="AB74" s="28" t="e">
        <f t="shared" si="19"/>
        <v>#DIV/0!</v>
      </c>
      <c r="AC74" s="14">
        <f>STDEV(AA75:AA76,AA72:AA73)</f>
        <v>0</v>
      </c>
    </row>
    <row r="75" spans="1:29" x14ac:dyDescent="0.25">
      <c r="A75" s="2"/>
      <c r="AA75" s="14">
        <f t="shared" si="18"/>
        <v>0</v>
      </c>
      <c r="AB75" s="28" t="e">
        <f t="shared" si="19"/>
        <v>#DIV/0!</v>
      </c>
      <c r="AC75" s="14">
        <f>STDEV(AA76,AA72:AA74)</f>
        <v>0</v>
      </c>
    </row>
    <row r="76" spans="1:29" x14ac:dyDescent="0.25">
      <c r="A76" s="2"/>
      <c r="AA76" s="14">
        <f t="shared" si="18"/>
        <v>0</v>
      </c>
      <c r="AB76" s="28" t="e">
        <f t="shared" si="19"/>
        <v>#DIV/0!</v>
      </c>
      <c r="AC76" s="14">
        <f>STDEV(AA72:AA75)</f>
        <v>0</v>
      </c>
    </row>
    <row r="77" spans="1:29" x14ac:dyDescent="0.25">
      <c r="A77" s="2">
        <f>A76</f>
        <v>0</v>
      </c>
      <c r="B77" s="7" t="e">
        <f>AVERAGE(B72:B76)</f>
        <v>#DIV/0!</v>
      </c>
      <c r="C77" s="7" t="e">
        <f t="shared" ref="C77:X77" si="20">AVERAGE(C72:C76)</f>
        <v>#DIV/0!</v>
      </c>
      <c r="D77" s="7" t="e">
        <f t="shared" si="20"/>
        <v>#DIV/0!</v>
      </c>
      <c r="E77" s="7" t="e">
        <f t="shared" si="20"/>
        <v>#DIV/0!</v>
      </c>
      <c r="F77" s="7" t="e">
        <f t="shared" si="20"/>
        <v>#DIV/0!</v>
      </c>
      <c r="G77" s="7" t="e">
        <f t="shared" si="20"/>
        <v>#DIV/0!</v>
      </c>
      <c r="H77" s="7" t="e">
        <f t="shared" si="20"/>
        <v>#DIV/0!</v>
      </c>
      <c r="I77" s="7" t="e">
        <f t="shared" si="20"/>
        <v>#DIV/0!</v>
      </c>
      <c r="J77" s="7" t="e">
        <f t="shared" si="20"/>
        <v>#DIV/0!</v>
      </c>
      <c r="K77" s="7" t="e">
        <f t="shared" si="20"/>
        <v>#DIV/0!</v>
      </c>
      <c r="L77" s="7" t="e">
        <f t="shared" si="20"/>
        <v>#DIV/0!</v>
      </c>
      <c r="M77" s="7" t="e">
        <f t="shared" si="20"/>
        <v>#DIV/0!</v>
      </c>
      <c r="N77" s="7" t="e">
        <f t="shared" si="20"/>
        <v>#DIV/0!</v>
      </c>
      <c r="O77" s="7" t="e">
        <f t="shared" si="20"/>
        <v>#DIV/0!</v>
      </c>
      <c r="P77" s="7" t="e">
        <f t="shared" si="20"/>
        <v>#DIV/0!</v>
      </c>
      <c r="Q77" s="7" t="e">
        <f t="shared" si="20"/>
        <v>#DIV/0!</v>
      </c>
      <c r="R77" s="7" t="e">
        <f t="shared" si="20"/>
        <v>#DIV/0!</v>
      </c>
      <c r="S77" s="7" t="e">
        <f t="shared" si="20"/>
        <v>#DIV/0!</v>
      </c>
      <c r="T77" s="7" t="e">
        <f t="shared" si="20"/>
        <v>#DIV/0!</v>
      </c>
      <c r="U77" s="7" t="e">
        <f t="shared" si="20"/>
        <v>#DIV/0!</v>
      </c>
      <c r="V77" s="7" t="e">
        <f t="shared" si="20"/>
        <v>#DIV/0!</v>
      </c>
      <c r="W77" s="7" t="e">
        <f t="shared" si="20"/>
        <v>#DIV/0!</v>
      </c>
      <c r="X77" s="7" t="e">
        <f t="shared" si="20"/>
        <v>#DIV/0!</v>
      </c>
      <c r="Z77" s="2" t="s">
        <v>43</v>
      </c>
      <c r="AA77" s="14">
        <f>AVERAGE(AA72:AA76)</f>
        <v>0</v>
      </c>
      <c r="AB77" s="28"/>
    </row>
    <row r="78" spans="1:29" x14ac:dyDescent="0.25">
      <c r="A78" s="2"/>
      <c r="AB78" s="28"/>
      <c r="AC78" s="15"/>
    </row>
    <row r="79" spans="1:29" x14ac:dyDescent="0.25">
      <c r="A79" s="2"/>
      <c r="AA79" s="14"/>
      <c r="AB79" s="28"/>
      <c r="AC79" s="15"/>
    </row>
    <row r="80" spans="1:29" x14ac:dyDescent="0.25">
      <c r="A80" s="9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t="s">
        <v>29</v>
      </c>
      <c r="G80" t="s">
        <v>9</v>
      </c>
      <c r="H80" t="s">
        <v>10</v>
      </c>
      <c r="I80" t="s">
        <v>11</v>
      </c>
      <c r="J80" s="1" t="s">
        <v>30</v>
      </c>
      <c r="K80" s="1" t="s">
        <v>31</v>
      </c>
      <c r="L80" t="s">
        <v>32</v>
      </c>
      <c r="M80" t="s">
        <v>33</v>
      </c>
      <c r="N80" t="s">
        <v>34</v>
      </c>
      <c r="O80" t="s">
        <v>35</v>
      </c>
      <c r="P80" t="s">
        <v>12</v>
      </c>
      <c r="Q80" t="s">
        <v>13</v>
      </c>
      <c r="R80" t="s">
        <v>14</v>
      </c>
      <c r="S80" s="7" t="s">
        <v>26</v>
      </c>
      <c r="T80" s="1" t="s">
        <v>21</v>
      </c>
      <c r="U80" t="s">
        <v>22</v>
      </c>
      <c r="V80" t="s">
        <v>23</v>
      </c>
      <c r="W80" t="s">
        <v>24</v>
      </c>
      <c r="X80" t="s">
        <v>25</v>
      </c>
      <c r="Z80" s="22" t="s">
        <v>36</v>
      </c>
      <c r="AA80" s="12" t="s">
        <v>37</v>
      </c>
      <c r="AB80" s="12" t="s">
        <v>41</v>
      </c>
      <c r="AC80" s="16" t="s">
        <v>55</v>
      </c>
    </row>
    <row r="81" spans="1:29" x14ac:dyDescent="0.25">
      <c r="A81" s="2"/>
      <c r="Y81" s="1"/>
      <c r="AA81" s="14">
        <f>S81</f>
        <v>0</v>
      </c>
      <c r="AB81" s="28" t="e">
        <f>((AA81/AA$86)-1)*100</f>
        <v>#DIV/0!</v>
      </c>
      <c r="AC81" s="14">
        <f>STDEV(AA82:AA85)</f>
        <v>0</v>
      </c>
    </row>
    <row r="82" spans="1:29" x14ac:dyDescent="0.25">
      <c r="A82" s="2"/>
      <c r="Y82" s="1"/>
      <c r="AA82" s="14">
        <f t="shared" ref="AA82:AA85" si="21">S82</f>
        <v>0</v>
      </c>
      <c r="AB82" s="28" t="e">
        <f t="shared" ref="AB82:AB85" si="22">((AA82/AA$86)-1)*100</f>
        <v>#DIV/0!</v>
      </c>
      <c r="AC82" s="14">
        <f>STDEV(AA83:AA85,AA81)</f>
        <v>0</v>
      </c>
    </row>
    <row r="83" spans="1:29" x14ac:dyDescent="0.25">
      <c r="A83" s="2"/>
      <c r="Y83" s="1"/>
      <c r="AA83" s="14">
        <f t="shared" si="21"/>
        <v>0</v>
      </c>
      <c r="AB83" s="28" t="e">
        <f t="shared" si="22"/>
        <v>#DIV/0!</v>
      </c>
      <c r="AC83" s="14">
        <f>STDEV(AA84:AA85,AA81:AA82)</f>
        <v>0</v>
      </c>
    </row>
    <row r="84" spans="1:29" x14ac:dyDescent="0.25">
      <c r="A84" s="2"/>
      <c r="AA84" s="14">
        <f t="shared" si="21"/>
        <v>0</v>
      </c>
      <c r="AB84" s="28" t="e">
        <f t="shared" si="22"/>
        <v>#DIV/0!</v>
      </c>
      <c r="AC84" s="14">
        <f>STDEV(AA85,AA81:AA83)</f>
        <v>0</v>
      </c>
    </row>
    <row r="85" spans="1:29" x14ac:dyDescent="0.25">
      <c r="A85" s="2"/>
      <c r="AA85" s="14">
        <f t="shared" si="21"/>
        <v>0</v>
      </c>
      <c r="AB85" s="28" t="e">
        <f t="shared" si="22"/>
        <v>#DIV/0!</v>
      </c>
      <c r="AC85" s="14">
        <f>STDEV(AA81:AA84)</f>
        <v>0</v>
      </c>
    </row>
    <row r="86" spans="1:29" x14ac:dyDescent="0.25">
      <c r="A86" s="2">
        <f>A85</f>
        <v>0</v>
      </c>
      <c r="B86" s="7" t="e">
        <f>AVERAGE(B81:B85)</f>
        <v>#DIV/0!</v>
      </c>
      <c r="C86" s="7" t="e">
        <f t="shared" ref="C86:X86" si="23">AVERAGE(C81:C85)</f>
        <v>#DIV/0!</v>
      </c>
      <c r="D86" s="7" t="e">
        <f t="shared" si="23"/>
        <v>#DIV/0!</v>
      </c>
      <c r="E86" s="7" t="e">
        <f t="shared" si="23"/>
        <v>#DIV/0!</v>
      </c>
      <c r="F86" s="7" t="e">
        <f t="shared" si="23"/>
        <v>#DIV/0!</v>
      </c>
      <c r="G86" s="7" t="e">
        <f t="shared" si="23"/>
        <v>#DIV/0!</v>
      </c>
      <c r="H86" s="7" t="e">
        <f t="shared" si="23"/>
        <v>#DIV/0!</v>
      </c>
      <c r="I86" s="7" t="e">
        <f t="shared" si="23"/>
        <v>#DIV/0!</v>
      </c>
      <c r="J86" s="7" t="e">
        <f t="shared" si="23"/>
        <v>#DIV/0!</v>
      </c>
      <c r="K86" s="7" t="e">
        <f t="shared" si="23"/>
        <v>#DIV/0!</v>
      </c>
      <c r="L86" s="7" t="e">
        <f t="shared" si="23"/>
        <v>#DIV/0!</v>
      </c>
      <c r="M86" s="7" t="e">
        <f t="shared" si="23"/>
        <v>#DIV/0!</v>
      </c>
      <c r="N86" s="7" t="e">
        <f t="shared" si="23"/>
        <v>#DIV/0!</v>
      </c>
      <c r="O86" s="7" t="e">
        <f t="shared" si="23"/>
        <v>#DIV/0!</v>
      </c>
      <c r="P86" s="7" t="e">
        <f t="shared" si="23"/>
        <v>#DIV/0!</v>
      </c>
      <c r="Q86" s="7" t="e">
        <f t="shared" si="23"/>
        <v>#DIV/0!</v>
      </c>
      <c r="R86" s="7" t="e">
        <f t="shared" si="23"/>
        <v>#DIV/0!</v>
      </c>
      <c r="S86" s="7" t="e">
        <f t="shared" si="23"/>
        <v>#DIV/0!</v>
      </c>
      <c r="T86" s="7" t="e">
        <f t="shared" si="23"/>
        <v>#DIV/0!</v>
      </c>
      <c r="U86" s="7" t="e">
        <f t="shared" si="23"/>
        <v>#DIV/0!</v>
      </c>
      <c r="V86" s="7" t="e">
        <f t="shared" si="23"/>
        <v>#DIV/0!</v>
      </c>
      <c r="W86" s="7" t="e">
        <f t="shared" si="23"/>
        <v>#DIV/0!</v>
      </c>
      <c r="X86" s="7" t="e">
        <f t="shared" si="23"/>
        <v>#DIV/0!</v>
      </c>
      <c r="Z86" s="2" t="s">
        <v>43</v>
      </c>
      <c r="AA86" s="14">
        <f>AVERAGE(AA81:AA85)</f>
        <v>0</v>
      </c>
      <c r="AB86" s="28"/>
    </row>
    <row r="88" spans="1:29" x14ac:dyDescent="0.25">
      <c r="A88" s="2"/>
    </row>
    <row r="89" spans="1:29" x14ac:dyDescent="0.25">
      <c r="A89" s="9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t="s">
        <v>29</v>
      </c>
      <c r="G89" t="s">
        <v>9</v>
      </c>
      <c r="H89" t="s">
        <v>10</v>
      </c>
      <c r="I89" t="s">
        <v>11</v>
      </c>
      <c r="J89" s="1" t="s">
        <v>30</v>
      </c>
      <c r="K89" s="1" t="s">
        <v>31</v>
      </c>
      <c r="L89" t="s">
        <v>32</v>
      </c>
      <c r="M89" t="s">
        <v>33</v>
      </c>
      <c r="N89" t="s">
        <v>34</v>
      </c>
      <c r="O89" t="s">
        <v>35</v>
      </c>
      <c r="P89" t="s">
        <v>12</v>
      </c>
      <c r="Q89" t="s">
        <v>13</v>
      </c>
      <c r="R89" t="s">
        <v>14</v>
      </c>
      <c r="S89" s="7" t="s">
        <v>26</v>
      </c>
      <c r="T89" s="1" t="s">
        <v>21</v>
      </c>
      <c r="U89" t="s">
        <v>22</v>
      </c>
      <c r="V89" t="s">
        <v>23</v>
      </c>
      <c r="W89" t="s">
        <v>24</v>
      </c>
      <c r="X89" t="s">
        <v>25</v>
      </c>
      <c r="Z89" s="22" t="s">
        <v>36</v>
      </c>
      <c r="AA89" s="12" t="s">
        <v>37</v>
      </c>
      <c r="AB89" s="12" t="s">
        <v>41</v>
      </c>
      <c r="AC89" s="16" t="s">
        <v>55</v>
      </c>
    </row>
    <row r="90" spans="1:29" x14ac:dyDescent="0.25">
      <c r="A90" s="2"/>
      <c r="Y90" s="1"/>
      <c r="AA90" s="14">
        <f>S90</f>
        <v>0</v>
      </c>
      <c r="AB90" s="28" t="e">
        <f>((AA90/AA$95)-1)*100</f>
        <v>#DIV/0!</v>
      </c>
      <c r="AC90" s="14">
        <f>STDEV(AA91:AA94)</f>
        <v>0</v>
      </c>
    </row>
    <row r="91" spans="1:29" x14ac:dyDescent="0.25">
      <c r="A91" s="2"/>
      <c r="Y91" s="1"/>
      <c r="AA91" s="14">
        <f t="shared" ref="AA91:AA94" si="24">S91</f>
        <v>0</v>
      </c>
      <c r="AB91" s="28" t="e">
        <f t="shared" ref="AB91:AB94" si="25">((AA91/AA$95)-1)*100</f>
        <v>#DIV/0!</v>
      </c>
      <c r="AC91" s="14">
        <f>STDEV(AA92:AA94,AA90)</f>
        <v>0</v>
      </c>
    </row>
    <row r="92" spans="1:29" x14ac:dyDescent="0.25">
      <c r="A92" s="2"/>
      <c r="Y92" s="1"/>
      <c r="AA92" s="14">
        <f t="shared" si="24"/>
        <v>0</v>
      </c>
      <c r="AB92" s="28" t="e">
        <f t="shared" si="25"/>
        <v>#DIV/0!</v>
      </c>
      <c r="AC92" s="14">
        <f>STDEV(AA93:AA94,AA90:AA91)</f>
        <v>0</v>
      </c>
    </row>
    <row r="93" spans="1:29" x14ac:dyDescent="0.25">
      <c r="A93" s="2"/>
      <c r="AA93" s="14">
        <f t="shared" si="24"/>
        <v>0</v>
      </c>
      <c r="AB93" s="28" t="e">
        <f t="shared" si="25"/>
        <v>#DIV/0!</v>
      </c>
      <c r="AC93" s="14">
        <f>STDEV(AA94,AA90:AA92)</f>
        <v>0</v>
      </c>
    </row>
    <row r="94" spans="1:29" x14ac:dyDescent="0.25">
      <c r="A94" s="2"/>
      <c r="AA94" s="14">
        <f t="shared" si="24"/>
        <v>0</v>
      </c>
      <c r="AB94" s="28" t="e">
        <f t="shared" si="25"/>
        <v>#DIV/0!</v>
      </c>
      <c r="AC94" s="14">
        <f>STDEV(AA90:AA93)</f>
        <v>0</v>
      </c>
    </row>
    <row r="95" spans="1:29" x14ac:dyDescent="0.25">
      <c r="A95" s="2">
        <f>A94</f>
        <v>0</v>
      </c>
      <c r="B95" s="7" t="e">
        <f>AVERAGE(B90:B94)</f>
        <v>#DIV/0!</v>
      </c>
      <c r="C95" s="7" t="e">
        <f t="shared" ref="C95:X95" si="26">AVERAGE(C90:C94)</f>
        <v>#DIV/0!</v>
      </c>
      <c r="D95" s="7" t="e">
        <f t="shared" si="26"/>
        <v>#DIV/0!</v>
      </c>
      <c r="E95" s="7" t="e">
        <f t="shared" si="26"/>
        <v>#DIV/0!</v>
      </c>
      <c r="F95" s="7" t="e">
        <f t="shared" si="26"/>
        <v>#DIV/0!</v>
      </c>
      <c r="G95" s="7" t="e">
        <f t="shared" si="26"/>
        <v>#DIV/0!</v>
      </c>
      <c r="H95" s="7" t="e">
        <f t="shared" si="26"/>
        <v>#DIV/0!</v>
      </c>
      <c r="I95" s="7" t="e">
        <f t="shared" si="26"/>
        <v>#DIV/0!</v>
      </c>
      <c r="J95" s="7" t="e">
        <f t="shared" si="26"/>
        <v>#DIV/0!</v>
      </c>
      <c r="K95" s="7" t="e">
        <f t="shared" si="26"/>
        <v>#DIV/0!</v>
      </c>
      <c r="L95" s="7" t="e">
        <f t="shared" si="26"/>
        <v>#DIV/0!</v>
      </c>
      <c r="M95" s="7" t="e">
        <f t="shared" si="26"/>
        <v>#DIV/0!</v>
      </c>
      <c r="N95" s="7" t="e">
        <f t="shared" si="26"/>
        <v>#DIV/0!</v>
      </c>
      <c r="O95" s="7" t="e">
        <f t="shared" si="26"/>
        <v>#DIV/0!</v>
      </c>
      <c r="P95" s="7" t="e">
        <f t="shared" si="26"/>
        <v>#DIV/0!</v>
      </c>
      <c r="Q95" s="7" t="e">
        <f t="shared" si="26"/>
        <v>#DIV/0!</v>
      </c>
      <c r="R95" s="7" t="e">
        <f t="shared" si="26"/>
        <v>#DIV/0!</v>
      </c>
      <c r="S95" s="7" t="e">
        <f t="shared" si="26"/>
        <v>#DIV/0!</v>
      </c>
      <c r="T95" s="7" t="e">
        <f t="shared" si="26"/>
        <v>#DIV/0!</v>
      </c>
      <c r="U95" s="7" t="e">
        <f t="shared" si="26"/>
        <v>#DIV/0!</v>
      </c>
      <c r="V95" s="7" t="e">
        <f t="shared" si="26"/>
        <v>#DIV/0!</v>
      </c>
      <c r="W95" s="7" t="e">
        <f t="shared" si="26"/>
        <v>#DIV/0!</v>
      </c>
      <c r="X95" s="7" t="e">
        <f t="shared" si="26"/>
        <v>#DIV/0!</v>
      </c>
      <c r="Z95" s="2" t="s">
        <v>43</v>
      </c>
      <c r="AA95" s="14">
        <f>AVERAGE(AA90:AA94)</f>
        <v>0</v>
      </c>
      <c r="AB95" s="28"/>
    </row>
    <row r="98" spans="1:29" x14ac:dyDescent="0.25">
      <c r="A98" s="9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t="s">
        <v>29</v>
      </c>
      <c r="G98" t="s">
        <v>9</v>
      </c>
      <c r="H98" t="s">
        <v>10</v>
      </c>
      <c r="I98" t="s">
        <v>11</v>
      </c>
      <c r="J98" s="1" t="s">
        <v>30</v>
      </c>
      <c r="K98" s="1" t="s">
        <v>31</v>
      </c>
      <c r="L98" t="s">
        <v>32</v>
      </c>
      <c r="M98" t="s">
        <v>33</v>
      </c>
      <c r="N98" t="s">
        <v>34</v>
      </c>
      <c r="O98" t="s">
        <v>35</v>
      </c>
      <c r="P98" t="s">
        <v>12</v>
      </c>
      <c r="Q98" t="s">
        <v>13</v>
      </c>
      <c r="R98" t="s">
        <v>14</v>
      </c>
      <c r="S98" s="7" t="s">
        <v>26</v>
      </c>
      <c r="T98" s="1" t="s">
        <v>21</v>
      </c>
      <c r="U98" t="s">
        <v>22</v>
      </c>
      <c r="V98" t="s">
        <v>23</v>
      </c>
      <c r="W98" t="s">
        <v>24</v>
      </c>
      <c r="X98" t="s">
        <v>25</v>
      </c>
      <c r="Z98" s="22" t="s">
        <v>36</v>
      </c>
      <c r="AA98" s="12" t="s">
        <v>37</v>
      </c>
      <c r="AB98" s="12" t="s">
        <v>41</v>
      </c>
      <c r="AC98" s="16" t="s">
        <v>55</v>
      </c>
    </row>
    <row r="99" spans="1:29" x14ac:dyDescent="0.25">
      <c r="A99" s="2"/>
      <c r="Y99" s="1"/>
      <c r="AA99" s="14">
        <f>S99</f>
        <v>0</v>
      </c>
      <c r="AB99" s="28" t="e">
        <f>((AA99/AA$104)-1)*100</f>
        <v>#DIV/0!</v>
      </c>
      <c r="AC99" s="14">
        <f>STDEV(AA100:AA103)</f>
        <v>0</v>
      </c>
    </row>
    <row r="100" spans="1:29" x14ac:dyDescent="0.25">
      <c r="A100" s="2"/>
      <c r="Y100" s="1"/>
      <c r="AA100" s="14">
        <f t="shared" ref="AA100:AA103" si="27">S100</f>
        <v>0</v>
      </c>
      <c r="AB100" s="28" t="e">
        <f t="shared" ref="AB100:AB103" si="28">((AA100/AA$95)-1)*100</f>
        <v>#DIV/0!</v>
      </c>
      <c r="AC100" s="14">
        <f>STDEV(AA101:AA103,AA99)</f>
        <v>0</v>
      </c>
    </row>
    <row r="101" spans="1:29" x14ac:dyDescent="0.25">
      <c r="A101" s="2"/>
      <c r="Y101" s="1"/>
      <c r="AA101" s="14">
        <f t="shared" si="27"/>
        <v>0</v>
      </c>
      <c r="AB101" s="28" t="e">
        <f t="shared" si="28"/>
        <v>#DIV/0!</v>
      </c>
      <c r="AC101" s="14">
        <f>STDEV(AA102:AA103,AA99:AA100)</f>
        <v>0</v>
      </c>
    </row>
    <row r="102" spans="1:29" x14ac:dyDescent="0.25">
      <c r="A102" s="2"/>
      <c r="AA102" s="14">
        <f t="shared" si="27"/>
        <v>0</v>
      </c>
      <c r="AB102" s="28" t="e">
        <f t="shared" si="28"/>
        <v>#DIV/0!</v>
      </c>
      <c r="AC102" s="14">
        <f>STDEV(AA103,AA99:AA101)</f>
        <v>0</v>
      </c>
    </row>
    <row r="103" spans="1:29" x14ac:dyDescent="0.25">
      <c r="A103" s="2"/>
      <c r="AA103" s="14">
        <f t="shared" si="27"/>
        <v>0</v>
      </c>
      <c r="AB103" s="28" t="e">
        <f t="shared" si="28"/>
        <v>#DIV/0!</v>
      </c>
      <c r="AC103" s="14">
        <f>STDEV(AA99:AA102)</f>
        <v>0</v>
      </c>
    </row>
    <row r="104" spans="1:29" x14ac:dyDescent="0.25">
      <c r="A104" s="2">
        <f>A103</f>
        <v>0</v>
      </c>
      <c r="B104" s="7" t="e">
        <f>AVERAGE(B99:B103)</f>
        <v>#DIV/0!</v>
      </c>
      <c r="C104" s="7" t="e">
        <f t="shared" ref="C104:X104" si="29">AVERAGE(C99:C103)</f>
        <v>#DIV/0!</v>
      </c>
      <c r="D104" s="7" t="e">
        <f t="shared" si="29"/>
        <v>#DIV/0!</v>
      </c>
      <c r="E104" s="7" t="e">
        <f t="shared" si="29"/>
        <v>#DIV/0!</v>
      </c>
      <c r="F104" s="7" t="e">
        <f t="shared" si="29"/>
        <v>#DIV/0!</v>
      </c>
      <c r="G104" s="7" t="e">
        <f t="shared" si="29"/>
        <v>#DIV/0!</v>
      </c>
      <c r="H104" s="7" t="e">
        <f t="shared" si="29"/>
        <v>#DIV/0!</v>
      </c>
      <c r="I104" s="7" t="e">
        <f t="shared" si="29"/>
        <v>#DIV/0!</v>
      </c>
      <c r="J104" s="7" t="e">
        <f t="shared" si="29"/>
        <v>#DIV/0!</v>
      </c>
      <c r="K104" s="7" t="e">
        <f t="shared" si="29"/>
        <v>#DIV/0!</v>
      </c>
      <c r="L104" s="7" t="e">
        <f t="shared" si="29"/>
        <v>#DIV/0!</v>
      </c>
      <c r="M104" s="7" t="e">
        <f t="shared" si="29"/>
        <v>#DIV/0!</v>
      </c>
      <c r="N104" s="7" t="e">
        <f t="shared" si="29"/>
        <v>#DIV/0!</v>
      </c>
      <c r="O104" s="7" t="e">
        <f t="shared" si="29"/>
        <v>#DIV/0!</v>
      </c>
      <c r="P104" s="7" t="e">
        <f t="shared" si="29"/>
        <v>#DIV/0!</v>
      </c>
      <c r="Q104" s="7" t="e">
        <f t="shared" si="29"/>
        <v>#DIV/0!</v>
      </c>
      <c r="R104" s="7" t="e">
        <f t="shared" si="29"/>
        <v>#DIV/0!</v>
      </c>
      <c r="S104" s="7" t="e">
        <f t="shared" si="29"/>
        <v>#DIV/0!</v>
      </c>
      <c r="T104" s="7" t="e">
        <f t="shared" si="29"/>
        <v>#DIV/0!</v>
      </c>
      <c r="U104" s="7" t="e">
        <f t="shared" si="29"/>
        <v>#DIV/0!</v>
      </c>
      <c r="V104" s="7" t="e">
        <f t="shared" si="29"/>
        <v>#DIV/0!</v>
      </c>
      <c r="W104" s="7" t="e">
        <f t="shared" si="29"/>
        <v>#DIV/0!</v>
      </c>
      <c r="X104" s="7" t="e">
        <f t="shared" si="29"/>
        <v>#DIV/0!</v>
      </c>
      <c r="Z104" s="2" t="s">
        <v>43</v>
      </c>
      <c r="AA104" s="14">
        <f>AVERAGE(AA99:AA103)</f>
        <v>0</v>
      </c>
      <c r="AB104" s="28"/>
    </row>
    <row r="107" spans="1:29" x14ac:dyDescent="0.25">
      <c r="A107" s="9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t="s">
        <v>29</v>
      </c>
      <c r="G107" t="s">
        <v>9</v>
      </c>
      <c r="H107" t="s">
        <v>10</v>
      </c>
      <c r="I107" t="s">
        <v>11</v>
      </c>
      <c r="J107" s="1" t="s">
        <v>30</v>
      </c>
      <c r="K107" s="1" t="s">
        <v>31</v>
      </c>
      <c r="L107" t="s">
        <v>32</v>
      </c>
      <c r="M107" t="s">
        <v>33</v>
      </c>
      <c r="N107" t="s">
        <v>34</v>
      </c>
      <c r="O107" t="s">
        <v>35</v>
      </c>
      <c r="P107" t="s">
        <v>12</v>
      </c>
      <c r="Q107" t="s">
        <v>13</v>
      </c>
      <c r="R107" t="s">
        <v>14</v>
      </c>
      <c r="S107" s="7" t="s">
        <v>26</v>
      </c>
      <c r="T107" s="1" t="s">
        <v>21</v>
      </c>
      <c r="U107" t="s">
        <v>22</v>
      </c>
      <c r="V107" t="s">
        <v>23</v>
      </c>
      <c r="W107" t="s">
        <v>24</v>
      </c>
      <c r="X107" t="s">
        <v>25</v>
      </c>
      <c r="Z107" s="22" t="s">
        <v>36</v>
      </c>
      <c r="AA107" s="12" t="s">
        <v>37</v>
      </c>
      <c r="AB107" s="12" t="s">
        <v>41</v>
      </c>
      <c r="AC107" s="16" t="s">
        <v>55</v>
      </c>
    </row>
    <row r="108" spans="1:29" x14ac:dyDescent="0.25">
      <c r="A108" s="2"/>
      <c r="Y108" s="1"/>
      <c r="AA108" s="14">
        <f>S108</f>
        <v>0</v>
      </c>
      <c r="AB108" s="28" t="e">
        <f>((AA108/AA$113)-1)*100</f>
        <v>#DIV/0!</v>
      </c>
      <c r="AC108" s="14">
        <f>STDEV(AA109:AA112)</f>
        <v>0</v>
      </c>
    </row>
    <row r="109" spans="1:29" x14ac:dyDescent="0.25">
      <c r="A109" s="2"/>
      <c r="Y109" s="1"/>
      <c r="AA109" s="14">
        <f t="shared" ref="AA109:AA112" si="30">S109</f>
        <v>0</v>
      </c>
      <c r="AB109" s="28" t="e">
        <f t="shared" ref="AB109:AB112" si="31">((AA109/AA$113)-1)*100</f>
        <v>#DIV/0!</v>
      </c>
      <c r="AC109" s="14">
        <f>STDEV(AA110:AA112,AA108)</f>
        <v>0</v>
      </c>
    </row>
    <row r="110" spans="1:29" x14ac:dyDescent="0.25">
      <c r="A110" s="2"/>
      <c r="Y110" s="1"/>
      <c r="AA110" s="14">
        <f t="shared" si="30"/>
        <v>0</v>
      </c>
      <c r="AB110" s="28" t="e">
        <f t="shared" si="31"/>
        <v>#DIV/0!</v>
      </c>
      <c r="AC110" s="14">
        <f>STDEV(AA111:AA112,AA108:AA109)</f>
        <v>0</v>
      </c>
    </row>
    <row r="111" spans="1:29" x14ac:dyDescent="0.25">
      <c r="A111" s="2"/>
      <c r="AA111" s="14">
        <f t="shared" si="30"/>
        <v>0</v>
      </c>
      <c r="AB111" s="28" t="e">
        <f t="shared" si="31"/>
        <v>#DIV/0!</v>
      </c>
      <c r="AC111" s="14">
        <f>STDEV(AA112,AA108:AA110)</f>
        <v>0</v>
      </c>
    </row>
    <row r="112" spans="1:29" x14ac:dyDescent="0.25">
      <c r="A112" s="2"/>
      <c r="AA112" s="14">
        <f t="shared" si="30"/>
        <v>0</v>
      </c>
      <c r="AB112" s="28" t="e">
        <f t="shared" si="31"/>
        <v>#DIV/0!</v>
      </c>
      <c r="AC112" s="14">
        <f>STDEV(AA108:AA111)</f>
        <v>0</v>
      </c>
    </row>
    <row r="113" spans="1:29" x14ac:dyDescent="0.25">
      <c r="A113" s="2">
        <f>A112</f>
        <v>0</v>
      </c>
      <c r="B113" s="7" t="e">
        <f>AVERAGE(B108:B112)</f>
        <v>#DIV/0!</v>
      </c>
      <c r="C113" s="7" t="e">
        <f t="shared" ref="C113:X113" si="32">AVERAGE(C108:C112)</f>
        <v>#DIV/0!</v>
      </c>
      <c r="D113" s="7" t="e">
        <f t="shared" si="32"/>
        <v>#DIV/0!</v>
      </c>
      <c r="E113" s="7" t="e">
        <f t="shared" si="32"/>
        <v>#DIV/0!</v>
      </c>
      <c r="F113" s="7" t="e">
        <f t="shared" si="32"/>
        <v>#DIV/0!</v>
      </c>
      <c r="G113" s="7" t="e">
        <f t="shared" si="32"/>
        <v>#DIV/0!</v>
      </c>
      <c r="H113" s="7" t="e">
        <f t="shared" si="32"/>
        <v>#DIV/0!</v>
      </c>
      <c r="I113" s="7" t="e">
        <f t="shared" si="32"/>
        <v>#DIV/0!</v>
      </c>
      <c r="J113" s="7" t="e">
        <f t="shared" si="32"/>
        <v>#DIV/0!</v>
      </c>
      <c r="K113" s="7" t="e">
        <f t="shared" si="32"/>
        <v>#DIV/0!</v>
      </c>
      <c r="L113" s="7" t="e">
        <f t="shared" si="32"/>
        <v>#DIV/0!</v>
      </c>
      <c r="M113" s="7" t="e">
        <f t="shared" si="32"/>
        <v>#DIV/0!</v>
      </c>
      <c r="N113" s="7" t="e">
        <f t="shared" si="32"/>
        <v>#DIV/0!</v>
      </c>
      <c r="O113" s="7" t="e">
        <f t="shared" si="32"/>
        <v>#DIV/0!</v>
      </c>
      <c r="P113" s="7" t="e">
        <f t="shared" si="32"/>
        <v>#DIV/0!</v>
      </c>
      <c r="Q113" s="7" t="e">
        <f t="shared" si="32"/>
        <v>#DIV/0!</v>
      </c>
      <c r="R113" s="7" t="e">
        <f t="shared" si="32"/>
        <v>#DIV/0!</v>
      </c>
      <c r="S113" s="7" t="e">
        <f t="shared" si="32"/>
        <v>#DIV/0!</v>
      </c>
      <c r="T113" s="7" t="e">
        <f t="shared" si="32"/>
        <v>#DIV/0!</v>
      </c>
      <c r="U113" s="7" t="e">
        <f t="shared" si="32"/>
        <v>#DIV/0!</v>
      </c>
      <c r="V113" s="7" t="e">
        <f t="shared" si="32"/>
        <v>#DIV/0!</v>
      </c>
      <c r="W113" s="7" t="e">
        <f t="shared" si="32"/>
        <v>#DIV/0!</v>
      </c>
      <c r="X113" s="7" t="e">
        <f t="shared" si="32"/>
        <v>#DIV/0!</v>
      </c>
      <c r="Z113" s="2" t="s">
        <v>43</v>
      </c>
      <c r="AA113" s="14">
        <f>AVERAGE(AA108:AA112)</f>
        <v>0</v>
      </c>
      <c r="AB113" s="28"/>
    </row>
    <row r="116" spans="1:29" x14ac:dyDescent="0.25">
      <c r="A116" s="9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t="s">
        <v>29</v>
      </c>
      <c r="G116" t="s">
        <v>9</v>
      </c>
      <c r="H116" t="s">
        <v>10</v>
      </c>
      <c r="I116" t="s">
        <v>11</v>
      </c>
      <c r="J116" s="1" t="s">
        <v>30</v>
      </c>
      <c r="K116" s="1" t="s">
        <v>31</v>
      </c>
      <c r="L116" t="s">
        <v>32</v>
      </c>
      <c r="M116" t="s">
        <v>33</v>
      </c>
      <c r="N116" t="s">
        <v>34</v>
      </c>
      <c r="O116" t="s">
        <v>35</v>
      </c>
      <c r="P116" t="s">
        <v>12</v>
      </c>
      <c r="Q116" t="s">
        <v>13</v>
      </c>
      <c r="R116" t="s">
        <v>14</v>
      </c>
      <c r="S116" s="7" t="s">
        <v>26</v>
      </c>
      <c r="T116" s="1" t="s">
        <v>21</v>
      </c>
      <c r="U116" t="s">
        <v>22</v>
      </c>
      <c r="V116" t="s">
        <v>23</v>
      </c>
      <c r="W116" t="s">
        <v>24</v>
      </c>
      <c r="X116" t="s">
        <v>25</v>
      </c>
      <c r="Z116" s="22" t="s">
        <v>36</v>
      </c>
      <c r="AA116" s="12" t="s">
        <v>37</v>
      </c>
      <c r="AB116" s="12" t="s">
        <v>41</v>
      </c>
      <c r="AC116" s="16" t="s">
        <v>55</v>
      </c>
    </row>
    <row r="117" spans="1:29" x14ac:dyDescent="0.25">
      <c r="A117" s="2"/>
      <c r="Y117" s="1"/>
      <c r="AA117" s="14">
        <f>S117</f>
        <v>0</v>
      </c>
      <c r="AB117" s="28" t="e">
        <f>((AA117/AA$122)-1)*100</f>
        <v>#DIV/0!</v>
      </c>
      <c r="AC117" s="14">
        <f>STDEV(AA118:AA121)</f>
        <v>0</v>
      </c>
    </row>
    <row r="118" spans="1:29" x14ac:dyDescent="0.25">
      <c r="A118" s="2"/>
      <c r="Y118" s="1"/>
      <c r="AA118" s="14">
        <f t="shared" ref="AA118:AA121" si="33">S118</f>
        <v>0</v>
      </c>
      <c r="AB118" s="28" t="e">
        <f t="shared" ref="AB118:AB121" si="34">((AA118/AA$122)-1)*100</f>
        <v>#DIV/0!</v>
      </c>
      <c r="AC118" s="14">
        <f>STDEV(AA119:AA121,AA117)</f>
        <v>0</v>
      </c>
    </row>
    <row r="119" spans="1:29" x14ac:dyDescent="0.25">
      <c r="A119" s="2"/>
      <c r="Y119" s="1"/>
      <c r="AA119" s="14">
        <f t="shared" si="33"/>
        <v>0</v>
      </c>
      <c r="AB119" s="28" t="e">
        <f t="shared" si="34"/>
        <v>#DIV/0!</v>
      </c>
      <c r="AC119" s="14">
        <f>STDEV(AA120:AA121,AA117:AA118)</f>
        <v>0</v>
      </c>
    </row>
    <row r="120" spans="1:29" x14ac:dyDescent="0.25">
      <c r="A120" s="2"/>
      <c r="AA120" s="14">
        <f t="shared" si="33"/>
        <v>0</v>
      </c>
      <c r="AB120" s="28" t="e">
        <f t="shared" si="34"/>
        <v>#DIV/0!</v>
      </c>
      <c r="AC120" s="14">
        <f>STDEV(AA121,AA117:AA119)</f>
        <v>0</v>
      </c>
    </row>
    <row r="121" spans="1:29" x14ac:dyDescent="0.25">
      <c r="A121" s="2"/>
      <c r="AA121" s="14">
        <f t="shared" si="33"/>
        <v>0</v>
      </c>
      <c r="AB121" s="28" t="e">
        <f t="shared" si="34"/>
        <v>#DIV/0!</v>
      </c>
      <c r="AC121" s="14">
        <f>STDEV(AA117:AA120)</f>
        <v>0</v>
      </c>
    </row>
    <row r="122" spans="1:29" x14ac:dyDescent="0.25">
      <c r="A122" s="2">
        <f>A121</f>
        <v>0</v>
      </c>
      <c r="B122" s="7" t="e">
        <f>AVERAGE(B117:B121)</f>
        <v>#DIV/0!</v>
      </c>
      <c r="C122" s="7" t="e">
        <f t="shared" ref="C122:X122" si="35">AVERAGE(C117:C121)</f>
        <v>#DIV/0!</v>
      </c>
      <c r="D122" s="7" t="e">
        <f t="shared" si="35"/>
        <v>#DIV/0!</v>
      </c>
      <c r="E122" s="7" t="e">
        <f t="shared" si="35"/>
        <v>#DIV/0!</v>
      </c>
      <c r="F122" s="7" t="e">
        <f t="shared" si="35"/>
        <v>#DIV/0!</v>
      </c>
      <c r="G122" s="7" t="e">
        <f t="shared" si="35"/>
        <v>#DIV/0!</v>
      </c>
      <c r="H122" s="7" t="e">
        <f t="shared" si="35"/>
        <v>#DIV/0!</v>
      </c>
      <c r="I122" s="7" t="e">
        <f t="shared" si="35"/>
        <v>#DIV/0!</v>
      </c>
      <c r="J122" s="7" t="e">
        <f t="shared" si="35"/>
        <v>#DIV/0!</v>
      </c>
      <c r="K122" s="7" t="e">
        <f t="shared" si="35"/>
        <v>#DIV/0!</v>
      </c>
      <c r="L122" s="7" t="e">
        <f t="shared" si="35"/>
        <v>#DIV/0!</v>
      </c>
      <c r="M122" s="7" t="e">
        <f t="shared" si="35"/>
        <v>#DIV/0!</v>
      </c>
      <c r="N122" s="7" t="e">
        <f t="shared" si="35"/>
        <v>#DIV/0!</v>
      </c>
      <c r="O122" s="7" t="e">
        <f t="shared" si="35"/>
        <v>#DIV/0!</v>
      </c>
      <c r="P122" s="7" t="e">
        <f t="shared" si="35"/>
        <v>#DIV/0!</v>
      </c>
      <c r="Q122" s="7" t="e">
        <f t="shared" si="35"/>
        <v>#DIV/0!</v>
      </c>
      <c r="R122" s="7" t="e">
        <f t="shared" si="35"/>
        <v>#DIV/0!</v>
      </c>
      <c r="S122" s="7" t="e">
        <f t="shared" si="35"/>
        <v>#DIV/0!</v>
      </c>
      <c r="T122" s="7" t="e">
        <f t="shared" si="35"/>
        <v>#DIV/0!</v>
      </c>
      <c r="U122" s="7" t="e">
        <f t="shared" si="35"/>
        <v>#DIV/0!</v>
      </c>
      <c r="V122" s="7" t="e">
        <f t="shared" si="35"/>
        <v>#DIV/0!</v>
      </c>
      <c r="W122" s="7" t="e">
        <f t="shared" si="35"/>
        <v>#DIV/0!</v>
      </c>
      <c r="X122" s="7" t="e">
        <f t="shared" si="35"/>
        <v>#DIV/0!</v>
      </c>
      <c r="Z122" s="2" t="s">
        <v>43</v>
      </c>
      <c r="AA122" s="14">
        <f>AVERAGE(AA117:AA121)</f>
        <v>0</v>
      </c>
      <c r="AB122" s="28"/>
    </row>
    <row r="125" spans="1:29" x14ac:dyDescent="0.25">
      <c r="A125" s="9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t="s">
        <v>29</v>
      </c>
      <c r="G125" t="s">
        <v>9</v>
      </c>
      <c r="H125" t="s">
        <v>10</v>
      </c>
      <c r="I125" t="s">
        <v>11</v>
      </c>
      <c r="J125" s="1" t="s">
        <v>30</v>
      </c>
      <c r="K125" s="1" t="s">
        <v>31</v>
      </c>
      <c r="L125" t="s">
        <v>32</v>
      </c>
      <c r="M125" t="s">
        <v>33</v>
      </c>
      <c r="N125" t="s">
        <v>34</v>
      </c>
      <c r="O125" t="s">
        <v>35</v>
      </c>
      <c r="P125" t="s">
        <v>12</v>
      </c>
      <c r="Q125" t="s">
        <v>13</v>
      </c>
      <c r="R125" t="s">
        <v>14</v>
      </c>
      <c r="S125" s="7" t="s">
        <v>26</v>
      </c>
      <c r="T125" s="1" t="s">
        <v>21</v>
      </c>
      <c r="U125" t="s">
        <v>22</v>
      </c>
      <c r="V125" t="s">
        <v>23</v>
      </c>
      <c r="W125" t="s">
        <v>24</v>
      </c>
      <c r="X125" t="s">
        <v>25</v>
      </c>
      <c r="Z125" s="22" t="s">
        <v>36</v>
      </c>
      <c r="AA125" s="12" t="s">
        <v>37</v>
      </c>
      <c r="AB125" s="12" t="s">
        <v>41</v>
      </c>
      <c r="AC125" s="16" t="s">
        <v>55</v>
      </c>
    </row>
    <row r="126" spans="1:29" x14ac:dyDescent="0.25">
      <c r="A126" s="2"/>
      <c r="Y126" s="1"/>
      <c r="AA126" s="14">
        <f>S126</f>
        <v>0</v>
      </c>
      <c r="AB126" s="28" t="e">
        <f>((AA126/AA$131)-1)*100</f>
        <v>#DIV/0!</v>
      </c>
      <c r="AC126" s="14">
        <f>STDEV(AA127:AA130)</f>
        <v>0</v>
      </c>
    </row>
    <row r="127" spans="1:29" x14ac:dyDescent="0.25">
      <c r="A127" s="2"/>
      <c r="Y127" s="1"/>
      <c r="AA127" s="14">
        <f t="shared" ref="AA127:AA130" si="36">S127</f>
        <v>0</v>
      </c>
      <c r="AB127" s="28" t="e">
        <f t="shared" ref="AB127:AB130" si="37">((AA127/AA$131)-1)*100</f>
        <v>#DIV/0!</v>
      </c>
      <c r="AC127" s="14">
        <f>STDEV(AA128:AA130,AA126)</f>
        <v>0</v>
      </c>
    </row>
    <row r="128" spans="1:29" x14ac:dyDescent="0.25">
      <c r="A128" s="2"/>
      <c r="Y128" s="1"/>
      <c r="AA128" s="14">
        <f t="shared" si="36"/>
        <v>0</v>
      </c>
      <c r="AB128" s="28" t="e">
        <f t="shared" si="37"/>
        <v>#DIV/0!</v>
      </c>
      <c r="AC128" s="14">
        <f>STDEV(AA129:AA130,AA126:AA127)</f>
        <v>0</v>
      </c>
    </row>
    <row r="129" spans="1:29" x14ac:dyDescent="0.25">
      <c r="A129" s="2"/>
      <c r="AA129" s="14">
        <f t="shared" si="36"/>
        <v>0</v>
      </c>
      <c r="AB129" s="28" t="e">
        <f t="shared" si="37"/>
        <v>#DIV/0!</v>
      </c>
      <c r="AC129" s="14">
        <f>STDEV(AA130,AA126:AA128)</f>
        <v>0</v>
      </c>
    </row>
    <row r="130" spans="1:29" x14ac:dyDescent="0.25">
      <c r="A130" s="2"/>
      <c r="AA130" s="14">
        <f t="shared" si="36"/>
        <v>0</v>
      </c>
      <c r="AB130" s="28" t="e">
        <f t="shared" si="37"/>
        <v>#DIV/0!</v>
      </c>
      <c r="AC130" s="14">
        <f>STDEV(AA126:AA129)</f>
        <v>0</v>
      </c>
    </row>
    <row r="131" spans="1:29" x14ac:dyDescent="0.25">
      <c r="A131" s="2">
        <f>A130</f>
        <v>0</v>
      </c>
      <c r="B131" s="7" t="e">
        <f>AVERAGE(B126:B130)</f>
        <v>#DIV/0!</v>
      </c>
      <c r="C131" s="7" t="e">
        <f t="shared" ref="C131:X131" si="38">AVERAGE(C126:C130)</f>
        <v>#DIV/0!</v>
      </c>
      <c r="D131" s="7" t="e">
        <f t="shared" si="38"/>
        <v>#DIV/0!</v>
      </c>
      <c r="E131" s="7" t="e">
        <f t="shared" si="38"/>
        <v>#DIV/0!</v>
      </c>
      <c r="F131" s="7" t="e">
        <f t="shared" si="38"/>
        <v>#DIV/0!</v>
      </c>
      <c r="G131" s="7" t="e">
        <f t="shared" si="38"/>
        <v>#DIV/0!</v>
      </c>
      <c r="H131" s="7" t="e">
        <f t="shared" si="38"/>
        <v>#DIV/0!</v>
      </c>
      <c r="I131" s="7" t="e">
        <f t="shared" si="38"/>
        <v>#DIV/0!</v>
      </c>
      <c r="J131" s="7" t="e">
        <f t="shared" si="38"/>
        <v>#DIV/0!</v>
      </c>
      <c r="K131" s="7" t="e">
        <f t="shared" si="38"/>
        <v>#DIV/0!</v>
      </c>
      <c r="L131" s="7" t="e">
        <f t="shared" si="38"/>
        <v>#DIV/0!</v>
      </c>
      <c r="M131" s="7" t="e">
        <f t="shared" si="38"/>
        <v>#DIV/0!</v>
      </c>
      <c r="N131" s="7" t="e">
        <f t="shared" si="38"/>
        <v>#DIV/0!</v>
      </c>
      <c r="O131" s="7" t="e">
        <f t="shared" si="38"/>
        <v>#DIV/0!</v>
      </c>
      <c r="P131" s="7" t="e">
        <f t="shared" si="38"/>
        <v>#DIV/0!</v>
      </c>
      <c r="Q131" s="7" t="e">
        <f t="shared" si="38"/>
        <v>#DIV/0!</v>
      </c>
      <c r="R131" s="7" t="e">
        <f t="shared" si="38"/>
        <v>#DIV/0!</v>
      </c>
      <c r="S131" s="7" t="e">
        <f t="shared" si="38"/>
        <v>#DIV/0!</v>
      </c>
      <c r="T131" s="7" t="e">
        <f t="shared" si="38"/>
        <v>#DIV/0!</v>
      </c>
      <c r="U131" s="7" t="e">
        <f t="shared" si="38"/>
        <v>#DIV/0!</v>
      </c>
      <c r="V131" s="7" t="e">
        <f t="shared" si="38"/>
        <v>#DIV/0!</v>
      </c>
      <c r="W131" s="7" t="e">
        <f t="shared" si="38"/>
        <v>#DIV/0!</v>
      </c>
      <c r="X131" s="7" t="e">
        <f t="shared" si="38"/>
        <v>#DIV/0!</v>
      </c>
      <c r="Z131" s="2" t="s">
        <v>43</v>
      </c>
      <c r="AA131" s="14">
        <f>AVERAGE(AA126:AA130)</f>
        <v>0</v>
      </c>
      <c r="AB131" s="28"/>
    </row>
    <row r="134" spans="1:29" x14ac:dyDescent="0.25">
      <c r="A134" s="9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t="s">
        <v>29</v>
      </c>
      <c r="G134" t="s">
        <v>9</v>
      </c>
      <c r="H134" t="s">
        <v>10</v>
      </c>
      <c r="I134" t="s">
        <v>11</v>
      </c>
      <c r="J134" s="1" t="s">
        <v>30</v>
      </c>
      <c r="K134" s="1" t="s">
        <v>31</v>
      </c>
      <c r="L134" t="s">
        <v>32</v>
      </c>
      <c r="M134" t="s">
        <v>33</v>
      </c>
      <c r="N134" t="s">
        <v>34</v>
      </c>
      <c r="O134" t="s">
        <v>35</v>
      </c>
      <c r="P134" t="s">
        <v>12</v>
      </c>
      <c r="Q134" t="s">
        <v>13</v>
      </c>
      <c r="R134" t="s">
        <v>14</v>
      </c>
      <c r="S134" s="7" t="s">
        <v>26</v>
      </c>
      <c r="T134" s="1" t="s">
        <v>21</v>
      </c>
      <c r="U134" t="s">
        <v>22</v>
      </c>
      <c r="V134" t="s">
        <v>23</v>
      </c>
      <c r="W134" t="s">
        <v>24</v>
      </c>
      <c r="X134" t="s">
        <v>25</v>
      </c>
      <c r="Z134" s="22" t="s">
        <v>36</v>
      </c>
      <c r="AA134" s="12" t="s">
        <v>37</v>
      </c>
      <c r="AB134" s="12" t="s">
        <v>41</v>
      </c>
      <c r="AC134" s="16" t="s">
        <v>55</v>
      </c>
    </row>
    <row r="135" spans="1:29" x14ac:dyDescent="0.25">
      <c r="A135" s="2"/>
      <c r="Y135" s="1"/>
      <c r="AA135" s="14">
        <f>S135</f>
        <v>0</v>
      </c>
      <c r="AB135" s="28" t="e">
        <f>((AA135/AA$140)-1)*100</f>
        <v>#DIV/0!</v>
      </c>
      <c r="AC135" s="14">
        <f>STDEV(AA136:AA139)</f>
        <v>0</v>
      </c>
    </row>
    <row r="136" spans="1:29" x14ac:dyDescent="0.25">
      <c r="A136" s="2"/>
      <c r="Y136" s="1"/>
      <c r="AA136" s="14">
        <f t="shared" ref="AA136:AA139" si="39">S136</f>
        <v>0</v>
      </c>
      <c r="AB136" s="28" t="e">
        <f t="shared" ref="AB136:AB139" si="40">((AA136/AA$140)-1)*100</f>
        <v>#DIV/0!</v>
      </c>
      <c r="AC136" s="14">
        <f>STDEV(AA137:AA139,AA135)</f>
        <v>0</v>
      </c>
    </row>
    <row r="137" spans="1:29" x14ac:dyDescent="0.25">
      <c r="A137" s="2"/>
      <c r="Y137" s="1"/>
      <c r="AA137" s="14">
        <f t="shared" si="39"/>
        <v>0</v>
      </c>
      <c r="AB137" s="28" t="e">
        <f t="shared" si="40"/>
        <v>#DIV/0!</v>
      </c>
      <c r="AC137" s="14">
        <f>STDEV(AA138:AA139,AA135:AA136)</f>
        <v>0</v>
      </c>
    </row>
    <row r="138" spans="1:29" x14ac:dyDescent="0.25">
      <c r="A138" s="2"/>
      <c r="AA138" s="14">
        <f t="shared" si="39"/>
        <v>0</v>
      </c>
      <c r="AB138" s="28" t="e">
        <f t="shared" si="40"/>
        <v>#DIV/0!</v>
      </c>
      <c r="AC138" s="14">
        <f>STDEV(AA139,AA135:AA137)</f>
        <v>0</v>
      </c>
    </row>
    <row r="139" spans="1:29" x14ac:dyDescent="0.25">
      <c r="A139" s="2"/>
      <c r="AA139" s="14">
        <f t="shared" si="39"/>
        <v>0</v>
      </c>
      <c r="AB139" s="28" t="e">
        <f t="shared" si="40"/>
        <v>#DIV/0!</v>
      </c>
      <c r="AC139" s="14">
        <f>STDEV(AA135:AA138)</f>
        <v>0</v>
      </c>
    </row>
    <row r="140" spans="1:29" x14ac:dyDescent="0.25">
      <c r="A140" s="2">
        <f>A139</f>
        <v>0</v>
      </c>
      <c r="B140" s="7" t="e">
        <f>AVERAGE(B135:B139)</f>
        <v>#DIV/0!</v>
      </c>
      <c r="C140" s="7" t="e">
        <f t="shared" ref="C140:X140" si="41">AVERAGE(C135:C139)</f>
        <v>#DIV/0!</v>
      </c>
      <c r="D140" s="7" t="e">
        <f t="shared" si="41"/>
        <v>#DIV/0!</v>
      </c>
      <c r="E140" s="7" t="e">
        <f t="shared" si="41"/>
        <v>#DIV/0!</v>
      </c>
      <c r="F140" s="7" t="e">
        <f t="shared" si="41"/>
        <v>#DIV/0!</v>
      </c>
      <c r="G140" s="7" t="e">
        <f t="shared" si="41"/>
        <v>#DIV/0!</v>
      </c>
      <c r="H140" s="7" t="e">
        <f t="shared" si="41"/>
        <v>#DIV/0!</v>
      </c>
      <c r="I140" s="7" t="e">
        <f t="shared" si="41"/>
        <v>#DIV/0!</v>
      </c>
      <c r="J140" s="7" t="e">
        <f t="shared" si="41"/>
        <v>#DIV/0!</v>
      </c>
      <c r="K140" s="7" t="e">
        <f t="shared" si="41"/>
        <v>#DIV/0!</v>
      </c>
      <c r="L140" s="7" t="e">
        <f t="shared" si="41"/>
        <v>#DIV/0!</v>
      </c>
      <c r="M140" s="7" t="e">
        <f t="shared" si="41"/>
        <v>#DIV/0!</v>
      </c>
      <c r="N140" s="7" t="e">
        <f t="shared" si="41"/>
        <v>#DIV/0!</v>
      </c>
      <c r="O140" s="7" t="e">
        <f t="shared" si="41"/>
        <v>#DIV/0!</v>
      </c>
      <c r="P140" s="7" t="e">
        <f t="shared" si="41"/>
        <v>#DIV/0!</v>
      </c>
      <c r="Q140" s="7" t="e">
        <f t="shared" si="41"/>
        <v>#DIV/0!</v>
      </c>
      <c r="R140" s="7" t="e">
        <f t="shared" si="41"/>
        <v>#DIV/0!</v>
      </c>
      <c r="S140" s="7" t="e">
        <f t="shared" si="41"/>
        <v>#DIV/0!</v>
      </c>
      <c r="T140" s="7" t="e">
        <f t="shared" si="41"/>
        <v>#DIV/0!</v>
      </c>
      <c r="U140" s="7" t="e">
        <f t="shared" si="41"/>
        <v>#DIV/0!</v>
      </c>
      <c r="V140" s="7" t="e">
        <f t="shared" si="41"/>
        <v>#DIV/0!</v>
      </c>
      <c r="W140" s="7" t="e">
        <f t="shared" si="41"/>
        <v>#DIV/0!</v>
      </c>
      <c r="X140" s="7" t="e">
        <f t="shared" si="41"/>
        <v>#DIV/0!</v>
      </c>
      <c r="Z140" s="2" t="s">
        <v>43</v>
      </c>
      <c r="AA140" s="14">
        <f>AVERAGE(AA135:AA139)</f>
        <v>0</v>
      </c>
      <c r="AB140" s="28"/>
    </row>
    <row r="143" spans="1:29" x14ac:dyDescent="0.25">
      <c r="A143" s="9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t="s">
        <v>29</v>
      </c>
      <c r="G143" t="s">
        <v>9</v>
      </c>
      <c r="H143" t="s">
        <v>10</v>
      </c>
      <c r="I143" t="s">
        <v>11</v>
      </c>
      <c r="J143" s="1" t="s">
        <v>30</v>
      </c>
      <c r="K143" s="1" t="s">
        <v>31</v>
      </c>
      <c r="L143" t="s">
        <v>32</v>
      </c>
      <c r="M143" t="s">
        <v>33</v>
      </c>
      <c r="N143" t="s">
        <v>34</v>
      </c>
      <c r="O143" t="s">
        <v>35</v>
      </c>
      <c r="P143" t="s">
        <v>12</v>
      </c>
      <c r="Q143" t="s">
        <v>13</v>
      </c>
      <c r="R143" t="s">
        <v>14</v>
      </c>
      <c r="S143" s="7" t="s">
        <v>26</v>
      </c>
      <c r="T143" s="1" t="s">
        <v>21</v>
      </c>
      <c r="U143" t="s">
        <v>22</v>
      </c>
      <c r="V143" t="s">
        <v>23</v>
      </c>
      <c r="W143" t="s">
        <v>24</v>
      </c>
      <c r="X143" t="s">
        <v>25</v>
      </c>
      <c r="Z143" s="22" t="s">
        <v>36</v>
      </c>
      <c r="AA143" s="12" t="s">
        <v>37</v>
      </c>
      <c r="AB143" s="12" t="s">
        <v>41</v>
      </c>
      <c r="AC143" s="16" t="s">
        <v>55</v>
      </c>
    </row>
    <row r="144" spans="1:29" x14ac:dyDescent="0.25">
      <c r="A144" s="2"/>
      <c r="Y144" s="1"/>
      <c r="AA144" s="14">
        <f>S144</f>
        <v>0</v>
      </c>
      <c r="AB144" s="28" t="e">
        <f>((AA144/AA$149)-1)*100</f>
        <v>#DIV/0!</v>
      </c>
      <c r="AC144" s="14">
        <f>STDEV(AA145:AA148)</f>
        <v>0</v>
      </c>
    </row>
    <row r="145" spans="1:29" x14ac:dyDescent="0.25">
      <c r="A145" s="2"/>
      <c r="Y145" s="1"/>
      <c r="AA145" s="14">
        <f t="shared" ref="AA145:AA148" si="42">S145</f>
        <v>0</v>
      </c>
      <c r="AB145" s="28" t="e">
        <f t="shared" ref="AB145:AB148" si="43">((AA145/AA$149)-1)*100</f>
        <v>#DIV/0!</v>
      </c>
      <c r="AC145" s="14">
        <f>STDEV(AA146:AA148,AA144)</f>
        <v>0</v>
      </c>
    </row>
    <row r="146" spans="1:29" x14ac:dyDescent="0.25">
      <c r="A146" s="2"/>
      <c r="Y146" s="1"/>
      <c r="AA146" s="14">
        <f t="shared" si="42"/>
        <v>0</v>
      </c>
      <c r="AB146" s="28" t="e">
        <f t="shared" si="43"/>
        <v>#DIV/0!</v>
      </c>
      <c r="AC146" s="14">
        <f>STDEV(AA147:AA148,AA144:AA145)</f>
        <v>0</v>
      </c>
    </row>
    <row r="147" spans="1:29" x14ac:dyDescent="0.25">
      <c r="A147" s="2"/>
      <c r="AA147" s="14">
        <f t="shared" si="42"/>
        <v>0</v>
      </c>
      <c r="AB147" s="28" t="e">
        <f t="shared" si="43"/>
        <v>#DIV/0!</v>
      </c>
      <c r="AC147" s="14">
        <f>STDEV(AA148,AA144:AA146)</f>
        <v>0</v>
      </c>
    </row>
    <row r="148" spans="1:29" x14ac:dyDescent="0.25">
      <c r="A148" s="2"/>
      <c r="AA148" s="14">
        <f t="shared" si="42"/>
        <v>0</v>
      </c>
      <c r="AB148" s="28" t="e">
        <f t="shared" si="43"/>
        <v>#DIV/0!</v>
      </c>
      <c r="AC148" s="14">
        <f>STDEV(AA144:AA147)</f>
        <v>0</v>
      </c>
    </row>
    <row r="149" spans="1:29" x14ac:dyDescent="0.25">
      <c r="A149" s="2">
        <f>A148</f>
        <v>0</v>
      </c>
      <c r="B149" s="7" t="e">
        <f>AVERAGE(B144:B148)</f>
        <v>#DIV/0!</v>
      </c>
      <c r="C149" s="7" t="e">
        <f t="shared" ref="C149:X149" si="44">AVERAGE(C144:C148)</f>
        <v>#DIV/0!</v>
      </c>
      <c r="D149" s="7" t="e">
        <f t="shared" si="44"/>
        <v>#DIV/0!</v>
      </c>
      <c r="E149" s="7" t="e">
        <f t="shared" si="44"/>
        <v>#DIV/0!</v>
      </c>
      <c r="F149" s="7" t="e">
        <f t="shared" si="44"/>
        <v>#DIV/0!</v>
      </c>
      <c r="G149" s="7" t="e">
        <f t="shared" si="44"/>
        <v>#DIV/0!</v>
      </c>
      <c r="H149" s="7" t="e">
        <f t="shared" si="44"/>
        <v>#DIV/0!</v>
      </c>
      <c r="I149" s="7" t="e">
        <f t="shared" si="44"/>
        <v>#DIV/0!</v>
      </c>
      <c r="J149" s="7" t="e">
        <f t="shared" si="44"/>
        <v>#DIV/0!</v>
      </c>
      <c r="K149" s="7" t="e">
        <f t="shared" si="44"/>
        <v>#DIV/0!</v>
      </c>
      <c r="L149" s="7" t="e">
        <f t="shared" si="44"/>
        <v>#DIV/0!</v>
      </c>
      <c r="M149" s="7" t="e">
        <f t="shared" si="44"/>
        <v>#DIV/0!</v>
      </c>
      <c r="N149" s="7" t="e">
        <f t="shared" si="44"/>
        <v>#DIV/0!</v>
      </c>
      <c r="O149" s="7" t="e">
        <f t="shared" si="44"/>
        <v>#DIV/0!</v>
      </c>
      <c r="P149" s="7" t="e">
        <f t="shared" si="44"/>
        <v>#DIV/0!</v>
      </c>
      <c r="Q149" s="7" t="e">
        <f t="shared" si="44"/>
        <v>#DIV/0!</v>
      </c>
      <c r="R149" s="7" t="e">
        <f t="shared" si="44"/>
        <v>#DIV/0!</v>
      </c>
      <c r="S149" s="7" t="e">
        <f t="shared" si="44"/>
        <v>#DIV/0!</v>
      </c>
      <c r="T149" s="7" t="e">
        <f t="shared" si="44"/>
        <v>#DIV/0!</v>
      </c>
      <c r="U149" s="7" t="e">
        <f t="shared" si="44"/>
        <v>#DIV/0!</v>
      </c>
      <c r="V149" s="7" t="e">
        <f t="shared" si="44"/>
        <v>#DIV/0!</v>
      </c>
      <c r="W149" s="7" t="e">
        <f t="shared" si="44"/>
        <v>#DIV/0!</v>
      </c>
      <c r="X149" s="7" t="e">
        <f t="shared" si="44"/>
        <v>#DIV/0!</v>
      </c>
      <c r="Z149" s="2" t="s">
        <v>43</v>
      </c>
      <c r="AA149" s="14">
        <f>AVERAGE(AA144:AA148)</f>
        <v>0</v>
      </c>
      <c r="AB149" s="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149"/>
  <sheetViews>
    <sheetView zoomScaleNormal="100" workbookViewId="0">
      <selection activeCell="B28" sqref="B28"/>
    </sheetView>
  </sheetViews>
  <sheetFormatPr defaultRowHeight="15" x14ac:dyDescent="0.25"/>
  <cols>
    <col min="1" max="1" width="65.85546875" customWidth="1"/>
    <col min="2" max="2" width="22.85546875" style="1" customWidth="1"/>
    <col min="3" max="3" width="10" style="1" customWidth="1"/>
    <col min="4" max="4" width="10.85546875" style="1" customWidth="1"/>
    <col min="5" max="5" width="10.28515625" style="1" customWidth="1"/>
    <col min="6" max="6" width="9.28515625" bestFit="1" customWidth="1"/>
    <col min="7" max="7" width="10.140625" customWidth="1"/>
    <col min="8" max="8" width="12.28515625" customWidth="1"/>
    <col min="9" max="9" width="10.85546875" customWidth="1"/>
    <col min="10" max="10" width="11" style="1" customWidth="1"/>
    <col min="11" max="11" width="15.85546875" style="1" customWidth="1"/>
    <col min="12" max="12" width="14.140625" customWidth="1"/>
    <col min="13" max="13" width="11.5703125" customWidth="1"/>
    <col min="14" max="14" width="15.5703125" customWidth="1"/>
    <col min="15" max="15" width="15.7109375" customWidth="1"/>
    <col min="16" max="16" width="12.28515625" customWidth="1"/>
    <col min="17" max="17" width="13.28515625" customWidth="1"/>
    <col min="18" max="18" width="11.5703125" customWidth="1"/>
    <col min="19" max="19" width="13.7109375" style="7" customWidth="1"/>
    <col min="20" max="20" width="14.140625" style="1" customWidth="1"/>
    <col min="21" max="21" width="14.85546875" customWidth="1"/>
    <col min="22" max="22" width="14.42578125" customWidth="1"/>
    <col min="23" max="23" width="14.28515625" customWidth="1"/>
    <col min="24" max="24" width="15" customWidth="1"/>
    <col min="26" max="26" width="23.42578125" customWidth="1"/>
    <col min="27" max="27" width="24.7109375" style="13" customWidth="1"/>
    <col min="28" max="28" width="12" style="13" customWidth="1"/>
    <col min="29" max="29" width="20.140625" style="14" customWidth="1"/>
  </cols>
  <sheetData>
    <row r="1" spans="1:11" x14ac:dyDescent="0.25">
      <c r="A1" t="s">
        <v>2</v>
      </c>
    </row>
    <row r="2" spans="1:11" x14ac:dyDescent="0.25">
      <c r="A2" t="s">
        <v>3</v>
      </c>
    </row>
    <row r="3" spans="1:11" x14ac:dyDescent="0.25">
      <c r="A3" t="s">
        <v>15</v>
      </c>
      <c r="B3" s="7"/>
    </row>
    <row r="4" spans="1:11" x14ac:dyDescent="0.25">
      <c r="A4" t="s">
        <v>16</v>
      </c>
      <c r="B4" s="7"/>
    </row>
    <row r="5" spans="1:11" x14ac:dyDescent="0.25">
      <c r="A5" t="s">
        <v>4</v>
      </c>
    </row>
    <row r="6" spans="1:11" x14ac:dyDescent="0.25">
      <c r="A6" s="5"/>
    </row>
    <row r="7" spans="1:11" x14ac:dyDescent="0.25">
      <c r="A7" s="2"/>
    </row>
    <row r="8" spans="1:11" x14ac:dyDescent="0.25">
      <c r="A8" s="2"/>
    </row>
    <row r="9" spans="1:11" x14ac:dyDescent="0.25">
      <c r="A9" s="2"/>
    </row>
    <row r="10" spans="1:11" x14ac:dyDescent="0.25">
      <c r="A10" s="5"/>
    </row>
    <row r="12" spans="1:11" x14ac:dyDescent="0.25">
      <c r="A12" s="11" t="s">
        <v>39</v>
      </c>
    </row>
    <row r="13" spans="1:11" x14ac:dyDescent="0.25">
      <c r="A13" s="6" t="s">
        <v>17</v>
      </c>
      <c r="B13" s="7" t="s">
        <v>19</v>
      </c>
      <c r="C13" s="7"/>
      <c r="D13" s="7"/>
      <c r="E13" s="7"/>
      <c r="F13" s="8"/>
      <c r="G13" s="8"/>
      <c r="H13" s="8"/>
      <c r="I13" s="8"/>
      <c r="J13" s="7"/>
      <c r="K13" s="7"/>
    </row>
    <row r="14" spans="1:11" x14ac:dyDescent="0.25">
      <c r="B14" s="7"/>
      <c r="C14" s="7"/>
      <c r="D14" s="7"/>
      <c r="E14" s="7"/>
      <c r="F14" s="8"/>
      <c r="G14" s="8"/>
      <c r="H14" s="8"/>
      <c r="I14" s="8"/>
      <c r="J14" s="7"/>
      <c r="K14" s="7"/>
    </row>
    <row r="15" spans="1:11" x14ac:dyDescent="0.25">
      <c r="A15" s="2" t="s">
        <v>38</v>
      </c>
      <c r="B15" s="7" t="s">
        <v>40</v>
      </c>
      <c r="C15" s="7"/>
      <c r="D15" s="7"/>
      <c r="E15" s="7"/>
      <c r="F15" s="8"/>
      <c r="G15" s="8"/>
      <c r="H15" s="8"/>
      <c r="I15" s="8"/>
      <c r="J15" s="7"/>
      <c r="K15" s="7"/>
    </row>
    <row r="16" spans="1:11" x14ac:dyDescent="0.25">
      <c r="A16" s="4" t="s">
        <v>18</v>
      </c>
      <c r="B16" s="10"/>
      <c r="C16" s="10"/>
      <c r="D16" s="10"/>
      <c r="E16" s="10"/>
    </row>
    <row r="17" spans="1:29" x14ac:dyDescent="0.25">
      <c r="A17" s="9" t="s">
        <v>20</v>
      </c>
      <c r="B17" s="1" t="s">
        <v>7</v>
      </c>
      <c r="C17" s="1" t="s">
        <v>8</v>
      </c>
      <c r="D17" s="1" t="s">
        <v>27</v>
      </c>
      <c r="E17" s="1" t="s">
        <v>28</v>
      </c>
      <c r="F17" t="s">
        <v>29</v>
      </c>
      <c r="G17" t="s">
        <v>9</v>
      </c>
      <c r="H17" t="s">
        <v>10</v>
      </c>
      <c r="I17" t="s">
        <v>11</v>
      </c>
      <c r="J17" s="1" t="s">
        <v>30</v>
      </c>
      <c r="K17" s="1" t="s">
        <v>31</v>
      </c>
      <c r="L17" t="s">
        <v>32</v>
      </c>
      <c r="M17" t="s">
        <v>33</v>
      </c>
      <c r="N17" t="s">
        <v>34</v>
      </c>
      <c r="O17" t="s">
        <v>35</v>
      </c>
      <c r="P17" t="s">
        <v>12</v>
      </c>
      <c r="Q17" t="s">
        <v>13</v>
      </c>
      <c r="R17" t="s">
        <v>14</v>
      </c>
      <c r="S17" s="7" t="s">
        <v>26</v>
      </c>
      <c r="T17" s="1" t="s">
        <v>21</v>
      </c>
      <c r="U17" t="s">
        <v>22</v>
      </c>
      <c r="V17" t="s">
        <v>23</v>
      </c>
      <c r="W17" t="s">
        <v>24</v>
      </c>
      <c r="X17" t="s">
        <v>25</v>
      </c>
      <c r="Z17" s="22" t="s">
        <v>36</v>
      </c>
      <c r="AA17" s="12" t="s">
        <v>37</v>
      </c>
      <c r="AB17" s="12" t="s">
        <v>41</v>
      </c>
      <c r="AC17" s="16" t="s">
        <v>55</v>
      </c>
    </row>
    <row r="18" spans="1:29" x14ac:dyDescent="0.25">
      <c r="A18" s="2"/>
      <c r="Y18" s="1"/>
      <c r="AA18" s="14">
        <f>S18</f>
        <v>0</v>
      </c>
      <c r="AB18" s="28" t="e">
        <f>((AA18/AA$23)-1)*100</f>
        <v>#DIV/0!</v>
      </c>
      <c r="AC18" s="14">
        <f>STDEV(AA19:AA22)</f>
        <v>0</v>
      </c>
    </row>
    <row r="19" spans="1:29" x14ac:dyDescent="0.25">
      <c r="A19" s="2"/>
      <c r="Y19" s="1"/>
      <c r="AA19" s="14">
        <f t="shared" ref="AA19:AA22" si="0">S19</f>
        <v>0</v>
      </c>
      <c r="AB19" s="28" t="e">
        <f t="shared" ref="AB19:AB22" si="1">((AA19/AA$23)-1)*100</f>
        <v>#DIV/0!</v>
      </c>
      <c r="AC19" s="14">
        <f>STDEV(AA20:AA22,AA18)</f>
        <v>0</v>
      </c>
    </row>
    <row r="20" spans="1:29" x14ac:dyDescent="0.25">
      <c r="A20" s="2"/>
      <c r="Y20" s="1"/>
      <c r="AA20" s="14">
        <f t="shared" si="0"/>
        <v>0</v>
      </c>
      <c r="AB20" s="28" t="e">
        <f t="shared" si="1"/>
        <v>#DIV/0!</v>
      </c>
      <c r="AC20" s="14">
        <f>STDEV(AA21:AA22,AA18:AA19)</f>
        <v>0</v>
      </c>
    </row>
    <row r="21" spans="1:29" x14ac:dyDescent="0.25">
      <c r="A21" s="2"/>
      <c r="AA21" s="14">
        <f t="shared" si="0"/>
        <v>0</v>
      </c>
      <c r="AB21" s="28" t="e">
        <f t="shared" si="1"/>
        <v>#DIV/0!</v>
      </c>
      <c r="AC21" s="14">
        <f>STDEV(AA22,AA18:AA20)</f>
        <v>0</v>
      </c>
    </row>
    <row r="22" spans="1:29" x14ac:dyDescent="0.25">
      <c r="A22" s="2"/>
      <c r="AA22" s="14">
        <f t="shared" si="0"/>
        <v>0</v>
      </c>
      <c r="AB22" s="28" t="e">
        <f t="shared" si="1"/>
        <v>#DIV/0!</v>
      </c>
      <c r="AC22" s="14">
        <f>STDEV(AA18:AA21)</f>
        <v>0</v>
      </c>
    </row>
    <row r="23" spans="1:29" x14ac:dyDescent="0.25">
      <c r="A23" s="2" t="s">
        <v>44</v>
      </c>
      <c r="B23" s="7" t="e">
        <f>AVERAGE(B18:B22)</f>
        <v>#DIV/0!</v>
      </c>
      <c r="C23" s="7" t="e">
        <f t="shared" ref="C23:X23" si="2">AVERAGE(C18:C22)</f>
        <v>#DIV/0!</v>
      </c>
      <c r="D23" s="7" t="e">
        <f t="shared" si="2"/>
        <v>#DIV/0!</v>
      </c>
      <c r="E23" s="7" t="e">
        <f t="shared" si="2"/>
        <v>#DIV/0!</v>
      </c>
      <c r="F23" s="7" t="e">
        <f t="shared" si="2"/>
        <v>#DIV/0!</v>
      </c>
      <c r="G23" s="7" t="e">
        <f t="shared" si="2"/>
        <v>#DIV/0!</v>
      </c>
      <c r="H23" s="7" t="e">
        <f t="shared" si="2"/>
        <v>#DIV/0!</v>
      </c>
      <c r="I23" s="7" t="e">
        <f t="shared" si="2"/>
        <v>#DIV/0!</v>
      </c>
      <c r="J23" s="7" t="e">
        <f t="shared" si="2"/>
        <v>#DIV/0!</v>
      </c>
      <c r="K23" s="7" t="e">
        <f t="shared" si="2"/>
        <v>#DIV/0!</v>
      </c>
      <c r="L23" s="7" t="e">
        <f t="shared" si="2"/>
        <v>#DIV/0!</v>
      </c>
      <c r="M23" s="7" t="e">
        <f t="shared" si="2"/>
        <v>#DIV/0!</v>
      </c>
      <c r="N23" s="7" t="e">
        <f t="shared" si="2"/>
        <v>#DIV/0!</v>
      </c>
      <c r="O23" s="7" t="e">
        <f t="shared" si="2"/>
        <v>#DIV/0!</v>
      </c>
      <c r="P23" s="7" t="e">
        <f t="shared" si="2"/>
        <v>#DIV/0!</v>
      </c>
      <c r="Q23" s="7" t="e">
        <f t="shared" si="2"/>
        <v>#DIV/0!</v>
      </c>
      <c r="R23" s="7" t="e">
        <f t="shared" si="2"/>
        <v>#DIV/0!</v>
      </c>
      <c r="S23" s="7" t="e">
        <f t="shared" si="2"/>
        <v>#DIV/0!</v>
      </c>
      <c r="T23" s="7" t="e">
        <f t="shared" si="2"/>
        <v>#DIV/0!</v>
      </c>
      <c r="U23" s="7" t="e">
        <f t="shared" si="2"/>
        <v>#DIV/0!</v>
      </c>
      <c r="V23" s="7" t="e">
        <f t="shared" si="2"/>
        <v>#DIV/0!</v>
      </c>
      <c r="W23" s="7" t="e">
        <f t="shared" si="2"/>
        <v>#DIV/0!</v>
      </c>
      <c r="X23" s="7" t="e">
        <f t="shared" si="2"/>
        <v>#DIV/0!</v>
      </c>
      <c r="Z23" s="2" t="s">
        <v>43</v>
      </c>
      <c r="AA23" s="14">
        <f>AVERAGE(AA18:AA22)</f>
        <v>0</v>
      </c>
      <c r="AB23" s="28"/>
    </row>
    <row r="24" spans="1:29" x14ac:dyDescent="0.25">
      <c r="A24" s="2"/>
      <c r="AB24" s="28"/>
      <c r="AC24" s="15"/>
    </row>
    <row r="25" spans="1:29" x14ac:dyDescent="0.25">
      <c r="A25" s="2"/>
      <c r="AA25" s="14"/>
      <c r="AB25" s="28"/>
      <c r="AC25" s="15"/>
    </row>
    <row r="26" spans="1:29" x14ac:dyDescent="0.25">
      <c r="A26" s="9" t="s">
        <v>20</v>
      </c>
      <c r="B26" s="1" t="s">
        <v>7</v>
      </c>
      <c r="C26" s="1" t="s">
        <v>8</v>
      </c>
      <c r="D26" s="1" t="s">
        <v>27</v>
      </c>
      <c r="E26" s="1" t="s">
        <v>28</v>
      </c>
      <c r="F26" t="s">
        <v>29</v>
      </c>
      <c r="G26" t="s">
        <v>9</v>
      </c>
      <c r="H26" t="s">
        <v>10</v>
      </c>
      <c r="I26" t="s">
        <v>11</v>
      </c>
      <c r="J26" s="1" t="s">
        <v>30</v>
      </c>
      <c r="K26" s="1" t="s">
        <v>31</v>
      </c>
      <c r="L26" t="s">
        <v>32</v>
      </c>
      <c r="M26" t="s">
        <v>33</v>
      </c>
      <c r="N26" t="s">
        <v>34</v>
      </c>
      <c r="O26" t="s">
        <v>35</v>
      </c>
      <c r="P26" t="s">
        <v>12</v>
      </c>
      <c r="Q26" t="s">
        <v>13</v>
      </c>
      <c r="R26" t="s">
        <v>14</v>
      </c>
      <c r="S26" s="7" t="s">
        <v>26</v>
      </c>
      <c r="T26" s="1" t="s">
        <v>21</v>
      </c>
      <c r="U26" t="s">
        <v>22</v>
      </c>
      <c r="V26" t="s">
        <v>23</v>
      </c>
      <c r="W26" t="s">
        <v>24</v>
      </c>
      <c r="X26" t="s">
        <v>25</v>
      </c>
      <c r="Z26" s="22" t="s">
        <v>36</v>
      </c>
      <c r="AA26" s="12" t="s">
        <v>37</v>
      </c>
      <c r="AB26" s="12" t="s">
        <v>41</v>
      </c>
      <c r="AC26" s="16" t="s">
        <v>55</v>
      </c>
    </row>
    <row r="27" spans="1:29" x14ac:dyDescent="0.25">
      <c r="A27" s="2"/>
      <c r="Y27" s="1"/>
      <c r="AA27" s="14">
        <f>S27</f>
        <v>0</v>
      </c>
      <c r="AB27" s="28" t="e">
        <f>((AA27/AA$32)-1)*100</f>
        <v>#DIV/0!</v>
      </c>
      <c r="AC27" s="14">
        <f>STDEV(AA28:AA31)</f>
        <v>0</v>
      </c>
    </row>
    <row r="28" spans="1:29" x14ac:dyDescent="0.25">
      <c r="A28" s="2"/>
      <c r="Y28" s="1"/>
      <c r="AA28" s="14">
        <f t="shared" ref="AA28:AA31" si="3">S28</f>
        <v>0</v>
      </c>
      <c r="AB28" s="28" t="e">
        <f t="shared" ref="AB28:AB31" si="4">((AA28/AA$32)-1)*100</f>
        <v>#DIV/0!</v>
      </c>
      <c r="AC28" s="14">
        <f>STDEV(AA29:AA31,AA27)</f>
        <v>0</v>
      </c>
    </row>
    <row r="29" spans="1:29" x14ac:dyDescent="0.25">
      <c r="A29" s="2"/>
      <c r="Y29" s="1"/>
      <c r="AA29" s="14">
        <f t="shared" si="3"/>
        <v>0</v>
      </c>
      <c r="AB29" s="28" t="e">
        <f t="shared" si="4"/>
        <v>#DIV/0!</v>
      </c>
      <c r="AC29" s="14">
        <f>STDEV(AA30:AA31,AA27:AA28)</f>
        <v>0</v>
      </c>
    </row>
    <row r="30" spans="1:29" x14ac:dyDescent="0.25">
      <c r="A30" s="2"/>
      <c r="AA30" s="14">
        <f t="shared" si="3"/>
        <v>0</v>
      </c>
      <c r="AB30" s="28" t="e">
        <f t="shared" si="4"/>
        <v>#DIV/0!</v>
      </c>
      <c r="AC30" s="14">
        <f>STDEV(AA31,AA27:AA29)</f>
        <v>0</v>
      </c>
    </row>
    <row r="31" spans="1:29" x14ac:dyDescent="0.25">
      <c r="A31" s="2"/>
      <c r="AA31" s="14">
        <f t="shared" si="3"/>
        <v>0</v>
      </c>
      <c r="AB31" s="28" t="e">
        <f t="shared" si="4"/>
        <v>#DIV/0!</v>
      </c>
      <c r="AC31" s="14">
        <f>STDEV(AA27:AA30)</f>
        <v>0</v>
      </c>
    </row>
    <row r="32" spans="1:29" x14ac:dyDescent="0.25">
      <c r="A32" s="2">
        <f>A31</f>
        <v>0</v>
      </c>
      <c r="B32" s="7" t="e">
        <f>AVERAGE(B27:B31)</f>
        <v>#DIV/0!</v>
      </c>
      <c r="C32" s="7" t="e">
        <f t="shared" ref="C32:X32" si="5">AVERAGE(C27:C31)</f>
        <v>#DIV/0!</v>
      </c>
      <c r="D32" s="7" t="e">
        <f t="shared" si="5"/>
        <v>#DIV/0!</v>
      </c>
      <c r="E32" s="7" t="e">
        <f t="shared" si="5"/>
        <v>#DIV/0!</v>
      </c>
      <c r="F32" s="7" t="e">
        <f t="shared" si="5"/>
        <v>#DIV/0!</v>
      </c>
      <c r="G32" s="7" t="e">
        <f t="shared" si="5"/>
        <v>#DIV/0!</v>
      </c>
      <c r="H32" s="7" t="e">
        <f t="shared" si="5"/>
        <v>#DIV/0!</v>
      </c>
      <c r="I32" s="7" t="e">
        <f t="shared" si="5"/>
        <v>#DIV/0!</v>
      </c>
      <c r="J32" s="7" t="e">
        <f t="shared" si="5"/>
        <v>#DIV/0!</v>
      </c>
      <c r="K32" s="7" t="e">
        <f t="shared" si="5"/>
        <v>#DIV/0!</v>
      </c>
      <c r="L32" s="7" t="e">
        <f t="shared" si="5"/>
        <v>#DIV/0!</v>
      </c>
      <c r="M32" s="7" t="e">
        <f t="shared" si="5"/>
        <v>#DIV/0!</v>
      </c>
      <c r="N32" s="7" t="e">
        <f t="shared" si="5"/>
        <v>#DIV/0!</v>
      </c>
      <c r="O32" s="7" t="e">
        <f t="shared" si="5"/>
        <v>#DIV/0!</v>
      </c>
      <c r="P32" s="7" t="e">
        <f t="shared" si="5"/>
        <v>#DIV/0!</v>
      </c>
      <c r="Q32" s="7" t="e">
        <f t="shared" si="5"/>
        <v>#DIV/0!</v>
      </c>
      <c r="R32" s="7" t="e">
        <f t="shared" si="5"/>
        <v>#DIV/0!</v>
      </c>
      <c r="S32" s="7" t="e">
        <f t="shared" si="5"/>
        <v>#DIV/0!</v>
      </c>
      <c r="T32" s="7" t="e">
        <f t="shared" si="5"/>
        <v>#DIV/0!</v>
      </c>
      <c r="U32" s="7" t="e">
        <f t="shared" si="5"/>
        <v>#DIV/0!</v>
      </c>
      <c r="V32" s="7" t="e">
        <f t="shared" si="5"/>
        <v>#DIV/0!</v>
      </c>
      <c r="W32" s="7" t="e">
        <f t="shared" si="5"/>
        <v>#DIV/0!</v>
      </c>
      <c r="X32" s="7" t="e">
        <f t="shared" si="5"/>
        <v>#DIV/0!</v>
      </c>
      <c r="Z32" s="2" t="s">
        <v>43</v>
      </c>
      <c r="AA32" s="14">
        <f>AVERAGE(AA27:AA31)</f>
        <v>0</v>
      </c>
      <c r="AB32" s="28"/>
    </row>
    <row r="33" spans="1:39" x14ac:dyDescent="0.25">
      <c r="A33" s="2"/>
      <c r="AB33" s="28"/>
      <c r="AC33" s="15"/>
    </row>
    <row r="34" spans="1:39" x14ac:dyDescent="0.25">
      <c r="A34" s="2"/>
      <c r="AA34" s="14"/>
      <c r="AB34" s="28"/>
      <c r="AC34" s="15"/>
    </row>
    <row r="35" spans="1:39" x14ac:dyDescent="0.25">
      <c r="A35" s="9" t="s">
        <v>20</v>
      </c>
      <c r="B35" s="1" t="s">
        <v>7</v>
      </c>
      <c r="C35" s="1" t="s">
        <v>8</v>
      </c>
      <c r="D35" s="1" t="s">
        <v>27</v>
      </c>
      <c r="E35" s="1" t="s">
        <v>28</v>
      </c>
      <c r="F35" t="s">
        <v>29</v>
      </c>
      <c r="G35" t="s">
        <v>9</v>
      </c>
      <c r="H35" t="s">
        <v>10</v>
      </c>
      <c r="I35" t="s">
        <v>11</v>
      </c>
      <c r="J35" s="1" t="s">
        <v>30</v>
      </c>
      <c r="K35" s="1" t="s">
        <v>31</v>
      </c>
      <c r="L35" t="s">
        <v>32</v>
      </c>
      <c r="M35" t="s">
        <v>33</v>
      </c>
      <c r="N35" t="s">
        <v>34</v>
      </c>
      <c r="O35" t="s">
        <v>35</v>
      </c>
      <c r="P35" t="s">
        <v>12</v>
      </c>
      <c r="Q35" t="s">
        <v>13</v>
      </c>
      <c r="R35" t="s">
        <v>14</v>
      </c>
      <c r="S35" s="7" t="s">
        <v>26</v>
      </c>
      <c r="T35" s="1" t="s">
        <v>21</v>
      </c>
      <c r="U35" t="s">
        <v>22</v>
      </c>
      <c r="V35" t="s">
        <v>23</v>
      </c>
      <c r="W35" t="s">
        <v>24</v>
      </c>
      <c r="X35" t="s">
        <v>25</v>
      </c>
      <c r="Z35" s="22" t="s">
        <v>36</v>
      </c>
      <c r="AA35" s="12" t="s">
        <v>37</v>
      </c>
      <c r="AB35" s="12" t="s">
        <v>41</v>
      </c>
      <c r="AC35" s="16" t="s">
        <v>55</v>
      </c>
    </row>
    <row r="36" spans="1:39" x14ac:dyDescent="0.25">
      <c r="A36" s="2"/>
      <c r="Y36" s="1"/>
      <c r="AA36" s="14">
        <f>S36</f>
        <v>0</v>
      </c>
      <c r="AB36" s="28" t="e">
        <f>((AA36/AA$41)-1)*100</f>
        <v>#DIV/0!</v>
      </c>
      <c r="AC36" s="14">
        <f>STDEV(AA37:AA40)</f>
        <v>0</v>
      </c>
    </row>
    <row r="37" spans="1:39" x14ac:dyDescent="0.25">
      <c r="A37" s="2"/>
      <c r="Y37" s="1"/>
      <c r="AA37" s="14">
        <f t="shared" ref="AA37:AA40" si="6">S37</f>
        <v>0</v>
      </c>
      <c r="AB37" s="28" t="e">
        <f t="shared" ref="AB37:AB40" si="7">((AA37/AA$41)-1)*100</f>
        <v>#DIV/0!</v>
      </c>
      <c r="AC37" s="14">
        <f>STDEV(AA38:AA40,AA36)</f>
        <v>0</v>
      </c>
    </row>
    <row r="38" spans="1:39" x14ac:dyDescent="0.25">
      <c r="A38" s="2"/>
      <c r="Y38" s="1"/>
      <c r="AA38" s="14">
        <f t="shared" si="6"/>
        <v>0</v>
      </c>
      <c r="AB38" s="28" t="e">
        <f t="shared" si="7"/>
        <v>#DIV/0!</v>
      </c>
      <c r="AC38" s="14">
        <f>STDEV(AA39:AA40,AA36:AA37)</f>
        <v>0</v>
      </c>
    </row>
    <row r="39" spans="1:39" x14ac:dyDescent="0.25">
      <c r="A39" s="2"/>
      <c r="AA39" s="14">
        <f t="shared" si="6"/>
        <v>0</v>
      </c>
      <c r="AB39" s="28" t="e">
        <f t="shared" si="7"/>
        <v>#DIV/0!</v>
      </c>
      <c r="AC39" s="14">
        <f>STDEV(AA40,AA36:AA38)</f>
        <v>0</v>
      </c>
    </row>
    <row r="40" spans="1:39" x14ac:dyDescent="0.25">
      <c r="A40" s="2"/>
      <c r="AA40" s="14">
        <f t="shared" si="6"/>
        <v>0</v>
      </c>
      <c r="AB40" s="28" t="e">
        <f t="shared" si="7"/>
        <v>#DIV/0!</v>
      </c>
      <c r="AC40" s="14">
        <f>STDEV(AA36:AA39)</f>
        <v>0</v>
      </c>
    </row>
    <row r="41" spans="1:39" x14ac:dyDescent="0.25">
      <c r="A41" s="2">
        <f>A40</f>
        <v>0</v>
      </c>
      <c r="B41" s="7" t="e">
        <f>AVERAGE(B36:B40)</f>
        <v>#DIV/0!</v>
      </c>
      <c r="C41" s="7" t="e">
        <f t="shared" ref="C41:X41" si="8">AVERAGE(C36:C40)</f>
        <v>#DIV/0!</v>
      </c>
      <c r="D41" s="7" t="e">
        <f t="shared" si="8"/>
        <v>#DIV/0!</v>
      </c>
      <c r="E41" s="7" t="e">
        <f t="shared" si="8"/>
        <v>#DIV/0!</v>
      </c>
      <c r="F41" s="7" t="e">
        <f t="shared" si="8"/>
        <v>#DIV/0!</v>
      </c>
      <c r="G41" s="7" t="e">
        <f t="shared" si="8"/>
        <v>#DIV/0!</v>
      </c>
      <c r="H41" s="7" t="e">
        <f t="shared" si="8"/>
        <v>#DIV/0!</v>
      </c>
      <c r="I41" s="7" t="e">
        <f t="shared" si="8"/>
        <v>#DIV/0!</v>
      </c>
      <c r="J41" s="7" t="e">
        <f t="shared" si="8"/>
        <v>#DIV/0!</v>
      </c>
      <c r="K41" s="7" t="e">
        <f t="shared" si="8"/>
        <v>#DIV/0!</v>
      </c>
      <c r="L41" s="7" t="e">
        <f t="shared" si="8"/>
        <v>#DIV/0!</v>
      </c>
      <c r="M41" s="7" t="e">
        <f t="shared" si="8"/>
        <v>#DIV/0!</v>
      </c>
      <c r="N41" s="7" t="e">
        <f t="shared" si="8"/>
        <v>#DIV/0!</v>
      </c>
      <c r="O41" s="7" t="e">
        <f t="shared" si="8"/>
        <v>#DIV/0!</v>
      </c>
      <c r="P41" s="7" t="e">
        <f t="shared" si="8"/>
        <v>#DIV/0!</v>
      </c>
      <c r="Q41" s="7" t="e">
        <f t="shared" si="8"/>
        <v>#DIV/0!</v>
      </c>
      <c r="R41" s="7" t="e">
        <f t="shared" si="8"/>
        <v>#DIV/0!</v>
      </c>
      <c r="S41" s="7" t="e">
        <f t="shared" si="8"/>
        <v>#DIV/0!</v>
      </c>
      <c r="T41" s="7" t="e">
        <f t="shared" si="8"/>
        <v>#DIV/0!</v>
      </c>
      <c r="U41" s="7" t="e">
        <f t="shared" si="8"/>
        <v>#DIV/0!</v>
      </c>
      <c r="V41" s="7" t="e">
        <f t="shared" si="8"/>
        <v>#DIV/0!</v>
      </c>
      <c r="W41" s="7" t="e">
        <f t="shared" si="8"/>
        <v>#DIV/0!</v>
      </c>
      <c r="X41" s="7" t="e">
        <f t="shared" si="8"/>
        <v>#DIV/0!</v>
      </c>
      <c r="Z41" s="2" t="s">
        <v>43</v>
      </c>
      <c r="AA41" s="14">
        <f>AVERAGE(AA36:AA40)</f>
        <v>0</v>
      </c>
      <c r="AB41" s="28"/>
    </row>
    <row r="42" spans="1:39" s="3" customFormat="1" x14ac:dyDescent="0.25">
      <c r="A42" s="2"/>
      <c r="B42" s="1"/>
      <c r="C42" s="1"/>
      <c r="D42" s="1"/>
      <c r="E42" s="1"/>
      <c r="F42"/>
      <c r="G42"/>
      <c r="H42"/>
      <c r="I42"/>
      <c r="J42" s="1"/>
      <c r="K42" s="1"/>
      <c r="L42"/>
      <c r="M42"/>
      <c r="N42"/>
      <c r="O42"/>
      <c r="P42"/>
      <c r="Q42"/>
      <c r="R42"/>
      <c r="S42" s="7"/>
      <c r="T42" s="1"/>
      <c r="U42"/>
      <c r="V42"/>
      <c r="W42"/>
      <c r="X42"/>
      <c r="Y42"/>
      <c r="AA42" s="29"/>
      <c r="AB42" s="28"/>
      <c r="AC42" s="15"/>
    </row>
    <row r="43" spans="1:39" s="3" customFormat="1" x14ac:dyDescent="0.25">
      <c r="A43" s="2"/>
      <c r="B43" s="1"/>
      <c r="C43" s="1"/>
      <c r="D43" s="1"/>
      <c r="E43" s="1"/>
      <c r="F43"/>
      <c r="G43"/>
      <c r="H43"/>
      <c r="I43"/>
      <c r="J43" s="1"/>
      <c r="K43" s="1"/>
      <c r="L43"/>
      <c r="M43"/>
      <c r="N43"/>
      <c r="O43"/>
      <c r="P43"/>
      <c r="Q43"/>
      <c r="R43"/>
      <c r="S43" s="7"/>
      <c r="T43" s="1"/>
      <c r="U43"/>
      <c r="V43"/>
      <c r="W43"/>
      <c r="X43"/>
      <c r="Y43"/>
      <c r="Z43"/>
      <c r="AA43" s="14"/>
      <c r="AB43" s="28"/>
      <c r="AC43" s="15"/>
    </row>
    <row r="44" spans="1:39" s="3" customFormat="1" x14ac:dyDescent="0.25">
      <c r="A44" s="9" t="s">
        <v>20</v>
      </c>
      <c r="B44" s="1" t="s">
        <v>7</v>
      </c>
      <c r="C44" s="1" t="s">
        <v>8</v>
      </c>
      <c r="D44" s="1" t="s">
        <v>27</v>
      </c>
      <c r="E44" s="1" t="s">
        <v>28</v>
      </c>
      <c r="F44" t="s">
        <v>29</v>
      </c>
      <c r="G44" t="s">
        <v>9</v>
      </c>
      <c r="H44" t="s">
        <v>10</v>
      </c>
      <c r="I44" t="s">
        <v>11</v>
      </c>
      <c r="J44" s="1" t="s">
        <v>30</v>
      </c>
      <c r="K44" s="1" t="s">
        <v>31</v>
      </c>
      <c r="L44" t="s">
        <v>32</v>
      </c>
      <c r="M44" t="s">
        <v>33</v>
      </c>
      <c r="N44" t="s">
        <v>34</v>
      </c>
      <c r="O44" t="s">
        <v>35</v>
      </c>
      <c r="P44" t="s">
        <v>12</v>
      </c>
      <c r="Q44" t="s">
        <v>13</v>
      </c>
      <c r="R44" t="s">
        <v>14</v>
      </c>
      <c r="S44" s="7" t="s">
        <v>26</v>
      </c>
      <c r="T44" s="1" t="s">
        <v>21</v>
      </c>
      <c r="U44" t="s">
        <v>22</v>
      </c>
      <c r="V44" t="s">
        <v>23</v>
      </c>
      <c r="W44" t="s">
        <v>24</v>
      </c>
      <c r="X44" t="s">
        <v>25</v>
      </c>
      <c r="Y44"/>
      <c r="Z44" s="22" t="s">
        <v>36</v>
      </c>
      <c r="AA44" s="12" t="s">
        <v>37</v>
      </c>
      <c r="AB44" s="12" t="s">
        <v>41</v>
      </c>
      <c r="AC44" s="16" t="s">
        <v>55</v>
      </c>
    </row>
    <row r="45" spans="1:39" s="3" customFormat="1" x14ac:dyDescent="0.25">
      <c r="A45" s="2"/>
      <c r="B45" s="1"/>
      <c r="C45" s="1"/>
      <c r="D45" s="1"/>
      <c r="E45" s="1"/>
      <c r="F45"/>
      <c r="G45"/>
      <c r="H45"/>
      <c r="I45"/>
      <c r="J45" s="1"/>
      <c r="K45" s="1"/>
      <c r="L45"/>
      <c r="M45"/>
      <c r="N45"/>
      <c r="O45"/>
      <c r="P45"/>
      <c r="Q45"/>
      <c r="R45"/>
      <c r="S45" s="7"/>
      <c r="T45" s="1"/>
      <c r="U45"/>
      <c r="V45"/>
      <c r="W45"/>
      <c r="X45"/>
      <c r="Y45" s="1"/>
      <c r="Z45"/>
      <c r="AA45" s="14">
        <f>S45</f>
        <v>0</v>
      </c>
      <c r="AB45" s="28" t="e">
        <f>((AA45/AA$50)-1)*100</f>
        <v>#DIV/0!</v>
      </c>
      <c r="AC45" s="14">
        <f>STDEV(AA46:AA49)</f>
        <v>0</v>
      </c>
      <c r="AD45"/>
      <c r="AE45"/>
      <c r="AF45"/>
      <c r="AG45"/>
      <c r="AH45"/>
      <c r="AI45"/>
      <c r="AJ45"/>
      <c r="AK45"/>
      <c r="AL45"/>
      <c r="AM45"/>
    </row>
    <row r="46" spans="1:39" s="3" customFormat="1" x14ac:dyDescent="0.25">
      <c r="A46" s="2"/>
      <c r="B46" s="1"/>
      <c r="C46" s="1"/>
      <c r="D46" s="1"/>
      <c r="E46" s="1"/>
      <c r="F46"/>
      <c r="G46"/>
      <c r="H46"/>
      <c r="I46"/>
      <c r="J46" s="1"/>
      <c r="K46" s="1"/>
      <c r="L46"/>
      <c r="M46"/>
      <c r="N46"/>
      <c r="O46"/>
      <c r="P46"/>
      <c r="Q46"/>
      <c r="R46"/>
      <c r="S46" s="7"/>
      <c r="T46" s="1"/>
      <c r="U46"/>
      <c r="V46"/>
      <c r="W46"/>
      <c r="X46"/>
      <c r="Y46" s="1"/>
      <c r="Z46"/>
      <c r="AA46" s="14">
        <f t="shared" ref="AA46:AA49" si="9">S46</f>
        <v>0</v>
      </c>
      <c r="AB46" s="28" t="e">
        <f t="shared" ref="AB46:AB49" si="10">((AA46/AA$50)-1)*100</f>
        <v>#DIV/0!</v>
      </c>
      <c r="AC46" s="14">
        <f>STDEV(AA47:AA49,AA45)</f>
        <v>0</v>
      </c>
      <c r="AD46"/>
      <c r="AE46"/>
      <c r="AF46"/>
      <c r="AG46"/>
      <c r="AH46"/>
      <c r="AI46"/>
      <c r="AJ46"/>
      <c r="AK46"/>
      <c r="AL46"/>
      <c r="AM46"/>
    </row>
    <row r="47" spans="1:39" x14ac:dyDescent="0.25">
      <c r="A47" s="2"/>
      <c r="Y47" s="1"/>
      <c r="AA47" s="14">
        <f t="shared" si="9"/>
        <v>0</v>
      </c>
      <c r="AB47" s="28" t="e">
        <f t="shared" si="10"/>
        <v>#DIV/0!</v>
      </c>
      <c r="AC47" s="14">
        <f>STDEV(AA48:AA49,AA45:AA46)</f>
        <v>0</v>
      </c>
    </row>
    <row r="48" spans="1:39" x14ac:dyDescent="0.25">
      <c r="A48" s="2"/>
      <c r="AA48" s="14">
        <f t="shared" si="9"/>
        <v>0</v>
      </c>
      <c r="AB48" s="28" t="e">
        <f t="shared" si="10"/>
        <v>#DIV/0!</v>
      </c>
      <c r="AC48" s="14">
        <f>STDEV(AA49,AA45:AA47)</f>
        <v>0</v>
      </c>
    </row>
    <row r="49" spans="1:29" x14ac:dyDescent="0.25">
      <c r="A49" s="2"/>
      <c r="AA49" s="14">
        <f t="shared" si="9"/>
        <v>0</v>
      </c>
      <c r="AB49" s="28" t="e">
        <f t="shared" si="10"/>
        <v>#DIV/0!</v>
      </c>
      <c r="AC49" s="14">
        <f>STDEV(AA45:AA48)</f>
        <v>0</v>
      </c>
    </row>
    <row r="50" spans="1:29" x14ac:dyDescent="0.25">
      <c r="A50" s="2">
        <f>A49</f>
        <v>0</v>
      </c>
      <c r="B50" s="7" t="e">
        <f>AVERAGE(B45:B49)</f>
        <v>#DIV/0!</v>
      </c>
      <c r="C50" s="7" t="e">
        <f t="shared" ref="C50:X50" si="11">AVERAGE(C45:C49)</f>
        <v>#DIV/0!</v>
      </c>
      <c r="D50" s="7" t="e">
        <f t="shared" si="11"/>
        <v>#DIV/0!</v>
      </c>
      <c r="E50" s="7" t="e">
        <f t="shared" si="11"/>
        <v>#DIV/0!</v>
      </c>
      <c r="F50" s="7" t="e">
        <f t="shared" si="11"/>
        <v>#DIV/0!</v>
      </c>
      <c r="G50" s="7" t="e">
        <f t="shared" si="11"/>
        <v>#DIV/0!</v>
      </c>
      <c r="H50" s="7" t="e">
        <f t="shared" si="11"/>
        <v>#DIV/0!</v>
      </c>
      <c r="I50" s="7" t="e">
        <f t="shared" si="11"/>
        <v>#DIV/0!</v>
      </c>
      <c r="J50" s="7" t="e">
        <f t="shared" si="11"/>
        <v>#DIV/0!</v>
      </c>
      <c r="K50" s="7" t="e">
        <f t="shared" si="11"/>
        <v>#DIV/0!</v>
      </c>
      <c r="L50" s="7" t="e">
        <f t="shared" si="11"/>
        <v>#DIV/0!</v>
      </c>
      <c r="M50" s="7" t="e">
        <f t="shared" si="11"/>
        <v>#DIV/0!</v>
      </c>
      <c r="N50" s="7" t="e">
        <f t="shared" si="11"/>
        <v>#DIV/0!</v>
      </c>
      <c r="O50" s="7" t="e">
        <f t="shared" si="11"/>
        <v>#DIV/0!</v>
      </c>
      <c r="P50" s="7" t="e">
        <f t="shared" si="11"/>
        <v>#DIV/0!</v>
      </c>
      <c r="Q50" s="7" t="e">
        <f t="shared" si="11"/>
        <v>#DIV/0!</v>
      </c>
      <c r="R50" s="7" t="e">
        <f t="shared" si="11"/>
        <v>#DIV/0!</v>
      </c>
      <c r="S50" s="7" t="e">
        <f t="shared" si="11"/>
        <v>#DIV/0!</v>
      </c>
      <c r="T50" s="7" t="e">
        <f t="shared" si="11"/>
        <v>#DIV/0!</v>
      </c>
      <c r="U50" s="7" t="e">
        <f t="shared" si="11"/>
        <v>#DIV/0!</v>
      </c>
      <c r="V50" s="7" t="e">
        <f t="shared" si="11"/>
        <v>#DIV/0!</v>
      </c>
      <c r="W50" s="7" t="e">
        <f t="shared" si="11"/>
        <v>#DIV/0!</v>
      </c>
      <c r="X50" s="7" t="e">
        <f t="shared" si="11"/>
        <v>#DIV/0!</v>
      </c>
      <c r="Z50" s="2" t="s">
        <v>43</v>
      </c>
      <c r="AA50" s="14">
        <f>AVERAGE(AA45:AA49)</f>
        <v>0</v>
      </c>
      <c r="AB50" s="28"/>
    </row>
    <row r="51" spans="1:29" x14ac:dyDescent="0.25">
      <c r="A51" s="2"/>
      <c r="AB51" s="28"/>
      <c r="AC51" s="15"/>
    </row>
    <row r="52" spans="1:29" x14ac:dyDescent="0.25">
      <c r="A52" s="2"/>
      <c r="AA52" s="14"/>
      <c r="AB52" s="28"/>
      <c r="AC52" s="15"/>
    </row>
    <row r="53" spans="1:29" x14ac:dyDescent="0.25">
      <c r="A53" s="9" t="s">
        <v>20</v>
      </c>
      <c r="B53" s="1" t="s">
        <v>7</v>
      </c>
      <c r="C53" s="1" t="s">
        <v>8</v>
      </c>
      <c r="D53" s="1" t="s">
        <v>27</v>
      </c>
      <c r="E53" s="1" t="s">
        <v>28</v>
      </c>
      <c r="F53" t="s">
        <v>29</v>
      </c>
      <c r="G53" t="s">
        <v>9</v>
      </c>
      <c r="H53" t="s">
        <v>10</v>
      </c>
      <c r="I53" t="s">
        <v>11</v>
      </c>
      <c r="J53" s="1" t="s">
        <v>30</v>
      </c>
      <c r="K53" s="1" t="s">
        <v>31</v>
      </c>
      <c r="L53" t="s">
        <v>32</v>
      </c>
      <c r="M53" t="s">
        <v>33</v>
      </c>
      <c r="N53" t="s">
        <v>34</v>
      </c>
      <c r="O53" t="s">
        <v>35</v>
      </c>
      <c r="P53" t="s">
        <v>12</v>
      </c>
      <c r="Q53" t="s">
        <v>13</v>
      </c>
      <c r="R53" t="s">
        <v>14</v>
      </c>
      <c r="S53" s="7" t="s">
        <v>26</v>
      </c>
      <c r="T53" s="1" t="s">
        <v>21</v>
      </c>
      <c r="U53" t="s">
        <v>22</v>
      </c>
      <c r="V53" t="s">
        <v>23</v>
      </c>
      <c r="W53" t="s">
        <v>24</v>
      </c>
      <c r="X53" t="s">
        <v>25</v>
      </c>
      <c r="Z53" s="22" t="s">
        <v>36</v>
      </c>
      <c r="AA53" s="12" t="s">
        <v>37</v>
      </c>
      <c r="AB53" s="12" t="s">
        <v>41</v>
      </c>
      <c r="AC53" s="16" t="s">
        <v>55</v>
      </c>
    </row>
    <row r="54" spans="1:29" x14ac:dyDescent="0.25">
      <c r="A54" s="2"/>
      <c r="Y54" s="1"/>
      <c r="AA54" s="14">
        <f>S54</f>
        <v>0</v>
      </c>
      <c r="AB54" s="28" t="e">
        <f>((AA54/AA$59)-1)*100</f>
        <v>#DIV/0!</v>
      </c>
      <c r="AC54" s="14">
        <f>STDEV(AA55:AA58)</f>
        <v>0</v>
      </c>
    </row>
    <row r="55" spans="1:29" x14ac:dyDescent="0.25">
      <c r="A55" s="2"/>
      <c r="Y55" s="1"/>
      <c r="AA55" s="14">
        <f t="shared" ref="AA55:AA58" si="12">S55</f>
        <v>0</v>
      </c>
      <c r="AB55" s="28" t="e">
        <f t="shared" ref="AB55:AB58" si="13">((AA55/AA$59)-1)*100</f>
        <v>#DIV/0!</v>
      </c>
      <c r="AC55" s="14">
        <f>STDEV(AA56:AA58,AA54)</f>
        <v>0</v>
      </c>
    </row>
    <row r="56" spans="1:29" x14ac:dyDescent="0.25">
      <c r="A56" s="2"/>
      <c r="Y56" s="1"/>
      <c r="AA56" s="14">
        <f t="shared" si="12"/>
        <v>0</v>
      </c>
      <c r="AB56" s="28" t="e">
        <f t="shared" si="13"/>
        <v>#DIV/0!</v>
      </c>
      <c r="AC56" s="14">
        <f>STDEV(AA57:AA58,AA54:AA55)</f>
        <v>0</v>
      </c>
    </row>
    <row r="57" spans="1:29" x14ac:dyDescent="0.25">
      <c r="A57" s="2"/>
      <c r="AA57" s="14">
        <f t="shared" si="12"/>
        <v>0</v>
      </c>
      <c r="AB57" s="28" t="e">
        <f t="shared" si="13"/>
        <v>#DIV/0!</v>
      </c>
      <c r="AC57" s="14">
        <f>STDEV(AA58,AA54:AA56)</f>
        <v>0</v>
      </c>
    </row>
    <row r="58" spans="1:29" x14ac:dyDescent="0.25">
      <c r="A58" s="2"/>
      <c r="AA58" s="14">
        <f t="shared" si="12"/>
        <v>0</v>
      </c>
      <c r="AB58" s="28" t="e">
        <f t="shared" si="13"/>
        <v>#DIV/0!</v>
      </c>
      <c r="AC58" s="14">
        <f>STDEV(AA54:AA57)</f>
        <v>0</v>
      </c>
    </row>
    <row r="59" spans="1:29" x14ac:dyDescent="0.25">
      <c r="A59" s="2">
        <f>A58</f>
        <v>0</v>
      </c>
      <c r="B59" s="7" t="e">
        <f>AVERAGE(B54:B58)</f>
        <v>#DIV/0!</v>
      </c>
      <c r="C59" s="7" t="e">
        <f t="shared" ref="C59:X59" si="14">AVERAGE(C54:C58)</f>
        <v>#DIV/0!</v>
      </c>
      <c r="D59" s="7" t="e">
        <f t="shared" si="14"/>
        <v>#DIV/0!</v>
      </c>
      <c r="E59" s="7" t="e">
        <f t="shared" si="14"/>
        <v>#DIV/0!</v>
      </c>
      <c r="F59" s="7" t="e">
        <f t="shared" si="14"/>
        <v>#DIV/0!</v>
      </c>
      <c r="G59" s="7" t="e">
        <f t="shared" si="14"/>
        <v>#DIV/0!</v>
      </c>
      <c r="H59" s="7" t="e">
        <f t="shared" si="14"/>
        <v>#DIV/0!</v>
      </c>
      <c r="I59" s="7" t="e">
        <f t="shared" si="14"/>
        <v>#DIV/0!</v>
      </c>
      <c r="J59" s="7" t="e">
        <f t="shared" si="14"/>
        <v>#DIV/0!</v>
      </c>
      <c r="K59" s="7" t="e">
        <f t="shared" si="14"/>
        <v>#DIV/0!</v>
      </c>
      <c r="L59" s="7" t="e">
        <f t="shared" si="14"/>
        <v>#DIV/0!</v>
      </c>
      <c r="M59" s="7" t="e">
        <f t="shared" si="14"/>
        <v>#DIV/0!</v>
      </c>
      <c r="N59" s="7" t="e">
        <f t="shared" si="14"/>
        <v>#DIV/0!</v>
      </c>
      <c r="O59" s="7" t="e">
        <f t="shared" si="14"/>
        <v>#DIV/0!</v>
      </c>
      <c r="P59" s="7" t="e">
        <f t="shared" si="14"/>
        <v>#DIV/0!</v>
      </c>
      <c r="Q59" s="7" t="e">
        <f t="shared" si="14"/>
        <v>#DIV/0!</v>
      </c>
      <c r="R59" s="7" t="e">
        <f t="shared" si="14"/>
        <v>#DIV/0!</v>
      </c>
      <c r="S59" s="7" t="e">
        <f t="shared" si="14"/>
        <v>#DIV/0!</v>
      </c>
      <c r="T59" s="7" t="e">
        <f t="shared" si="14"/>
        <v>#DIV/0!</v>
      </c>
      <c r="U59" s="7" t="e">
        <f t="shared" si="14"/>
        <v>#DIV/0!</v>
      </c>
      <c r="V59" s="7" t="e">
        <f t="shared" si="14"/>
        <v>#DIV/0!</v>
      </c>
      <c r="W59" s="7" t="e">
        <f t="shared" si="14"/>
        <v>#DIV/0!</v>
      </c>
      <c r="X59" s="7" t="e">
        <f t="shared" si="14"/>
        <v>#DIV/0!</v>
      </c>
      <c r="Z59" s="2" t="s">
        <v>43</v>
      </c>
      <c r="AA59" s="14">
        <f>AVERAGE(AA54:AA58)</f>
        <v>0</v>
      </c>
      <c r="AB59" s="28"/>
    </row>
    <row r="60" spans="1:29" x14ac:dyDescent="0.25">
      <c r="A60" s="2"/>
      <c r="AB60" s="28"/>
      <c r="AC60" s="15"/>
    </row>
    <row r="61" spans="1:29" x14ac:dyDescent="0.25">
      <c r="A61" s="2"/>
      <c r="AA61" s="14"/>
      <c r="AB61" s="28"/>
      <c r="AC61" s="15"/>
    </row>
    <row r="62" spans="1:29" x14ac:dyDescent="0.25">
      <c r="A62" s="9" t="s">
        <v>20</v>
      </c>
      <c r="B62" s="1" t="s">
        <v>7</v>
      </c>
      <c r="C62" s="1" t="s">
        <v>8</v>
      </c>
      <c r="D62" s="1" t="s">
        <v>27</v>
      </c>
      <c r="E62" s="1" t="s">
        <v>28</v>
      </c>
      <c r="F62" t="s">
        <v>29</v>
      </c>
      <c r="G62" t="s">
        <v>9</v>
      </c>
      <c r="H62" t="s">
        <v>10</v>
      </c>
      <c r="I62" t="s">
        <v>11</v>
      </c>
      <c r="J62" s="1" t="s">
        <v>30</v>
      </c>
      <c r="K62" s="1" t="s">
        <v>31</v>
      </c>
      <c r="L62" t="s">
        <v>32</v>
      </c>
      <c r="M62" t="s">
        <v>33</v>
      </c>
      <c r="N62" t="s">
        <v>34</v>
      </c>
      <c r="O62" t="s">
        <v>35</v>
      </c>
      <c r="P62" t="s">
        <v>12</v>
      </c>
      <c r="Q62" t="s">
        <v>13</v>
      </c>
      <c r="R62" t="s">
        <v>14</v>
      </c>
      <c r="S62" s="7" t="s">
        <v>26</v>
      </c>
      <c r="T62" s="1" t="s">
        <v>21</v>
      </c>
      <c r="U62" t="s">
        <v>22</v>
      </c>
      <c r="V62" t="s">
        <v>23</v>
      </c>
      <c r="W62" t="s">
        <v>24</v>
      </c>
      <c r="X62" t="s">
        <v>25</v>
      </c>
      <c r="Z62" s="22" t="s">
        <v>36</v>
      </c>
      <c r="AA62" s="12" t="s">
        <v>37</v>
      </c>
      <c r="AB62" s="12" t="s">
        <v>41</v>
      </c>
      <c r="AC62" s="16" t="s">
        <v>55</v>
      </c>
    </row>
    <row r="63" spans="1:29" x14ac:dyDescent="0.25">
      <c r="A63" s="2"/>
      <c r="Y63" s="1"/>
      <c r="AA63" s="14">
        <f>S63</f>
        <v>0</v>
      </c>
      <c r="AB63" s="28" t="e">
        <f>((AA63/AA$68)-1)*100</f>
        <v>#DIV/0!</v>
      </c>
      <c r="AC63" s="14">
        <f>STDEV(AA64:AA67)</f>
        <v>0</v>
      </c>
    </row>
    <row r="64" spans="1:29" x14ac:dyDescent="0.25">
      <c r="A64" s="2"/>
      <c r="Y64" s="1"/>
      <c r="AA64" s="14">
        <f t="shared" ref="AA64:AA67" si="15">S64</f>
        <v>0</v>
      </c>
      <c r="AB64" s="28" t="e">
        <f t="shared" ref="AB64:AB67" si="16">((AA64/AA$68)-1)*100</f>
        <v>#DIV/0!</v>
      </c>
      <c r="AC64" s="14">
        <f>STDEV(AA65:AA67,AA63)</f>
        <v>0</v>
      </c>
    </row>
    <row r="65" spans="1:29" x14ac:dyDescent="0.25">
      <c r="A65" s="2"/>
      <c r="Y65" s="1"/>
      <c r="AA65" s="14">
        <f t="shared" si="15"/>
        <v>0</v>
      </c>
      <c r="AB65" s="28" t="e">
        <f t="shared" si="16"/>
        <v>#DIV/0!</v>
      </c>
      <c r="AC65" s="14">
        <f>STDEV(AA66:AA67,AA63:AA64)</f>
        <v>0</v>
      </c>
    </row>
    <row r="66" spans="1:29" x14ac:dyDescent="0.25">
      <c r="A66" s="2"/>
      <c r="AA66" s="14">
        <f t="shared" si="15"/>
        <v>0</v>
      </c>
      <c r="AB66" s="28" t="e">
        <f t="shared" si="16"/>
        <v>#DIV/0!</v>
      </c>
      <c r="AC66" s="14">
        <f>STDEV(AA67,AA63:AA65)</f>
        <v>0</v>
      </c>
    </row>
    <row r="67" spans="1:29" x14ac:dyDescent="0.25">
      <c r="A67" s="2"/>
      <c r="AA67" s="14">
        <f t="shared" si="15"/>
        <v>0</v>
      </c>
      <c r="AB67" s="28" t="e">
        <f t="shared" si="16"/>
        <v>#DIV/0!</v>
      </c>
      <c r="AC67" s="14">
        <f>STDEV(AA63:AA66)</f>
        <v>0</v>
      </c>
    </row>
    <row r="68" spans="1:29" x14ac:dyDescent="0.25">
      <c r="A68" s="2">
        <f>A67</f>
        <v>0</v>
      </c>
      <c r="B68" s="7" t="e">
        <f>AVERAGE(B63:B67)</f>
        <v>#DIV/0!</v>
      </c>
      <c r="C68" s="7" t="e">
        <f t="shared" ref="C68:X68" si="17">AVERAGE(C63:C67)</f>
        <v>#DIV/0!</v>
      </c>
      <c r="D68" s="7" t="e">
        <f t="shared" si="17"/>
        <v>#DIV/0!</v>
      </c>
      <c r="E68" s="7" t="e">
        <f t="shared" si="17"/>
        <v>#DIV/0!</v>
      </c>
      <c r="F68" s="7" t="e">
        <f t="shared" si="17"/>
        <v>#DIV/0!</v>
      </c>
      <c r="G68" s="7" t="e">
        <f t="shared" si="17"/>
        <v>#DIV/0!</v>
      </c>
      <c r="H68" s="7" t="e">
        <f t="shared" si="17"/>
        <v>#DIV/0!</v>
      </c>
      <c r="I68" s="7" t="e">
        <f t="shared" si="17"/>
        <v>#DIV/0!</v>
      </c>
      <c r="J68" s="7" t="e">
        <f t="shared" si="17"/>
        <v>#DIV/0!</v>
      </c>
      <c r="K68" s="7" t="e">
        <f t="shared" si="17"/>
        <v>#DIV/0!</v>
      </c>
      <c r="L68" s="7" t="e">
        <f t="shared" si="17"/>
        <v>#DIV/0!</v>
      </c>
      <c r="M68" s="7" t="e">
        <f t="shared" si="17"/>
        <v>#DIV/0!</v>
      </c>
      <c r="N68" s="7" t="e">
        <f t="shared" si="17"/>
        <v>#DIV/0!</v>
      </c>
      <c r="O68" s="7" t="e">
        <f t="shared" si="17"/>
        <v>#DIV/0!</v>
      </c>
      <c r="P68" s="7" t="e">
        <f t="shared" si="17"/>
        <v>#DIV/0!</v>
      </c>
      <c r="Q68" s="7" t="e">
        <f t="shared" si="17"/>
        <v>#DIV/0!</v>
      </c>
      <c r="R68" s="7" t="e">
        <f t="shared" si="17"/>
        <v>#DIV/0!</v>
      </c>
      <c r="S68" s="7" t="e">
        <f t="shared" si="17"/>
        <v>#DIV/0!</v>
      </c>
      <c r="T68" s="7" t="e">
        <f t="shared" si="17"/>
        <v>#DIV/0!</v>
      </c>
      <c r="U68" s="7" t="e">
        <f t="shared" si="17"/>
        <v>#DIV/0!</v>
      </c>
      <c r="V68" s="7" t="e">
        <f t="shared" si="17"/>
        <v>#DIV/0!</v>
      </c>
      <c r="W68" s="7" t="e">
        <f t="shared" si="17"/>
        <v>#DIV/0!</v>
      </c>
      <c r="X68" s="7" t="e">
        <f t="shared" si="17"/>
        <v>#DIV/0!</v>
      </c>
      <c r="Z68" s="2" t="s">
        <v>43</v>
      </c>
      <c r="AA68" s="14">
        <f>AVERAGE(AA63:AA67)</f>
        <v>0</v>
      </c>
      <c r="AB68" s="28"/>
    </row>
    <row r="69" spans="1:29" x14ac:dyDescent="0.25">
      <c r="A69" s="2"/>
      <c r="AB69" s="28"/>
      <c r="AC69" s="15"/>
    </row>
    <row r="70" spans="1:29" x14ac:dyDescent="0.25">
      <c r="B70"/>
      <c r="C70"/>
      <c r="D70"/>
      <c r="E70"/>
    </row>
    <row r="71" spans="1:29" x14ac:dyDescent="0.25">
      <c r="A71" s="9" t="s">
        <v>20</v>
      </c>
      <c r="B71" s="1" t="s">
        <v>7</v>
      </c>
      <c r="C71" s="1" t="s">
        <v>8</v>
      </c>
      <c r="D71" s="1" t="s">
        <v>27</v>
      </c>
      <c r="E71" s="1" t="s">
        <v>28</v>
      </c>
      <c r="F71" t="s">
        <v>29</v>
      </c>
      <c r="G71" t="s">
        <v>9</v>
      </c>
      <c r="H71" t="s">
        <v>10</v>
      </c>
      <c r="I71" t="s">
        <v>11</v>
      </c>
      <c r="J71" s="1" t="s">
        <v>30</v>
      </c>
      <c r="K71" s="1" t="s">
        <v>31</v>
      </c>
      <c r="L71" t="s">
        <v>32</v>
      </c>
      <c r="M71" t="s">
        <v>33</v>
      </c>
      <c r="N71" t="s">
        <v>34</v>
      </c>
      <c r="O71" t="s">
        <v>35</v>
      </c>
      <c r="P71" t="s">
        <v>12</v>
      </c>
      <c r="Q71" t="s">
        <v>13</v>
      </c>
      <c r="R71" t="s">
        <v>14</v>
      </c>
      <c r="S71" s="7" t="s">
        <v>26</v>
      </c>
      <c r="T71" s="1" t="s">
        <v>21</v>
      </c>
      <c r="U71" t="s">
        <v>22</v>
      </c>
      <c r="V71" t="s">
        <v>23</v>
      </c>
      <c r="W71" t="s">
        <v>24</v>
      </c>
      <c r="X71" t="s">
        <v>25</v>
      </c>
      <c r="Z71" s="22" t="s">
        <v>36</v>
      </c>
      <c r="AA71" s="12" t="s">
        <v>37</v>
      </c>
      <c r="AB71" s="12" t="s">
        <v>41</v>
      </c>
      <c r="AC71" s="16" t="s">
        <v>55</v>
      </c>
    </row>
    <row r="72" spans="1:29" x14ac:dyDescent="0.25">
      <c r="A72" s="2"/>
      <c r="Y72" s="1"/>
      <c r="AA72" s="14">
        <f>S72</f>
        <v>0</v>
      </c>
      <c r="AB72" s="28" t="e">
        <f>((AA72/AA$77)-1)*100</f>
        <v>#DIV/0!</v>
      </c>
      <c r="AC72" s="14">
        <f>STDEV(AA73:AA76)</f>
        <v>0</v>
      </c>
    </row>
    <row r="73" spans="1:29" x14ac:dyDescent="0.25">
      <c r="A73" s="2"/>
      <c r="Y73" s="1"/>
      <c r="AA73" s="14">
        <f t="shared" ref="AA73:AA76" si="18">S73</f>
        <v>0</v>
      </c>
      <c r="AB73" s="28" t="e">
        <f t="shared" ref="AB73:AB76" si="19">((AA73/AA$77)-1)*100</f>
        <v>#DIV/0!</v>
      </c>
      <c r="AC73" s="14">
        <f>STDEV(AA74:AA76,AA72)</f>
        <v>0</v>
      </c>
    </row>
    <row r="74" spans="1:29" x14ac:dyDescent="0.25">
      <c r="A74" s="2"/>
      <c r="Y74" s="1"/>
      <c r="AA74" s="14">
        <f t="shared" si="18"/>
        <v>0</v>
      </c>
      <c r="AB74" s="28" t="e">
        <f t="shared" si="19"/>
        <v>#DIV/0!</v>
      </c>
      <c r="AC74" s="14">
        <f>STDEV(AA75:AA76,AA72:AA73)</f>
        <v>0</v>
      </c>
    </row>
    <row r="75" spans="1:29" x14ac:dyDescent="0.25">
      <c r="A75" s="2"/>
      <c r="AA75" s="14">
        <f t="shared" si="18"/>
        <v>0</v>
      </c>
      <c r="AB75" s="28" t="e">
        <f t="shared" si="19"/>
        <v>#DIV/0!</v>
      </c>
      <c r="AC75" s="14">
        <f>STDEV(AA76,AA72:AA74)</f>
        <v>0</v>
      </c>
    </row>
    <row r="76" spans="1:29" x14ac:dyDescent="0.25">
      <c r="A76" s="2"/>
      <c r="AA76" s="14">
        <f t="shared" si="18"/>
        <v>0</v>
      </c>
      <c r="AB76" s="28" t="e">
        <f t="shared" si="19"/>
        <v>#DIV/0!</v>
      </c>
      <c r="AC76" s="14">
        <f>STDEV(AA72:AA75)</f>
        <v>0</v>
      </c>
    </row>
    <row r="77" spans="1:29" x14ac:dyDescent="0.25">
      <c r="A77" s="2">
        <f>A76</f>
        <v>0</v>
      </c>
      <c r="B77" s="7" t="e">
        <f>AVERAGE(B72:B76)</f>
        <v>#DIV/0!</v>
      </c>
      <c r="C77" s="7" t="e">
        <f t="shared" ref="C77:X77" si="20">AVERAGE(C72:C76)</f>
        <v>#DIV/0!</v>
      </c>
      <c r="D77" s="7" t="e">
        <f t="shared" si="20"/>
        <v>#DIV/0!</v>
      </c>
      <c r="E77" s="7" t="e">
        <f t="shared" si="20"/>
        <v>#DIV/0!</v>
      </c>
      <c r="F77" s="7" t="e">
        <f t="shared" si="20"/>
        <v>#DIV/0!</v>
      </c>
      <c r="G77" s="7" t="e">
        <f t="shared" si="20"/>
        <v>#DIV/0!</v>
      </c>
      <c r="H77" s="7" t="e">
        <f t="shared" si="20"/>
        <v>#DIV/0!</v>
      </c>
      <c r="I77" s="7" t="e">
        <f t="shared" si="20"/>
        <v>#DIV/0!</v>
      </c>
      <c r="J77" s="7" t="e">
        <f t="shared" si="20"/>
        <v>#DIV/0!</v>
      </c>
      <c r="K77" s="7" t="e">
        <f t="shared" si="20"/>
        <v>#DIV/0!</v>
      </c>
      <c r="L77" s="7" t="e">
        <f t="shared" si="20"/>
        <v>#DIV/0!</v>
      </c>
      <c r="M77" s="7" t="e">
        <f t="shared" si="20"/>
        <v>#DIV/0!</v>
      </c>
      <c r="N77" s="7" t="e">
        <f t="shared" si="20"/>
        <v>#DIV/0!</v>
      </c>
      <c r="O77" s="7" t="e">
        <f t="shared" si="20"/>
        <v>#DIV/0!</v>
      </c>
      <c r="P77" s="7" t="e">
        <f t="shared" si="20"/>
        <v>#DIV/0!</v>
      </c>
      <c r="Q77" s="7" t="e">
        <f t="shared" si="20"/>
        <v>#DIV/0!</v>
      </c>
      <c r="R77" s="7" t="e">
        <f t="shared" si="20"/>
        <v>#DIV/0!</v>
      </c>
      <c r="S77" s="7" t="e">
        <f t="shared" si="20"/>
        <v>#DIV/0!</v>
      </c>
      <c r="T77" s="7" t="e">
        <f t="shared" si="20"/>
        <v>#DIV/0!</v>
      </c>
      <c r="U77" s="7" t="e">
        <f t="shared" si="20"/>
        <v>#DIV/0!</v>
      </c>
      <c r="V77" s="7" t="e">
        <f t="shared" si="20"/>
        <v>#DIV/0!</v>
      </c>
      <c r="W77" s="7" t="e">
        <f t="shared" si="20"/>
        <v>#DIV/0!</v>
      </c>
      <c r="X77" s="7" t="e">
        <f t="shared" si="20"/>
        <v>#DIV/0!</v>
      </c>
      <c r="Z77" s="2" t="s">
        <v>43</v>
      </c>
      <c r="AA77" s="14">
        <f>AVERAGE(AA72:AA76)</f>
        <v>0</v>
      </c>
      <c r="AB77" s="28"/>
    </row>
    <row r="78" spans="1:29" x14ac:dyDescent="0.25">
      <c r="A78" s="2"/>
      <c r="AB78" s="28"/>
      <c r="AC78" s="15"/>
    </row>
    <row r="79" spans="1:29" x14ac:dyDescent="0.25">
      <c r="A79" s="2"/>
      <c r="AA79" s="14"/>
      <c r="AB79" s="28"/>
      <c r="AC79" s="15"/>
    </row>
    <row r="80" spans="1:29" x14ac:dyDescent="0.25">
      <c r="A80" s="9" t="s">
        <v>20</v>
      </c>
      <c r="B80" s="1" t="s">
        <v>7</v>
      </c>
      <c r="C80" s="1" t="s">
        <v>8</v>
      </c>
      <c r="D80" s="1" t="s">
        <v>27</v>
      </c>
      <c r="E80" s="1" t="s">
        <v>28</v>
      </c>
      <c r="F80" t="s">
        <v>29</v>
      </c>
      <c r="G80" t="s">
        <v>9</v>
      </c>
      <c r="H80" t="s">
        <v>10</v>
      </c>
      <c r="I80" t="s">
        <v>11</v>
      </c>
      <c r="J80" s="1" t="s">
        <v>30</v>
      </c>
      <c r="K80" s="1" t="s">
        <v>31</v>
      </c>
      <c r="L80" t="s">
        <v>32</v>
      </c>
      <c r="M80" t="s">
        <v>33</v>
      </c>
      <c r="N80" t="s">
        <v>34</v>
      </c>
      <c r="O80" t="s">
        <v>35</v>
      </c>
      <c r="P80" t="s">
        <v>12</v>
      </c>
      <c r="Q80" t="s">
        <v>13</v>
      </c>
      <c r="R80" t="s">
        <v>14</v>
      </c>
      <c r="S80" s="7" t="s">
        <v>26</v>
      </c>
      <c r="T80" s="1" t="s">
        <v>21</v>
      </c>
      <c r="U80" t="s">
        <v>22</v>
      </c>
      <c r="V80" t="s">
        <v>23</v>
      </c>
      <c r="W80" t="s">
        <v>24</v>
      </c>
      <c r="X80" t="s">
        <v>25</v>
      </c>
      <c r="Z80" s="22" t="s">
        <v>36</v>
      </c>
      <c r="AA80" s="12" t="s">
        <v>37</v>
      </c>
      <c r="AB80" s="12" t="s">
        <v>41</v>
      </c>
      <c r="AC80" s="16" t="s">
        <v>55</v>
      </c>
    </row>
    <row r="81" spans="1:29" x14ac:dyDescent="0.25">
      <c r="A81" s="2"/>
      <c r="Y81" s="1"/>
      <c r="AA81" s="14">
        <f>S81</f>
        <v>0</v>
      </c>
      <c r="AB81" s="28" t="e">
        <f>((AA81/AA$86)-1)*100</f>
        <v>#DIV/0!</v>
      </c>
      <c r="AC81" s="14">
        <f>STDEV(AA82:AA85)</f>
        <v>0</v>
      </c>
    </row>
    <row r="82" spans="1:29" x14ac:dyDescent="0.25">
      <c r="A82" s="2"/>
      <c r="Y82" s="1"/>
      <c r="AA82" s="14">
        <f t="shared" ref="AA82:AA85" si="21">S82</f>
        <v>0</v>
      </c>
      <c r="AB82" s="28" t="e">
        <f t="shared" ref="AB82:AB85" si="22">((AA82/AA$86)-1)*100</f>
        <v>#DIV/0!</v>
      </c>
      <c r="AC82" s="14">
        <f>STDEV(AA83:AA85,AA81)</f>
        <v>0</v>
      </c>
    </row>
    <row r="83" spans="1:29" x14ac:dyDescent="0.25">
      <c r="A83" s="2"/>
      <c r="Y83" s="1"/>
      <c r="AA83" s="14">
        <f t="shared" si="21"/>
        <v>0</v>
      </c>
      <c r="AB83" s="28" t="e">
        <f t="shared" si="22"/>
        <v>#DIV/0!</v>
      </c>
      <c r="AC83" s="14">
        <f>STDEV(AA84:AA85,AA81:AA82)</f>
        <v>0</v>
      </c>
    </row>
    <row r="84" spans="1:29" x14ac:dyDescent="0.25">
      <c r="A84" s="2"/>
      <c r="AA84" s="14">
        <f t="shared" si="21"/>
        <v>0</v>
      </c>
      <c r="AB84" s="28" t="e">
        <f t="shared" si="22"/>
        <v>#DIV/0!</v>
      </c>
      <c r="AC84" s="14">
        <f>STDEV(AA85,AA81:AA83)</f>
        <v>0</v>
      </c>
    </row>
    <row r="85" spans="1:29" x14ac:dyDescent="0.25">
      <c r="A85" s="2"/>
      <c r="AA85" s="14">
        <f t="shared" si="21"/>
        <v>0</v>
      </c>
      <c r="AB85" s="28" t="e">
        <f t="shared" si="22"/>
        <v>#DIV/0!</v>
      </c>
      <c r="AC85" s="14">
        <f>STDEV(AA81:AA84)</f>
        <v>0</v>
      </c>
    </row>
    <row r="86" spans="1:29" x14ac:dyDescent="0.25">
      <c r="A86" s="2">
        <f>A85</f>
        <v>0</v>
      </c>
      <c r="B86" s="7" t="e">
        <f>AVERAGE(B81:B85)</f>
        <v>#DIV/0!</v>
      </c>
      <c r="C86" s="7" t="e">
        <f t="shared" ref="C86:X86" si="23">AVERAGE(C81:C85)</f>
        <v>#DIV/0!</v>
      </c>
      <c r="D86" s="7" t="e">
        <f t="shared" si="23"/>
        <v>#DIV/0!</v>
      </c>
      <c r="E86" s="7" t="e">
        <f t="shared" si="23"/>
        <v>#DIV/0!</v>
      </c>
      <c r="F86" s="7" t="e">
        <f t="shared" si="23"/>
        <v>#DIV/0!</v>
      </c>
      <c r="G86" s="7" t="e">
        <f t="shared" si="23"/>
        <v>#DIV/0!</v>
      </c>
      <c r="H86" s="7" t="e">
        <f t="shared" si="23"/>
        <v>#DIV/0!</v>
      </c>
      <c r="I86" s="7" t="e">
        <f t="shared" si="23"/>
        <v>#DIV/0!</v>
      </c>
      <c r="J86" s="7" t="e">
        <f t="shared" si="23"/>
        <v>#DIV/0!</v>
      </c>
      <c r="K86" s="7" t="e">
        <f t="shared" si="23"/>
        <v>#DIV/0!</v>
      </c>
      <c r="L86" s="7" t="e">
        <f t="shared" si="23"/>
        <v>#DIV/0!</v>
      </c>
      <c r="M86" s="7" t="e">
        <f t="shared" si="23"/>
        <v>#DIV/0!</v>
      </c>
      <c r="N86" s="7" t="e">
        <f t="shared" si="23"/>
        <v>#DIV/0!</v>
      </c>
      <c r="O86" s="7" t="e">
        <f t="shared" si="23"/>
        <v>#DIV/0!</v>
      </c>
      <c r="P86" s="7" t="e">
        <f t="shared" si="23"/>
        <v>#DIV/0!</v>
      </c>
      <c r="Q86" s="7" t="e">
        <f t="shared" si="23"/>
        <v>#DIV/0!</v>
      </c>
      <c r="R86" s="7" t="e">
        <f t="shared" si="23"/>
        <v>#DIV/0!</v>
      </c>
      <c r="S86" s="7" t="e">
        <f t="shared" si="23"/>
        <v>#DIV/0!</v>
      </c>
      <c r="T86" s="7" t="e">
        <f t="shared" si="23"/>
        <v>#DIV/0!</v>
      </c>
      <c r="U86" s="7" t="e">
        <f t="shared" si="23"/>
        <v>#DIV/0!</v>
      </c>
      <c r="V86" s="7" t="e">
        <f t="shared" si="23"/>
        <v>#DIV/0!</v>
      </c>
      <c r="W86" s="7" t="e">
        <f t="shared" si="23"/>
        <v>#DIV/0!</v>
      </c>
      <c r="X86" s="7" t="e">
        <f t="shared" si="23"/>
        <v>#DIV/0!</v>
      </c>
      <c r="Z86" s="2" t="s">
        <v>43</v>
      </c>
      <c r="AA86" s="14">
        <f>AVERAGE(AA81:AA85)</f>
        <v>0</v>
      </c>
      <c r="AB86" s="28"/>
    </row>
    <row r="88" spans="1:29" x14ac:dyDescent="0.25">
      <c r="A88" s="2"/>
    </row>
    <row r="89" spans="1:29" x14ac:dyDescent="0.25">
      <c r="A89" s="9" t="s">
        <v>20</v>
      </c>
      <c r="B89" s="1" t="s">
        <v>7</v>
      </c>
      <c r="C89" s="1" t="s">
        <v>8</v>
      </c>
      <c r="D89" s="1" t="s">
        <v>27</v>
      </c>
      <c r="E89" s="1" t="s">
        <v>28</v>
      </c>
      <c r="F89" t="s">
        <v>29</v>
      </c>
      <c r="G89" t="s">
        <v>9</v>
      </c>
      <c r="H89" t="s">
        <v>10</v>
      </c>
      <c r="I89" t="s">
        <v>11</v>
      </c>
      <c r="J89" s="1" t="s">
        <v>30</v>
      </c>
      <c r="K89" s="1" t="s">
        <v>31</v>
      </c>
      <c r="L89" t="s">
        <v>32</v>
      </c>
      <c r="M89" t="s">
        <v>33</v>
      </c>
      <c r="N89" t="s">
        <v>34</v>
      </c>
      <c r="O89" t="s">
        <v>35</v>
      </c>
      <c r="P89" t="s">
        <v>12</v>
      </c>
      <c r="Q89" t="s">
        <v>13</v>
      </c>
      <c r="R89" t="s">
        <v>14</v>
      </c>
      <c r="S89" s="7" t="s">
        <v>26</v>
      </c>
      <c r="T89" s="1" t="s">
        <v>21</v>
      </c>
      <c r="U89" t="s">
        <v>22</v>
      </c>
      <c r="V89" t="s">
        <v>23</v>
      </c>
      <c r="W89" t="s">
        <v>24</v>
      </c>
      <c r="X89" t="s">
        <v>25</v>
      </c>
      <c r="Z89" s="22" t="s">
        <v>36</v>
      </c>
      <c r="AA89" s="12" t="s">
        <v>37</v>
      </c>
      <c r="AB89" s="12" t="s">
        <v>41</v>
      </c>
      <c r="AC89" s="16" t="s">
        <v>55</v>
      </c>
    </row>
    <row r="90" spans="1:29" x14ac:dyDescent="0.25">
      <c r="A90" s="2"/>
      <c r="Y90" s="1"/>
      <c r="AA90" s="14">
        <f>S90</f>
        <v>0</v>
      </c>
      <c r="AB90" s="28" t="e">
        <f>((AA90/AA$95)-1)*100</f>
        <v>#DIV/0!</v>
      </c>
      <c r="AC90" s="14">
        <f>STDEV(AA91:AA94)</f>
        <v>0</v>
      </c>
    </row>
    <row r="91" spans="1:29" x14ac:dyDescent="0.25">
      <c r="A91" s="2"/>
      <c r="Y91" s="1"/>
      <c r="AA91" s="14">
        <f t="shared" ref="AA91:AA94" si="24">S91</f>
        <v>0</v>
      </c>
      <c r="AB91" s="28" t="e">
        <f t="shared" ref="AB91:AB94" si="25">((AA91/AA$95)-1)*100</f>
        <v>#DIV/0!</v>
      </c>
      <c r="AC91" s="14">
        <f>STDEV(AA92:AA94,AA90)</f>
        <v>0</v>
      </c>
    </row>
    <row r="92" spans="1:29" x14ac:dyDescent="0.25">
      <c r="A92" s="2"/>
      <c r="Y92" s="1"/>
      <c r="AA92" s="14">
        <f t="shared" si="24"/>
        <v>0</v>
      </c>
      <c r="AB92" s="28" t="e">
        <f t="shared" si="25"/>
        <v>#DIV/0!</v>
      </c>
      <c r="AC92" s="14">
        <f>STDEV(AA93:AA94,AA90:AA91)</f>
        <v>0</v>
      </c>
    </row>
    <row r="93" spans="1:29" x14ac:dyDescent="0.25">
      <c r="A93" s="2"/>
      <c r="AA93" s="14">
        <f t="shared" si="24"/>
        <v>0</v>
      </c>
      <c r="AB93" s="28" t="e">
        <f t="shared" si="25"/>
        <v>#DIV/0!</v>
      </c>
      <c r="AC93" s="14">
        <f>STDEV(AA94,AA90:AA92)</f>
        <v>0</v>
      </c>
    </row>
    <row r="94" spans="1:29" x14ac:dyDescent="0.25">
      <c r="A94" s="2"/>
      <c r="AA94" s="14">
        <f t="shared" si="24"/>
        <v>0</v>
      </c>
      <c r="AB94" s="28" t="e">
        <f t="shared" si="25"/>
        <v>#DIV/0!</v>
      </c>
      <c r="AC94" s="14">
        <f>STDEV(AA90:AA93)</f>
        <v>0</v>
      </c>
    </row>
    <row r="95" spans="1:29" x14ac:dyDescent="0.25">
      <c r="A95" s="2">
        <f>A94</f>
        <v>0</v>
      </c>
      <c r="B95" s="7" t="e">
        <f>AVERAGE(B90:B94)</f>
        <v>#DIV/0!</v>
      </c>
      <c r="C95" s="7" t="e">
        <f t="shared" ref="C95:X95" si="26">AVERAGE(C90:C94)</f>
        <v>#DIV/0!</v>
      </c>
      <c r="D95" s="7" t="e">
        <f t="shared" si="26"/>
        <v>#DIV/0!</v>
      </c>
      <c r="E95" s="7" t="e">
        <f t="shared" si="26"/>
        <v>#DIV/0!</v>
      </c>
      <c r="F95" s="7" t="e">
        <f t="shared" si="26"/>
        <v>#DIV/0!</v>
      </c>
      <c r="G95" s="7" t="e">
        <f t="shared" si="26"/>
        <v>#DIV/0!</v>
      </c>
      <c r="H95" s="7" t="e">
        <f t="shared" si="26"/>
        <v>#DIV/0!</v>
      </c>
      <c r="I95" s="7" t="e">
        <f t="shared" si="26"/>
        <v>#DIV/0!</v>
      </c>
      <c r="J95" s="7" t="e">
        <f t="shared" si="26"/>
        <v>#DIV/0!</v>
      </c>
      <c r="K95" s="7" t="e">
        <f t="shared" si="26"/>
        <v>#DIV/0!</v>
      </c>
      <c r="L95" s="7" t="e">
        <f t="shared" si="26"/>
        <v>#DIV/0!</v>
      </c>
      <c r="M95" s="7" t="e">
        <f t="shared" si="26"/>
        <v>#DIV/0!</v>
      </c>
      <c r="N95" s="7" t="e">
        <f t="shared" si="26"/>
        <v>#DIV/0!</v>
      </c>
      <c r="O95" s="7" t="e">
        <f t="shared" si="26"/>
        <v>#DIV/0!</v>
      </c>
      <c r="P95" s="7" t="e">
        <f t="shared" si="26"/>
        <v>#DIV/0!</v>
      </c>
      <c r="Q95" s="7" t="e">
        <f t="shared" si="26"/>
        <v>#DIV/0!</v>
      </c>
      <c r="R95" s="7" t="e">
        <f t="shared" si="26"/>
        <v>#DIV/0!</v>
      </c>
      <c r="S95" s="7" t="e">
        <f t="shared" si="26"/>
        <v>#DIV/0!</v>
      </c>
      <c r="T95" s="7" t="e">
        <f t="shared" si="26"/>
        <v>#DIV/0!</v>
      </c>
      <c r="U95" s="7" t="e">
        <f t="shared" si="26"/>
        <v>#DIV/0!</v>
      </c>
      <c r="V95" s="7" t="e">
        <f t="shared" si="26"/>
        <v>#DIV/0!</v>
      </c>
      <c r="W95" s="7" t="e">
        <f t="shared" si="26"/>
        <v>#DIV/0!</v>
      </c>
      <c r="X95" s="7" t="e">
        <f t="shared" si="26"/>
        <v>#DIV/0!</v>
      </c>
      <c r="Z95" s="2" t="s">
        <v>43</v>
      </c>
      <c r="AA95" s="14">
        <f>AVERAGE(AA90:AA94)</f>
        <v>0</v>
      </c>
      <c r="AB95" s="28"/>
    </row>
    <row r="98" spans="1:29" x14ac:dyDescent="0.25">
      <c r="A98" s="9" t="s">
        <v>20</v>
      </c>
      <c r="B98" s="1" t="s">
        <v>7</v>
      </c>
      <c r="C98" s="1" t="s">
        <v>8</v>
      </c>
      <c r="D98" s="1" t="s">
        <v>27</v>
      </c>
      <c r="E98" s="1" t="s">
        <v>28</v>
      </c>
      <c r="F98" t="s">
        <v>29</v>
      </c>
      <c r="G98" t="s">
        <v>9</v>
      </c>
      <c r="H98" t="s">
        <v>10</v>
      </c>
      <c r="I98" t="s">
        <v>11</v>
      </c>
      <c r="J98" s="1" t="s">
        <v>30</v>
      </c>
      <c r="K98" s="1" t="s">
        <v>31</v>
      </c>
      <c r="L98" t="s">
        <v>32</v>
      </c>
      <c r="M98" t="s">
        <v>33</v>
      </c>
      <c r="N98" t="s">
        <v>34</v>
      </c>
      <c r="O98" t="s">
        <v>35</v>
      </c>
      <c r="P98" t="s">
        <v>12</v>
      </c>
      <c r="Q98" t="s">
        <v>13</v>
      </c>
      <c r="R98" t="s">
        <v>14</v>
      </c>
      <c r="S98" s="7" t="s">
        <v>26</v>
      </c>
      <c r="T98" s="1" t="s">
        <v>21</v>
      </c>
      <c r="U98" t="s">
        <v>22</v>
      </c>
      <c r="V98" t="s">
        <v>23</v>
      </c>
      <c r="W98" t="s">
        <v>24</v>
      </c>
      <c r="X98" t="s">
        <v>25</v>
      </c>
      <c r="Z98" s="22" t="s">
        <v>36</v>
      </c>
      <c r="AA98" s="12" t="s">
        <v>37</v>
      </c>
      <c r="AB98" s="12" t="s">
        <v>41</v>
      </c>
      <c r="AC98" s="16" t="s">
        <v>55</v>
      </c>
    </row>
    <row r="99" spans="1:29" x14ac:dyDescent="0.25">
      <c r="A99" s="2"/>
      <c r="Y99" s="1"/>
      <c r="AA99" s="14">
        <f>S99</f>
        <v>0</v>
      </c>
      <c r="AB99" s="28" t="e">
        <f>((AA99/AA$104)-1)*100</f>
        <v>#DIV/0!</v>
      </c>
      <c r="AC99" s="14">
        <f>STDEV(AA100:AA103)</f>
        <v>0</v>
      </c>
    </row>
    <row r="100" spans="1:29" x14ac:dyDescent="0.25">
      <c r="A100" s="2"/>
      <c r="Y100" s="1"/>
      <c r="AA100" s="14">
        <f t="shared" ref="AA100:AA103" si="27">S100</f>
        <v>0</v>
      </c>
      <c r="AB100" s="28" t="e">
        <f t="shared" ref="AB100:AB103" si="28">((AA100/AA$95)-1)*100</f>
        <v>#DIV/0!</v>
      </c>
      <c r="AC100" s="14">
        <f>STDEV(AA101:AA103,AA99)</f>
        <v>0</v>
      </c>
    </row>
    <row r="101" spans="1:29" x14ac:dyDescent="0.25">
      <c r="A101" s="2"/>
      <c r="Y101" s="1"/>
      <c r="AA101" s="14">
        <f t="shared" si="27"/>
        <v>0</v>
      </c>
      <c r="AB101" s="28" t="e">
        <f t="shared" si="28"/>
        <v>#DIV/0!</v>
      </c>
      <c r="AC101" s="14">
        <f>STDEV(AA102:AA103,AA99:AA100)</f>
        <v>0</v>
      </c>
    </row>
    <row r="102" spans="1:29" x14ac:dyDescent="0.25">
      <c r="A102" s="2"/>
      <c r="AA102" s="14">
        <f t="shared" si="27"/>
        <v>0</v>
      </c>
      <c r="AB102" s="28" t="e">
        <f t="shared" si="28"/>
        <v>#DIV/0!</v>
      </c>
      <c r="AC102" s="14">
        <f>STDEV(AA103,AA99:AA101)</f>
        <v>0</v>
      </c>
    </row>
    <row r="103" spans="1:29" x14ac:dyDescent="0.25">
      <c r="A103" s="2"/>
      <c r="AA103" s="14">
        <f t="shared" si="27"/>
        <v>0</v>
      </c>
      <c r="AB103" s="28" t="e">
        <f t="shared" si="28"/>
        <v>#DIV/0!</v>
      </c>
      <c r="AC103" s="14">
        <f>STDEV(AA99:AA102)</f>
        <v>0</v>
      </c>
    </row>
    <row r="104" spans="1:29" x14ac:dyDescent="0.25">
      <c r="A104" s="2">
        <f>A103</f>
        <v>0</v>
      </c>
      <c r="B104" s="7" t="e">
        <f>AVERAGE(B99:B103)</f>
        <v>#DIV/0!</v>
      </c>
      <c r="C104" s="7" t="e">
        <f t="shared" ref="C104:X104" si="29">AVERAGE(C99:C103)</f>
        <v>#DIV/0!</v>
      </c>
      <c r="D104" s="7" t="e">
        <f t="shared" si="29"/>
        <v>#DIV/0!</v>
      </c>
      <c r="E104" s="7" t="e">
        <f t="shared" si="29"/>
        <v>#DIV/0!</v>
      </c>
      <c r="F104" s="7" t="e">
        <f t="shared" si="29"/>
        <v>#DIV/0!</v>
      </c>
      <c r="G104" s="7" t="e">
        <f t="shared" si="29"/>
        <v>#DIV/0!</v>
      </c>
      <c r="H104" s="7" t="e">
        <f t="shared" si="29"/>
        <v>#DIV/0!</v>
      </c>
      <c r="I104" s="7" t="e">
        <f t="shared" si="29"/>
        <v>#DIV/0!</v>
      </c>
      <c r="J104" s="7" t="e">
        <f t="shared" si="29"/>
        <v>#DIV/0!</v>
      </c>
      <c r="K104" s="7" t="e">
        <f t="shared" si="29"/>
        <v>#DIV/0!</v>
      </c>
      <c r="L104" s="7" t="e">
        <f t="shared" si="29"/>
        <v>#DIV/0!</v>
      </c>
      <c r="M104" s="7" t="e">
        <f t="shared" si="29"/>
        <v>#DIV/0!</v>
      </c>
      <c r="N104" s="7" t="e">
        <f t="shared" si="29"/>
        <v>#DIV/0!</v>
      </c>
      <c r="O104" s="7" t="e">
        <f t="shared" si="29"/>
        <v>#DIV/0!</v>
      </c>
      <c r="P104" s="7" t="e">
        <f t="shared" si="29"/>
        <v>#DIV/0!</v>
      </c>
      <c r="Q104" s="7" t="e">
        <f t="shared" si="29"/>
        <v>#DIV/0!</v>
      </c>
      <c r="R104" s="7" t="e">
        <f t="shared" si="29"/>
        <v>#DIV/0!</v>
      </c>
      <c r="S104" s="7" t="e">
        <f t="shared" si="29"/>
        <v>#DIV/0!</v>
      </c>
      <c r="T104" s="7" t="e">
        <f t="shared" si="29"/>
        <v>#DIV/0!</v>
      </c>
      <c r="U104" s="7" t="e">
        <f t="shared" si="29"/>
        <v>#DIV/0!</v>
      </c>
      <c r="V104" s="7" t="e">
        <f t="shared" si="29"/>
        <v>#DIV/0!</v>
      </c>
      <c r="W104" s="7" t="e">
        <f t="shared" si="29"/>
        <v>#DIV/0!</v>
      </c>
      <c r="X104" s="7" t="e">
        <f t="shared" si="29"/>
        <v>#DIV/0!</v>
      </c>
      <c r="Z104" s="2" t="s">
        <v>43</v>
      </c>
      <c r="AA104" s="14">
        <f>AVERAGE(AA99:AA103)</f>
        <v>0</v>
      </c>
      <c r="AB104" s="28"/>
    </row>
    <row r="107" spans="1:29" x14ac:dyDescent="0.25">
      <c r="A107" s="9" t="s">
        <v>20</v>
      </c>
      <c r="B107" s="1" t="s">
        <v>7</v>
      </c>
      <c r="C107" s="1" t="s">
        <v>8</v>
      </c>
      <c r="D107" s="1" t="s">
        <v>27</v>
      </c>
      <c r="E107" s="1" t="s">
        <v>28</v>
      </c>
      <c r="F107" t="s">
        <v>29</v>
      </c>
      <c r="G107" t="s">
        <v>9</v>
      </c>
      <c r="H107" t="s">
        <v>10</v>
      </c>
      <c r="I107" t="s">
        <v>11</v>
      </c>
      <c r="J107" s="1" t="s">
        <v>30</v>
      </c>
      <c r="K107" s="1" t="s">
        <v>31</v>
      </c>
      <c r="L107" t="s">
        <v>32</v>
      </c>
      <c r="M107" t="s">
        <v>33</v>
      </c>
      <c r="N107" t="s">
        <v>34</v>
      </c>
      <c r="O107" t="s">
        <v>35</v>
      </c>
      <c r="P107" t="s">
        <v>12</v>
      </c>
      <c r="Q107" t="s">
        <v>13</v>
      </c>
      <c r="R107" t="s">
        <v>14</v>
      </c>
      <c r="S107" s="7" t="s">
        <v>26</v>
      </c>
      <c r="T107" s="1" t="s">
        <v>21</v>
      </c>
      <c r="U107" t="s">
        <v>22</v>
      </c>
      <c r="V107" t="s">
        <v>23</v>
      </c>
      <c r="W107" t="s">
        <v>24</v>
      </c>
      <c r="X107" t="s">
        <v>25</v>
      </c>
      <c r="Z107" s="22" t="s">
        <v>36</v>
      </c>
      <c r="AA107" s="12" t="s">
        <v>37</v>
      </c>
      <c r="AB107" s="12" t="s">
        <v>41</v>
      </c>
      <c r="AC107" s="16" t="s">
        <v>55</v>
      </c>
    </row>
    <row r="108" spans="1:29" x14ac:dyDescent="0.25">
      <c r="A108" s="2"/>
      <c r="Y108" s="1"/>
      <c r="AA108" s="14">
        <f>S108</f>
        <v>0</v>
      </c>
      <c r="AB108" s="28" t="e">
        <f>((AA108/AA$113)-1)*100</f>
        <v>#DIV/0!</v>
      </c>
      <c r="AC108" s="14">
        <f>STDEV(AA109:AA112)</f>
        <v>0</v>
      </c>
    </row>
    <row r="109" spans="1:29" x14ac:dyDescent="0.25">
      <c r="A109" s="2"/>
      <c r="Y109" s="1"/>
      <c r="AA109" s="14">
        <f t="shared" ref="AA109:AA112" si="30">S109</f>
        <v>0</v>
      </c>
      <c r="AB109" s="28" t="e">
        <f t="shared" ref="AB109:AB112" si="31">((AA109/AA$113)-1)*100</f>
        <v>#DIV/0!</v>
      </c>
      <c r="AC109" s="14">
        <f>STDEV(AA110:AA112,AA108)</f>
        <v>0</v>
      </c>
    </row>
    <row r="110" spans="1:29" x14ac:dyDescent="0.25">
      <c r="A110" s="2"/>
      <c r="Y110" s="1"/>
      <c r="AA110" s="14">
        <f t="shared" si="30"/>
        <v>0</v>
      </c>
      <c r="AB110" s="28" t="e">
        <f t="shared" si="31"/>
        <v>#DIV/0!</v>
      </c>
      <c r="AC110" s="14">
        <f>STDEV(AA111:AA112,AA108:AA109)</f>
        <v>0</v>
      </c>
    </row>
    <row r="111" spans="1:29" x14ac:dyDescent="0.25">
      <c r="A111" s="2"/>
      <c r="AA111" s="14">
        <f t="shared" si="30"/>
        <v>0</v>
      </c>
      <c r="AB111" s="28" t="e">
        <f t="shared" si="31"/>
        <v>#DIV/0!</v>
      </c>
      <c r="AC111" s="14">
        <f>STDEV(AA112,AA108:AA110)</f>
        <v>0</v>
      </c>
    </row>
    <row r="112" spans="1:29" x14ac:dyDescent="0.25">
      <c r="A112" s="2"/>
      <c r="AA112" s="14">
        <f t="shared" si="30"/>
        <v>0</v>
      </c>
      <c r="AB112" s="28" t="e">
        <f t="shared" si="31"/>
        <v>#DIV/0!</v>
      </c>
      <c r="AC112" s="14">
        <f>STDEV(AA108:AA111)</f>
        <v>0</v>
      </c>
    </row>
    <row r="113" spans="1:29" x14ac:dyDescent="0.25">
      <c r="A113" s="2">
        <f>A112</f>
        <v>0</v>
      </c>
      <c r="B113" s="7" t="e">
        <f>AVERAGE(B108:B112)</f>
        <v>#DIV/0!</v>
      </c>
      <c r="C113" s="7" t="e">
        <f t="shared" ref="C113:X113" si="32">AVERAGE(C108:C112)</f>
        <v>#DIV/0!</v>
      </c>
      <c r="D113" s="7" t="e">
        <f t="shared" si="32"/>
        <v>#DIV/0!</v>
      </c>
      <c r="E113" s="7" t="e">
        <f t="shared" si="32"/>
        <v>#DIV/0!</v>
      </c>
      <c r="F113" s="7" t="e">
        <f t="shared" si="32"/>
        <v>#DIV/0!</v>
      </c>
      <c r="G113" s="7" t="e">
        <f t="shared" si="32"/>
        <v>#DIV/0!</v>
      </c>
      <c r="H113" s="7" t="e">
        <f t="shared" si="32"/>
        <v>#DIV/0!</v>
      </c>
      <c r="I113" s="7" t="e">
        <f t="shared" si="32"/>
        <v>#DIV/0!</v>
      </c>
      <c r="J113" s="7" t="e">
        <f t="shared" si="32"/>
        <v>#DIV/0!</v>
      </c>
      <c r="K113" s="7" t="e">
        <f t="shared" si="32"/>
        <v>#DIV/0!</v>
      </c>
      <c r="L113" s="7" t="e">
        <f t="shared" si="32"/>
        <v>#DIV/0!</v>
      </c>
      <c r="M113" s="7" t="e">
        <f t="shared" si="32"/>
        <v>#DIV/0!</v>
      </c>
      <c r="N113" s="7" t="e">
        <f t="shared" si="32"/>
        <v>#DIV/0!</v>
      </c>
      <c r="O113" s="7" t="e">
        <f t="shared" si="32"/>
        <v>#DIV/0!</v>
      </c>
      <c r="P113" s="7" t="e">
        <f t="shared" si="32"/>
        <v>#DIV/0!</v>
      </c>
      <c r="Q113" s="7" t="e">
        <f t="shared" si="32"/>
        <v>#DIV/0!</v>
      </c>
      <c r="R113" s="7" t="e">
        <f t="shared" si="32"/>
        <v>#DIV/0!</v>
      </c>
      <c r="S113" s="7" t="e">
        <f t="shared" si="32"/>
        <v>#DIV/0!</v>
      </c>
      <c r="T113" s="7" t="e">
        <f t="shared" si="32"/>
        <v>#DIV/0!</v>
      </c>
      <c r="U113" s="7" t="e">
        <f t="shared" si="32"/>
        <v>#DIV/0!</v>
      </c>
      <c r="V113" s="7" t="e">
        <f t="shared" si="32"/>
        <v>#DIV/0!</v>
      </c>
      <c r="W113" s="7" t="e">
        <f t="shared" si="32"/>
        <v>#DIV/0!</v>
      </c>
      <c r="X113" s="7" t="e">
        <f t="shared" si="32"/>
        <v>#DIV/0!</v>
      </c>
      <c r="Z113" s="2" t="s">
        <v>43</v>
      </c>
      <c r="AA113" s="14">
        <f>AVERAGE(AA108:AA112)</f>
        <v>0</v>
      </c>
      <c r="AB113" s="28"/>
    </row>
    <row r="116" spans="1:29" x14ac:dyDescent="0.25">
      <c r="A116" s="9" t="s">
        <v>20</v>
      </c>
      <c r="B116" s="1" t="s">
        <v>7</v>
      </c>
      <c r="C116" s="1" t="s">
        <v>8</v>
      </c>
      <c r="D116" s="1" t="s">
        <v>27</v>
      </c>
      <c r="E116" s="1" t="s">
        <v>28</v>
      </c>
      <c r="F116" t="s">
        <v>29</v>
      </c>
      <c r="G116" t="s">
        <v>9</v>
      </c>
      <c r="H116" t="s">
        <v>10</v>
      </c>
      <c r="I116" t="s">
        <v>11</v>
      </c>
      <c r="J116" s="1" t="s">
        <v>30</v>
      </c>
      <c r="K116" s="1" t="s">
        <v>31</v>
      </c>
      <c r="L116" t="s">
        <v>32</v>
      </c>
      <c r="M116" t="s">
        <v>33</v>
      </c>
      <c r="N116" t="s">
        <v>34</v>
      </c>
      <c r="O116" t="s">
        <v>35</v>
      </c>
      <c r="P116" t="s">
        <v>12</v>
      </c>
      <c r="Q116" t="s">
        <v>13</v>
      </c>
      <c r="R116" t="s">
        <v>14</v>
      </c>
      <c r="S116" s="7" t="s">
        <v>26</v>
      </c>
      <c r="T116" s="1" t="s">
        <v>21</v>
      </c>
      <c r="U116" t="s">
        <v>22</v>
      </c>
      <c r="V116" t="s">
        <v>23</v>
      </c>
      <c r="W116" t="s">
        <v>24</v>
      </c>
      <c r="X116" t="s">
        <v>25</v>
      </c>
      <c r="Z116" s="22" t="s">
        <v>36</v>
      </c>
      <c r="AA116" s="12" t="s">
        <v>37</v>
      </c>
      <c r="AB116" s="12" t="s">
        <v>41</v>
      </c>
      <c r="AC116" s="16" t="s">
        <v>55</v>
      </c>
    </row>
    <row r="117" spans="1:29" x14ac:dyDescent="0.25">
      <c r="A117" s="2"/>
      <c r="Y117" s="1"/>
      <c r="AA117" s="14">
        <f>S117</f>
        <v>0</v>
      </c>
      <c r="AB117" s="28" t="e">
        <f>((AA117/AA$122)-1)*100</f>
        <v>#DIV/0!</v>
      </c>
      <c r="AC117" s="14">
        <f>STDEV(AA118:AA121)</f>
        <v>0</v>
      </c>
    </row>
    <row r="118" spans="1:29" x14ac:dyDescent="0.25">
      <c r="A118" s="2"/>
      <c r="Y118" s="1"/>
      <c r="AA118" s="14">
        <f t="shared" ref="AA118:AA121" si="33">S118</f>
        <v>0</v>
      </c>
      <c r="AB118" s="28" t="e">
        <f t="shared" ref="AB118:AB121" si="34">((AA118/AA$122)-1)*100</f>
        <v>#DIV/0!</v>
      </c>
      <c r="AC118" s="14">
        <f>STDEV(AA119:AA121,AA117)</f>
        <v>0</v>
      </c>
    </row>
    <row r="119" spans="1:29" x14ac:dyDescent="0.25">
      <c r="A119" s="2"/>
      <c r="Y119" s="1"/>
      <c r="AA119" s="14">
        <f t="shared" si="33"/>
        <v>0</v>
      </c>
      <c r="AB119" s="28" t="e">
        <f t="shared" si="34"/>
        <v>#DIV/0!</v>
      </c>
      <c r="AC119" s="14">
        <f>STDEV(AA120:AA121,AA117:AA118)</f>
        <v>0</v>
      </c>
    </row>
    <row r="120" spans="1:29" x14ac:dyDescent="0.25">
      <c r="A120" s="2"/>
      <c r="AA120" s="14">
        <f t="shared" si="33"/>
        <v>0</v>
      </c>
      <c r="AB120" s="28" t="e">
        <f t="shared" si="34"/>
        <v>#DIV/0!</v>
      </c>
      <c r="AC120" s="14">
        <f>STDEV(AA121,AA117:AA119)</f>
        <v>0</v>
      </c>
    </row>
    <row r="121" spans="1:29" x14ac:dyDescent="0.25">
      <c r="A121" s="2"/>
      <c r="AA121" s="14">
        <f t="shared" si="33"/>
        <v>0</v>
      </c>
      <c r="AB121" s="28" t="e">
        <f t="shared" si="34"/>
        <v>#DIV/0!</v>
      </c>
      <c r="AC121" s="14">
        <f>STDEV(AA117:AA120)</f>
        <v>0</v>
      </c>
    </row>
    <row r="122" spans="1:29" x14ac:dyDescent="0.25">
      <c r="A122" s="2">
        <f>A121</f>
        <v>0</v>
      </c>
      <c r="B122" s="7" t="e">
        <f>AVERAGE(B117:B121)</f>
        <v>#DIV/0!</v>
      </c>
      <c r="C122" s="7" t="e">
        <f t="shared" ref="C122:X122" si="35">AVERAGE(C117:C121)</f>
        <v>#DIV/0!</v>
      </c>
      <c r="D122" s="7" t="e">
        <f t="shared" si="35"/>
        <v>#DIV/0!</v>
      </c>
      <c r="E122" s="7" t="e">
        <f t="shared" si="35"/>
        <v>#DIV/0!</v>
      </c>
      <c r="F122" s="7" t="e">
        <f t="shared" si="35"/>
        <v>#DIV/0!</v>
      </c>
      <c r="G122" s="7" t="e">
        <f t="shared" si="35"/>
        <v>#DIV/0!</v>
      </c>
      <c r="H122" s="7" t="e">
        <f t="shared" si="35"/>
        <v>#DIV/0!</v>
      </c>
      <c r="I122" s="7" t="e">
        <f t="shared" si="35"/>
        <v>#DIV/0!</v>
      </c>
      <c r="J122" s="7" t="e">
        <f t="shared" si="35"/>
        <v>#DIV/0!</v>
      </c>
      <c r="K122" s="7" t="e">
        <f t="shared" si="35"/>
        <v>#DIV/0!</v>
      </c>
      <c r="L122" s="7" t="e">
        <f t="shared" si="35"/>
        <v>#DIV/0!</v>
      </c>
      <c r="M122" s="7" t="e">
        <f t="shared" si="35"/>
        <v>#DIV/0!</v>
      </c>
      <c r="N122" s="7" t="e">
        <f t="shared" si="35"/>
        <v>#DIV/0!</v>
      </c>
      <c r="O122" s="7" t="e">
        <f t="shared" si="35"/>
        <v>#DIV/0!</v>
      </c>
      <c r="P122" s="7" t="e">
        <f t="shared" si="35"/>
        <v>#DIV/0!</v>
      </c>
      <c r="Q122" s="7" t="e">
        <f t="shared" si="35"/>
        <v>#DIV/0!</v>
      </c>
      <c r="R122" s="7" t="e">
        <f t="shared" si="35"/>
        <v>#DIV/0!</v>
      </c>
      <c r="S122" s="7" t="e">
        <f t="shared" si="35"/>
        <v>#DIV/0!</v>
      </c>
      <c r="T122" s="7" t="e">
        <f t="shared" si="35"/>
        <v>#DIV/0!</v>
      </c>
      <c r="U122" s="7" t="e">
        <f t="shared" si="35"/>
        <v>#DIV/0!</v>
      </c>
      <c r="V122" s="7" t="e">
        <f t="shared" si="35"/>
        <v>#DIV/0!</v>
      </c>
      <c r="W122" s="7" t="e">
        <f t="shared" si="35"/>
        <v>#DIV/0!</v>
      </c>
      <c r="X122" s="7" t="e">
        <f t="shared" si="35"/>
        <v>#DIV/0!</v>
      </c>
      <c r="Z122" s="2" t="s">
        <v>43</v>
      </c>
      <c r="AA122" s="14">
        <f>AVERAGE(AA117:AA121)</f>
        <v>0</v>
      </c>
      <c r="AB122" s="28"/>
    </row>
    <row r="125" spans="1:29" x14ac:dyDescent="0.25">
      <c r="A125" s="9" t="s">
        <v>20</v>
      </c>
      <c r="B125" s="1" t="s">
        <v>7</v>
      </c>
      <c r="C125" s="1" t="s">
        <v>8</v>
      </c>
      <c r="D125" s="1" t="s">
        <v>27</v>
      </c>
      <c r="E125" s="1" t="s">
        <v>28</v>
      </c>
      <c r="F125" t="s">
        <v>29</v>
      </c>
      <c r="G125" t="s">
        <v>9</v>
      </c>
      <c r="H125" t="s">
        <v>10</v>
      </c>
      <c r="I125" t="s">
        <v>11</v>
      </c>
      <c r="J125" s="1" t="s">
        <v>30</v>
      </c>
      <c r="K125" s="1" t="s">
        <v>31</v>
      </c>
      <c r="L125" t="s">
        <v>32</v>
      </c>
      <c r="M125" t="s">
        <v>33</v>
      </c>
      <c r="N125" t="s">
        <v>34</v>
      </c>
      <c r="O125" t="s">
        <v>35</v>
      </c>
      <c r="P125" t="s">
        <v>12</v>
      </c>
      <c r="Q125" t="s">
        <v>13</v>
      </c>
      <c r="R125" t="s">
        <v>14</v>
      </c>
      <c r="S125" s="7" t="s">
        <v>26</v>
      </c>
      <c r="T125" s="1" t="s">
        <v>21</v>
      </c>
      <c r="U125" t="s">
        <v>22</v>
      </c>
      <c r="V125" t="s">
        <v>23</v>
      </c>
      <c r="W125" t="s">
        <v>24</v>
      </c>
      <c r="X125" t="s">
        <v>25</v>
      </c>
      <c r="Z125" s="22" t="s">
        <v>36</v>
      </c>
      <c r="AA125" s="12" t="s">
        <v>37</v>
      </c>
      <c r="AB125" s="12" t="s">
        <v>41</v>
      </c>
      <c r="AC125" s="16" t="s">
        <v>55</v>
      </c>
    </row>
    <row r="126" spans="1:29" x14ac:dyDescent="0.25">
      <c r="A126" s="2"/>
      <c r="Y126" s="1"/>
      <c r="AA126" s="14">
        <f>S126</f>
        <v>0</v>
      </c>
      <c r="AB126" s="28" t="e">
        <f>((AA126/AA$131)-1)*100</f>
        <v>#DIV/0!</v>
      </c>
      <c r="AC126" s="14">
        <f>STDEV(AA127:AA130)</f>
        <v>0</v>
      </c>
    </row>
    <row r="127" spans="1:29" x14ac:dyDescent="0.25">
      <c r="A127" s="2"/>
      <c r="Y127" s="1"/>
      <c r="AA127" s="14">
        <f t="shared" ref="AA127:AA130" si="36">S127</f>
        <v>0</v>
      </c>
      <c r="AB127" s="28" t="e">
        <f t="shared" ref="AB127:AB130" si="37">((AA127/AA$131)-1)*100</f>
        <v>#DIV/0!</v>
      </c>
      <c r="AC127" s="14">
        <f>STDEV(AA128:AA130,AA126)</f>
        <v>0</v>
      </c>
    </row>
    <row r="128" spans="1:29" x14ac:dyDescent="0.25">
      <c r="A128" s="2"/>
      <c r="Y128" s="1"/>
      <c r="AA128" s="14">
        <f t="shared" si="36"/>
        <v>0</v>
      </c>
      <c r="AB128" s="28" t="e">
        <f t="shared" si="37"/>
        <v>#DIV/0!</v>
      </c>
      <c r="AC128" s="14">
        <f>STDEV(AA129:AA130,AA126:AA127)</f>
        <v>0</v>
      </c>
    </row>
    <row r="129" spans="1:29" x14ac:dyDescent="0.25">
      <c r="A129" s="2"/>
      <c r="AA129" s="14">
        <f t="shared" si="36"/>
        <v>0</v>
      </c>
      <c r="AB129" s="28" t="e">
        <f t="shared" si="37"/>
        <v>#DIV/0!</v>
      </c>
      <c r="AC129" s="14">
        <f>STDEV(AA130,AA126:AA128)</f>
        <v>0</v>
      </c>
    </row>
    <row r="130" spans="1:29" x14ac:dyDescent="0.25">
      <c r="A130" s="2"/>
      <c r="AA130" s="14">
        <f t="shared" si="36"/>
        <v>0</v>
      </c>
      <c r="AB130" s="28" t="e">
        <f t="shared" si="37"/>
        <v>#DIV/0!</v>
      </c>
      <c r="AC130" s="14">
        <f>STDEV(AA126:AA129)</f>
        <v>0</v>
      </c>
    </row>
    <row r="131" spans="1:29" x14ac:dyDescent="0.25">
      <c r="A131" s="2">
        <f>A130</f>
        <v>0</v>
      </c>
      <c r="B131" s="7" t="e">
        <f>AVERAGE(B126:B130)</f>
        <v>#DIV/0!</v>
      </c>
      <c r="C131" s="7" t="e">
        <f t="shared" ref="C131:X131" si="38">AVERAGE(C126:C130)</f>
        <v>#DIV/0!</v>
      </c>
      <c r="D131" s="7" t="e">
        <f t="shared" si="38"/>
        <v>#DIV/0!</v>
      </c>
      <c r="E131" s="7" t="e">
        <f t="shared" si="38"/>
        <v>#DIV/0!</v>
      </c>
      <c r="F131" s="7" t="e">
        <f t="shared" si="38"/>
        <v>#DIV/0!</v>
      </c>
      <c r="G131" s="7" t="e">
        <f t="shared" si="38"/>
        <v>#DIV/0!</v>
      </c>
      <c r="H131" s="7" t="e">
        <f t="shared" si="38"/>
        <v>#DIV/0!</v>
      </c>
      <c r="I131" s="7" t="e">
        <f t="shared" si="38"/>
        <v>#DIV/0!</v>
      </c>
      <c r="J131" s="7" t="e">
        <f t="shared" si="38"/>
        <v>#DIV/0!</v>
      </c>
      <c r="K131" s="7" t="e">
        <f t="shared" si="38"/>
        <v>#DIV/0!</v>
      </c>
      <c r="L131" s="7" t="e">
        <f t="shared" si="38"/>
        <v>#DIV/0!</v>
      </c>
      <c r="M131" s="7" t="e">
        <f t="shared" si="38"/>
        <v>#DIV/0!</v>
      </c>
      <c r="N131" s="7" t="e">
        <f t="shared" si="38"/>
        <v>#DIV/0!</v>
      </c>
      <c r="O131" s="7" t="e">
        <f t="shared" si="38"/>
        <v>#DIV/0!</v>
      </c>
      <c r="P131" s="7" t="e">
        <f t="shared" si="38"/>
        <v>#DIV/0!</v>
      </c>
      <c r="Q131" s="7" t="e">
        <f t="shared" si="38"/>
        <v>#DIV/0!</v>
      </c>
      <c r="R131" s="7" t="e">
        <f t="shared" si="38"/>
        <v>#DIV/0!</v>
      </c>
      <c r="S131" s="7" t="e">
        <f t="shared" si="38"/>
        <v>#DIV/0!</v>
      </c>
      <c r="T131" s="7" t="e">
        <f t="shared" si="38"/>
        <v>#DIV/0!</v>
      </c>
      <c r="U131" s="7" t="e">
        <f t="shared" si="38"/>
        <v>#DIV/0!</v>
      </c>
      <c r="V131" s="7" t="e">
        <f t="shared" si="38"/>
        <v>#DIV/0!</v>
      </c>
      <c r="W131" s="7" t="e">
        <f t="shared" si="38"/>
        <v>#DIV/0!</v>
      </c>
      <c r="X131" s="7" t="e">
        <f t="shared" si="38"/>
        <v>#DIV/0!</v>
      </c>
      <c r="Z131" s="2" t="s">
        <v>43</v>
      </c>
      <c r="AA131" s="14">
        <f>AVERAGE(AA126:AA130)</f>
        <v>0</v>
      </c>
      <c r="AB131" s="28"/>
    </row>
    <row r="134" spans="1:29" x14ac:dyDescent="0.25">
      <c r="A134" s="9" t="s">
        <v>20</v>
      </c>
      <c r="B134" s="1" t="s">
        <v>7</v>
      </c>
      <c r="C134" s="1" t="s">
        <v>8</v>
      </c>
      <c r="D134" s="1" t="s">
        <v>27</v>
      </c>
      <c r="E134" s="1" t="s">
        <v>28</v>
      </c>
      <c r="F134" t="s">
        <v>29</v>
      </c>
      <c r="G134" t="s">
        <v>9</v>
      </c>
      <c r="H134" t="s">
        <v>10</v>
      </c>
      <c r="I134" t="s">
        <v>11</v>
      </c>
      <c r="J134" s="1" t="s">
        <v>30</v>
      </c>
      <c r="K134" s="1" t="s">
        <v>31</v>
      </c>
      <c r="L134" t="s">
        <v>32</v>
      </c>
      <c r="M134" t="s">
        <v>33</v>
      </c>
      <c r="N134" t="s">
        <v>34</v>
      </c>
      <c r="O134" t="s">
        <v>35</v>
      </c>
      <c r="P134" t="s">
        <v>12</v>
      </c>
      <c r="Q134" t="s">
        <v>13</v>
      </c>
      <c r="R134" t="s">
        <v>14</v>
      </c>
      <c r="S134" s="7" t="s">
        <v>26</v>
      </c>
      <c r="T134" s="1" t="s">
        <v>21</v>
      </c>
      <c r="U134" t="s">
        <v>22</v>
      </c>
      <c r="V134" t="s">
        <v>23</v>
      </c>
      <c r="W134" t="s">
        <v>24</v>
      </c>
      <c r="X134" t="s">
        <v>25</v>
      </c>
      <c r="Z134" s="22" t="s">
        <v>36</v>
      </c>
      <c r="AA134" s="12" t="s">
        <v>37</v>
      </c>
      <c r="AB134" s="12" t="s">
        <v>41</v>
      </c>
      <c r="AC134" s="16" t="s">
        <v>55</v>
      </c>
    </row>
    <row r="135" spans="1:29" x14ac:dyDescent="0.25">
      <c r="A135" s="2"/>
      <c r="Y135" s="1"/>
      <c r="AA135" s="14">
        <f>S135</f>
        <v>0</v>
      </c>
      <c r="AB135" s="28" t="e">
        <f>((AA135/AA$140)-1)*100</f>
        <v>#DIV/0!</v>
      </c>
      <c r="AC135" s="14">
        <f>STDEV(AA136:AA139)</f>
        <v>0</v>
      </c>
    </row>
    <row r="136" spans="1:29" x14ac:dyDescent="0.25">
      <c r="A136" s="2"/>
      <c r="Y136" s="1"/>
      <c r="AA136" s="14">
        <f t="shared" ref="AA136:AA139" si="39">S136</f>
        <v>0</v>
      </c>
      <c r="AB136" s="28" t="e">
        <f t="shared" ref="AB136:AB139" si="40">((AA136/AA$140)-1)*100</f>
        <v>#DIV/0!</v>
      </c>
      <c r="AC136" s="14">
        <f>STDEV(AA137:AA139,AA135)</f>
        <v>0</v>
      </c>
    </row>
    <row r="137" spans="1:29" x14ac:dyDescent="0.25">
      <c r="A137" s="2"/>
      <c r="Y137" s="1"/>
      <c r="AA137" s="14">
        <f t="shared" si="39"/>
        <v>0</v>
      </c>
      <c r="AB137" s="28" t="e">
        <f t="shared" si="40"/>
        <v>#DIV/0!</v>
      </c>
      <c r="AC137" s="14">
        <f>STDEV(AA138:AA139,AA135:AA136)</f>
        <v>0</v>
      </c>
    </row>
    <row r="138" spans="1:29" x14ac:dyDescent="0.25">
      <c r="A138" s="2"/>
      <c r="AA138" s="14">
        <f t="shared" si="39"/>
        <v>0</v>
      </c>
      <c r="AB138" s="28" t="e">
        <f t="shared" si="40"/>
        <v>#DIV/0!</v>
      </c>
      <c r="AC138" s="14">
        <f>STDEV(AA139,AA135:AA137)</f>
        <v>0</v>
      </c>
    </row>
    <row r="139" spans="1:29" x14ac:dyDescent="0.25">
      <c r="A139" s="2"/>
      <c r="AA139" s="14">
        <f t="shared" si="39"/>
        <v>0</v>
      </c>
      <c r="AB139" s="28" t="e">
        <f t="shared" si="40"/>
        <v>#DIV/0!</v>
      </c>
      <c r="AC139" s="14">
        <f>STDEV(AA135:AA138)</f>
        <v>0</v>
      </c>
    </row>
    <row r="140" spans="1:29" x14ac:dyDescent="0.25">
      <c r="A140" s="2">
        <f>A139</f>
        <v>0</v>
      </c>
      <c r="B140" s="7" t="e">
        <f>AVERAGE(B135:B139)</f>
        <v>#DIV/0!</v>
      </c>
      <c r="C140" s="7" t="e">
        <f t="shared" ref="C140:X140" si="41">AVERAGE(C135:C139)</f>
        <v>#DIV/0!</v>
      </c>
      <c r="D140" s="7" t="e">
        <f t="shared" si="41"/>
        <v>#DIV/0!</v>
      </c>
      <c r="E140" s="7" t="e">
        <f t="shared" si="41"/>
        <v>#DIV/0!</v>
      </c>
      <c r="F140" s="7" t="e">
        <f t="shared" si="41"/>
        <v>#DIV/0!</v>
      </c>
      <c r="G140" s="7" t="e">
        <f t="shared" si="41"/>
        <v>#DIV/0!</v>
      </c>
      <c r="H140" s="7" t="e">
        <f t="shared" si="41"/>
        <v>#DIV/0!</v>
      </c>
      <c r="I140" s="7" t="e">
        <f t="shared" si="41"/>
        <v>#DIV/0!</v>
      </c>
      <c r="J140" s="7" t="e">
        <f t="shared" si="41"/>
        <v>#DIV/0!</v>
      </c>
      <c r="K140" s="7" t="e">
        <f t="shared" si="41"/>
        <v>#DIV/0!</v>
      </c>
      <c r="L140" s="7" t="e">
        <f t="shared" si="41"/>
        <v>#DIV/0!</v>
      </c>
      <c r="M140" s="7" t="e">
        <f t="shared" si="41"/>
        <v>#DIV/0!</v>
      </c>
      <c r="N140" s="7" t="e">
        <f t="shared" si="41"/>
        <v>#DIV/0!</v>
      </c>
      <c r="O140" s="7" t="e">
        <f t="shared" si="41"/>
        <v>#DIV/0!</v>
      </c>
      <c r="P140" s="7" t="e">
        <f t="shared" si="41"/>
        <v>#DIV/0!</v>
      </c>
      <c r="Q140" s="7" t="e">
        <f t="shared" si="41"/>
        <v>#DIV/0!</v>
      </c>
      <c r="R140" s="7" t="e">
        <f t="shared" si="41"/>
        <v>#DIV/0!</v>
      </c>
      <c r="S140" s="7" t="e">
        <f t="shared" si="41"/>
        <v>#DIV/0!</v>
      </c>
      <c r="T140" s="7" t="e">
        <f t="shared" si="41"/>
        <v>#DIV/0!</v>
      </c>
      <c r="U140" s="7" t="e">
        <f t="shared" si="41"/>
        <v>#DIV/0!</v>
      </c>
      <c r="V140" s="7" t="e">
        <f t="shared" si="41"/>
        <v>#DIV/0!</v>
      </c>
      <c r="W140" s="7" t="e">
        <f t="shared" si="41"/>
        <v>#DIV/0!</v>
      </c>
      <c r="X140" s="7" t="e">
        <f t="shared" si="41"/>
        <v>#DIV/0!</v>
      </c>
      <c r="Z140" s="2" t="s">
        <v>43</v>
      </c>
      <c r="AA140" s="14">
        <f>AVERAGE(AA135:AA139)</f>
        <v>0</v>
      </c>
      <c r="AB140" s="28"/>
    </row>
    <row r="143" spans="1:29" x14ac:dyDescent="0.25">
      <c r="A143" s="9" t="s">
        <v>20</v>
      </c>
      <c r="B143" s="1" t="s">
        <v>7</v>
      </c>
      <c r="C143" s="1" t="s">
        <v>8</v>
      </c>
      <c r="D143" s="1" t="s">
        <v>27</v>
      </c>
      <c r="E143" s="1" t="s">
        <v>28</v>
      </c>
      <c r="F143" t="s">
        <v>29</v>
      </c>
      <c r="G143" t="s">
        <v>9</v>
      </c>
      <c r="H143" t="s">
        <v>10</v>
      </c>
      <c r="I143" t="s">
        <v>11</v>
      </c>
      <c r="J143" s="1" t="s">
        <v>30</v>
      </c>
      <c r="K143" s="1" t="s">
        <v>31</v>
      </c>
      <c r="L143" t="s">
        <v>32</v>
      </c>
      <c r="M143" t="s">
        <v>33</v>
      </c>
      <c r="N143" t="s">
        <v>34</v>
      </c>
      <c r="O143" t="s">
        <v>35</v>
      </c>
      <c r="P143" t="s">
        <v>12</v>
      </c>
      <c r="Q143" t="s">
        <v>13</v>
      </c>
      <c r="R143" t="s">
        <v>14</v>
      </c>
      <c r="S143" s="7" t="s">
        <v>26</v>
      </c>
      <c r="T143" s="1" t="s">
        <v>21</v>
      </c>
      <c r="U143" t="s">
        <v>22</v>
      </c>
      <c r="V143" t="s">
        <v>23</v>
      </c>
      <c r="W143" t="s">
        <v>24</v>
      </c>
      <c r="X143" t="s">
        <v>25</v>
      </c>
      <c r="Z143" s="22" t="s">
        <v>36</v>
      </c>
      <c r="AA143" s="12" t="s">
        <v>37</v>
      </c>
      <c r="AB143" s="12" t="s">
        <v>41</v>
      </c>
      <c r="AC143" s="16" t="s">
        <v>55</v>
      </c>
    </row>
    <row r="144" spans="1:29" x14ac:dyDescent="0.25">
      <c r="A144" s="2"/>
      <c r="Y144" s="1"/>
      <c r="AA144" s="14">
        <f>S144</f>
        <v>0</v>
      </c>
      <c r="AB144" s="28" t="e">
        <f>((AA144/AA$149)-1)*100</f>
        <v>#DIV/0!</v>
      </c>
      <c r="AC144" s="14">
        <f>STDEV(AA145:AA148)</f>
        <v>0</v>
      </c>
    </row>
    <row r="145" spans="1:29" x14ac:dyDescent="0.25">
      <c r="A145" s="2"/>
      <c r="Y145" s="1"/>
      <c r="AA145" s="14">
        <f t="shared" ref="AA145:AA148" si="42">S145</f>
        <v>0</v>
      </c>
      <c r="AB145" s="28" t="e">
        <f t="shared" ref="AB145:AB148" si="43">((AA145/AA$149)-1)*100</f>
        <v>#DIV/0!</v>
      </c>
      <c r="AC145" s="14">
        <f>STDEV(AA146:AA148,AA144)</f>
        <v>0</v>
      </c>
    </row>
    <row r="146" spans="1:29" x14ac:dyDescent="0.25">
      <c r="A146" s="2"/>
      <c r="Y146" s="1"/>
      <c r="AA146" s="14">
        <f t="shared" si="42"/>
        <v>0</v>
      </c>
      <c r="AB146" s="28" t="e">
        <f t="shared" si="43"/>
        <v>#DIV/0!</v>
      </c>
      <c r="AC146" s="14">
        <f>STDEV(AA147:AA148,AA144:AA145)</f>
        <v>0</v>
      </c>
    </row>
    <row r="147" spans="1:29" x14ac:dyDescent="0.25">
      <c r="A147" s="2"/>
      <c r="AA147" s="14">
        <f t="shared" si="42"/>
        <v>0</v>
      </c>
      <c r="AB147" s="28" t="e">
        <f t="shared" si="43"/>
        <v>#DIV/0!</v>
      </c>
      <c r="AC147" s="14">
        <f>STDEV(AA148,AA144:AA146)</f>
        <v>0</v>
      </c>
    </row>
    <row r="148" spans="1:29" x14ac:dyDescent="0.25">
      <c r="A148" s="2"/>
      <c r="AA148" s="14">
        <f t="shared" si="42"/>
        <v>0</v>
      </c>
      <c r="AB148" s="28" t="e">
        <f t="shared" si="43"/>
        <v>#DIV/0!</v>
      </c>
      <c r="AC148" s="14">
        <f>STDEV(AA144:AA147)</f>
        <v>0</v>
      </c>
    </row>
    <row r="149" spans="1:29" x14ac:dyDescent="0.25">
      <c r="A149" s="2">
        <f>A148</f>
        <v>0</v>
      </c>
      <c r="B149" s="7" t="e">
        <f>AVERAGE(B144:B148)</f>
        <v>#DIV/0!</v>
      </c>
      <c r="C149" s="7" t="e">
        <f t="shared" ref="C149:X149" si="44">AVERAGE(C144:C148)</f>
        <v>#DIV/0!</v>
      </c>
      <c r="D149" s="7" t="e">
        <f t="shared" si="44"/>
        <v>#DIV/0!</v>
      </c>
      <c r="E149" s="7" t="e">
        <f t="shared" si="44"/>
        <v>#DIV/0!</v>
      </c>
      <c r="F149" s="7" t="e">
        <f t="shared" si="44"/>
        <v>#DIV/0!</v>
      </c>
      <c r="G149" s="7" t="e">
        <f t="shared" si="44"/>
        <v>#DIV/0!</v>
      </c>
      <c r="H149" s="7" t="e">
        <f t="shared" si="44"/>
        <v>#DIV/0!</v>
      </c>
      <c r="I149" s="7" t="e">
        <f t="shared" si="44"/>
        <v>#DIV/0!</v>
      </c>
      <c r="J149" s="7" t="e">
        <f t="shared" si="44"/>
        <v>#DIV/0!</v>
      </c>
      <c r="K149" s="7" t="e">
        <f t="shared" si="44"/>
        <v>#DIV/0!</v>
      </c>
      <c r="L149" s="7" t="e">
        <f t="shared" si="44"/>
        <v>#DIV/0!</v>
      </c>
      <c r="M149" s="7" t="e">
        <f t="shared" si="44"/>
        <v>#DIV/0!</v>
      </c>
      <c r="N149" s="7" t="e">
        <f t="shared" si="44"/>
        <v>#DIV/0!</v>
      </c>
      <c r="O149" s="7" t="e">
        <f t="shared" si="44"/>
        <v>#DIV/0!</v>
      </c>
      <c r="P149" s="7" t="e">
        <f t="shared" si="44"/>
        <v>#DIV/0!</v>
      </c>
      <c r="Q149" s="7" t="e">
        <f t="shared" si="44"/>
        <v>#DIV/0!</v>
      </c>
      <c r="R149" s="7" t="e">
        <f t="shared" si="44"/>
        <v>#DIV/0!</v>
      </c>
      <c r="S149" s="7" t="e">
        <f t="shared" si="44"/>
        <v>#DIV/0!</v>
      </c>
      <c r="T149" s="7" t="e">
        <f t="shared" si="44"/>
        <v>#DIV/0!</v>
      </c>
      <c r="U149" s="7" t="e">
        <f t="shared" si="44"/>
        <v>#DIV/0!</v>
      </c>
      <c r="V149" s="7" t="e">
        <f t="shared" si="44"/>
        <v>#DIV/0!</v>
      </c>
      <c r="W149" s="7" t="e">
        <f t="shared" si="44"/>
        <v>#DIV/0!</v>
      </c>
      <c r="X149" s="7" t="e">
        <f t="shared" si="44"/>
        <v>#DIV/0!</v>
      </c>
      <c r="Z149" s="2" t="s">
        <v>43</v>
      </c>
      <c r="AA149" s="14">
        <f>AVERAGE(AA144:AA148)</f>
        <v>0</v>
      </c>
      <c r="AB149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Experiment information</vt:lpstr>
      <vt:lpstr>C1</vt:lpstr>
      <vt:lpstr>C2</vt:lpstr>
      <vt:lpstr>C3</vt:lpstr>
      <vt:lpstr>Sample 4</vt:lpstr>
      <vt:lpstr>Sample 5</vt:lpstr>
      <vt:lpstr>Sample 6</vt:lpstr>
      <vt:lpstr>Sample 7</vt:lpstr>
      <vt:lpstr>Sample 8</vt:lpstr>
      <vt:lpstr>5 point, avg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Wanwan</dc:creator>
  <cp:lastModifiedBy>Sengupta, Shramik</cp:lastModifiedBy>
  <dcterms:created xsi:type="dcterms:W3CDTF">2006-09-16T00:00:00Z</dcterms:created>
  <dcterms:modified xsi:type="dcterms:W3CDTF">2024-11-14T17:17:21Z</dcterms:modified>
</cp:coreProperties>
</file>