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Academy\Statistics (Python)\6. Regression\"/>
    </mc:Choice>
  </mc:AlternateContent>
  <xr:revisionPtr revIDLastSave="0" documentId="13_ncr:1_{D1ABFBDE-AFDC-49CB-99C0-7A1D84594688}" xr6:coauthVersionLast="47" xr6:coauthVersionMax="47" xr10:uidLastSave="{00000000-0000-0000-0000-000000000000}"/>
  <bookViews>
    <workbookView xWindow="-110" yWindow="-110" windowWidth="19420" windowHeight="10300" activeTab="3" xr2:uid="{F0455442-9996-4012-9B36-94FE7391B8A0}"/>
  </bookViews>
  <sheets>
    <sheet name="Ex1" sheetId="1" r:id="rId1"/>
    <sheet name="Ex2" sheetId="2" r:id="rId2"/>
    <sheet name="Ex3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4" l="1"/>
  <c r="J3" i="4"/>
  <c r="J4" i="4"/>
  <c r="J5" i="4"/>
  <c r="J6" i="4"/>
  <c r="J7" i="4"/>
  <c r="J8" i="4"/>
  <c r="J2" i="4"/>
  <c r="I10" i="4"/>
  <c r="E13" i="4"/>
  <c r="G10" i="4"/>
  <c r="C10" i="4"/>
  <c r="E11" i="4"/>
  <c r="B11" i="4"/>
  <c r="G3" i="4"/>
  <c r="G4" i="4"/>
  <c r="G5" i="4"/>
  <c r="G6" i="4"/>
  <c r="G7" i="4"/>
  <c r="G8" i="4"/>
  <c r="G2" i="4"/>
  <c r="E8" i="4"/>
  <c r="E3" i="4"/>
  <c r="E4" i="4"/>
  <c r="E5" i="4"/>
  <c r="E6" i="4"/>
  <c r="E7" i="4"/>
  <c r="E2" i="4"/>
  <c r="B7" i="4"/>
  <c r="B5" i="4"/>
  <c r="B3" i="4"/>
  <c r="B4" i="4"/>
  <c r="B6" i="4"/>
  <c r="B8" i="4"/>
  <c r="B2" i="4"/>
  <c r="D10" i="4"/>
  <c r="A10" i="4"/>
  <c r="E22" i="3"/>
  <c r="F10" i="3" s="1"/>
  <c r="G10" i="3" s="1"/>
  <c r="A22" i="3"/>
  <c r="B20" i="3" s="1"/>
  <c r="B19" i="3"/>
  <c r="B14" i="3"/>
  <c r="B13" i="3"/>
  <c r="B9" i="3"/>
  <c r="B6" i="3"/>
  <c r="B4" i="3"/>
  <c r="C4" i="3" s="1"/>
  <c r="B2" i="3"/>
  <c r="I25" i="2"/>
  <c r="I25" i="1"/>
  <c r="E22" i="2"/>
  <c r="F17" i="2" s="1"/>
  <c r="A22" i="2"/>
  <c r="B15" i="2" s="1"/>
  <c r="I2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F18" i="1"/>
  <c r="G18" i="1" s="1"/>
  <c r="F6" i="1"/>
  <c r="G6" i="1" s="1"/>
  <c r="F11" i="1"/>
  <c r="G11" i="1" s="1"/>
  <c r="F12" i="1"/>
  <c r="G12" i="1" s="1"/>
  <c r="B3" i="1"/>
  <c r="C3" i="1" s="1"/>
  <c r="B4" i="1"/>
  <c r="C4" i="1" s="1"/>
  <c r="B15" i="1"/>
  <c r="C15" i="1" s="1"/>
  <c r="B16" i="1"/>
  <c r="C16" i="1" s="1"/>
  <c r="E22" i="1"/>
  <c r="F8" i="1" s="1"/>
  <c r="G8" i="1" s="1"/>
  <c r="A22" i="1"/>
  <c r="B5" i="1" s="1"/>
  <c r="C5" i="1" s="1"/>
  <c r="F4" i="3" l="1"/>
  <c r="G4" i="3" s="1"/>
  <c r="F11" i="3"/>
  <c r="G11" i="3" s="1"/>
  <c r="F6" i="3"/>
  <c r="G6" i="3" s="1"/>
  <c r="F16" i="3"/>
  <c r="G16" i="3" s="1"/>
  <c r="F3" i="3"/>
  <c r="G3" i="3" s="1"/>
  <c r="F15" i="3"/>
  <c r="G15" i="3" s="1"/>
  <c r="C20" i="3"/>
  <c r="B18" i="3"/>
  <c r="F20" i="3"/>
  <c r="G20" i="3" s="1"/>
  <c r="F8" i="3"/>
  <c r="G8" i="3" s="1"/>
  <c r="C13" i="3"/>
  <c r="C6" i="3"/>
  <c r="B11" i="3"/>
  <c r="F13" i="3"/>
  <c r="G13" i="3" s="1"/>
  <c r="B16" i="3"/>
  <c r="F18" i="3"/>
  <c r="G18" i="3" s="1"/>
  <c r="F2" i="3"/>
  <c r="G2" i="3" s="1"/>
  <c r="B12" i="3"/>
  <c r="F14" i="3"/>
  <c r="G14" i="3" s="1"/>
  <c r="C19" i="3"/>
  <c r="C9" i="3"/>
  <c r="C14" i="3"/>
  <c r="B5" i="3"/>
  <c r="F7" i="3"/>
  <c r="G7" i="3" s="1"/>
  <c r="B17" i="3"/>
  <c r="F19" i="3"/>
  <c r="G19" i="3" s="1"/>
  <c r="C2" i="3"/>
  <c r="F9" i="3"/>
  <c r="G9" i="3" s="1"/>
  <c r="B10" i="3"/>
  <c r="F12" i="3"/>
  <c r="G12" i="3" s="1"/>
  <c r="B3" i="3"/>
  <c r="F5" i="3"/>
  <c r="G5" i="3" s="1"/>
  <c r="B15" i="3"/>
  <c r="F17" i="3"/>
  <c r="G17" i="3" s="1"/>
  <c r="B7" i="3"/>
  <c r="B8" i="3"/>
  <c r="F10" i="2"/>
  <c r="G10" i="2" s="1"/>
  <c r="F11" i="2"/>
  <c r="G11" i="2" s="1"/>
  <c r="F4" i="2"/>
  <c r="G4" i="2" s="1"/>
  <c r="F8" i="2"/>
  <c r="G8" i="2" s="1"/>
  <c r="F14" i="2"/>
  <c r="G14" i="2" s="1"/>
  <c r="F15" i="2"/>
  <c r="G15" i="2" s="1"/>
  <c r="F9" i="2"/>
  <c r="G9" i="2" s="1"/>
  <c r="F16" i="2"/>
  <c r="G16" i="2" s="1"/>
  <c r="F2" i="2"/>
  <c r="G2" i="2" s="1"/>
  <c r="F7" i="2"/>
  <c r="G7" i="2" s="1"/>
  <c r="F3" i="2"/>
  <c r="G3" i="2" s="1"/>
  <c r="B12" i="2"/>
  <c r="C12" i="2" s="1"/>
  <c r="B9" i="2"/>
  <c r="B5" i="2"/>
  <c r="C5" i="2" s="1"/>
  <c r="B14" i="2"/>
  <c r="B6" i="2"/>
  <c r="C6" i="2" s="1"/>
  <c r="B8" i="2"/>
  <c r="B2" i="2"/>
  <c r="B17" i="2"/>
  <c r="C17" i="2" s="1"/>
  <c r="B18" i="2"/>
  <c r="C18" i="2" s="1"/>
  <c r="B7" i="2"/>
  <c r="B19" i="2"/>
  <c r="C19" i="2" s="1"/>
  <c r="B13" i="2"/>
  <c r="C13" i="2" s="1"/>
  <c r="B20" i="2"/>
  <c r="C20" i="2" s="1"/>
  <c r="C15" i="2"/>
  <c r="G17" i="2"/>
  <c r="F20" i="2"/>
  <c r="G20" i="2" s="1"/>
  <c r="B11" i="2"/>
  <c r="F13" i="2"/>
  <c r="G13" i="2" s="1"/>
  <c r="B4" i="2"/>
  <c r="F6" i="2"/>
  <c r="B16" i="2"/>
  <c r="F18" i="2"/>
  <c r="G18" i="2" s="1"/>
  <c r="F19" i="2"/>
  <c r="G19" i="2" s="1"/>
  <c r="B10" i="2"/>
  <c r="F12" i="2"/>
  <c r="B3" i="2"/>
  <c r="F5" i="2"/>
  <c r="F10" i="1"/>
  <c r="G10" i="1" s="1"/>
  <c r="B13" i="1"/>
  <c r="C13" i="1" s="1"/>
  <c r="F9" i="1"/>
  <c r="G9" i="1" s="1"/>
  <c r="B12" i="1"/>
  <c r="C12" i="1" s="1"/>
  <c r="B11" i="1"/>
  <c r="C11" i="1" s="1"/>
  <c r="F7" i="1"/>
  <c r="G7" i="1" s="1"/>
  <c r="F17" i="1"/>
  <c r="G17" i="1" s="1"/>
  <c r="B2" i="1"/>
  <c r="C2" i="1" s="1"/>
  <c r="C22" i="1" s="1"/>
  <c r="C25" i="1" s="1"/>
  <c r="F20" i="1"/>
  <c r="G20" i="1" s="1"/>
  <c r="F5" i="1"/>
  <c r="G5" i="1" s="1"/>
  <c r="F14" i="1"/>
  <c r="G14" i="1" s="1"/>
  <c r="B14" i="1"/>
  <c r="C14" i="1" s="1"/>
  <c r="B20" i="1"/>
  <c r="C20" i="1" s="1"/>
  <c r="F19" i="1"/>
  <c r="G19" i="1" s="1"/>
  <c r="F3" i="1"/>
  <c r="G3" i="1" s="1"/>
  <c r="B10" i="1"/>
  <c r="C10" i="1" s="1"/>
  <c r="B9" i="1"/>
  <c r="C9" i="1" s="1"/>
  <c r="B8" i="1"/>
  <c r="C8" i="1" s="1"/>
  <c r="B19" i="1"/>
  <c r="C19" i="1" s="1"/>
  <c r="B7" i="1"/>
  <c r="C7" i="1" s="1"/>
  <c r="F16" i="1"/>
  <c r="G16" i="1" s="1"/>
  <c r="F2" i="1"/>
  <c r="G2" i="1" s="1"/>
  <c r="G22" i="1" s="1"/>
  <c r="G25" i="1" s="1"/>
  <c r="B18" i="1"/>
  <c r="C18" i="1" s="1"/>
  <c r="F15" i="1"/>
  <c r="G15" i="1" s="1"/>
  <c r="F4" i="1"/>
  <c r="G4" i="1" s="1"/>
  <c r="B6" i="1"/>
  <c r="C6" i="1" s="1"/>
  <c r="B17" i="1"/>
  <c r="C17" i="1" s="1"/>
  <c r="F13" i="1"/>
  <c r="G13" i="1" s="1"/>
  <c r="I2" i="3" l="1"/>
  <c r="I4" i="3"/>
  <c r="I6" i="3"/>
  <c r="I7" i="3"/>
  <c r="C7" i="3"/>
  <c r="I18" i="3"/>
  <c r="C18" i="3"/>
  <c r="C5" i="3"/>
  <c r="I5" i="3"/>
  <c r="C15" i="3"/>
  <c r="I15" i="3"/>
  <c r="G22" i="3"/>
  <c r="G25" i="3" s="1"/>
  <c r="I20" i="3"/>
  <c r="C22" i="3"/>
  <c r="C25" i="3" s="1"/>
  <c r="I14" i="3"/>
  <c r="I16" i="3"/>
  <c r="C16" i="3"/>
  <c r="I19" i="3"/>
  <c r="I12" i="3"/>
  <c r="C12" i="3"/>
  <c r="I17" i="3"/>
  <c r="C17" i="3"/>
  <c r="I9" i="3"/>
  <c r="C3" i="3"/>
  <c r="I3" i="3"/>
  <c r="C10" i="3"/>
  <c r="I10" i="3"/>
  <c r="C8" i="3"/>
  <c r="I8" i="3"/>
  <c r="I11" i="3"/>
  <c r="C11" i="3"/>
  <c r="I13" i="3"/>
  <c r="I8" i="2"/>
  <c r="C8" i="2"/>
  <c r="I2" i="2"/>
  <c r="I7" i="2"/>
  <c r="I18" i="2"/>
  <c r="I15" i="2"/>
  <c r="C7" i="2"/>
  <c r="I14" i="2"/>
  <c r="C14" i="2"/>
  <c r="I17" i="2"/>
  <c r="C2" i="2"/>
  <c r="I9" i="2"/>
  <c r="C9" i="2"/>
  <c r="G12" i="2"/>
  <c r="I12" i="2"/>
  <c r="I20" i="2"/>
  <c r="I6" i="2"/>
  <c r="G6" i="2"/>
  <c r="I13" i="2"/>
  <c r="I16" i="2"/>
  <c r="C16" i="2"/>
  <c r="I4" i="2"/>
  <c r="C4" i="2"/>
  <c r="C10" i="2"/>
  <c r="I10" i="2"/>
  <c r="G5" i="2"/>
  <c r="I5" i="2"/>
  <c r="I19" i="2"/>
  <c r="C3" i="2"/>
  <c r="I3" i="2"/>
  <c r="I11" i="2"/>
  <c r="C11" i="2"/>
  <c r="I22" i="3" l="1"/>
  <c r="I25" i="3" s="1"/>
  <c r="G22" i="2"/>
  <c r="G25" i="2" s="1"/>
  <c r="C22" i="2"/>
  <c r="C25" i="2" s="1"/>
  <c r="I22" i="2"/>
</calcChain>
</file>

<file path=xl/sharedStrings.xml><?xml version="1.0" encoding="utf-8"?>
<sst xmlns="http://schemas.openxmlformats.org/spreadsheetml/2006/main" count="50" uniqueCount="17">
  <si>
    <t>Sq Deviation from mean</t>
  </si>
  <si>
    <t>Variance(X)</t>
  </si>
  <si>
    <t>X</t>
  </si>
  <si>
    <t>Y</t>
  </si>
  <si>
    <t>Mean(X)</t>
  </si>
  <si>
    <t>Mean(Y)</t>
  </si>
  <si>
    <t>Std(X)</t>
  </si>
  <si>
    <t>Variance(Y)</t>
  </si>
  <si>
    <t>Std(Y)</t>
  </si>
  <si>
    <t>X - Mean(X)</t>
  </si>
  <si>
    <t>Y - Mean(Y)</t>
  </si>
  <si>
    <t>(X - Mean(X)) * (Y - Mean(Y))</t>
  </si>
  <si>
    <t>Covariance(X, Y)</t>
  </si>
  <si>
    <t>Correlation Coefficient</t>
  </si>
  <si>
    <t>X-mean</t>
  </si>
  <si>
    <t>Y-mean</t>
  </si>
  <si>
    <t>(X-mean)(Y-mean)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</si>
</sst>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9551-339E-4226-ACE6-A165983EE231}">
  <dimension ref="A1:J25"/>
  <sheetViews>
    <sheetView zoomScale="140" zoomScaleNormal="140" workbookViewId="0">
      <pane ySplit="1" topLeftCell="A18" activePane="bottomLeft" state="frozen"/>
      <selection pane="bottomLeft" activeCell="I22" sqref="I22"/>
    </sheetView>
  </sheetViews>
  <sheetFormatPr defaultRowHeight="14.5" x14ac:dyDescent="0.35"/>
  <cols>
    <col min="9" max="9" width="11.81640625" customWidth="1"/>
  </cols>
  <sheetData>
    <row r="1" spans="1:10" ht="40" customHeight="1" x14ac:dyDescent="0.35">
      <c r="A1" s="1" t="s">
        <v>2</v>
      </c>
      <c r="B1" s="1" t="s">
        <v>9</v>
      </c>
      <c r="C1" s="1" t="s">
        <v>0</v>
      </c>
      <c r="D1" s="1"/>
      <c r="E1" s="1" t="s">
        <v>3</v>
      </c>
      <c r="F1" s="1" t="s">
        <v>10</v>
      </c>
      <c r="G1" s="1" t="s">
        <v>0</v>
      </c>
      <c r="I1" s="1" t="s">
        <v>11</v>
      </c>
      <c r="J1" s="1"/>
    </row>
    <row r="2" spans="1:10" x14ac:dyDescent="0.35">
      <c r="A2">
        <v>23</v>
      </c>
      <c r="B2">
        <f>A2-$A$22</f>
        <v>-28.526315789473685</v>
      </c>
      <c r="C2">
        <f>B2*B2</f>
        <v>813.75069252077571</v>
      </c>
      <c r="E2">
        <v>554</v>
      </c>
      <c r="F2">
        <f t="shared" ref="F2:F20" si="0">E2-$E$22</f>
        <v>-662.68421052631584</v>
      </c>
      <c r="G2">
        <f>F2*F2</f>
        <v>439150.36288088647</v>
      </c>
      <c r="I2">
        <f>B2*F2</f>
        <v>18903.939058171745</v>
      </c>
    </row>
    <row r="3" spans="1:10" x14ac:dyDescent="0.35">
      <c r="A3">
        <v>56</v>
      </c>
      <c r="B3">
        <f t="shared" ref="B3:B20" si="1">A3-$A$22</f>
        <v>4.473684210526315</v>
      </c>
      <c r="C3">
        <f t="shared" ref="C3:C20" si="2">B3*B3</f>
        <v>20.013850415512458</v>
      </c>
      <c r="E3">
        <v>1339</v>
      </c>
      <c r="F3">
        <f t="shared" si="0"/>
        <v>122.31578947368416</v>
      </c>
      <c r="G3">
        <f>F3*F3</f>
        <v>14961.152354570626</v>
      </c>
      <c r="I3">
        <f t="shared" ref="I3:I20" si="3">B3*F3</f>
        <v>547.2022160664817</v>
      </c>
    </row>
    <row r="4" spans="1:10" x14ac:dyDescent="0.35">
      <c r="A4">
        <v>34</v>
      </c>
      <c r="B4">
        <f t="shared" si="1"/>
        <v>-17.526315789473685</v>
      </c>
      <c r="C4">
        <f t="shared" si="2"/>
        <v>307.17174515235462</v>
      </c>
      <c r="E4">
        <v>815</v>
      </c>
      <c r="F4">
        <f t="shared" si="0"/>
        <v>-401.68421052631584</v>
      </c>
      <c r="G4">
        <f t="shared" ref="G4:G15" si="4">F4*F4</f>
        <v>161350.20498614962</v>
      </c>
      <c r="I4">
        <f t="shared" si="3"/>
        <v>7040.0443213296412</v>
      </c>
    </row>
    <row r="5" spans="1:10" x14ac:dyDescent="0.35">
      <c r="A5">
        <v>25</v>
      </c>
      <c r="B5">
        <f t="shared" si="1"/>
        <v>-26.526315789473685</v>
      </c>
      <c r="C5">
        <f t="shared" si="2"/>
        <v>703.64542936288092</v>
      </c>
      <c r="E5">
        <v>609</v>
      </c>
      <c r="F5">
        <f t="shared" si="0"/>
        <v>-607.68421052631584</v>
      </c>
      <c r="G5">
        <f t="shared" si="4"/>
        <v>369280.09972299176</v>
      </c>
      <c r="I5">
        <f t="shared" si="3"/>
        <v>16119.623268698062</v>
      </c>
    </row>
    <row r="6" spans="1:10" x14ac:dyDescent="0.35">
      <c r="A6">
        <v>67</v>
      </c>
      <c r="B6">
        <f t="shared" si="1"/>
        <v>15.473684210526315</v>
      </c>
      <c r="C6">
        <f t="shared" si="2"/>
        <v>239.43490304709138</v>
      </c>
      <c r="E6">
        <v>1600</v>
      </c>
      <c r="F6">
        <f t="shared" si="0"/>
        <v>383.31578947368416</v>
      </c>
      <c r="G6">
        <f t="shared" si="4"/>
        <v>146930.99445983375</v>
      </c>
      <c r="I6">
        <f t="shared" si="3"/>
        <v>5931.307479224376</v>
      </c>
    </row>
    <row r="7" spans="1:10" x14ac:dyDescent="0.35">
      <c r="A7">
        <v>82</v>
      </c>
      <c r="B7">
        <f t="shared" si="1"/>
        <v>30.473684210526315</v>
      </c>
      <c r="C7">
        <f t="shared" si="2"/>
        <v>928.6454293628808</v>
      </c>
      <c r="E7">
        <v>2000</v>
      </c>
      <c r="F7">
        <f t="shared" si="0"/>
        <v>783.31578947368416</v>
      </c>
      <c r="G7">
        <f t="shared" si="4"/>
        <v>613583.62603878113</v>
      </c>
      <c r="I7">
        <f t="shared" si="3"/>
        <v>23870.518005540165</v>
      </c>
    </row>
    <row r="8" spans="1:10" x14ac:dyDescent="0.35">
      <c r="A8">
        <v>46</v>
      </c>
      <c r="B8">
        <f t="shared" si="1"/>
        <v>-5.526315789473685</v>
      </c>
      <c r="C8">
        <f t="shared" si="2"/>
        <v>30.540166204986157</v>
      </c>
      <c r="E8">
        <v>1000</v>
      </c>
      <c r="F8">
        <f t="shared" si="0"/>
        <v>-216.68421052631584</v>
      </c>
      <c r="G8">
        <f t="shared" si="4"/>
        <v>46952.047091412765</v>
      </c>
      <c r="I8">
        <f t="shared" si="3"/>
        <v>1197.4653739612193</v>
      </c>
    </row>
    <row r="9" spans="1:10" x14ac:dyDescent="0.35">
      <c r="A9">
        <v>14</v>
      </c>
      <c r="B9">
        <f t="shared" si="1"/>
        <v>-37.526315789473685</v>
      </c>
      <c r="C9">
        <f t="shared" si="2"/>
        <v>1408.2243767313021</v>
      </c>
      <c r="E9">
        <v>300</v>
      </c>
      <c r="F9">
        <f t="shared" si="0"/>
        <v>-916.68421052631584</v>
      </c>
      <c r="G9">
        <f t="shared" si="4"/>
        <v>840309.94182825496</v>
      </c>
      <c r="I9">
        <f t="shared" si="3"/>
        <v>34399.781163434905</v>
      </c>
    </row>
    <row r="10" spans="1:10" x14ac:dyDescent="0.35">
      <c r="A10">
        <v>6</v>
      </c>
      <c r="B10">
        <f t="shared" si="1"/>
        <v>-45.526315789473685</v>
      </c>
      <c r="C10">
        <f t="shared" si="2"/>
        <v>2072.6454293628808</v>
      </c>
      <c r="E10">
        <v>150</v>
      </c>
      <c r="F10">
        <f t="shared" si="0"/>
        <v>-1066.6842105263158</v>
      </c>
      <c r="G10">
        <f t="shared" si="4"/>
        <v>1137815.2049861497</v>
      </c>
      <c r="I10">
        <f t="shared" si="3"/>
        <v>48562.202216066486</v>
      </c>
    </row>
    <row r="11" spans="1:10" x14ac:dyDescent="0.35">
      <c r="A11">
        <v>47</v>
      </c>
      <c r="B11">
        <f t="shared" si="1"/>
        <v>-4.526315789473685</v>
      </c>
      <c r="C11">
        <f t="shared" si="2"/>
        <v>20.487534626038787</v>
      </c>
      <c r="E11">
        <v>1150</v>
      </c>
      <c r="F11">
        <f t="shared" si="0"/>
        <v>-66.684210526315837</v>
      </c>
      <c r="G11">
        <f t="shared" si="4"/>
        <v>4446.7839335180115</v>
      </c>
      <c r="I11">
        <f t="shared" si="3"/>
        <v>301.8337950138507</v>
      </c>
    </row>
    <row r="12" spans="1:10" x14ac:dyDescent="0.35">
      <c r="A12">
        <v>52</v>
      </c>
      <c r="B12">
        <f t="shared" si="1"/>
        <v>0.47368421052631504</v>
      </c>
      <c r="C12">
        <f t="shared" si="2"/>
        <v>0.22437673130193836</v>
      </c>
      <c r="E12">
        <v>1200</v>
      </c>
      <c r="F12">
        <f t="shared" si="0"/>
        <v>-16.684210526315837</v>
      </c>
      <c r="G12">
        <f t="shared" si="4"/>
        <v>278.36288088642817</v>
      </c>
      <c r="I12">
        <f t="shared" si="3"/>
        <v>-7.9030470914127529</v>
      </c>
    </row>
    <row r="13" spans="1:10" x14ac:dyDescent="0.35">
      <c r="A13">
        <v>88</v>
      </c>
      <c r="B13">
        <f t="shared" si="1"/>
        <v>36.473684210526315</v>
      </c>
      <c r="C13">
        <f t="shared" si="2"/>
        <v>1330.3296398891966</v>
      </c>
      <c r="E13">
        <v>2000</v>
      </c>
      <c r="F13">
        <f t="shared" si="0"/>
        <v>783.31578947368416</v>
      </c>
      <c r="G13">
        <f t="shared" si="4"/>
        <v>613583.62603878113</v>
      </c>
      <c r="I13">
        <f t="shared" si="3"/>
        <v>28570.412742382268</v>
      </c>
    </row>
    <row r="14" spans="1:10" x14ac:dyDescent="0.35">
      <c r="A14">
        <v>71</v>
      </c>
      <c r="B14">
        <f t="shared" si="1"/>
        <v>19.473684210526315</v>
      </c>
      <c r="C14">
        <f t="shared" si="2"/>
        <v>379.2243767313019</v>
      </c>
      <c r="E14">
        <v>1750</v>
      </c>
      <c r="F14">
        <f t="shared" si="0"/>
        <v>533.31578947368416</v>
      </c>
      <c r="G14">
        <f t="shared" si="4"/>
        <v>284425.731301939</v>
      </c>
      <c r="I14">
        <f t="shared" si="3"/>
        <v>10385.62326869806</v>
      </c>
    </row>
    <row r="15" spans="1:10" x14ac:dyDescent="0.35">
      <c r="A15">
        <v>78</v>
      </c>
      <c r="B15">
        <f t="shared" si="1"/>
        <v>26.473684210526315</v>
      </c>
      <c r="C15">
        <f t="shared" si="2"/>
        <v>700.85595567867028</v>
      </c>
      <c r="E15">
        <v>2000</v>
      </c>
      <c r="F15">
        <f t="shared" si="0"/>
        <v>783.31578947368416</v>
      </c>
      <c r="G15">
        <f t="shared" si="4"/>
        <v>613583.62603878113</v>
      </c>
      <c r="I15">
        <f t="shared" si="3"/>
        <v>20737.254847645429</v>
      </c>
    </row>
    <row r="16" spans="1:10" x14ac:dyDescent="0.35">
      <c r="A16">
        <v>66</v>
      </c>
      <c r="B16">
        <f t="shared" si="1"/>
        <v>14.473684210526315</v>
      </c>
      <c r="C16">
        <f t="shared" si="2"/>
        <v>209.48753462603875</v>
      </c>
      <c r="E16">
        <v>1500</v>
      </c>
      <c r="F16">
        <f t="shared" si="0"/>
        <v>283.31578947368416</v>
      </c>
      <c r="G16">
        <f>F16*F16</f>
        <v>80267.836565096921</v>
      </c>
      <c r="I16">
        <f t="shared" si="3"/>
        <v>4100.6232686980602</v>
      </c>
    </row>
    <row r="17" spans="1:9" x14ac:dyDescent="0.35">
      <c r="A17">
        <v>44</v>
      </c>
      <c r="B17">
        <f t="shared" si="1"/>
        <v>-7.526315789473685</v>
      </c>
      <c r="C17">
        <f t="shared" si="2"/>
        <v>56.645429362880897</v>
      </c>
      <c r="E17">
        <v>1000</v>
      </c>
      <c r="F17">
        <f t="shared" si="0"/>
        <v>-216.68421052631584</v>
      </c>
      <c r="G17">
        <f>F17*F17</f>
        <v>46952.047091412765</v>
      </c>
      <c r="I17">
        <f t="shared" si="3"/>
        <v>1630.8337950138509</v>
      </c>
    </row>
    <row r="18" spans="1:9" x14ac:dyDescent="0.35">
      <c r="A18">
        <v>68</v>
      </c>
      <c r="B18">
        <f t="shared" si="1"/>
        <v>16.473684210526315</v>
      </c>
      <c r="C18">
        <f t="shared" si="2"/>
        <v>271.38227146814404</v>
      </c>
      <c r="E18">
        <v>1600</v>
      </c>
      <c r="F18">
        <f t="shared" si="0"/>
        <v>383.31578947368416</v>
      </c>
      <c r="G18">
        <f>F18*F18</f>
        <v>146930.99445983375</v>
      </c>
      <c r="I18">
        <f t="shared" si="3"/>
        <v>6314.6232686980602</v>
      </c>
    </row>
    <row r="19" spans="1:9" x14ac:dyDescent="0.35">
      <c r="A19">
        <v>90</v>
      </c>
      <c r="B19">
        <f t="shared" si="1"/>
        <v>38.473684210526315</v>
      </c>
      <c r="C19">
        <f t="shared" si="2"/>
        <v>1480.2243767313018</v>
      </c>
      <c r="E19">
        <v>2000</v>
      </c>
      <c r="F19">
        <f t="shared" si="0"/>
        <v>783.31578947368416</v>
      </c>
      <c r="G19">
        <f>F19*F19</f>
        <v>613583.62603878113</v>
      </c>
      <c r="I19">
        <f t="shared" si="3"/>
        <v>30137.044321329638</v>
      </c>
    </row>
    <row r="20" spans="1:9" x14ac:dyDescent="0.35">
      <c r="A20">
        <v>22</v>
      </c>
      <c r="B20">
        <f t="shared" si="1"/>
        <v>-29.526315789473685</v>
      </c>
      <c r="C20">
        <f t="shared" si="2"/>
        <v>871.803324099723</v>
      </c>
      <c r="E20">
        <v>550</v>
      </c>
      <c r="F20">
        <f t="shared" si="0"/>
        <v>-666.68421052631584</v>
      </c>
      <c r="G20">
        <f>F20*F20</f>
        <v>444467.83656509704</v>
      </c>
      <c r="I20">
        <f t="shared" si="3"/>
        <v>19684.728531855959</v>
      </c>
    </row>
    <row r="21" spans="1:9" x14ac:dyDescent="0.35">
      <c r="A21" t="s">
        <v>4</v>
      </c>
      <c r="C21" t="s">
        <v>1</v>
      </c>
      <c r="E21" t="s">
        <v>5</v>
      </c>
      <c r="G21" t="s">
        <v>7</v>
      </c>
      <c r="I21" t="s">
        <v>12</v>
      </c>
    </row>
    <row r="22" spans="1:9" x14ac:dyDescent="0.35">
      <c r="A22">
        <f>AVERAGE(A2:A20)</f>
        <v>51.526315789473685</v>
      </c>
      <c r="C22">
        <f>AVERAGE(C2:C20)</f>
        <v>623.40720221606637</v>
      </c>
      <c r="E22">
        <f>AVERAGE(E2:E20)</f>
        <v>1216.6842105263158</v>
      </c>
      <c r="G22">
        <f>AVERAGE(G2:G20)</f>
        <v>348360.74238227145</v>
      </c>
      <c r="I22">
        <f>AVERAGE(I2:I20)</f>
        <v>14654.060941828253</v>
      </c>
    </row>
    <row r="24" spans="1:9" x14ac:dyDescent="0.35">
      <c r="C24" t="s">
        <v>6</v>
      </c>
      <c r="G24" t="s">
        <v>8</v>
      </c>
      <c r="I24" t="s">
        <v>13</v>
      </c>
    </row>
    <row r="25" spans="1:9" x14ac:dyDescent="0.35">
      <c r="C25">
        <f>SQRT(C22)</f>
        <v>24.968123722379829</v>
      </c>
      <c r="G25">
        <f>SQRT(G22)</f>
        <v>590.22092675732154</v>
      </c>
      <c r="I25">
        <f>I22/(C25*G25)</f>
        <v>0.9943916799675252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21B9-DC78-4DB0-A05A-C90B03400DB0}">
  <dimension ref="A1:I25"/>
  <sheetViews>
    <sheetView zoomScale="150" zoomScaleNormal="150" workbookViewId="0">
      <selection activeCell="E8" sqref="E8"/>
    </sheetView>
  </sheetViews>
  <sheetFormatPr defaultRowHeight="14.5" x14ac:dyDescent="0.35"/>
  <sheetData>
    <row r="1" spans="1:9" ht="48.5" x14ac:dyDescent="0.35">
      <c r="A1" s="1" t="s">
        <v>2</v>
      </c>
      <c r="B1" s="1" t="s">
        <v>9</v>
      </c>
      <c r="C1" s="1" t="s">
        <v>0</v>
      </c>
      <c r="D1" s="1"/>
      <c r="E1" s="1" t="s">
        <v>3</v>
      </c>
      <c r="F1" s="1" t="s">
        <v>10</v>
      </c>
      <c r="G1" s="1" t="s">
        <v>0</v>
      </c>
      <c r="I1" s="1" t="s">
        <v>11</v>
      </c>
    </row>
    <row r="2" spans="1:9" x14ac:dyDescent="0.35">
      <c r="A2">
        <v>1</v>
      </c>
      <c r="B2">
        <f>A2-$A$22</f>
        <v>-9</v>
      </c>
      <c r="C2">
        <f>B2*B2</f>
        <v>81</v>
      </c>
      <c r="E2">
        <v>60</v>
      </c>
      <c r="F2">
        <f t="shared" ref="F2:F20" si="0">E2-$E$22</f>
        <v>31.526315789473685</v>
      </c>
      <c r="G2">
        <f>F2*F2</f>
        <v>993.9085872576178</v>
      </c>
      <c r="I2">
        <f>B2*F2</f>
        <v>-283.73684210526318</v>
      </c>
    </row>
    <row r="3" spans="1:9" x14ac:dyDescent="0.35">
      <c r="A3">
        <v>2</v>
      </c>
      <c r="B3">
        <f t="shared" ref="B3:B20" si="1">A3-$A$22</f>
        <v>-8</v>
      </c>
      <c r="C3">
        <f t="shared" ref="C3:C20" si="2">B3*B3</f>
        <v>64</v>
      </c>
      <c r="E3">
        <v>59</v>
      </c>
      <c r="F3">
        <f t="shared" si="0"/>
        <v>30.526315789473685</v>
      </c>
      <c r="G3">
        <f>F3*F3</f>
        <v>931.8559556786704</v>
      </c>
      <c r="I3">
        <f t="shared" ref="I3:I20" si="3">B3*F3</f>
        <v>-244.21052631578948</v>
      </c>
    </row>
    <row r="4" spans="1:9" x14ac:dyDescent="0.35">
      <c r="A4">
        <v>3</v>
      </c>
      <c r="B4">
        <f t="shared" si="1"/>
        <v>-7</v>
      </c>
      <c r="C4">
        <f t="shared" si="2"/>
        <v>49</v>
      </c>
      <c r="E4">
        <v>56</v>
      </c>
      <c r="F4">
        <f t="shared" si="0"/>
        <v>27.526315789473685</v>
      </c>
      <c r="G4">
        <f t="shared" ref="G4:G15" si="4">F4*F4</f>
        <v>757.69806094182832</v>
      </c>
      <c r="I4">
        <f t="shared" si="3"/>
        <v>-192.68421052631578</v>
      </c>
    </row>
    <row r="5" spans="1:9" x14ac:dyDescent="0.35">
      <c r="A5">
        <v>4</v>
      </c>
      <c r="B5">
        <f t="shared" si="1"/>
        <v>-6</v>
      </c>
      <c r="C5">
        <f t="shared" si="2"/>
        <v>36</v>
      </c>
      <c r="E5">
        <v>46</v>
      </c>
      <c r="F5">
        <f t="shared" si="0"/>
        <v>17.526315789473685</v>
      </c>
      <c r="G5">
        <f t="shared" si="4"/>
        <v>307.17174515235462</v>
      </c>
      <c r="I5">
        <f t="shared" si="3"/>
        <v>-105.15789473684211</v>
      </c>
    </row>
    <row r="6" spans="1:9" x14ac:dyDescent="0.35">
      <c r="A6">
        <v>5</v>
      </c>
      <c r="B6">
        <f t="shared" si="1"/>
        <v>-5</v>
      </c>
      <c r="C6">
        <f t="shared" si="2"/>
        <v>25</v>
      </c>
      <c r="E6">
        <v>36</v>
      </c>
      <c r="F6">
        <f t="shared" si="0"/>
        <v>7.526315789473685</v>
      </c>
      <c r="G6">
        <f t="shared" si="4"/>
        <v>56.645429362880897</v>
      </c>
      <c r="I6">
        <f t="shared" si="3"/>
        <v>-37.631578947368425</v>
      </c>
    </row>
    <row r="7" spans="1:9" x14ac:dyDescent="0.35">
      <c r="A7">
        <v>6</v>
      </c>
      <c r="B7">
        <f t="shared" si="1"/>
        <v>-4</v>
      </c>
      <c r="C7">
        <f t="shared" si="2"/>
        <v>16</v>
      </c>
      <c r="E7">
        <v>34</v>
      </c>
      <c r="F7">
        <f t="shared" si="0"/>
        <v>5.526315789473685</v>
      </c>
      <c r="G7">
        <f t="shared" si="4"/>
        <v>30.540166204986157</v>
      </c>
      <c r="I7">
        <f t="shared" si="3"/>
        <v>-22.10526315789474</v>
      </c>
    </row>
    <row r="8" spans="1:9" x14ac:dyDescent="0.35">
      <c r="A8">
        <v>7</v>
      </c>
      <c r="B8">
        <f t="shared" si="1"/>
        <v>-3</v>
      </c>
      <c r="C8">
        <f t="shared" si="2"/>
        <v>9</v>
      </c>
      <c r="E8">
        <v>33</v>
      </c>
      <c r="F8">
        <f t="shared" si="0"/>
        <v>4.526315789473685</v>
      </c>
      <c r="G8">
        <f t="shared" si="4"/>
        <v>20.487534626038787</v>
      </c>
      <c r="I8">
        <f t="shared" si="3"/>
        <v>-13.578947368421055</v>
      </c>
    </row>
    <row r="9" spans="1:9" x14ac:dyDescent="0.35">
      <c r="A9">
        <v>8</v>
      </c>
      <c r="B9">
        <f t="shared" si="1"/>
        <v>-2</v>
      </c>
      <c r="C9">
        <f t="shared" si="2"/>
        <v>4</v>
      </c>
      <c r="E9">
        <v>37</v>
      </c>
      <c r="F9">
        <f t="shared" si="0"/>
        <v>8.526315789473685</v>
      </c>
      <c r="G9">
        <f t="shared" si="4"/>
        <v>72.698060941828274</v>
      </c>
      <c r="I9">
        <f t="shared" si="3"/>
        <v>-17.05263157894737</v>
      </c>
    </row>
    <row r="10" spans="1:9" x14ac:dyDescent="0.35">
      <c r="A10">
        <v>9</v>
      </c>
      <c r="B10">
        <f t="shared" si="1"/>
        <v>-1</v>
      </c>
      <c r="C10">
        <f t="shared" si="2"/>
        <v>1</v>
      </c>
      <c r="E10">
        <v>31</v>
      </c>
      <c r="F10">
        <f t="shared" si="0"/>
        <v>2.526315789473685</v>
      </c>
      <c r="G10">
        <f t="shared" si="4"/>
        <v>6.3822714681440482</v>
      </c>
      <c r="I10">
        <f t="shared" si="3"/>
        <v>-2.526315789473685</v>
      </c>
    </row>
    <row r="11" spans="1:9" x14ac:dyDescent="0.35">
      <c r="A11">
        <v>10</v>
      </c>
      <c r="B11">
        <f t="shared" si="1"/>
        <v>0</v>
      </c>
      <c r="C11">
        <f t="shared" si="2"/>
        <v>0</v>
      </c>
      <c r="E11">
        <v>29</v>
      </c>
      <c r="F11">
        <f t="shared" si="0"/>
        <v>0.52631578947368496</v>
      </c>
      <c r="G11">
        <f t="shared" si="4"/>
        <v>0.27700831024930828</v>
      </c>
      <c r="I11">
        <f t="shared" si="3"/>
        <v>0</v>
      </c>
    </row>
    <row r="12" spans="1:9" x14ac:dyDescent="0.35">
      <c r="A12">
        <v>11</v>
      </c>
      <c r="B12">
        <f t="shared" si="1"/>
        <v>1</v>
      </c>
      <c r="C12">
        <f t="shared" si="2"/>
        <v>1</v>
      </c>
      <c r="E12">
        <v>22</v>
      </c>
      <c r="F12">
        <f t="shared" si="0"/>
        <v>-6.473684210526315</v>
      </c>
      <c r="G12">
        <f t="shared" si="4"/>
        <v>41.908587257617718</v>
      </c>
      <c r="I12">
        <f t="shared" si="3"/>
        <v>-6.473684210526315</v>
      </c>
    </row>
    <row r="13" spans="1:9" x14ac:dyDescent="0.35">
      <c r="A13">
        <v>12</v>
      </c>
      <c r="B13">
        <f t="shared" si="1"/>
        <v>2</v>
      </c>
      <c r="C13">
        <f t="shared" si="2"/>
        <v>4</v>
      </c>
      <c r="E13">
        <v>18</v>
      </c>
      <c r="F13">
        <f t="shared" si="0"/>
        <v>-10.473684210526315</v>
      </c>
      <c r="G13">
        <f t="shared" si="4"/>
        <v>109.69806094182825</v>
      </c>
      <c r="I13">
        <f t="shared" si="3"/>
        <v>-20.94736842105263</v>
      </c>
    </row>
    <row r="14" spans="1:9" x14ac:dyDescent="0.35">
      <c r="A14">
        <v>13</v>
      </c>
      <c r="B14">
        <f t="shared" si="1"/>
        <v>3</v>
      </c>
      <c r="C14">
        <f t="shared" si="2"/>
        <v>9</v>
      </c>
      <c r="E14">
        <v>17</v>
      </c>
      <c r="F14">
        <f t="shared" si="0"/>
        <v>-11.473684210526315</v>
      </c>
      <c r="G14">
        <f t="shared" si="4"/>
        <v>131.64542936288086</v>
      </c>
      <c r="I14">
        <f t="shared" si="3"/>
        <v>-34.421052631578945</v>
      </c>
    </row>
    <row r="15" spans="1:9" x14ac:dyDescent="0.35">
      <c r="A15">
        <v>14</v>
      </c>
      <c r="B15">
        <f t="shared" si="1"/>
        <v>4</v>
      </c>
      <c r="C15">
        <f t="shared" si="2"/>
        <v>16</v>
      </c>
      <c r="E15">
        <v>14</v>
      </c>
      <c r="F15">
        <f t="shared" si="0"/>
        <v>-14.473684210526315</v>
      </c>
      <c r="G15">
        <f t="shared" si="4"/>
        <v>209.48753462603875</v>
      </c>
      <c r="I15">
        <f t="shared" si="3"/>
        <v>-57.89473684210526</v>
      </c>
    </row>
    <row r="16" spans="1:9" x14ac:dyDescent="0.35">
      <c r="A16">
        <v>15</v>
      </c>
      <c r="B16">
        <f t="shared" si="1"/>
        <v>5</v>
      </c>
      <c r="C16">
        <f t="shared" si="2"/>
        <v>25</v>
      </c>
      <c r="E16">
        <v>14</v>
      </c>
      <c r="F16">
        <f t="shared" si="0"/>
        <v>-14.473684210526315</v>
      </c>
      <c r="G16">
        <f>F16*F16</f>
        <v>209.48753462603875</v>
      </c>
      <c r="I16">
        <f t="shared" si="3"/>
        <v>-72.368421052631575</v>
      </c>
    </row>
    <row r="17" spans="1:9" x14ac:dyDescent="0.35">
      <c r="A17">
        <v>16</v>
      </c>
      <c r="B17">
        <f t="shared" si="1"/>
        <v>6</v>
      </c>
      <c r="C17">
        <f t="shared" si="2"/>
        <v>36</v>
      </c>
      <c r="E17">
        <v>11</v>
      </c>
      <c r="F17">
        <f t="shared" si="0"/>
        <v>-17.473684210526315</v>
      </c>
      <c r="G17">
        <f>F17*F17</f>
        <v>305.32963988919664</v>
      </c>
      <c r="I17">
        <f t="shared" si="3"/>
        <v>-104.84210526315789</v>
      </c>
    </row>
    <row r="18" spans="1:9" x14ac:dyDescent="0.35">
      <c r="A18">
        <v>17</v>
      </c>
      <c r="B18">
        <f t="shared" si="1"/>
        <v>7</v>
      </c>
      <c r="C18">
        <f t="shared" si="2"/>
        <v>49</v>
      </c>
      <c r="E18">
        <v>9</v>
      </c>
      <c r="F18">
        <f t="shared" si="0"/>
        <v>-19.473684210526315</v>
      </c>
      <c r="G18">
        <f>F18*F18</f>
        <v>379.2243767313019</v>
      </c>
      <c r="I18">
        <f t="shared" si="3"/>
        <v>-136.31578947368422</v>
      </c>
    </row>
    <row r="19" spans="1:9" x14ac:dyDescent="0.35">
      <c r="A19">
        <v>18</v>
      </c>
      <c r="B19">
        <f t="shared" si="1"/>
        <v>8</v>
      </c>
      <c r="C19">
        <f t="shared" si="2"/>
        <v>64</v>
      </c>
      <c r="E19">
        <v>8</v>
      </c>
      <c r="F19">
        <f t="shared" si="0"/>
        <v>-20.473684210526315</v>
      </c>
      <c r="G19">
        <f>F19*F19</f>
        <v>419.17174515235456</v>
      </c>
      <c r="I19">
        <f t="shared" si="3"/>
        <v>-163.78947368421052</v>
      </c>
    </row>
    <row r="20" spans="1:9" x14ac:dyDescent="0.35">
      <c r="A20">
        <v>19</v>
      </c>
      <c r="B20">
        <f t="shared" si="1"/>
        <v>9</v>
      </c>
      <c r="C20">
        <f t="shared" si="2"/>
        <v>81</v>
      </c>
      <c r="E20">
        <v>7</v>
      </c>
      <c r="F20">
        <f t="shared" si="0"/>
        <v>-21.473684210526315</v>
      </c>
      <c r="G20">
        <f>F20*F20</f>
        <v>461.11911357340716</v>
      </c>
      <c r="I20">
        <f t="shared" si="3"/>
        <v>-193.26315789473682</v>
      </c>
    </row>
    <row r="21" spans="1:9" x14ac:dyDescent="0.35">
      <c r="A21" t="s">
        <v>4</v>
      </c>
      <c r="C21" t="s">
        <v>1</v>
      </c>
      <c r="E21" t="s">
        <v>5</v>
      </c>
      <c r="G21" t="s">
        <v>7</v>
      </c>
      <c r="I21" t="s">
        <v>12</v>
      </c>
    </row>
    <row r="22" spans="1:9" x14ac:dyDescent="0.35">
      <c r="A22">
        <f>AVERAGE(A2:A20)</f>
        <v>10</v>
      </c>
      <c r="C22">
        <f>AVERAGE(C2:C20)</f>
        <v>30</v>
      </c>
      <c r="E22">
        <f>AVERAGE(E2:E20)</f>
        <v>28.473684210526315</v>
      </c>
      <c r="G22">
        <f>AVERAGE(G2:G20)</f>
        <v>286.56509695290862</v>
      </c>
      <c r="I22">
        <f>AVERAGE(I2:I20)</f>
        <v>-89.947368421052644</v>
      </c>
    </row>
    <row r="24" spans="1:9" x14ac:dyDescent="0.35">
      <c r="C24" t="s">
        <v>6</v>
      </c>
      <c r="G24" t="s">
        <v>8</v>
      </c>
      <c r="I24" t="s">
        <v>13</v>
      </c>
    </row>
    <row r="25" spans="1:9" x14ac:dyDescent="0.35">
      <c r="C25">
        <f>SQRT(C22)</f>
        <v>5.4772255750516612</v>
      </c>
      <c r="G25">
        <f>SQRT(G22)</f>
        <v>16.928233722184622</v>
      </c>
      <c r="I25">
        <f>I22/(C25*G25)</f>
        <v>-0.97009929251852012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DC5B-A490-4E01-AA81-28618977AA1A}">
  <dimension ref="A1:I25"/>
  <sheetViews>
    <sheetView zoomScale="150" zoomScaleNormal="150" workbookViewId="0">
      <selection activeCell="I2" sqref="I2"/>
    </sheetView>
  </sheetViews>
  <sheetFormatPr defaultRowHeight="14.5" x14ac:dyDescent="0.35"/>
  <sheetData>
    <row r="1" spans="1:9" ht="48.5" x14ac:dyDescent="0.35">
      <c r="A1" s="1" t="s">
        <v>2</v>
      </c>
      <c r="B1" s="1" t="s">
        <v>9</v>
      </c>
      <c r="C1" s="1" t="s">
        <v>0</v>
      </c>
      <c r="D1" s="1"/>
      <c r="E1" s="1" t="s">
        <v>3</v>
      </c>
      <c r="F1" s="1" t="s">
        <v>10</v>
      </c>
      <c r="G1" s="1" t="s">
        <v>0</v>
      </c>
      <c r="I1" s="1" t="s">
        <v>11</v>
      </c>
    </row>
    <row r="2" spans="1:9" x14ac:dyDescent="0.35">
      <c r="A2">
        <v>1</v>
      </c>
      <c r="B2">
        <f>A2-$A$22</f>
        <v>-9</v>
      </c>
      <c r="C2">
        <f>B2*B2</f>
        <v>81</v>
      </c>
      <c r="E2">
        <v>45</v>
      </c>
      <c r="F2">
        <f t="shared" ref="F2:F20" si="0">E2-$E$22</f>
        <v>0.52631578947368496</v>
      </c>
      <c r="G2">
        <f>F2*F2</f>
        <v>0.27700831024930828</v>
      </c>
      <c r="I2">
        <f>B2*F2</f>
        <v>-4.7368421052631646</v>
      </c>
    </row>
    <row r="3" spans="1:9" x14ac:dyDescent="0.35">
      <c r="A3">
        <v>2</v>
      </c>
      <c r="B3">
        <f t="shared" ref="B3:B20" si="1">A3-$A$22</f>
        <v>-8</v>
      </c>
      <c r="C3">
        <f t="shared" ref="C3:C20" si="2">B3*B3</f>
        <v>64</v>
      </c>
      <c r="E3">
        <v>67</v>
      </c>
      <c r="F3">
        <f t="shared" si="0"/>
        <v>22.526315789473685</v>
      </c>
      <c r="G3">
        <f>F3*F3</f>
        <v>507.43490304709144</v>
      </c>
      <c r="I3">
        <f t="shared" ref="I3:I20" si="3">B3*F3</f>
        <v>-180.21052631578948</v>
      </c>
    </row>
    <row r="4" spans="1:9" x14ac:dyDescent="0.35">
      <c r="A4">
        <v>3</v>
      </c>
      <c r="B4">
        <f t="shared" si="1"/>
        <v>-7</v>
      </c>
      <c r="C4">
        <f t="shared" si="2"/>
        <v>49</v>
      </c>
      <c r="E4">
        <v>45</v>
      </c>
      <c r="F4">
        <f t="shared" si="0"/>
        <v>0.52631578947368496</v>
      </c>
      <c r="G4">
        <f t="shared" ref="G4:G15" si="4">F4*F4</f>
        <v>0.27700831024930828</v>
      </c>
      <c r="I4">
        <f t="shared" si="3"/>
        <v>-3.6842105263157947</v>
      </c>
    </row>
    <row r="5" spans="1:9" x14ac:dyDescent="0.35">
      <c r="A5">
        <v>4</v>
      </c>
      <c r="B5">
        <f t="shared" si="1"/>
        <v>-6</v>
      </c>
      <c r="C5">
        <f t="shared" si="2"/>
        <v>36</v>
      </c>
      <c r="E5">
        <v>56</v>
      </c>
      <c r="F5">
        <f t="shared" si="0"/>
        <v>11.526315789473685</v>
      </c>
      <c r="G5">
        <f t="shared" si="4"/>
        <v>132.85595567867037</v>
      </c>
      <c r="I5">
        <f t="shared" si="3"/>
        <v>-69.15789473684211</v>
      </c>
    </row>
    <row r="6" spans="1:9" x14ac:dyDescent="0.35">
      <c r="A6">
        <v>5</v>
      </c>
      <c r="B6">
        <f t="shared" si="1"/>
        <v>-5</v>
      </c>
      <c r="C6">
        <f t="shared" si="2"/>
        <v>25</v>
      </c>
      <c r="E6">
        <v>25</v>
      </c>
      <c r="F6">
        <f t="shared" si="0"/>
        <v>-19.473684210526315</v>
      </c>
      <c r="G6">
        <f t="shared" si="4"/>
        <v>379.2243767313019</v>
      </c>
      <c r="I6">
        <f t="shared" si="3"/>
        <v>97.368421052631575</v>
      </c>
    </row>
    <row r="7" spans="1:9" x14ac:dyDescent="0.35">
      <c r="A7">
        <v>6</v>
      </c>
      <c r="B7">
        <f t="shared" si="1"/>
        <v>-4</v>
      </c>
      <c r="C7">
        <f t="shared" si="2"/>
        <v>16</v>
      </c>
      <c r="E7">
        <v>57</v>
      </c>
      <c r="F7">
        <f t="shared" si="0"/>
        <v>12.526315789473685</v>
      </c>
      <c r="G7">
        <f t="shared" si="4"/>
        <v>156.90858725761774</v>
      </c>
      <c r="I7">
        <f t="shared" si="3"/>
        <v>-50.10526315789474</v>
      </c>
    </row>
    <row r="8" spans="1:9" x14ac:dyDescent="0.35">
      <c r="A8">
        <v>7</v>
      </c>
      <c r="B8">
        <f t="shared" si="1"/>
        <v>-3</v>
      </c>
      <c r="C8">
        <f t="shared" si="2"/>
        <v>9</v>
      </c>
      <c r="E8">
        <v>35</v>
      </c>
      <c r="F8">
        <f t="shared" si="0"/>
        <v>-9.473684210526315</v>
      </c>
      <c r="G8">
        <f t="shared" si="4"/>
        <v>89.750692520775615</v>
      </c>
      <c r="I8">
        <f t="shared" si="3"/>
        <v>28.421052631578945</v>
      </c>
    </row>
    <row r="9" spans="1:9" x14ac:dyDescent="0.35">
      <c r="A9">
        <v>8</v>
      </c>
      <c r="B9">
        <f t="shared" si="1"/>
        <v>-2</v>
      </c>
      <c r="C9">
        <f t="shared" si="2"/>
        <v>4</v>
      </c>
      <c r="E9">
        <v>90</v>
      </c>
      <c r="F9">
        <f t="shared" si="0"/>
        <v>45.526315789473685</v>
      </c>
      <c r="G9">
        <f t="shared" si="4"/>
        <v>2072.6454293628808</v>
      </c>
      <c r="I9">
        <f t="shared" si="3"/>
        <v>-91.05263157894737</v>
      </c>
    </row>
    <row r="10" spans="1:9" x14ac:dyDescent="0.35">
      <c r="A10">
        <v>9</v>
      </c>
      <c r="B10">
        <f t="shared" si="1"/>
        <v>-1</v>
      </c>
      <c r="C10">
        <f t="shared" si="2"/>
        <v>1</v>
      </c>
      <c r="E10">
        <v>21</v>
      </c>
      <c r="F10">
        <f t="shared" si="0"/>
        <v>-23.473684210526315</v>
      </c>
      <c r="G10">
        <f t="shared" si="4"/>
        <v>551.01385041551248</v>
      </c>
      <c r="I10">
        <f t="shared" si="3"/>
        <v>23.473684210526315</v>
      </c>
    </row>
    <row r="11" spans="1:9" x14ac:dyDescent="0.35">
      <c r="A11">
        <v>10</v>
      </c>
      <c r="B11">
        <f t="shared" si="1"/>
        <v>0</v>
      </c>
      <c r="C11">
        <f t="shared" si="2"/>
        <v>0</v>
      </c>
      <c r="E11">
        <v>43</v>
      </c>
      <c r="F11">
        <f t="shared" si="0"/>
        <v>-1.473684210526315</v>
      </c>
      <c r="G11">
        <f t="shared" si="4"/>
        <v>2.1717451523545686</v>
      </c>
      <c r="I11">
        <f t="shared" si="3"/>
        <v>0</v>
      </c>
    </row>
    <row r="12" spans="1:9" x14ac:dyDescent="0.35">
      <c r="A12">
        <v>11</v>
      </c>
      <c r="B12">
        <f t="shared" si="1"/>
        <v>1</v>
      </c>
      <c r="C12">
        <f t="shared" si="2"/>
        <v>1</v>
      </c>
      <c r="E12">
        <v>65</v>
      </c>
      <c r="F12">
        <f t="shared" si="0"/>
        <v>20.526315789473685</v>
      </c>
      <c r="G12">
        <f t="shared" si="4"/>
        <v>421.3296398891967</v>
      </c>
      <c r="I12">
        <f t="shared" si="3"/>
        <v>20.526315789473685</v>
      </c>
    </row>
    <row r="13" spans="1:9" x14ac:dyDescent="0.35">
      <c r="A13">
        <v>12</v>
      </c>
      <c r="B13">
        <f t="shared" si="1"/>
        <v>2</v>
      </c>
      <c r="C13">
        <f t="shared" si="2"/>
        <v>4</v>
      </c>
      <c r="E13">
        <v>54</v>
      </c>
      <c r="F13">
        <f t="shared" si="0"/>
        <v>9.526315789473685</v>
      </c>
      <c r="G13">
        <f t="shared" si="4"/>
        <v>90.750692520775644</v>
      </c>
      <c r="I13">
        <f t="shared" si="3"/>
        <v>19.05263157894737</v>
      </c>
    </row>
    <row r="14" spans="1:9" x14ac:dyDescent="0.35">
      <c r="A14">
        <v>13</v>
      </c>
      <c r="B14">
        <f t="shared" si="1"/>
        <v>3</v>
      </c>
      <c r="C14">
        <f t="shared" si="2"/>
        <v>9</v>
      </c>
      <c r="E14">
        <v>22</v>
      </c>
      <c r="F14">
        <f t="shared" si="0"/>
        <v>-22.473684210526315</v>
      </c>
      <c r="G14">
        <f t="shared" si="4"/>
        <v>505.06648199445982</v>
      </c>
      <c r="I14">
        <f t="shared" si="3"/>
        <v>-67.421052631578945</v>
      </c>
    </row>
    <row r="15" spans="1:9" x14ac:dyDescent="0.35">
      <c r="A15">
        <v>14</v>
      </c>
      <c r="B15">
        <f t="shared" si="1"/>
        <v>4</v>
      </c>
      <c r="C15">
        <f t="shared" si="2"/>
        <v>16</v>
      </c>
      <c r="E15">
        <v>34</v>
      </c>
      <c r="F15">
        <f t="shared" si="0"/>
        <v>-10.473684210526315</v>
      </c>
      <c r="G15">
        <f t="shared" si="4"/>
        <v>109.69806094182825</v>
      </c>
      <c r="I15">
        <f t="shared" si="3"/>
        <v>-41.89473684210526</v>
      </c>
    </row>
    <row r="16" spans="1:9" x14ac:dyDescent="0.35">
      <c r="A16">
        <v>15</v>
      </c>
      <c r="B16">
        <f t="shared" si="1"/>
        <v>5</v>
      </c>
      <c r="C16">
        <f t="shared" si="2"/>
        <v>25</v>
      </c>
      <c r="E16">
        <v>56</v>
      </c>
      <c r="F16">
        <f t="shared" si="0"/>
        <v>11.526315789473685</v>
      </c>
      <c r="G16">
        <f>F16*F16</f>
        <v>132.85595567867037</v>
      </c>
      <c r="I16">
        <f t="shared" si="3"/>
        <v>57.631578947368425</v>
      </c>
    </row>
    <row r="17" spans="1:9" x14ac:dyDescent="0.35">
      <c r="A17">
        <v>16</v>
      </c>
      <c r="B17">
        <f t="shared" si="1"/>
        <v>6</v>
      </c>
      <c r="C17">
        <f t="shared" si="2"/>
        <v>36</v>
      </c>
      <c r="E17">
        <v>25</v>
      </c>
      <c r="F17">
        <f t="shared" si="0"/>
        <v>-19.473684210526315</v>
      </c>
      <c r="G17">
        <f>F17*F17</f>
        <v>379.2243767313019</v>
      </c>
      <c r="I17">
        <f t="shared" si="3"/>
        <v>-116.84210526315789</v>
      </c>
    </row>
    <row r="18" spans="1:9" x14ac:dyDescent="0.35">
      <c r="A18">
        <v>17</v>
      </c>
      <c r="B18">
        <f t="shared" si="1"/>
        <v>7</v>
      </c>
      <c r="C18">
        <f t="shared" si="2"/>
        <v>49</v>
      </c>
      <c r="E18">
        <v>35</v>
      </c>
      <c r="F18">
        <f t="shared" si="0"/>
        <v>-9.473684210526315</v>
      </c>
      <c r="G18">
        <f>F18*F18</f>
        <v>89.750692520775615</v>
      </c>
      <c r="I18">
        <f t="shared" si="3"/>
        <v>-66.315789473684205</v>
      </c>
    </row>
    <row r="19" spans="1:9" x14ac:dyDescent="0.35">
      <c r="A19">
        <v>18</v>
      </c>
      <c r="B19">
        <f t="shared" si="1"/>
        <v>8</v>
      </c>
      <c r="C19">
        <f t="shared" si="2"/>
        <v>64</v>
      </c>
      <c r="E19">
        <v>46</v>
      </c>
      <c r="F19">
        <f t="shared" si="0"/>
        <v>1.526315789473685</v>
      </c>
      <c r="G19">
        <f>F19*F19</f>
        <v>2.3296398891966783</v>
      </c>
      <c r="I19">
        <f t="shared" si="3"/>
        <v>12.21052631578948</v>
      </c>
    </row>
    <row r="20" spans="1:9" x14ac:dyDescent="0.35">
      <c r="A20">
        <v>19</v>
      </c>
      <c r="B20">
        <f t="shared" si="1"/>
        <v>9</v>
      </c>
      <c r="C20">
        <f t="shared" si="2"/>
        <v>81</v>
      </c>
      <c r="E20">
        <v>24</v>
      </c>
      <c r="F20">
        <f t="shared" si="0"/>
        <v>-20.473684210526315</v>
      </c>
      <c r="G20">
        <f>F20*F20</f>
        <v>419.17174515235456</v>
      </c>
      <c r="I20">
        <f t="shared" si="3"/>
        <v>-184.26315789473682</v>
      </c>
    </row>
    <row r="21" spans="1:9" x14ac:dyDescent="0.35">
      <c r="A21" t="s">
        <v>4</v>
      </c>
      <c r="C21" t="s">
        <v>1</v>
      </c>
      <c r="E21" t="s">
        <v>5</v>
      </c>
      <c r="G21" t="s">
        <v>7</v>
      </c>
      <c r="I21" t="s">
        <v>12</v>
      </c>
    </row>
    <row r="22" spans="1:9" x14ac:dyDescent="0.35">
      <c r="A22">
        <f>AVERAGE(A2:A20)</f>
        <v>10</v>
      </c>
      <c r="C22">
        <f>AVERAGE(C2:C20)</f>
        <v>30</v>
      </c>
      <c r="E22">
        <f>AVERAGE(E2:E20)</f>
        <v>44.473684210526315</v>
      </c>
      <c r="G22">
        <f>AVERAGE(G2:G20)</f>
        <v>318.03878116343486</v>
      </c>
      <c r="I22">
        <f>AVERAGE(I2:I20)</f>
        <v>-32.473684210526308</v>
      </c>
    </row>
    <row r="24" spans="1:9" x14ac:dyDescent="0.35">
      <c r="C24" t="s">
        <v>6</v>
      </c>
      <c r="G24" t="s">
        <v>8</v>
      </c>
      <c r="I24" t="s">
        <v>13</v>
      </c>
    </row>
    <row r="25" spans="1:9" x14ac:dyDescent="0.35">
      <c r="C25">
        <f>SQRT(C22)</f>
        <v>5.4772255750516612</v>
      </c>
      <c r="G25">
        <f>SQRT(G22)</f>
        <v>17.833641836804812</v>
      </c>
      <c r="I25">
        <f>I22/(C25*G25)</f>
        <v>-0.3324534893128584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7CFC-A948-4332-8CB4-3D51188CB2D5}">
  <dimension ref="A1:J13"/>
  <sheetViews>
    <sheetView tabSelected="1" zoomScale="180" zoomScaleNormal="180" workbookViewId="0">
      <selection activeCell="I10" sqref="I10"/>
    </sheetView>
  </sheetViews>
  <sheetFormatPr defaultRowHeight="14.5" x14ac:dyDescent="0.35"/>
  <sheetData>
    <row r="1" spans="1:10" x14ac:dyDescent="0.35">
      <c r="A1" t="s">
        <v>2</v>
      </c>
      <c r="B1" t="s">
        <v>14</v>
      </c>
      <c r="D1" t="s">
        <v>3</v>
      </c>
      <c r="E1" t="s">
        <v>15</v>
      </c>
      <c r="G1" t="s">
        <v>16</v>
      </c>
    </row>
    <row r="2" spans="1:10" x14ac:dyDescent="0.35">
      <c r="A2">
        <v>2</v>
      </c>
      <c r="B2">
        <f>A2-$A$10</f>
        <v>-6.5714285714285712</v>
      </c>
      <c r="D2">
        <v>45</v>
      </c>
      <c r="E2">
        <f>D2-$D$10</f>
        <v>15.857142857142858</v>
      </c>
      <c r="G2">
        <f>B2*E2</f>
        <v>-104.20408163265306</v>
      </c>
      <c r="I2">
        <v>2</v>
      </c>
      <c r="J2">
        <f>I2*-1</f>
        <v>-2</v>
      </c>
    </row>
    <row r="3" spans="1:10" x14ac:dyDescent="0.35">
      <c r="A3">
        <v>4</v>
      </c>
      <c r="B3">
        <f>A3-$A$10</f>
        <v>-4.5714285714285712</v>
      </c>
      <c r="D3">
        <v>43</v>
      </c>
      <c r="E3">
        <f t="shared" ref="E3:E8" si="0">D3-$D$10</f>
        <v>13.857142857142858</v>
      </c>
      <c r="G3">
        <f t="shared" ref="G3:G8" si="1">B3*E3</f>
        <v>-63.346938775510203</v>
      </c>
      <c r="I3">
        <v>4</v>
      </c>
      <c r="J3">
        <f t="shared" ref="J3:J8" si="2">I3*-1</f>
        <v>-4</v>
      </c>
    </row>
    <row r="4" spans="1:10" x14ac:dyDescent="0.35">
      <c r="A4">
        <v>5</v>
      </c>
      <c r="B4">
        <f t="shared" ref="B3:B8" si="3">A4-$A$10</f>
        <v>-3.5714285714285712</v>
      </c>
      <c r="D4">
        <v>36</v>
      </c>
      <c r="E4">
        <f t="shared" si="0"/>
        <v>6.8571428571428577</v>
      </c>
      <c r="G4">
        <f t="shared" si="1"/>
        <v>-24.489795918367346</v>
      </c>
      <c r="I4">
        <v>5</v>
      </c>
      <c r="J4">
        <f t="shared" si="2"/>
        <v>-5</v>
      </c>
    </row>
    <row r="5" spans="1:10" x14ac:dyDescent="0.35">
      <c r="A5">
        <v>7</v>
      </c>
      <c r="B5">
        <f>A5-$A$10</f>
        <v>-1.5714285714285712</v>
      </c>
      <c r="D5">
        <v>28</v>
      </c>
      <c r="E5">
        <f t="shared" si="0"/>
        <v>-1.1428571428571423</v>
      </c>
      <c r="G5">
        <f t="shared" si="1"/>
        <v>1.7959183673469377</v>
      </c>
      <c r="I5">
        <v>7</v>
      </c>
      <c r="J5">
        <f t="shared" si="2"/>
        <v>-7</v>
      </c>
    </row>
    <row r="6" spans="1:10" x14ac:dyDescent="0.35">
      <c r="A6">
        <v>9</v>
      </c>
      <c r="B6">
        <f t="shared" si="3"/>
        <v>0.42857142857142883</v>
      </c>
      <c r="D6">
        <v>23</v>
      </c>
      <c r="E6">
        <f t="shared" si="0"/>
        <v>-6.1428571428571423</v>
      </c>
      <c r="G6">
        <f t="shared" si="1"/>
        <v>-2.6326530612244912</v>
      </c>
      <c r="I6">
        <v>9</v>
      </c>
      <c r="J6">
        <f t="shared" si="2"/>
        <v>-9</v>
      </c>
    </row>
    <row r="7" spans="1:10" x14ac:dyDescent="0.35">
      <c r="A7">
        <v>13</v>
      </c>
      <c r="B7">
        <f>A7-$A$10</f>
        <v>4.4285714285714288</v>
      </c>
      <c r="D7">
        <v>19</v>
      </c>
      <c r="E7">
        <f t="shared" si="0"/>
        <v>-10.142857142857142</v>
      </c>
      <c r="G7">
        <f t="shared" si="1"/>
        <v>-44.918367346938773</v>
      </c>
      <c r="I7">
        <v>13</v>
      </c>
      <c r="J7">
        <f t="shared" si="2"/>
        <v>-13</v>
      </c>
    </row>
    <row r="8" spans="1:10" x14ac:dyDescent="0.35">
      <c r="A8">
        <v>20</v>
      </c>
      <c r="B8">
        <f t="shared" si="3"/>
        <v>11.428571428571429</v>
      </c>
      <c r="D8">
        <v>10</v>
      </c>
      <c r="E8">
        <f>D8-$D$10</f>
        <v>-19.142857142857142</v>
      </c>
      <c r="G8">
        <f t="shared" si="1"/>
        <v>-218.77551020408163</v>
      </c>
      <c r="I8">
        <v>20</v>
      </c>
      <c r="J8">
        <f t="shared" si="2"/>
        <v>-20</v>
      </c>
    </row>
    <row r="10" spans="1:10" x14ac:dyDescent="0.35">
      <c r="A10">
        <f>AVERAGE(A2:A8)</f>
        <v>8.5714285714285712</v>
      </c>
      <c r="C10">
        <f>_xlfn.COVARIANCE.S(A2:A8,D2:D8)</f>
        <v>-76.095238095238088</v>
      </c>
      <c r="D10">
        <f>AVERAGE(D2:D8)</f>
        <v>29.142857142857142</v>
      </c>
      <c r="G10">
        <f>SUM(G2:G8)/6</f>
        <v>-76.095238095238088</v>
      </c>
      <c r="I10">
        <f>PEARSON(I2:I8,A2:A8)</f>
        <v>1</v>
      </c>
      <c r="J10">
        <f>PEARSON(J2:J8,A2:A8)</f>
        <v>-1</v>
      </c>
    </row>
    <row r="11" spans="1:10" x14ac:dyDescent="0.35">
      <c r="B11">
        <f>_xlfn.VAR.S(A2:A8)</f>
        <v>38.285714285714278</v>
      </c>
      <c r="E11">
        <f>_xlfn.VAR.S(D2:D8)</f>
        <v>166.47619047619051</v>
      </c>
    </row>
    <row r="13" spans="1:10" x14ac:dyDescent="0.35">
      <c r="E13">
        <f>PEARSON(A2:A8,D2:D8)</f>
        <v>-0.95315392066779903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Ex1</vt:lpstr>
      <vt:lpstr>Ex2</vt:lpstr>
      <vt:lpstr>Ex3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Sane</dc:creator>
  <cp:lastModifiedBy>Sanjay Sane</cp:lastModifiedBy>
  <dcterms:created xsi:type="dcterms:W3CDTF">2022-06-14T04:57:20Z</dcterms:created>
  <dcterms:modified xsi:type="dcterms:W3CDTF">2023-05-22T05:30:19Z</dcterms:modified>
</cp:coreProperties>
</file>