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75" windowWidth="20115" windowHeight="7995"/>
  </bookViews>
  <sheets>
    <sheet name="Tariff Costs" sheetId="1" r:id="rId1"/>
    <sheet name="Supplier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10" i="1" l="1"/>
  <c r="C12" i="1"/>
  <c r="C14" i="1"/>
  <c r="C16" i="1"/>
  <c r="C18" i="1"/>
  <c r="C20" i="1"/>
  <c r="C22" i="1"/>
  <c r="C24" i="1"/>
  <c r="C26" i="1"/>
  <c r="C28" i="1"/>
  <c r="C30" i="1"/>
  <c r="C32" i="1"/>
  <c r="C34" i="1"/>
  <c r="C36" i="1"/>
  <c r="C38" i="1"/>
  <c r="C40" i="1"/>
  <c r="C42" i="1"/>
  <c r="C44" i="1"/>
  <c r="C46" i="1"/>
  <c r="C48" i="1"/>
  <c r="C50" i="1"/>
  <c r="C52" i="1"/>
  <c r="C54" i="1"/>
  <c r="C56" i="1"/>
  <c r="C58" i="1"/>
  <c r="C60" i="1"/>
  <c r="C62" i="1"/>
  <c r="C64" i="1"/>
  <c r="C66" i="1"/>
  <c r="C70" i="1"/>
  <c r="C74" i="1"/>
  <c r="C78" i="1"/>
  <c r="C82" i="1"/>
  <c r="C86" i="1"/>
  <c r="C90" i="1"/>
  <c r="C94" i="1"/>
  <c r="C98" i="1"/>
  <c r="C102" i="1"/>
  <c r="C106" i="1"/>
  <c r="C110" i="1"/>
  <c r="C114" i="1"/>
  <c r="C118" i="1"/>
  <c r="C122" i="1"/>
  <c r="C126" i="1"/>
  <c r="C11" i="1"/>
  <c r="C13" i="1"/>
  <c r="C15" i="1"/>
  <c r="C17" i="1"/>
  <c r="C19" i="1"/>
  <c r="C21" i="1"/>
  <c r="C23" i="1"/>
  <c r="C25" i="1"/>
  <c r="C27" i="1"/>
  <c r="C29" i="1"/>
  <c r="C31" i="1"/>
  <c r="C33" i="1"/>
  <c r="C35" i="1"/>
  <c r="C37" i="1"/>
  <c r="C39" i="1"/>
  <c r="C41" i="1"/>
  <c r="C43" i="1"/>
  <c r="C45" i="1"/>
  <c r="C47" i="1"/>
  <c r="C49" i="1"/>
  <c r="C51" i="1"/>
  <c r="C53" i="1"/>
  <c r="C55" i="1"/>
  <c r="C57" i="1"/>
  <c r="C59" i="1"/>
  <c r="C61" i="1"/>
  <c r="C63" i="1"/>
  <c r="C65" i="1"/>
  <c r="C67" i="1"/>
  <c r="C69" i="1"/>
  <c r="C71" i="1"/>
  <c r="C73" i="1"/>
  <c r="C75" i="1"/>
  <c r="C77" i="1"/>
  <c r="C79" i="1"/>
  <c r="C81" i="1"/>
  <c r="C83" i="1"/>
  <c r="C85" i="1"/>
  <c r="C87" i="1"/>
  <c r="C89" i="1"/>
  <c r="C91" i="1"/>
  <c r="C93" i="1"/>
  <c r="C95" i="1"/>
  <c r="C97" i="1"/>
  <c r="C99" i="1"/>
  <c r="C101" i="1"/>
  <c r="C103" i="1"/>
  <c r="C105" i="1"/>
  <c r="C107" i="1"/>
  <c r="C109" i="1"/>
  <c r="C111" i="1"/>
  <c r="C113" i="1"/>
  <c r="C115" i="1"/>
  <c r="C117" i="1"/>
  <c r="C119" i="1"/>
  <c r="C121" i="1"/>
  <c r="C123" i="1"/>
  <c r="C125" i="1"/>
  <c r="C127" i="1"/>
  <c r="C129" i="1"/>
  <c r="C131" i="1"/>
  <c r="C133" i="1"/>
  <c r="C135" i="1"/>
  <c r="C137" i="1"/>
  <c r="C139" i="1"/>
  <c r="C141" i="1"/>
  <c r="C143" i="1"/>
  <c r="C145" i="1"/>
  <c r="C147" i="1"/>
  <c r="C149" i="1"/>
  <c r="C151" i="1"/>
  <c r="C153" i="1"/>
  <c r="C155" i="1"/>
  <c r="C157" i="1"/>
  <c r="C159" i="1"/>
  <c r="C161" i="1"/>
  <c r="C163" i="1"/>
  <c r="C165" i="1"/>
  <c r="C167" i="1"/>
  <c r="C169" i="1"/>
  <c r="C171" i="1"/>
  <c r="C173" i="1"/>
  <c r="C175" i="1"/>
  <c r="C177" i="1"/>
  <c r="C179" i="1"/>
  <c r="C181" i="1"/>
  <c r="C183" i="1"/>
  <c r="C185" i="1"/>
  <c r="C187" i="1"/>
  <c r="C189" i="1"/>
  <c r="C191" i="1"/>
  <c r="C193" i="1"/>
  <c r="C195" i="1"/>
  <c r="C197" i="1"/>
  <c r="C199" i="1"/>
  <c r="C201" i="1"/>
  <c r="C203" i="1"/>
  <c r="C205" i="1"/>
  <c r="C207" i="1"/>
  <c r="C209" i="1"/>
  <c r="C211" i="1"/>
  <c r="C213" i="1"/>
  <c r="C215" i="1"/>
  <c r="C217" i="1"/>
  <c r="C219" i="1"/>
  <c r="C221" i="1"/>
  <c r="C223" i="1"/>
  <c r="C225" i="1"/>
  <c r="C227" i="1"/>
  <c r="C229" i="1"/>
  <c r="C231" i="1"/>
  <c r="C233" i="1"/>
  <c r="C68" i="1"/>
  <c r="C72" i="1"/>
  <c r="C76" i="1"/>
  <c r="C80" i="1"/>
  <c r="C84" i="1"/>
  <c r="C88" i="1"/>
  <c r="C92" i="1"/>
  <c r="C96" i="1"/>
  <c r="C100" i="1"/>
  <c r="C104" i="1"/>
  <c r="C108" i="1"/>
  <c r="C112" i="1"/>
  <c r="C116" i="1"/>
  <c r="C120" i="1"/>
  <c r="C124" i="1"/>
  <c r="C128" i="1"/>
  <c r="C132" i="1"/>
  <c r="C136" i="1"/>
  <c r="C140" i="1"/>
  <c r="C144" i="1"/>
  <c r="C148" i="1"/>
  <c r="C152" i="1"/>
  <c r="C156" i="1"/>
  <c r="C160" i="1"/>
  <c r="C164" i="1"/>
  <c r="C168" i="1"/>
  <c r="C172" i="1"/>
  <c r="C176" i="1"/>
  <c r="C180" i="1"/>
  <c r="C184" i="1"/>
  <c r="C188" i="1"/>
  <c r="C192" i="1"/>
  <c r="C196" i="1"/>
  <c r="C200" i="1"/>
  <c r="C204" i="1"/>
  <c r="C208" i="1"/>
  <c r="C212" i="1"/>
  <c r="C220" i="1"/>
  <c r="C228" i="1"/>
  <c r="C130" i="1"/>
  <c r="C134" i="1"/>
  <c r="C138" i="1"/>
  <c r="C142" i="1"/>
  <c r="C146" i="1"/>
  <c r="C150" i="1"/>
  <c r="C154" i="1"/>
  <c r="C158" i="1"/>
  <c r="C162" i="1"/>
  <c r="C166" i="1"/>
  <c r="C170" i="1"/>
  <c r="C174" i="1"/>
  <c r="C178" i="1"/>
  <c r="C182" i="1"/>
  <c r="C186" i="1"/>
  <c r="C190" i="1"/>
  <c r="C194" i="1"/>
  <c r="C198" i="1"/>
  <c r="C202" i="1"/>
  <c r="C206" i="1"/>
  <c r="C210" i="1"/>
  <c r="C214" i="1"/>
  <c r="C218" i="1"/>
  <c r="C222" i="1"/>
  <c r="C226" i="1"/>
  <c r="C230" i="1"/>
  <c r="C216" i="1"/>
  <c r="C224" i="1"/>
  <c r="C232" i="1"/>
  <c r="C9" i="1"/>
  <c r="C8" i="1"/>
  <c r="C7" i="1"/>
  <c r="C6" i="1"/>
  <c r="C5" i="1"/>
  <c r="C4" i="1"/>
  <c r="C3" i="1"/>
  <c r="C2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2" i="1"/>
  <c r="B18" i="1"/>
  <c r="B26" i="1"/>
  <c r="B34" i="1"/>
  <c r="B42" i="1"/>
  <c r="B50" i="1"/>
  <c r="B58" i="1"/>
  <c r="B66" i="1"/>
  <c r="B74" i="1"/>
  <c r="B82" i="1"/>
  <c r="B90" i="1"/>
  <c r="B98" i="1"/>
  <c r="B106" i="1"/>
  <c r="B114" i="1"/>
  <c r="B122" i="1"/>
  <c r="B130" i="1"/>
  <c r="B138" i="1"/>
  <c r="B146" i="1"/>
  <c r="B154" i="1"/>
  <c r="B162" i="1"/>
  <c r="B170" i="1"/>
  <c r="B178" i="1"/>
  <c r="B186" i="1"/>
  <c r="B194" i="1"/>
  <c r="B202" i="1"/>
  <c r="B210" i="1"/>
  <c r="B218" i="1"/>
  <c r="B226" i="1"/>
  <c r="B10" i="1"/>
  <c r="B2" i="1"/>
  <c r="B227" i="1" l="1"/>
  <c r="B228" i="1"/>
  <c r="B229" i="1"/>
  <c r="B230" i="1"/>
  <c r="B231" i="1"/>
  <c r="B232" i="1"/>
  <c r="B233" i="1"/>
  <c r="B219" i="1"/>
  <c r="B220" i="1"/>
  <c r="B221" i="1"/>
  <c r="B222" i="1"/>
  <c r="B223" i="1"/>
  <c r="B224" i="1"/>
  <c r="B225" i="1"/>
  <c r="B211" i="1"/>
  <c r="B212" i="1"/>
  <c r="B213" i="1"/>
  <c r="B214" i="1"/>
  <c r="B215" i="1"/>
  <c r="B216" i="1"/>
  <c r="B217" i="1"/>
  <c r="B203" i="1"/>
  <c r="B204" i="1"/>
  <c r="B205" i="1"/>
  <c r="B206" i="1"/>
  <c r="B207" i="1"/>
  <c r="B208" i="1"/>
  <c r="B209" i="1"/>
  <c r="B195" i="1"/>
  <c r="B196" i="1"/>
  <c r="B197" i="1"/>
  <c r="B198" i="1"/>
  <c r="B199" i="1"/>
  <c r="B200" i="1"/>
  <c r="B201" i="1"/>
  <c r="B187" i="1"/>
  <c r="B188" i="1"/>
  <c r="B189" i="1"/>
  <c r="B190" i="1"/>
  <c r="B191" i="1"/>
  <c r="B192" i="1"/>
  <c r="B193" i="1"/>
  <c r="B179" i="1"/>
  <c r="B180" i="1"/>
  <c r="B181" i="1"/>
  <c r="B182" i="1"/>
  <c r="B183" i="1"/>
  <c r="B184" i="1"/>
  <c r="B185" i="1"/>
  <c r="B171" i="1"/>
  <c r="B172" i="1"/>
  <c r="B173" i="1"/>
  <c r="B174" i="1"/>
  <c r="B175" i="1"/>
  <c r="B176" i="1"/>
  <c r="B177" i="1"/>
  <c r="B163" i="1"/>
  <c r="B164" i="1"/>
  <c r="B165" i="1"/>
  <c r="B166" i="1"/>
  <c r="B167" i="1"/>
  <c r="B168" i="1"/>
  <c r="B169" i="1"/>
  <c r="B155" i="1"/>
  <c r="B156" i="1"/>
  <c r="B157" i="1"/>
  <c r="B158" i="1"/>
  <c r="B159" i="1"/>
  <c r="B160" i="1"/>
  <c r="B161" i="1"/>
  <c r="B147" i="1"/>
  <c r="B148" i="1"/>
  <c r="B149" i="1"/>
  <c r="B150" i="1"/>
  <c r="B151" i="1"/>
  <c r="B152" i="1"/>
  <c r="B153" i="1"/>
  <c r="B139" i="1"/>
  <c r="B140" i="1"/>
  <c r="B141" i="1"/>
  <c r="B142" i="1"/>
  <c r="B143" i="1"/>
  <c r="B144" i="1"/>
  <c r="B145" i="1"/>
  <c r="B131" i="1"/>
  <c r="B132" i="1"/>
  <c r="B133" i="1"/>
  <c r="B134" i="1"/>
  <c r="B135" i="1"/>
  <c r="B136" i="1"/>
  <c r="B137" i="1"/>
  <c r="B123" i="1"/>
  <c r="B124" i="1"/>
  <c r="B125" i="1"/>
  <c r="B126" i="1"/>
  <c r="B127" i="1"/>
  <c r="B128" i="1"/>
  <c r="B129" i="1"/>
  <c r="B115" i="1"/>
  <c r="B116" i="1"/>
  <c r="B117" i="1"/>
  <c r="B118" i="1"/>
  <c r="B119" i="1"/>
  <c r="B120" i="1"/>
  <c r="B121" i="1"/>
  <c r="B107" i="1"/>
  <c r="B108" i="1"/>
  <c r="B109" i="1"/>
  <c r="B110" i="1"/>
  <c r="B111" i="1"/>
  <c r="B112" i="1"/>
  <c r="B113" i="1"/>
  <c r="B99" i="1"/>
  <c r="B100" i="1"/>
  <c r="B101" i="1"/>
  <c r="B102" i="1"/>
  <c r="B103" i="1"/>
  <c r="B104" i="1"/>
  <c r="B105" i="1"/>
  <c r="B91" i="1"/>
  <c r="B92" i="1"/>
  <c r="B93" i="1"/>
  <c r="B94" i="1"/>
  <c r="B95" i="1"/>
  <c r="B96" i="1"/>
  <c r="B97" i="1"/>
  <c r="B83" i="1"/>
  <c r="B84" i="1"/>
  <c r="B85" i="1"/>
  <c r="B86" i="1"/>
  <c r="B87" i="1"/>
  <c r="B88" i="1"/>
  <c r="B89" i="1"/>
  <c r="B75" i="1"/>
  <c r="B76" i="1"/>
  <c r="B77" i="1"/>
  <c r="B78" i="1"/>
  <c r="B79" i="1"/>
  <c r="B80" i="1"/>
  <c r="B81" i="1"/>
  <c r="B67" i="1"/>
  <c r="B68" i="1"/>
  <c r="B69" i="1"/>
  <c r="B70" i="1"/>
  <c r="B71" i="1"/>
  <c r="B72" i="1"/>
  <c r="B73" i="1"/>
  <c r="B59" i="1"/>
  <c r="B60" i="1"/>
  <c r="B61" i="1"/>
  <c r="B62" i="1"/>
  <c r="B63" i="1"/>
  <c r="B64" i="1"/>
  <c r="B65" i="1"/>
  <c r="B51" i="1"/>
  <c r="B52" i="1"/>
  <c r="B53" i="1"/>
  <c r="B54" i="1"/>
  <c r="B55" i="1"/>
  <c r="B56" i="1"/>
  <c r="B57" i="1"/>
  <c r="B43" i="1"/>
  <c r="B44" i="1"/>
  <c r="B45" i="1"/>
  <c r="B46" i="1"/>
  <c r="B47" i="1"/>
  <c r="B48" i="1"/>
  <c r="B49" i="1"/>
  <c r="B35" i="1"/>
  <c r="B36" i="1"/>
  <c r="B37" i="1"/>
  <c r="B38" i="1"/>
  <c r="B39" i="1"/>
  <c r="B40" i="1"/>
  <c r="B41" i="1"/>
  <c r="B27" i="1"/>
  <c r="B28" i="1"/>
  <c r="B29" i="1"/>
  <c r="B30" i="1"/>
  <c r="B31" i="1"/>
  <c r="B32" i="1"/>
  <c r="B33" i="1"/>
  <c r="B19" i="1"/>
  <c r="B20" i="1"/>
  <c r="B21" i="1"/>
  <c r="B22" i="1"/>
  <c r="B23" i="1"/>
  <c r="B24" i="1"/>
  <c r="B25" i="1"/>
  <c r="B12" i="1"/>
  <c r="B14" i="1"/>
  <c r="B16" i="1"/>
  <c r="B11" i="1"/>
  <c r="B13" i="1"/>
  <c r="B15" i="1"/>
  <c r="B17" i="1"/>
  <c r="B9" i="1"/>
  <c r="B4" i="1"/>
  <c r="B6" i="1"/>
  <c r="B8" i="1"/>
  <c r="B3" i="1"/>
  <c r="B5" i="1"/>
  <c r="B7" i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</calcChain>
</file>

<file path=xl/sharedStrings.xml><?xml version="1.0" encoding="utf-8"?>
<sst xmlns="http://schemas.openxmlformats.org/spreadsheetml/2006/main" count="239" uniqueCount="79">
  <si>
    <t>Name</t>
  </si>
  <si>
    <t>Tariff 11</t>
  </si>
  <si>
    <t>Tariff 12</t>
  </si>
  <si>
    <t>Tariff 13</t>
  </si>
  <si>
    <t>Tariff 31</t>
  </si>
  <si>
    <t>Tariff 33</t>
  </si>
  <si>
    <t>Feed In</t>
  </si>
  <si>
    <t>Location</t>
  </si>
  <si>
    <t>Origin</t>
  </si>
  <si>
    <t>N</t>
  </si>
  <si>
    <t>QLD</t>
  </si>
  <si>
    <t>NSW</t>
  </si>
  <si>
    <t>VIC</t>
  </si>
  <si>
    <t>TAS</t>
  </si>
  <si>
    <t>SA</t>
  </si>
  <si>
    <t>NT</t>
  </si>
  <si>
    <t>WA</t>
  </si>
  <si>
    <t>ACT</t>
  </si>
  <si>
    <t>Energex</t>
  </si>
  <si>
    <t>Links</t>
  </si>
  <si>
    <t>http://www.australianpowerandgas.com.au/</t>
  </si>
  <si>
    <t>http://www.originenergy.com.au/962/Energy-Price-Fact-Sheets</t>
  </si>
  <si>
    <t>http://www.energex.com.au/</t>
  </si>
  <si>
    <t>http://www.switchwise.com.au/electricity/sydney-nsw/</t>
  </si>
  <si>
    <t>Suppliers</t>
  </si>
  <si>
    <t>Australian Power and Gas</t>
  </si>
  <si>
    <t>http://www.truenergy.com.au/index.xhtml</t>
  </si>
  <si>
    <t>TRU Energy</t>
  </si>
  <si>
    <t>Actew Agl</t>
  </si>
  <si>
    <t>http://www.actewagl.com.au/</t>
  </si>
  <si>
    <t>http://www.agl.com.au/</t>
  </si>
  <si>
    <t>AGL</t>
  </si>
  <si>
    <t>http://www.alintadirect.com.au/?AspxAutoDetectCookieSupport=1</t>
  </si>
  <si>
    <t>Alinta Direct</t>
  </si>
  <si>
    <t>http://www.auroraenergy.com.au/</t>
  </si>
  <si>
    <t>Aurora Energy</t>
  </si>
  <si>
    <t>http://www.clickenergy.com.au/</t>
  </si>
  <si>
    <t>Click Energy</t>
  </si>
  <si>
    <t>http://www.countryenergy.com.au/</t>
  </si>
  <si>
    <t>Country Energy</t>
  </si>
  <si>
    <t>http://diamondenergy.com.au/home/</t>
  </si>
  <si>
    <t>Diamond Energy</t>
  </si>
  <si>
    <t>http://www.dodo.com/</t>
  </si>
  <si>
    <t>Dodo</t>
  </si>
  <si>
    <t>http://www.energyaustralia.com.au/</t>
  </si>
  <si>
    <t>Energy Australia</t>
  </si>
  <si>
    <t>http://www.ergon.com.au/</t>
  </si>
  <si>
    <t>Ergon</t>
  </si>
  <si>
    <t>http://www.horizonpower.com.au/</t>
  </si>
  <si>
    <t>Horizon Power</t>
  </si>
  <si>
    <t>http://www.integral.com.au/wps/wcm/connect/IE/home/home</t>
  </si>
  <si>
    <t>Integral Energy</t>
  </si>
  <si>
    <t>Jackgreen Energy</t>
  </si>
  <si>
    <t>http://www.lumoenergy.com.au/</t>
  </si>
  <si>
    <t>Lumo Energy</t>
  </si>
  <si>
    <t>Momentum Energy</t>
  </si>
  <si>
    <t>http://www.momentumenergy.com.au/</t>
  </si>
  <si>
    <t>http://www.neighbourhood.com.au/</t>
  </si>
  <si>
    <t>Neighbour Hood</t>
  </si>
  <si>
    <t>No</t>
  </si>
  <si>
    <t>http://www.powerwater.com.au/</t>
  </si>
  <si>
    <t>Power Water</t>
  </si>
  <si>
    <t>Power Direct</t>
  </si>
  <si>
    <t>http://www.powerdirect.com.au/</t>
  </si>
  <si>
    <t>http://www.qenergy.com.au/</t>
  </si>
  <si>
    <t>Qenergy</t>
  </si>
  <si>
    <t>http://www.lumoenergy.com.au/your-home-energy</t>
  </si>
  <si>
    <t>Queensland Energy</t>
  </si>
  <si>
    <t>Red Energy</t>
  </si>
  <si>
    <t>http://www.switchwise.com.au/electricity/suppliers/red-energy/</t>
  </si>
  <si>
    <t>Simple Energy</t>
  </si>
  <si>
    <t>http://www.simplyenergy.com.au/</t>
  </si>
  <si>
    <t>South Australia Energy</t>
  </si>
  <si>
    <t>http://www.southaustraliaelectricity.com.au/</t>
  </si>
  <si>
    <t>SYNERGY</t>
  </si>
  <si>
    <t>http://www.synergy.net.au/index.xhtml</t>
  </si>
  <si>
    <t>http://www.victoriaelectricity.com.au/</t>
  </si>
  <si>
    <t>Victoria Energy</t>
  </si>
  <si>
    <t>DATA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</si>
</sst>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u/>
      <sz val="11"/>
      <color rgb="FF0000CC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4" fillId="0" borderId="0" xfId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3" fillId="0" borderId="0" xfId="0" applyFont="1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4" fillId="6" borderId="0" xfId="0" applyFont="1" applyFill="1" applyAlignment="1">
      <alignment horizontal="center"/>
    </xf>
    <xf numFmtId="0" fontId="2" fillId="0" borderId="0" xfId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ctewagl.com.au/" TargetMode="External"/><Relationship Id="rId3" Type="http://schemas.openxmlformats.org/officeDocument/2006/relationships/hyperlink" Target="http://www.switchwise.com.au/electricity/sydney-nsw/" TargetMode="External"/><Relationship Id="rId7" Type="http://schemas.openxmlformats.org/officeDocument/2006/relationships/hyperlink" Target="http://www.countryenergy.com.au/" TargetMode="External"/><Relationship Id="rId2" Type="http://schemas.openxmlformats.org/officeDocument/2006/relationships/hyperlink" Target="http://www.energex.com.au/" TargetMode="External"/><Relationship Id="rId1" Type="http://schemas.openxmlformats.org/officeDocument/2006/relationships/hyperlink" Target="http://www.australianpowerandgas.com.au/" TargetMode="External"/><Relationship Id="rId6" Type="http://schemas.openxmlformats.org/officeDocument/2006/relationships/hyperlink" Target="http://www.alintadirect.com.au/?AspxAutoDetectCookieSupport=1" TargetMode="External"/><Relationship Id="rId5" Type="http://schemas.openxmlformats.org/officeDocument/2006/relationships/hyperlink" Target="http://www.agl.com.au/" TargetMode="External"/><Relationship Id="rId10" Type="http://schemas.openxmlformats.org/officeDocument/2006/relationships/hyperlink" Target="http://www.auroraenergy.com.au/" TargetMode="External"/><Relationship Id="rId4" Type="http://schemas.openxmlformats.org/officeDocument/2006/relationships/hyperlink" Target="http://www.truenergy.com.au/index.xhtml" TargetMode="External"/><Relationship Id="rId9" Type="http://schemas.openxmlformats.org/officeDocument/2006/relationships/hyperlink" Target="http://www.originenergy.com.au/962/Energy-Price-Fact-She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85"/>
  <sheetViews>
    <sheetView tabSelected="1" zoomScaleNormal="100" workbookViewId="0">
      <pane ySplit="1" topLeftCell="A2" activePane="bottomLeft" state="frozen"/>
      <selection pane="bottomLeft" activeCell="J17" sqref="J3:J17"/>
    </sheetView>
  </sheetViews>
  <sheetFormatPr defaultRowHeight="15" x14ac:dyDescent="0.25"/>
  <cols>
    <col min="2" max="2" width="25.42578125" customWidth="1"/>
    <col min="3" max="9" width="12.7109375" customWidth="1"/>
    <col min="10" max="10" width="14.85546875" customWidth="1"/>
    <col min="12" max="12" width="12" customWidth="1"/>
  </cols>
  <sheetData>
    <row r="1" spans="1:12" ht="30.75" customHeight="1" x14ac:dyDescent="0.25">
      <c r="A1" t="s">
        <v>59</v>
      </c>
      <c r="B1" s="1" t="s">
        <v>0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12" ht="15" customHeight="1" x14ac:dyDescent="0.25">
      <c r="A2">
        <f ca="1">FLOOR((CELL("row",  A2) - 2)  / 8, 1) + 1</f>
        <v>1</v>
      </c>
      <c r="B2" s="2" t="str">
        <f ca="1">INDIRECT("Supplier!B" &amp; (FLOOR((CELL("row",  A2) - 2)  / 8, 1) + 1) + 1)</f>
        <v>Actew Agl</v>
      </c>
      <c r="C2" s="2" t="str">
        <f ca="1">IF(INDIRECT("Supplier!D"&amp;(FLOOR((CELL("row",A2)-2)/8,1)+1)+1)&lt;&gt;"N","QLD",".")</f>
        <v>.</v>
      </c>
    </row>
    <row r="3" spans="1:12" ht="15" customHeight="1" x14ac:dyDescent="0.25">
      <c r="A3">
        <f t="shared" ref="A3:A66" ca="1" si="0">FLOOR((CELL("row",  A3) - 2)  / 8, 1) + 1</f>
        <v>1</v>
      </c>
      <c r="B3" s="2" t="str">
        <f ca="1">B2</f>
        <v>Actew Agl</v>
      </c>
      <c r="C3" s="2" t="str">
        <f ca="1">IF(INDIRECT("Supplier!E"&amp;(FLOOR((CELL("row",A3)-2)/8,1)+1)+1)&lt;&gt;"N","NSW",".")</f>
        <v>NSW</v>
      </c>
      <c r="K3" s="10"/>
      <c r="L3" s="10"/>
    </row>
    <row r="4" spans="1:12" ht="15" customHeight="1" x14ac:dyDescent="0.25">
      <c r="A4">
        <f t="shared" ca="1" si="0"/>
        <v>1</v>
      </c>
      <c r="B4" s="2" t="str">
        <f ca="1">B2</f>
        <v>Actew Agl</v>
      </c>
      <c r="C4" s="2" t="str">
        <f ca="1">IF(INDIRECT("Supplier!F"&amp;(FLOOR((CELL("row",A4)-2)/8,1)+1)+1)&lt;&gt;"N","VIC",".")</f>
        <v>.</v>
      </c>
    </row>
    <row r="5" spans="1:12" ht="15" customHeight="1" x14ac:dyDescent="0.25">
      <c r="A5">
        <f t="shared" ca="1" si="0"/>
        <v>1</v>
      </c>
      <c r="B5" s="2" t="str">
        <f ca="1">B2</f>
        <v>Actew Agl</v>
      </c>
      <c r="C5" s="2" t="str">
        <f ca="1">IF(INDIRECT("Supplier!G"&amp;(FLOOR((CELL("row",A5)-2)/8,1)+1)+1)&lt;&gt;"N","TAS",".")</f>
        <v>.</v>
      </c>
    </row>
    <row r="6" spans="1:12" ht="15" customHeight="1" x14ac:dyDescent="0.25">
      <c r="A6">
        <f t="shared" ca="1" si="0"/>
        <v>1</v>
      </c>
      <c r="B6" s="2" t="str">
        <f ca="1">B2</f>
        <v>Actew Agl</v>
      </c>
      <c r="C6" s="2" t="str">
        <f ca="1">IF(INDIRECT("Supplier!H"&amp;(FLOOR((CELL("row",A6)-2)/8,1)+1)+1)&lt;&gt;"N","SA",".")</f>
        <v>.</v>
      </c>
    </row>
    <row r="7" spans="1:12" ht="15" customHeight="1" x14ac:dyDescent="0.25">
      <c r="A7">
        <f t="shared" ca="1" si="0"/>
        <v>1</v>
      </c>
      <c r="B7" s="2" t="str">
        <f ca="1">B2</f>
        <v>Actew Agl</v>
      </c>
      <c r="C7" s="2" t="str">
        <f ca="1">IF(INDIRECT("Supplier!I"&amp;(FLOOR((CELL("row",A7)-2)/8,1)+1)+1)&lt;&gt;"N","NT",".")</f>
        <v>.</v>
      </c>
    </row>
    <row r="8" spans="1:12" ht="15" customHeight="1" x14ac:dyDescent="0.25">
      <c r="A8">
        <f t="shared" ca="1" si="0"/>
        <v>1</v>
      </c>
      <c r="B8" s="2" t="str">
        <f ca="1">B2</f>
        <v>Actew Agl</v>
      </c>
      <c r="C8" s="2" t="str">
        <f ca="1">IF(INDIRECT("Supplier!J"&amp;(FLOOR((CELL("row",A8)-2)/8,1)+1)+1)&lt;&gt;"N","WA",".")</f>
        <v>.</v>
      </c>
    </row>
    <row r="9" spans="1:12" ht="15" customHeight="1" x14ac:dyDescent="0.25">
      <c r="A9">
        <f t="shared" ca="1" si="0"/>
        <v>1</v>
      </c>
      <c r="B9" s="2" t="str">
        <f ca="1">B2</f>
        <v>Actew Agl</v>
      </c>
      <c r="C9" s="2" t="str">
        <f ca="1">IF(INDIRECT("Supplier!K"&amp;(FLOOR((CELL("row",A9)-2)/8,1)+1)+1)&lt;&gt;"N","ACT",".")</f>
        <v>ACT</v>
      </c>
    </row>
    <row r="10" spans="1:12" ht="15" customHeight="1" x14ac:dyDescent="0.25">
      <c r="A10" s="16">
        <f t="shared" ca="1" si="0"/>
        <v>2</v>
      </c>
      <c r="B10" s="15" t="str">
        <f t="shared" ref="B10" ca="1" si="1">INDIRECT("Supplier!B" &amp; (FLOOR((CELL("row",  A10) - 2)  / 8, 1) + 1) + 1)</f>
        <v>AGL</v>
      </c>
      <c r="C10" s="2" t="str">
        <f t="shared" ref="C10:C73" ca="1" si="2">IF(INDIRECT("Supplier!D"&amp;(FLOOR((CELL("row",A10)-2)/8,1)+1)+1)&lt;&gt;"N","QLD",".")</f>
        <v>QLD</v>
      </c>
      <c r="D10" s="16"/>
      <c r="E10" s="16"/>
      <c r="F10" s="16"/>
      <c r="G10" s="16"/>
      <c r="H10" s="16"/>
      <c r="I10" s="16"/>
    </row>
    <row r="11" spans="1:12" ht="15" customHeight="1" x14ac:dyDescent="0.25">
      <c r="A11" s="16">
        <f t="shared" ca="1" si="0"/>
        <v>2</v>
      </c>
      <c r="B11" s="15" t="str">
        <f t="shared" ref="B11:B20" ca="1" si="3">B10</f>
        <v>AGL</v>
      </c>
      <c r="C11" s="2" t="str">
        <f t="shared" ref="C11:C74" ca="1" si="4">IF(INDIRECT("Supplier!E"&amp;(FLOOR((CELL("row",A11)-2)/8,1)+1)+1)&lt;&gt;"N","NSW",".")</f>
        <v>NSW</v>
      </c>
      <c r="D11" s="16"/>
      <c r="E11" s="16"/>
      <c r="F11" s="16"/>
      <c r="G11" s="16"/>
      <c r="H11" s="16"/>
      <c r="I11" s="16"/>
    </row>
    <row r="12" spans="1:12" ht="15" customHeight="1" x14ac:dyDescent="0.25">
      <c r="A12" s="16">
        <f t="shared" ca="1" si="0"/>
        <v>2</v>
      </c>
      <c r="B12" s="15" t="str">
        <f t="shared" ref="B12" ca="1" si="5">B10</f>
        <v>AGL</v>
      </c>
      <c r="C12" s="2" t="str">
        <f t="shared" ref="C12:C75" ca="1" si="6">IF(INDIRECT("Supplier!F"&amp;(FLOOR((CELL("row",A12)-2)/8,1)+1)+1)&lt;&gt;"N","VIC",".")</f>
        <v>VIC</v>
      </c>
      <c r="D12" s="16"/>
      <c r="E12" s="16"/>
      <c r="F12" s="16"/>
      <c r="G12" s="16"/>
      <c r="H12" s="16"/>
      <c r="I12" s="16"/>
    </row>
    <row r="13" spans="1:12" ht="15" customHeight="1" x14ac:dyDescent="0.25">
      <c r="A13" s="16">
        <f t="shared" ca="1" si="0"/>
        <v>2</v>
      </c>
      <c r="B13" s="15" t="str">
        <f t="shared" ref="B13" ca="1" si="7">B10</f>
        <v>AGL</v>
      </c>
      <c r="C13" s="2" t="str">
        <f t="shared" ref="C13:C76" ca="1" si="8">IF(INDIRECT("Supplier!G"&amp;(FLOOR((CELL("row",A13)-2)/8,1)+1)+1)&lt;&gt;"N","TAS",".")</f>
        <v>.</v>
      </c>
      <c r="D13" s="16"/>
      <c r="E13" s="16"/>
      <c r="F13" s="16"/>
      <c r="G13" s="16"/>
      <c r="H13" s="16"/>
      <c r="I13" s="16"/>
    </row>
    <row r="14" spans="1:12" ht="15" customHeight="1" x14ac:dyDescent="0.25">
      <c r="A14" s="16">
        <f t="shared" ca="1" si="0"/>
        <v>2</v>
      </c>
      <c r="B14" s="15" t="str">
        <f t="shared" ref="B14" ca="1" si="9">B10</f>
        <v>AGL</v>
      </c>
      <c r="C14" s="2" t="str">
        <f t="shared" ref="C14:C77" ca="1" si="10">IF(INDIRECT("Supplier!H"&amp;(FLOOR((CELL("row",A14)-2)/8,1)+1)+1)&lt;&gt;"N","SA",".")</f>
        <v>SA</v>
      </c>
      <c r="D14" s="16"/>
      <c r="E14" s="16"/>
      <c r="F14" s="16"/>
      <c r="G14" s="16"/>
      <c r="H14" s="16"/>
      <c r="I14" s="16"/>
    </row>
    <row r="15" spans="1:12" ht="15" customHeight="1" x14ac:dyDescent="0.25">
      <c r="A15" s="16">
        <f t="shared" ca="1" si="0"/>
        <v>2</v>
      </c>
      <c r="B15" s="15" t="str">
        <f t="shared" ref="B15" ca="1" si="11">B10</f>
        <v>AGL</v>
      </c>
      <c r="C15" s="2" t="str">
        <f t="shared" ref="C15:C78" ca="1" si="12">IF(INDIRECT("Supplier!I"&amp;(FLOOR((CELL("row",A15)-2)/8,1)+1)+1)&lt;&gt;"N","NT",".")</f>
        <v>.</v>
      </c>
      <c r="D15" s="16"/>
      <c r="E15" s="16"/>
      <c r="F15" s="16"/>
      <c r="G15" s="16"/>
      <c r="H15" s="16"/>
      <c r="I15" s="16"/>
    </row>
    <row r="16" spans="1:12" ht="15" customHeight="1" x14ac:dyDescent="0.25">
      <c r="A16" s="16">
        <f t="shared" ca="1" si="0"/>
        <v>2</v>
      </c>
      <c r="B16" s="15" t="str">
        <f t="shared" ref="B16" ca="1" si="13">B10</f>
        <v>AGL</v>
      </c>
      <c r="C16" s="2" t="str">
        <f t="shared" ref="C16:C79" ca="1" si="14">IF(INDIRECT("Supplier!J"&amp;(FLOOR((CELL("row",A16)-2)/8,1)+1)+1)&lt;&gt;"N","WA",".")</f>
        <v>.</v>
      </c>
      <c r="D16" s="16"/>
      <c r="E16" s="16"/>
      <c r="F16" s="16"/>
      <c r="G16" s="16"/>
      <c r="H16" s="16"/>
      <c r="I16" s="16"/>
    </row>
    <row r="17" spans="1:10" ht="15" customHeight="1" x14ac:dyDescent="0.25">
      <c r="A17" s="16">
        <f t="shared" ca="1" si="0"/>
        <v>2</v>
      </c>
      <c r="B17" s="15" t="str">
        <f t="shared" ref="B17" ca="1" si="15">B10</f>
        <v>AGL</v>
      </c>
      <c r="C17" s="2" t="str">
        <f t="shared" ref="C17:C80" ca="1" si="16">IF(INDIRECT("Supplier!K"&amp;(FLOOR((CELL("row",A17)-2)/8,1)+1)+1)&lt;&gt;"N","ACT",".")</f>
        <v>.</v>
      </c>
      <c r="D17" s="16"/>
      <c r="E17" s="16"/>
      <c r="F17" s="16"/>
      <c r="G17" s="16"/>
      <c r="H17" s="16"/>
      <c r="I17" s="16"/>
    </row>
    <row r="18" spans="1:10" ht="15" customHeight="1" x14ac:dyDescent="0.25">
      <c r="A18">
        <f t="shared" ca="1" si="0"/>
        <v>3</v>
      </c>
      <c r="B18" s="2" t="str">
        <f t="shared" ref="B18" ca="1" si="17">INDIRECT("Supplier!B" &amp; (FLOOR((CELL("row",  A18) - 2)  / 8, 1) + 1) + 1)</f>
        <v>Alinta Direct</v>
      </c>
      <c r="C18" s="2" t="str">
        <f t="shared" ref="C18:C81" ca="1" si="18">IF(INDIRECT("Supplier!D"&amp;(FLOOR((CELL("row",A18)-2)/8,1)+1)+1)&lt;&gt;"N","QLD",".")</f>
        <v>.</v>
      </c>
      <c r="J18" s="2"/>
    </row>
    <row r="19" spans="1:10" ht="15" customHeight="1" x14ac:dyDescent="0.25">
      <c r="A19">
        <f t="shared" ca="1" si="0"/>
        <v>3</v>
      </c>
      <c r="B19" s="2" t="str">
        <f t="shared" ref="B19:B82" ca="1" si="19">B18</f>
        <v>Alinta Direct</v>
      </c>
      <c r="C19" s="2" t="str">
        <f t="shared" ref="C19:C82" ca="1" si="20">IF(INDIRECT("Supplier!E"&amp;(FLOOR((CELL("row",A19)-2)/8,1)+1)+1)&lt;&gt;"N","NSW",".")</f>
        <v>.</v>
      </c>
    </row>
    <row r="20" spans="1:10" ht="15" customHeight="1" x14ac:dyDescent="0.25">
      <c r="A20">
        <f t="shared" ca="1" si="0"/>
        <v>3</v>
      </c>
      <c r="B20" s="2" t="str">
        <f t="shared" ref="B20" ca="1" si="21">B18</f>
        <v>Alinta Direct</v>
      </c>
      <c r="C20" s="2" t="str">
        <f t="shared" ref="C20:C83" ca="1" si="22">IF(INDIRECT("Supplier!F"&amp;(FLOOR((CELL("row",A20)-2)/8,1)+1)+1)&lt;&gt;"N","VIC",".")</f>
        <v>.</v>
      </c>
      <c r="J20" s="2"/>
    </row>
    <row r="21" spans="1:10" ht="15" customHeight="1" x14ac:dyDescent="0.25">
      <c r="A21">
        <f t="shared" ca="1" si="0"/>
        <v>3</v>
      </c>
      <c r="B21" s="2" t="str">
        <f t="shared" ref="B21" ca="1" si="23">B18</f>
        <v>Alinta Direct</v>
      </c>
      <c r="C21" s="2" t="str">
        <f t="shared" ref="C21:C84" ca="1" si="24">IF(INDIRECT("Supplier!G"&amp;(FLOOR((CELL("row",A21)-2)/8,1)+1)+1)&lt;&gt;"N","TAS",".")</f>
        <v>.</v>
      </c>
      <c r="J21" s="2"/>
    </row>
    <row r="22" spans="1:10" ht="15" customHeight="1" x14ac:dyDescent="0.25">
      <c r="A22">
        <f t="shared" ca="1" si="0"/>
        <v>3</v>
      </c>
      <c r="B22" s="2" t="str">
        <f t="shared" ref="B22" ca="1" si="25">B18</f>
        <v>Alinta Direct</v>
      </c>
      <c r="C22" s="2" t="str">
        <f t="shared" ref="C22:C85" ca="1" si="26">IF(INDIRECT("Supplier!H"&amp;(FLOOR((CELL("row",A22)-2)/8,1)+1)+1)&lt;&gt;"N","SA",".")</f>
        <v>SA</v>
      </c>
      <c r="J22" s="2"/>
    </row>
    <row r="23" spans="1:10" ht="15" customHeight="1" x14ac:dyDescent="0.25">
      <c r="A23">
        <f t="shared" ca="1" si="0"/>
        <v>3</v>
      </c>
      <c r="B23" s="2" t="str">
        <f t="shared" ref="B23" ca="1" si="27">B18</f>
        <v>Alinta Direct</v>
      </c>
      <c r="C23" s="2" t="str">
        <f t="shared" ref="C23:C86" ca="1" si="28">IF(INDIRECT("Supplier!I"&amp;(FLOOR((CELL("row",A23)-2)/8,1)+1)+1)&lt;&gt;"N","NT",".")</f>
        <v>.</v>
      </c>
    </row>
    <row r="24" spans="1:10" ht="15" customHeight="1" x14ac:dyDescent="0.25">
      <c r="A24">
        <f t="shared" ca="1" si="0"/>
        <v>3</v>
      </c>
      <c r="B24" s="2" t="str">
        <f t="shared" ref="B24" ca="1" si="29">B18</f>
        <v>Alinta Direct</v>
      </c>
      <c r="C24" s="2" t="str">
        <f t="shared" ref="C24:C87" ca="1" si="30">IF(INDIRECT("Supplier!J"&amp;(FLOOR((CELL("row",A24)-2)/8,1)+1)+1)&lt;&gt;"N","WA",".")</f>
        <v>.</v>
      </c>
      <c r="J24" s="2"/>
    </row>
    <row r="25" spans="1:10" ht="15" customHeight="1" x14ac:dyDescent="0.25">
      <c r="A25">
        <f t="shared" ca="1" si="0"/>
        <v>3</v>
      </c>
      <c r="B25" s="2" t="str">
        <f t="shared" ref="B25" ca="1" si="31">B18</f>
        <v>Alinta Direct</v>
      </c>
      <c r="C25" s="2" t="str">
        <f t="shared" ref="C25:C88" ca="1" si="32">IF(INDIRECT("Supplier!K"&amp;(FLOOR((CELL("row",A25)-2)/8,1)+1)+1)&lt;&gt;"N","ACT",".")</f>
        <v>.</v>
      </c>
    </row>
    <row r="26" spans="1:10" ht="15" customHeight="1" x14ac:dyDescent="0.25">
      <c r="A26" s="16">
        <f t="shared" ca="1" si="0"/>
        <v>4</v>
      </c>
      <c r="B26" s="15" t="str">
        <f t="shared" ref="B26:B74" ca="1" si="33">INDIRECT("Supplier!B" &amp; (FLOOR((CELL("row",  A26) - 2)  / 8, 1) + 1) + 1)</f>
        <v>Aurora Energy</v>
      </c>
      <c r="C26" s="2" t="str">
        <f t="shared" ref="C26:C89" ca="1" si="34">IF(INDIRECT("Supplier!D"&amp;(FLOOR((CELL("row",A26)-2)/8,1)+1)+1)&lt;&gt;"N","QLD",".")</f>
        <v>.</v>
      </c>
      <c r="D26" s="16"/>
      <c r="E26" s="16"/>
      <c r="F26" s="16"/>
      <c r="G26" s="16"/>
      <c r="H26" s="16"/>
      <c r="I26" s="16"/>
    </row>
    <row r="27" spans="1:10" ht="15" customHeight="1" x14ac:dyDescent="0.25">
      <c r="A27" s="16">
        <f t="shared" ca="1" si="0"/>
        <v>4</v>
      </c>
      <c r="B27" s="15" t="str">
        <f t="shared" ref="B27:B90" ca="1" si="35">B26</f>
        <v>Aurora Energy</v>
      </c>
      <c r="C27" s="2" t="str">
        <f t="shared" ref="C27:C90" ca="1" si="36">IF(INDIRECT("Supplier!E"&amp;(FLOOR((CELL("row",A27)-2)/8,1)+1)+1)&lt;&gt;"N","NSW",".")</f>
        <v>.</v>
      </c>
      <c r="D27" s="16"/>
      <c r="E27" s="16"/>
      <c r="F27" s="16"/>
      <c r="G27" s="16"/>
      <c r="H27" s="16"/>
      <c r="I27" s="16"/>
    </row>
    <row r="28" spans="1:10" ht="15" customHeight="1" x14ac:dyDescent="0.25">
      <c r="A28" s="16">
        <f t="shared" ca="1" si="0"/>
        <v>4</v>
      </c>
      <c r="B28" s="15" t="str">
        <f t="shared" ref="B28:B76" ca="1" si="37">B26</f>
        <v>Aurora Energy</v>
      </c>
      <c r="C28" s="2" t="str">
        <f t="shared" ref="C28:C91" ca="1" si="38">IF(INDIRECT("Supplier!F"&amp;(FLOOR((CELL("row",A28)-2)/8,1)+1)+1)&lt;&gt;"N","VIC",".")</f>
        <v>.</v>
      </c>
      <c r="D28" s="16"/>
      <c r="E28" s="16"/>
      <c r="F28" s="16"/>
      <c r="G28" s="16"/>
      <c r="H28" s="16"/>
      <c r="I28" s="16"/>
    </row>
    <row r="29" spans="1:10" ht="15" customHeight="1" x14ac:dyDescent="0.25">
      <c r="A29" s="16">
        <f t="shared" ca="1" si="0"/>
        <v>4</v>
      </c>
      <c r="B29" s="15" t="str">
        <f t="shared" ref="B29:B77" ca="1" si="39">B26</f>
        <v>Aurora Energy</v>
      </c>
      <c r="C29" s="2" t="str">
        <f t="shared" ref="C29:C92" ca="1" si="40">IF(INDIRECT("Supplier!G"&amp;(FLOOR((CELL("row",A29)-2)/8,1)+1)+1)&lt;&gt;"N","TAS",".")</f>
        <v>TAS</v>
      </c>
      <c r="D29" s="16"/>
      <c r="E29" s="16"/>
      <c r="F29" s="16"/>
      <c r="G29" s="16"/>
      <c r="H29" s="16"/>
      <c r="I29" s="16"/>
    </row>
    <row r="30" spans="1:10" ht="15" customHeight="1" x14ac:dyDescent="0.25">
      <c r="A30" s="16">
        <f t="shared" ca="1" si="0"/>
        <v>4</v>
      </c>
      <c r="B30" s="15" t="str">
        <f t="shared" ref="B30:B78" ca="1" si="41">B26</f>
        <v>Aurora Energy</v>
      </c>
      <c r="C30" s="2" t="str">
        <f t="shared" ref="C30:C93" ca="1" si="42">IF(INDIRECT("Supplier!H"&amp;(FLOOR((CELL("row",A30)-2)/8,1)+1)+1)&lt;&gt;"N","SA",".")</f>
        <v>.</v>
      </c>
      <c r="D30" s="16"/>
      <c r="E30" s="16"/>
      <c r="F30" s="16"/>
      <c r="G30" s="16"/>
      <c r="H30" s="16"/>
      <c r="I30" s="16"/>
    </row>
    <row r="31" spans="1:10" ht="15" customHeight="1" x14ac:dyDescent="0.25">
      <c r="A31" s="16">
        <f t="shared" ca="1" si="0"/>
        <v>4</v>
      </c>
      <c r="B31" s="15" t="str">
        <f t="shared" ref="B31:B79" ca="1" si="43">B26</f>
        <v>Aurora Energy</v>
      </c>
      <c r="C31" s="2" t="str">
        <f t="shared" ref="C31:C94" ca="1" si="44">IF(INDIRECT("Supplier!I"&amp;(FLOOR((CELL("row",A31)-2)/8,1)+1)+1)&lt;&gt;"N","NT",".")</f>
        <v>.</v>
      </c>
      <c r="D31" s="16"/>
      <c r="E31" s="16"/>
      <c r="F31" s="16"/>
      <c r="G31" s="16"/>
      <c r="H31" s="16"/>
      <c r="I31" s="16"/>
    </row>
    <row r="32" spans="1:10" ht="15" customHeight="1" x14ac:dyDescent="0.25">
      <c r="A32" s="16">
        <f t="shared" ca="1" si="0"/>
        <v>4</v>
      </c>
      <c r="B32" s="15" t="str">
        <f t="shared" ref="B32:B80" ca="1" si="45">B26</f>
        <v>Aurora Energy</v>
      </c>
      <c r="C32" s="2" t="str">
        <f t="shared" ref="C32:C95" ca="1" si="46">IF(INDIRECT("Supplier!J"&amp;(FLOOR((CELL("row",A32)-2)/8,1)+1)+1)&lt;&gt;"N","WA",".")</f>
        <v>.</v>
      </c>
      <c r="D32" s="16"/>
      <c r="E32" s="16"/>
      <c r="F32" s="16"/>
      <c r="G32" s="16"/>
      <c r="H32" s="16"/>
      <c r="I32" s="16"/>
    </row>
    <row r="33" spans="1:9" ht="15" customHeight="1" x14ac:dyDescent="0.25">
      <c r="A33" s="16">
        <f t="shared" ca="1" si="0"/>
        <v>4</v>
      </c>
      <c r="B33" s="15" t="str">
        <f t="shared" ref="B33:B81" ca="1" si="47">B26</f>
        <v>Aurora Energy</v>
      </c>
      <c r="C33" s="2" t="str">
        <f t="shared" ref="C33:C96" ca="1" si="48">IF(INDIRECT("Supplier!K"&amp;(FLOOR((CELL("row",A33)-2)/8,1)+1)+1)&lt;&gt;"N","ACT",".")</f>
        <v>.</v>
      </c>
      <c r="D33" s="16"/>
      <c r="E33" s="16"/>
      <c r="F33" s="16"/>
      <c r="G33" s="16"/>
      <c r="H33" s="16"/>
      <c r="I33" s="16"/>
    </row>
    <row r="34" spans="1:9" ht="15" customHeight="1" x14ac:dyDescent="0.25">
      <c r="A34">
        <f t="shared" ca="1" si="0"/>
        <v>5</v>
      </c>
      <c r="B34" s="2" t="str">
        <f t="shared" ref="B34" ca="1" si="49">INDIRECT("Supplier!B" &amp; (FLOOR((CELL("row",  A34) - 2)  / 8, 1) + 1) + 1)</f>
        <v>Australian Power and Gas</v>
      </c>
      <c r="C34" s="2" t="str">
        <f t="shared" ref="C34:C65" ca="1" si="50">IF(INDIRECT("Supplier!D"&amp;(FLOOR((CELL("row",A34)-2)/8,1)+1)+1)&lt;&gt;"N","QLD",".")</f>
        <v>QLD</v>
      </c>
    </row>
    <row r="35" spans="1:9" x14ac:dyDescent="0.25">
      <c r="A35">
        <f t="shared" ca="1" si="0"/>
        <v>5</v>
      </c>
      <c r="B35" s="2" t="str">
        <f t="shared" ref="B35:B66" ca="1" si="51">B34</f>
        <v>Australian Power and Gas</v>
      </c>
      <c r="C35" s="2" t="str">
        <f t="shared" ref="C35:C66" ca="1" si="52">IF(INDIRECT("Supplier!E"&amp;(FLOOR((CELL("row",A35)-2)/8,1)+1)+1)&lt;&gt;"N","NSW",".")</f>
        <v>NSW</v>
      </c>
    </row>
    <row r="36" spans="1:9" x14ac:dyDescent="0.25">
      <c r="A36">
        <f t="shared" ca="1" si="0"/>
        <v>5</v>
      </c>
      <c r="B36" s="2" t="str">
        <f t="shared" ref="B36" ca="1" si="53">B34</f>
        <v>Australian Power and Gas</v>
      </c>
      <c r="C36" s="2" t="str">
        <f t="shared" ref="C36:C67" ca="1" si="54">IF(INDIRECT("Supplier!F"&amp;(FLOOR((CELL("row",A36)-2)/8,1)+1)+1)&lt;&gt;"N","VIC",".")</f>
        <v>VIC</v>
      </c>
    </row>
    <row r="37" spans="1:9" x14ac:dyDescent="0.25">
      <c r="A37">
        <f t="shared" ca="1" si="0"/>
        <v>5</v>
      </c>
      <c r="B37" s="2" t="str">
        <f t="shared" ref="B37" ca="1" si="55">B34</f>
        <v>Australian Power and Gas</v>
      </c>
      <c r="C37" s="2" t="str">
        <f t="shared" ref="C37:C68" ca="1" si="56">IF(INDIRECT("Supplier!G"&amp;(FLOOR((CELL("row",A37)-2)/8,1)+1)+1)&lt;&gt;"N","TAS",".")</f>
        <v>.</v>
      </c>
    </row>
    <row r="38" spans="1:9" x14ac:dyDescent="0.25">
      <c r="A38">
        <f t="shared" ca="1" si="0"/>
        <v>5</v>
      </c>
      <c r="B38" s="2" t="str">
        <f t="shared" ref="B38" ca="1" si="57">B34</f>
        <v>Australian Power and Gas</v>
      </c>
      <c r="C38" s="2" t="str">
        <f t="shared" ref="C38:C69" ca="1" si="58">IF(INDIRECT("Supplier!H"&amp;(FLOOR((CELL("row",A38)-2)/8,1)+1)+1)&lt;&gt;"N","SA",".")</f>
        <v>.</v>
      </c>
    </row>
    <row r="39" spans="1:9" x14ac:dyDescent="0.25">
      <c r="A39">
        <f t="shared" ca="1" si="0"/>
        <v>5</v>
      </c>
      <c r="B39" s="2" t="str">
        <f t="shared" ref="B39" ca="1" si="59">B34</f>
        <v>Australian Power and Gas</v>
      </c>
      <c r="C39" s="2" t="str">
        <f t="shared" ref="C39:C70" ca="1" si="60">IF(INDIRECT("Supplier!I"&amp;(FLOOR((CELL("row",A39)-2)/8,1)+1)+1)&lt;&gt;"N","NT",".")</f>
        <v>.</v>
      </c>
    </row>
    <row r="40" spans="1:9" x14ac:dyDescent="0.25">
      <c r="A40">
        <f t="shared" ca="1" si="0"/>
        <v>5</v>
      </c>
      <c r="B40" s="2" t="str">
        <f t="shared" ref="B40" ca="1" si="61">B34</f>
        <v>Australian Power and Gas</v>
      </c>
      <c r="C40" s="2" t="str">
        <f t="shared" ref="C40:C71" ca="1" si="62">IF(INDIRECT("Supplier!J"&amp;(FLOOR((CELL("row",A40)-2)/8,1)+1)+1)&lt;&gt;"N","WA",".")</f>
        <v>.</v>
      </c>
    </row>
    <row r="41" spans="1:9" x14ac:dyDescent="0.25">
      <c r="A41">
        <f t="shared" ca="1" si="0"/>
        <v>5</v>
      </c>
      <c r="B41" s="2" t="str">
        <f t="shared" ref="B41" ca="1" si="63">B34</f>
        <v>Australian Power and Gas</v>
      </c>
      <c r="C41" s="2" t="str">
        <f t="shared" ref="C41:C72" ca="1" si="64">IF(INDIRECT("Supplier!K"&amp;(FLOOR((CELL("row",A41)-2)/8,1)+1)+1)&lt;&gt;"N","ACT",".")</f>
        <v>.</v>
      </c>
    </row>
    <row r="42" spans="1:9" x14ac:dyDescent="0.25">
      <c r="A42" s="16">
        <f t="shared" ca="1" si="0"/>
        <v>6</v>
      </c>
      <c r="B42" s="15" t="str">
        <f t="shared" ca="1" si="33"/>
        <v>Click Energy</v>
      </c>
      <c r="C42" s="2" t="str">
        <f t="shared" ref="C42:C73" ca="1" si="65">IF(INDIRECT("Supplier!D"&amp;(FLOOR((CELL("row",A42)-2)/8,1)+1)+1)&lt;&gt;"N","QLD",".")</f>
        <v>QLD</v>
      </c>
      <c r="D42" s="16"/>
      <c r="E42" s="16"/>
      <c r="F42" s="16"/>
      <c r="G42" s="16"/>
      <c r="H42" s="16"/>
      <c r="I42" s="16"/>
    </row>
    <row r="43" spans="1:9" x14ac:dyDescent="0.25">
      <c r="A43" s="16">
        <f t="shared" ca="1" si="0"/>
        <v>6</v>
      </c>
      <c r="B43" s="15" t="str">
        <f t="shared" ref="B43:B106" ca="1" si="66">B42</f>
        <v>Click Energy</v>
      </c>
      <c r="C43" s="2" t="str">
        <f t="shared" ref="C43:C74" ca="1" si="67">IF(INDIRECT("Supplier!E"&amp;(FLOOR((CELL("row",A43)-2)/8,1)+1)+1)&lt;&gt;"N","NSW",".")</f>
        <v>.</v>
      </c>
      <c r="D43" s="16"/>
      <c r="E43" s="16"/>
      <c r="F43" s="16"/>
      <c r="G43" s="16"/>
      <c r="H43" s="16"/>
      <c r="I43" s="16"/>
    </row>
    <row r="44" spans="1:9" x14ac:dyDescent="0.25">
      <c r="A44" s="16">
        <f t="shared" ca="1" si="0"/>
        <v>6</v>
      </c>
      <c r="B44" s="15" t="str">
        <f t="shared" ca="1" si="37"/>
        <v>Click Energy</v>
      </c>
      <c r="C44" s="2" t="str">
        <f t="shared" ref="C44:C75" ca="1" si="68">IF(INDIRECT("Supplier!F"&amp;(FLOOR((CELL("row",A44)-2)/8,1)+1)+1)&lt;&gt;"N","VIC",".")</f>
        <v>VIC</v>
      </c>
      <c r="D44" s="16"/>
      <c r="E44" s="16"/>
      <c r="F44" s="16"/>
      <c r="G44" s="16"/>
      <c r="H44" s="16"/>
      <c r="I44" s="16"/>
    </row>
    <row r="45" spans="1:9" x14ac:dyDescent="0.25">
      <c r="A45" s="16">
        <f t="shared" ca="1" si="0"/>
        <v>6</v>
      </c>
      <c r="B45" s="15" t="str">
        <f t="shared" ca="1" si="39"/>
        <v>Click Energy</v>
      </c>
      <c r="C45" s="2" t="str">
        <f t="shared" ref="C45:C76" ca="1" si="69">IF(INDIRECT("Supplier!G"&amp;(FLOOR((CELL("row",A45)-2)/8,1)+1)+1)&lt;&gt;"N","TAS",".")</f>
        <v>.</v>
      </c>
      <c r="D45" s="16"/>
      <c r="E45" s="16"/>
      <c r="F45" s="16"/>
      <c r="G45" s="16"/>
      <c r="H45" s="16"/>
      <c r="I45" s="16"/>
    </row>
    <row r="46" spans="1:9" x14ac:dyDescent="0.25">
      <c r="A46" s="16">
        <f t="shared" ca="1" si="0"/>
        <v>6</v>
      </c>
      <c r="B46" s="15" t="str">
        <f t="shared" ca="1" si="41"/>
        <v>Click Energy</v>
      </c>
      <c r="C46" s="2" t="str">
        <f t="shared" ref="C46:C77" ca="1" si="70">IF(INDIRECT("Supplier!H"&amp;(FLOOR((CELL("row",A46)-2)/8,1)+1)+1)&lt;&gt;"N","SA",".")</f>
        <v>.</v>
      </c>
      <c r="D46" s="16"/>
      <c r="E46" s="16"/>
      <c r="F46" s="16"/>
      <c r="G46" s="16"/>
      <c r="H46" s="16"/>
      <c r="I46" s="16"/>
    </row>
    <row r="47" spans="1:9" x14ac:dyDescent="0.25">
      <c r="A47" s="16">
        <f t="shared" ca="1" si="0"/>
        <v>6</v>
      </c>
      <c r="B47" s="15" t="str">
        <f t="shared" ca="1" si="43"/>
        <v>Click Energy</v>
      </c>
      <c r="C47" s="2" t="str">
        <f t="shared" ref="C47:C78" ca="1" si="71">IF(INDIRECT("Supplier!I"&amp;(FLOOR((CELL("row",A47)-2)/8,1)+1)+1)&lt;&gt;"N","NT",".")</f>
        <v>.</v>
      </c>
      <c r="D47" s="16"/>
      <c r="E47" s="16"/>
      <c r="F47" s="16"/>
      <c r="G47" s="16"/>
      <c r="H47" s="16"/>
      <c r="I47" s="16"/>
    </row>
    <row r="48" spans="1:9" x14ac:dyDescent="0.25">
      <c r="A48" s="16">
        <f t="shared" ca="1" si="0"/>
        <v>6</v>
      </c>
      <c r="B48" s="15" t="str">
        <f t="shared" ca="1" si="45"/>
        <v>Click Energy</v>
      </c>
      <c r="C48" s="2" t="str">
        <f t="shared" ref="C48:C79" ca="1" si="72">IF(INDIRECT("Supplier!J"&amp;(FLOOR((CELL("row",A48)-2)/8,1)+1)+1)&lt;&gt;"N","WA",".")</f>
        <v>.</v>
      </c>
      <c r="D48" s="16"/>
      <c r="E48" s="16"/>
      <c r="F48" s="16"/>
      <c r="G48" s="16"/>
      <c r="H48" s="16"/>
      <c r="I48" s="16"/>
    </row>
    <row r="49" spans="1:9" x14ac:dyDescent="0.25">
      <c r="A49" s="16">
        <f t="shared" ca="1" si="0"/>
        <v>6</v>
      </c>
      <c r="B49" s="15" t="str">
        <f t="shared" ca="1" si="47"/>
        <v>Click Energy</v>
      </c>
      <c r="C49" s="2" t="str">
        <f t="shared" ref="C49:C80" ca="1" si="73">IF(INDIRECT("Supplier!K"&amp;(FLOOR((CELL("row",A49)-2)/8,1)+1)+1)&lt;&gt;"N","ACT",".")</f>
        <v>.</v>
      </c>
      <c r="D49" s="16"/>
      <c r="E49" s="16"/>
      <c r="F49" s="16"/>
      <c r="G49" s="16"/>
      <c r="H49" s="16"/>
      <c r="I49" s="16"/>
    </row>
    <row r="50" spans="1:9" x14ac:dyDescent="0.25">
      <c r="A50">
        <f t="shared" ca="1" si="0"/>
        <v>7</v>
      </c>
      <c r="B50" s="2" t="str">
        <f t="shared" ref="B50" ca="1" si="74">INDIRECT("Supplier!B" &amp; (FLOOR((CELL("row",  A50) - 2)  / 8, 1) + 1) + 1)</f>
        <v>Country Energy</v>
      </c>
      <c r="C50" s="2" t="str">
        <f t="shared" ref="C50:C81" ca="1" si="75">IF(INDIRECT("Supplier!D"&amp;(FLOOR((CELL("row",A50)-2)/8,1)+1)+1)&lt;&gt;"N","QLD",".")</f>
        <v>.</v>
      </c>
    </row>
    <row r="51" spans="1:9" x14ac:dyDescent="0.25">
      <c r="A51">
        <f t="shared" ca="1" si="0"/>
        <v>7</v>
      </c>
      <c r="B51" s="2" t="str">
        <f t="shared" ref="B51:B82" ca="1" si="76">B50</f>
        <v>Country Energy</v>
      </c>
      <c r="C51" s="2" t="str">
        <f t="shared" ref="C51:C82" ca="1" si="77">IF(INDIRECT("Supplier!E"&amp;(FLOOR((CELL("row",A51)-2)/8,1)+1)+1)&lt;&gt;"N","NSW",".")</f>
        <v>NSW</v>
      </c>
    </row>
    <row r="52" spans="1:9" x14ac:dyDescent="0.25">
      <c r="A52">
        <f t="shared" ca="1" si="0"/>
        <v>7</v>
      </c>
      <c r="B52" s="2" t="str">
        <f t="shared" ref="B52" ca="1" si="78">B50</f>
        <v>Country Energy</v>
      </c>
      <c r="C52" s="2" t="str">
        <f t="shared" ref="C52:C83" ca="1" si="79">IF(INDIRECT("Supplier!F"&amp;(FLOOR((CELL("row",A52)-2)/8,1)+1)+1)&lt;&gt;"N","VIC",".")</f>
        <v>VIC</v>
      </c>
    </row>
    <row r="53" spans="1:9" x14ac:dyDescent="0.25">
      <c r="A53">
        <f t="shared" ca="1" si="0"/>
        <v>7</v>
      </c>
      <c r="B53" s="2" t="str">
        <f t="shared" ref="B53" ca="1" si="80">B50</f>
        <v>Country Energy</v>
      </c>
      <c r="C53" s="2" t="str">
        <f t="shared" ref="C53:C84" ca="1" si="81">IF(INDIRECT("Supplier!G"&amp;(FLOOR((CELL("row",A53)-2)/8,1)+1)+1)&lt;&gt;"N","TAS",".")</f>
        <v>.</v>
      </c>
    </row>
    <row r="54" spans="1:9" x14ac:dyDescent="0.25">
      <c r="A54">
        <f t="shared" ca="1" si="0"/>
        <v>7</v>
      </c>
      <c r="B54" s="2" t="str">
        <f t="shared" ref="B54" ca="1" si="82">B50</f>
        <v>Country Energy</v>
      </c>
      <c r="C54" s="2" t="str">
        <f t="shared" ref="C54:C85" ca="1" si="83">IF(INDIRECT("Supplier!H"&amp;(FLOOR((CELL("row",A54)-2)/8,1)+1)+1)&lt;&gt;"N","SA",".")</f>
        <v>SA</v>
      </c>
    </row>
    <row r="55" spans="1:9" x14ac:dyDescent="0.25">
      <c r="A55">
        <f t="shared" ca="1" si="0"/>
        <v>7</v>
      </c>
      <c r="B55" s="2" t="str">
        <f t="shared" ref="B55" ca="1" si="84">B50</f>
        <v>Country Energy</v>
      </c>
      <c r="C55" s="2" t="str">
        <f t="shared" ref="C55:C86" ca="1" si="85">IF(INDIRECT("Supplier!I"&amp;(FLOOR((CELL("row",A55)-2)/8,1)+1)+1)&lt;&gt;"N","NT",".")</f>
        <v>.</v>
      </c>
    </row>
    <row r="56" spans="1:9" x14ac:dyDescent="0.25">
      <c r="A56">
        <f t="shared" ca="1" si="0"/>
        <v>7</v>
      </c>
      <c r="B56" s="2" t="str">
        <f t="shared" ref="B56" ca="1" si="86">B50</f>
        <v>Country Energy</v>
      </c>
      <c r="C56" s="2" t="str">
        <f t="shared" ref="C56:C87" ca="1" si="87">IF(INDIRECT("Supplier!J"&amp;(FLOOR((CELL("row",A56)-2)/8,1)+1)+1)&lt;&gt;"N","WA",".")</f>
        <v>.</v>
      </c>
    </row>
    <row r="57" spans="1:9" x14ac:dyDescent="0.25">
      <c r="A57">
        <f t="shared" ca="1" si="0"/>
        <v>7</v>
      </c>
      <c r="B57" s="2" t="str">
        <f t="shared" ref="B57" ca="1" si="88">B50</f>
        <v>Country Energy</v>
      </c>
      <c r="C57" s="2" t="str">
        <f t="shared" ref="C57:C88" ca="1" si="89">IF(INDIRECT("Supplier!K"&amp;(FLOOR((CELL("row",A57)-2)/8,1)+1)+1)&lt;&gt;"N","ACT",".")</f>
        <v>ACT</v>
      </c>
    </row>
    <row r="58" spans="1:9" x14ac:dyDescent="0.25">
      <c r="A58" s="16">
        <f t="shared" ca="1" si="0"/>
        <v>8</v>
      </c>
      <c r="B58" s="15" t="str">
        <f t="shared" ca="1" si="33"/>
        <v>Diamond Energy</v>
      </c>
      <c r="C58" s="2" t="str">
        <f t="shared" ref="C58:C89" ca="1" si="90">IF(INDIRECT("Supplier!D"&amp;(FLOOR((CELL("row",A58)-2)/8,1)+1)+1)&lt;&gt;"N","QLD",".")</f>
        <v>.</v>
      </c>
      <c r="D58" s="16"/>
      <c r="E58" s="16"/>
      <c r="F58" s="16"/>
      <c r="G58" s="16"/>
      <c r="H58" s="16"/>
      <c r="I58" s="16"/>
    </row>
    <row r="59" spans="1:9" x14ac:dyDescent="0.25">
      <c r="A59" s="16">
        <f t="shared" ca="1" si="0"/>
        <v>8</v>
      </c>
      <c r="B59" s="15" t="str">
        <f t="shared" ref="B59:B122" ca="1" si="91">B58</f>
        <v>Diamond Energy</v>
      </c>
      <c r="C59" s="2" t="str">
        <f t="shared" ref="C59:C90" ca="1" si="92">IF(INDIRECT("Supplier!E"&amp;(FLOOR((CELL("row",A59)-2)/8,1)+1)+1)&lt;&gt;"N","NSW",".")</f>
        <v>.</v>
      </c>
      <c r="D59" s="16"/>
      <c r="E59" s="16"/>
      <c r="F59" s="16"/>
      <c r="G59" s="16"/>
      <c r="H59" s="16"/>
      <c r="I59" s="16"/>
    </row>
    <row r="60" spans="1:9" x14ac:dyDescent="0.25">
      <c r="A60" s="16">
        <f t="shared" ca="1" si="0"/>
        <v>8</v>
      </c>
      <c r="B60" s="15" t="str">
        <f t="shared" ca="1" si="37"/>
        <v>Diamond Energy</v>
      </c>
      <c r="C60" s="2" t="str">
        <f t="shared" ref="C60:C91" ca="1" si="93">IF(INDIRECT("Supplier!F"&amp;(FLOOR((CELL("row",A60)-2)/8,1)+1)+1)&lt;&gt;"N","VIC",".")</f>
        <v>VIC</v>
      </c>
      <c r="D60" s="16"/>
      <c r="E60" s="16"/>
      <c r="F60" s="16"/>
      <c r="G60" s="16"/>
      <c r="H60" s="16"/>
      <c r="I60" s="16"/>
    </row>
    <row r="61" spans="1:9" x14ac:dyDescent="0.25">
      <c r="A61" s="16">
        <f t="shared" ca="1" si="0"/>
        <v>8</v>
      </c>
      <c r="B61" s="15" t="str">
        <f t="shared" ca="1" si="39"/>
        <v>Diamond Energy</v>
      </c>
      <c r="C61" s="2" t="str">
        <f t="shared" ref="C61:C92" ca="1" si="94">IF(INDIRECT("Supplier!G"&amp;(FLOOR((CELL("row",A61)-2)/8,1)+1)+1)&lt;&gt;"N","TAS",".")</f>
        <v>.</v>
      </c>
      <c r="D61" s="16"/>
      <c r="E61" s="16"/>
      <c r="F61" s="16"/>
      <c r="G61" s="16"/>
      <c r="H61" s="16"/>
      <c r="I61" s="16"/>
    </row>
    <row r="62" spans="1:9" x14ac:dyDescent="0.25">
      <c r="A62" s="16">
        <f t="shared" ca="1" si="0"/>
        <v>8</v>
      </c>
      <c r="B62" s="15" t="str">
        <f t="shared" ca="1" si="41"/>
        <v>Diamond Energy</v>
      </c>
      <c r="C62" s="2" t="str">
        <f t="shared" ref="C62:C93" ca="1" si="95">IF(INDIRECT("Supplier!H"&amp;(FLOOR((CELL("row",A62)-2)/8,1)+1)+1)&lt;&gt;"N","SA",".")</f>
        <v>.</v>
      </c>
      <c r="D62" s="16"/>
      <c r="E62" s="16"/>
      <c r="F62" s="16"/>
      <c r="G62" s="16"/>
      <c r="H62" s="16"/>
      <c r="I62" s="16"/>
    </row>
    <row r="63" spans="1:9" x14ac:dyDescent="0.25">
      <c r="A63" s="16">
        <f t="shared" ca="1" si="0"/>
        <v>8</v>
      </c>
      <c r="B63" s="15" t="str">
        <f t="shared" ca="1" si="43"/>
        <v>Diamond Energy</v>
      </c>
      <c r="C63" s="2" t="str">
        <f t="shared" ref="C63:C94" ca="1" si="96">IF(INDIRECT("Supplier!I"&amp;(FLOOR((CELL("row",A63)-2)/8,1)+1)+1)&lt;&gt;"N","NT",".")</f>
        <v>.</v>
      </c>
      <c r="D63" s="16"/>
      <c r="E63" s="16"/>
      <c r="F63" s="16"/>
      <c r="G63" s="16"/>
      <c r="H63" s="16"/>
      <c r="I63" s="16"/>
    </row>
    <row r="64" spans="1:9" x14ac:dyDescent="0.25">
      <c r="A64" s="16">
        <f t="shared" ca="1" si="0"/>
        <v>8</v>
      </c>
      <c r="B64" s="15" t="str">
        <f t="shared" ca="1" si="45"/>
        <v>Diamond Energy</v>
      </c>
      <c r="C64" s="2" t="str">
        <f t="shared" ref="C64:C95" ca="1" si="97">IF(INDIRECT("Supplier!J"&amp;(FLOOR((CELL("row",A64)-2)/8,1)+1)+1)&lt;&gt;"N","WA",".")</f>
        <v>.</v>
      </c>
      <c r="D64" s="16"/>
      <c r="E64" s="16"/>
      <c r="F64" s="16"/>
      <c r="G64" s="16"/>
      <c r="H64" s="16"/>
      <c r="I64" s="16"/>
    </row>
    <row r="65" spans="1:9" x14ac:dyDescent="0.25">
      <c r="A65" s="16">
        <f t="shared" ca="1" si="0"/>
        <v>8</v>
      </c>
      <c r="B65" s="15" t="str">
        <f t="shared" ca="1" si="47"/>
        <v>Diamond Energy</v>
      </c>
      <c r="C65" s="2" t="str">
        <f t="shared" ref="C65:C96" ca="1" si="98">IF(INDIRECT("Supplier!K"&amp;(FLOOR((CELL("row",A65)-2)/8,1)+1)+1)&lt;&gt;"N","ACT",".")</f>
        <v>.</v>
      </c>
      <c r="D65" s="16"/>
      <c r="E65" s="16"/>
      <c r="F65" s="16"/>
      <c r="G65" s="16"/>
      <c r="H65" s="16"/>
      <c r="I65" s="16"/>
    </row>
    <row r="66" spans="1:9" x14ac:dyDescent="0.25">
      <c r="A66">
        <f t="shared" ca="1" si="0"/>
        <v>9</v>
      </c>
      <c r="B66" s="2" t="str">
        <f t="shared" ref="B66" ca="1" si="99">INDIRECT("Supplier!B" &amp; (FLOOR((CELL("row",  A66) - 2)  / 8, 1) + 1) + 1)</f>
        <v>Dodo</v>
      </c>
      <c r="C66" s="2" t="str">
        <f t="shared" ref="C66:C97" ca="1" si="100">IF(INDIRECT("Supplier!D"&amp;(FLOOR((CELL("row",A66)-2)/8,1)+1)+1)&lt;&gt;"N","QLD",".")</f>
        <v>QLD</v>
      </c>
    </row>
    <row r="67" spans="1:9" x14ac:dyDescent="0.25">
      <c r="A67">
        <f t="shared" ref="A67:A130" ca="1" si="101">FLOOR((CELL("row",  A67) - 2)  / 8, 1) + 1</f>
        <v>9</v>
      </c>
      <c r="B67" s="2" t="str">
        <f t="shared" ref="B67:B98" ca="1" si="102">B66</f>
        <v>Dodo</v>
      </c>
      <c r="C67" s="2" t="str">
        <f t="shared" ref="C67:C98" ca="1" si="103">IF(INDIRECT("Supplier!E"&amp;(FLOOR((CELL("row",A67)-2)/8,1)+1)+1)&lt;&gt;"N","NSW",".")</f>
        <v>NSW</v>
      </c>
    </row>
    <row r="68" spans="1:9" x14ac:dyDescent="0.25">
      <c r="A68">
        <f t="shared" ca="1" si="101"/>
        <v>9</v>
      </c>
      <c r="B68" s="2" t="str">
        <f t="shared" ref="B68" ca="1" si="104">B66</f>
        <v>Dodo</v>
      </c>
      <c r="C68" s="2" t="str">
        <f t="shared" ref="C68:C99" ca="1" si="105">IF(INDIRECT("Supplier!F"&amp;(FLOOR((CELL("row",A68)-2)/8,1)+1)+1)&lt;&gt;"N","VIC",".")</f>
        <v>VIC</v>
      </c>
    </row>
    <row r="69" spans="1:9" x14ac:dyDescent="0.25">
      <c r="A69">
        <f t="shared" ca="1" si="101"/>
        <v>9</v>
      </c>
      <c r="B69" s="2" t="str">
        <f t="shared" ref="B69" ca="1" si="106">B66</f>
        <v>Dodo</v>
      </c>
      <c r="C69" s="2" t="str">
        <f t="shared" ref="C69:C100" ca="1" si="107">IF(INDIRECT("Supplier!G"&amp;(FLOOR((CELL("row",A69)-2)/8,1)+1)+1)&lt;&gt;"N","TAS",".")</f>
        <v>.</v>
      </c>
    </row>
    <row r="70" spans="1:9" x14ac:dyDescent="0.25">
      <c r="A70">
        <f t="shared" ca="1" si="101"/>
        <v>9</v>
      </c>
      <c r="B70" s="2" t="str">
        <f t="shared" ref="B70" ca="1" si="108">B66</f>
        <v>Dodo</v>
      </c>
      <c r="C70" s="2" t="str">
        <f t="shared" ref="C70:C101" ca="1" si="109">IF(INDIRECT("Supplier!H"&amp;(FLOOR((CELL("row",A70)-2)/8,1)+1)+1)&lt;&gt;"N","SA",".")</f>
        <v>.</v>
      </c>
    </row>
    <row r="71" spans="1:9" x14ac:dyDescent="0.25">
      <c r="A71">
        <f t="shared" ca="1" si="101"/>
        <v>9</v>
      </c>
      <c r="B71" s="2" t="str">
        <f t="shared" ref="B71" ca="1" si="110">B66</f>
        <v>Dodo</v>
      </c>
      <c r="C71" s="2" t="str">
        <f t="shared" ref="C71:C102" ca="1" si="111">IF(INDIRECT("Supplier!I"&amp;(FLOOR((CELL("row",A71)-2)/8,1)+1)+1)&lt;&gt;"N","NT",".")</f>
        <v>.</v>
      </c>
    </row>
    <row r="72" spans="1:9" x14ac:dyDescent="0.25">
      <c r="A72">
        <f t="shared" ca="1" si="101"/>
        <v>9</v>
      </c>
      <c r="B72" s="2" t="str">
        <f t="shared" ref="B72" ca="1" si="112">B66</f>
        <v>Dodo</v>
      </c>
      <c r="C72" s="2" t="str">
        <f t="shared" ref="C72:C103" ca="1" si="113">IF(INDIRECT("Supplier!J"&amp;(FLOOR((CELL("row",A72)-2)/8,1)+1)+1)&lt;&gt;"N","WA",".")</f>
        <v>.</v>
      </c>
    </row>
    <row r="73" spans="1:9" x14ac:dyDescent="0.25">
      <c r="A73">
        <f t="shared" ca="1" si="101"/>
        <v>9</v>
      </c>
      <c r="B73" s="2" t="str">
        <f t="shared" ref="B73" ca="1" si="114">B66</f>
        <v>Dodo</v>
      </c>
      <c r="C73" s="2" t="str">
        <f t="shared" ref="C73:C104" ca="1" si="115">IF(INDIRECT("Supplier!K"&amp;(FLOOR((CELL("row",A73)-2)/8,1)+1)+1)&lt;&gt;"N","ACT",".")</f>
        <v>.</v>
      </c>
    </row>
    <row r="74" spans="1:9" x14ac:dyDescent="0.25">
      <c r="A74" s="16">
        <f t="shared" ca="1" si="101"/>
        <v>10</v>
      </c>
      <c r="B74" s="15" t="str">
        <f t="shared" ca="1" si="33"/>
        <v>Energy Australia</v>
      </c>
      <c r="C74" s="2" t="str">
        <f t="shared" ref="C74:C105" ca="1" si="116">IF(INDIRECT("Supplier!D"&amp;(FLOOR((CELL("row",A74)-2)/8,1)+1)+1)&lt;&gt;"N","QLD",".")</f>
        <v>QLD</v>
      </c>
      <c r="D74" s="16"/>
      <c r="E74" s="16"/>
      <c r="F74" s="16"/>
      <c r="G74" s="16"/>
      <c r="H74" s="16"/>
      <c r="I74" s="16"/>
    </row>
    <row r="75" spans="1:9" x14ac:dyDescent="0.25">
      <c r="A75" s="16">
        <f t="shared" ca="1" si="101"/>
        <v>10</v>
      </c>
      <c r="B75" s="15" t="str">
        <f t="shared" ref="B75:B138" ca="1" si="117">B74</f>
        <v>Energy Australia</v>
      </c>
      <c r="C75" s="2" t="str">
        <f t="shared" ref="C75:C106" ca="1" si="118">IF(INDIRECT("Supplier!E"&amp;(FLOOR((CELL("row",A75)-2)/8,1)+1)+1)&lt;&gt;"N","NSW",".")</f>
        <v>NSW</v>
      </c>
      <c r="D75" s="16"/>
      <c r="E75" s="16"/>
      <c r="F75" s="16"/>
      <c r="G75" s="16"/>
      <c r="H75" s="16"/>
      <c r="I75" s="16"/>
    </row>
    <row r="76" spans="1:9" x14ac:dyDescent="0.25">
      <c r="A76" s="16">
        <f t="shared" ca="1" si="101"/>
        <v>10</v>
      </c>
      <c r="B76" s="15" t="str">
        <f t="shared" ca="1" si="37"/>
        <v>Energy Australia</v>
      </c>
      <c r="C76" s="2" t="str">
        <f t="shared" ref="C76:C107" ca="1" si="119">IF(INDIRECT("Supplier!F"&amp;(FLOOR((CELL("row",A76)-2)/8,1)+1)+1)&lt;&gt;"N","VIC",".")</f>
        <v>VIC</v>
      </c>
      <c r="D76" s="16"/>
      <c r="E76" s="16"/>
      <c r="F76" s="16"/>
      <c r="G76" s="16"/>
      <c r="H76" s="16"/>
      <c r="I76" s="16"/>
    </row>
    <row r="77" spans="1:9" x14ac:dyDescent="0.25">
      <c r="A77" s="16">
        <f t="shared" ca="1" si="101"/>
        <v>10</v>
      </c>
      <c r="B77" s="15" t="str">
        <f t="shared" ca="1" si="39"/>
        <v>Energy Australia</v>
      </c>
      <c r="C77" s="2" t="str">
        <f t="shared" ref="C77:C108" ca="1" si="120">IF(INDIRECT("Supplier!G"&amp;(FLOOR((CELL("row",A77)-2)/8,1)+1)+1)&lt;&gt;"N","TAS",".")</f>
        <v>.</v>
      </c>
      <c r="D77" s="16"/>
      <c r="E77" s="16"/>
      <c r="F77" s="16"/>
      <c r="G77" s="16"/>
      <c r="H77" s="16"/>
      <c r="I77" s="16"/>
    </row>
    <row r="78" spans="1:9" x14ac:dyDescent="0.25">
      <c r="A78" s="16">
        <f t="shared" ca="1" si="101"/>
        <v>10</v>
      </c>
      <c r="B78" s="15" t="str">
        <f t="shared" ca="1" si="41"/>
        <v>Energy Australia</v>
      </c>
      <c r="C78" s="2" t="str">
        <f t="shared" ref="C78:C109" ca="1" si="121">IF(INDIRECT("Supplier!H"&amp;(FLOOR((CELL("row",A78)-2)/8,1)+1)+1)&lt;&gt;"N","SA",".")</f>
        <v>.</v>
      </c>
      <c r="D78" s="16"/>
      <c r="E78" s="16"/>
      <c r="F78" s="16"/>
      <c r="G78" s="16"/>
      <c r="H78" s="16"/>
      <c r="I78" s="16"/>
    </row>
    <row r="79" spans="1:9" x14ac:dyDescent="0.25">
      <c r="A79" s="16">
        <f t="shared" ca="1" si="101"/>
        <v>10</v>
      </c>
      <c r="B79" s="15" t="str">
        <f t="shared" ca="1" si="43"/>
        <v>Energy Australia</v>
      </c>
      <c r="C79" s="2" t="str">
        <f t="shared" ref="C79:C110" ca="1" si="122">IF(INDIRECT("Supplier!I"&amp;(FLOOR((CELL("row",A79)-2)/8,1)+1)+1)&lt;&gt;"N","NT",".")</f>
        <v>.</v>
      </c>
      <c r="D79" s="16"/>
      <c r="E79" s="16"/>
      <c r="F79" s="16"/>
      <c r="G79" s="16"/>
      <c r="H79" s="16"/>
      <c r="I79" s="16"/>
    </row>
    <row r="80" spans="1:9" x14ac:dyDescent="0.25">
      <c r="A80" s="16">
        <f t="shared" ca="1" si="101"/>
        <v>10</v>
      </c>
      <c r="B80" s="15" t="str">
        <f t="shared" ca="1" si="45"/>
        <v>Energy Australia</v>
      </c>
      <c r="C80" s="2" t="str">
        <f t="shared" ref="C80:C111" ca="1" si="123">IF(INDIRECT("Supplier!J"&amp;(FLOOR((CELL("row",A80)-2)/8,1)+1)+1)&lt;&gt;"N","WA",".")</f>
        <v>.</v>
      </c>
      <c r="D80" s="16"/>
      <c r="E80" s="16"/>
      <c r="F80" s="16"/>
      <c r="G80" s="16"/>
      <c r="H80" s="16"/>
      <c r="I80" s="16"/>
    </row>
    <row r="81" spans="1:9" x14ac:dyDescent="0.25">
      <c r="A81" s="16">
        <f t="shared" ca="1" si="101"/>
        <v>10</v>
      </c>
      <c r="B81" s="15" t="str">
        <f t="shared" ca="1" si="47"/>
        <v>Energy Australia</v>
      </c>
      <c r="C81" s="2" t="str">
        <f t="shared" ref="C81:C112" ca="1" si="124">IF(INDIRECT("Supplier!K"&amp;(FLOOR((CELL("row",A81)-2)/8,1)+1)+1)&lt;&gt;"N","ACT",".")</f>
        <v>ACT</v>
      </c>
      <c r="D81" s="16"/>
      <c r="E81" s="16"/>
      <c r="F81" s="16"/>
      <c r="G81" s="16"/>
      <c r="H81" s="16"/>
      <c r="I81" s="16"/>
    </row>
    <row r="82" spans="1:9" x14ac:dyDescent="0.25">
      <c r="A82">
        <f t="shared" ca="1" si="101"/>
        <v>11</v>
      </c>
      <c r="B82" s="2" t="str">
        <f t="shared" ref="B82" ca="1" si="125">INDIRECT("Supplier!B" &amp; (FLOOR((CELL("row",  A82) - 2)  / 8, 1) + 1) + 1)</f>
        <v>Ergon</v>
      </c>
      <c r="C82" s="2" t="str">
        <f t="shared" ref="C82:C113" ca="1" si="126">IF(INDIRECT("Supplier!D"&amp;(FLOOR((CELL("row",A82)-2)/8,1)+1)+1)&lt;&gt;"N","QLD",".")</f>
        <v>QLD</v>
      </c>
    </row>
    <row r="83" spans="1:9" x14ac:dyDescent="0.25">
      <c r="A83">
        <f t="shared" ca="1" si="101"/>
        <v>11</v>
      </c>
      <c r="B83" s="2" t="str">
        <f t="shared" ref="B83:B114" ca="1" si="127">B82</f>
        <v>Ergon</v>
      </c>
      <c r="C83" s="2" t="str">
        <f t="shared" ref="C83:C114" ca="1" si="128">IF(INDIRECT("Supplier!E"&amp;(FLOOR((CELL("row",A83)-2)/8,1)+1)+1)&lt;&gt;"N","NSW",".")</f>
        <v>.</v>
      </c>
    </row>
    <row r="84" spans="1:9" x14ac:dyDescent="0.25">
      <c r="A84">
        <f t="shared" ca="1" si="101"/>
        <v>11</v>
      </c>
      <c r="B84" s="2" t="str">
        <f t="shared" ref="B84" ca="1" si="129">B82</f>
        <v>Ergon</v>
      </c>
      <c r="C84" s="2" t="str">
        <f t="shared" ref="C84:C115" ca="1" si="130">IF(INDIRECT("Supplier!F"&amp;(FLOOR((CELL("row",A84)-2)/8,1)+1)+1)&lt;&gt;"N","VIC",".")</f>
        <v>.</v>
      </c>
    </row>
    <row r="85" spans="1:9" x14ac:dyDescent="0.25">
      <c r="A85">
        <f t="shared" ca="1" si="101"/>
        <v>11</v>
      </c>
      <c r="B85" s="2" t="str">
        <f t="shared" ref="B85" ca="1" si="131">B82</f>
        <v>Ergon</v>
      </c>
      <c r="C85" s="2" t="str">
        <f t="shared" ref="C85:C116" ca="1" si="132">IF(INDIRECT("Supplier!G"&amp;(FLOOR((CELL("row",A85)-2)/8,1)+1)+1)&lt;&gt;"N","TAS",".")</f>
        <v>.</v>
      </c>
    </row>
    <row r="86" spans="1:9" x14ac:dyDescent="0.25">
      <c r="A86">
        <f t="shared" ca="1" si="101"/>
        <v>11</v>
      </c>
      <c r="B86" s="2" t="str">
        <f t="shared" ref="B86" ca="1" si="133">B82</f>
        <v>Ergon</v>
      </c>
      <c r="C86" s="2" t="str">
        <f t="shared" ref="C86:C117" ca="1" si="134">IF(INDIRECT("Supplier!H"&amp;(FLOOR((CELL("row",A86)-2)/8,1)+1)+1)&lt;&gt;"N","SA",".")</f>
        <v>.</v>
      </c>
    </row>
    <row r="87" spans="1:9" x14ac:dyDescent="0.25">
      <c r="A87">
        <f t="shared" ca="1" si="101"/>
        <v>11</v>
      </c>
      <c r="B87" s="2" t="str">
        <f t="shared" ref="B87" ca="1" si="135">B82</f>
        <v>Ergon</v>
      </c>
      <c r="C87" s="2" t="str">
        <f t="shared" ref="C87:C118" ca="1" si="136">IF(INDIRECT("Supplier!I"&amp;(FLOOR((CELL("row",A87)-2)/8,1)+1)+1)&lt;&gt;"N","NT",".")</f>
        <v>.</v>
      </c>
    </row>
    <row r="88" spans="1:9" x14ac:dyDescent="0.25">
      <c r="A88">
        <f t="shared" ca="1" si="101"/>
        <v>11</v>
      </c>
      <c r="B88" s="2" t="str">
        <f t="shared" ref="B88" ca="1" si="137">B82</f>
        <v>Ergon</v>
      </c>
      <c r="C88" s="2" t="str">
        <f t="shared" ref="C88:C119" ca="1" si="138">IF(INDIRECT("Supplier!J"&amp;(FLOOR((CELL("row",A88)-2)/8,1)+1)+1)&lt;&gt;"N","WA",".")</f>
        <v>.</v>
      </c>
    </row>
    <row r="89" spans="1:9" x14ac:dyDescent="0.25">
      <c r="A89">
        <f t="shared" ca="1" si="101"/>
        <v>11</v>
      </c>
      <c r="B89" s="2" t="str">
        <f t="shared" ref="B89" ca="1" si="139">B82</f>
        <v>Ergon</v>
      </c>
      <c r="C89" s="2" t="str">
        <f t="shared" ref="C89:C120" ca="1" si="140">IF(INDIRECT("Supplier!K"&amp;(FLOOR((CELL("row",A89)-2)/8,1)+1)+1)&lt;&gt;"N","ACT",".")</f>
        <v>.</v>
      </c>
    </row>
    <row r="90" spans="1:9" x14ac:dyDescent="0.25">
      <c r="A90" s="16">
        <f t="shared" ca="1" si="101"/>
        <v>12</v>
      </c>
      <c r="B90" s="15" t="str">
        <f t="shared" ref="B90:B138" ca="1" si="141">INDIRECT("Supplier!B" &amp; (FLOOR((CELL("row",  A90) - 2)  / 8, 1) + 1) + 1)</f>
        <v>Horizon Power</v>
      </c>
      <c r="C90" s="2" t="str">
        <f t="shared" ref="C90:C121" ca="1" si="142">IF(INDIRECT("Supplier!D"&amp;(FLOOR((CELL("row",A90)-2)/8,1)+1)+1)&lt;&gt;"N","QLD",".")</f>
        <v>.</v>
      </c>
      <c r="D90" s="16"/>
      <c r="E90" s="16"/>
      <c r="F90" s="16"/>
      <c r="G90" s="16"/>
      <c r="H90" s="16"/>
      <c r="I90" s="16"/>
    </row>
    <row r="91" spans="1:9" x14ac:dyDescent="0.25">
      <c r="A91" s="16">
        <f t="shared" ca="1" si="101"/>
        <v>12</v>
      </c>
      <c r="B91" s="15" t="str">
        <f t="shared" ref="B91:B154" ca="1" si="143">B90</f>
        <v>Horizon Power</v>
      </c>
      <c r="C91" s="2" t="str">
        <f t="shared" ref="C91:C122" ca="1" si="144">IF(INDIRECT("Supplier!E"&amp;(FLOOR((CELL("row",A91)-2)/8,1)+1)+1)&lt;&gt;"N","NSW",".")</f>
        <v>.</v>
      </c>
      <c r="D91" s="16"/>
      <c r="E91" s="16"/>
      <c r="F91" s="16"/>
      <c r="G91" s="16"/>
      <c r="H91" s="16"/>
      <c r="I91" s="16"/>
    </row>
    <row r="92" spans="1:9" x14ac:dyDescent="0.25">
      <c r="A92" s="16">
        <f t="shared" ca="1" si="101"/>
        <v>12</v>
      </c>
      <c r="B92" s="15" t="str">
        <f t="shared" ref="B92:B140" ca="1" si="145">B90</f>
        <v>Horizon Power</v>
      </c>
      <c r="C92" s="2" t="str">
        <f t="shared" ref="C92:C123" ca="1" si="146">IF(INDIRECT("Supplier!F"&amp;(FLOOR((CELL("row",A92)-2)/8,1)+1)+1)&lt;&gt;"N","VIC",".")</f>
        <v>.</v>
      </c>
      <c r="D92" s="16"/>
      <c r="E92" s="16"/>
      <c r="F92" s="16"/>
      <c r="G92" s="16"/>
      <c r="H92" s="16"/>
      <c r="I92" s="16"/>
    </row>
    <row r="93" spans="1:9" x14ac:dyDescent="0.25">
      <c r="A93" s="16">
        <f t="shared" ca="1" si="101"/>
        <v>12</v>
      </c>
      <c r="B93" s="15" t="str">
        <f t="shared" ref="B93:B141" ca="1" si="147">B90</f>
        <v>Horizon Power</v>
      </c>
      <c r="C93" s="2" t="str">
        <f t="shared" ref="C93:C124" ca="1" si="148">IF(INDIRECT("Supplier!G"&amp;(FLOOR((CELL("row",A93)-2)/8,1)+1)+1)&lt;&gt;"N","TAS",".")</f>
        <v>.</v>
      </c>
      <c r="D93" s="16"/>
      <c r="E93" s="16"/>
      <c r="F93" s="16"/>
      <c r="G93" s="16"/>
      <c r="H93" s="16"/>
      <c r="I93" s="16"/>
    </row>
    <row r="94" spans="1:9" x14ac:dyDescent="0.25">
      <c r="A94" s="16">
        <f t="shared" ca="1" si="101"/>
        <v>12</v>
      </c>
      <c r="B94" s="15" t="str">
        <f t="shared" ref="B94:B142" ca="1" si="149">B90</f>
        <v>Horizon Power</v>
      </c>
      <c r="C94" s="2" t="str">
        <f t="shared" ref="C94:C125" ca="1" si="150">IF(INDIRECT("Supplier!H"&amp;(FLOOR((CELL("row",A94)-2)/8,1)+1)+1)&lt;&gt;"N","SA",".")</f>
        <v>.</v>
      </c>
      <c r="D94" s="16"/>
      <c r="E94" s="16"/>
      <c r="F94" s="16"/>
      <c r="G94" s="16"/>
      <c r="H94" s="16"/>
      <c r="I94" s="16"/>
    </row>
    <row r="95" spans="1:9" x14ac:dyDescent="0.25">
      <c r="A95" s="16">
        <f t="shared" ca="1" si="101"/>
        <v>12</v>
      </c>
      <c r="B95" s="15" t="str">
        <f t="shared" ref="B95:B143" ca="1" si="151">B90</f>
        <v>Horizon Power</v>
      </c>
      <c r="C95" s="2" t="str">
        <f t="shared" ref="C95:C126" ca="1" si="152">IF(INDIRECT("Supplier!I"&amp;(FLOOR((CELL("row",A95)-2)/8,1)+1)+1)&lt;&gt;"N","NT",".")</f>
        <v>.</v>
      </c>
      <c r="D95" s="16"/>
      <c r="E95" s="16"/>
      <c r="F95" s="16"/>
      <c r="G95" s="16"/>
      <c r="H95" s="16"/>
      <c r="I95" s="16"/>
    </row>
    <row r="96" spans="1:9" x14ac:dyDescent="0.25">
      <c r="A96" s="16">
        <f t="shared" ca="1" si="101"/>
        <v>12</v>
      </c>
      <c r="B96" s="15" t="str">
        <f t="shared" ref="B96:B144" ca="1" si="153">B90</f>
        <v>Horizon Power</v>
      </c>
      <c r="C96" s="2" t="str">
        <f t="shared" ref="C96:C127" ca="1" si="154">IF(INDIRECT("Supplier!J"&amp;(FLOOR((CELL("row",A96)-2)/8,1)+1)+1)&lt;&gt;"N","WA",".")</f>
        <v>WA</v>
      </c>
      <c r="D96" s="16"/>
      <c r="E96" s="16"/>
      <c r="F96" s="16"/>
      <c r="G96" s="16"/>
      <c r="H96" s="16"/>
      <c r="I96" s="16"/>
    </row>
    <row r="97" spans="1:9" x14ac:dyDescent="0.25">
      <c r="A97" s="16">
        <f t="shared" ca="1" si="101"/>
        <v>12</v>
      </c>
      <c r="B97" s="15" t="str">
        <f t="shared" ref="B97:B145" ca="1" si="155">B90</f>
        <v>Horizon Power</v>
      </c>
      <c r="C97" s="2" t="str">
        <f t="shared" ref="C97:C128" ca="1" si="156">IF(INDIRECT("Supplier!K"&amp;(FLOOR((CELL("row",A97)-2)/8,1)+1)+1)&lt;&gt;"N","ACT",".")</f>
        <v>.</v>
      </c>
      <c r="D97" s="16"/>
      <c r="E97" s="16"/>
      <c r="F97" s="16"/>
      <c r="G97" s="16"/>
      <c r="H97" s="16"/>
      <c r="I97" s="16"/>
    </row>
    <row r="98" spans="1:9" x14ac:dyDescent="0.25">
      <c r="A98">
        <f t="shared" ca="1" si="101"/>
        <v>13</v>
      </c>
      <c r="B98" s="2" t="str">
        <f t="shared" ref="B98" ca="1" si="157">INDIRECT("Supplier!B" &amp; (FLOOR((CELL("row",  A98) - 2)  / 8, 1) + 1) + 1)</f>
        <v>Integral Energy</v>
      </c>
      <c r="C98" s="2" t="str">
        <f t="shared" ref="C98:C129" ca="1" si="158">IF(INDIRECT("Supplier!D"&amp;(FLOOR((CELL("row",A98)-2)/8,1)+1)+1)&lt;&gt;"N","QLD",".")</f>
        <v>QLD</v>
      </c>
    </row>
    <row r="99" spans="1:9" x14ac:dyDescent="0.25">
      <c r="A99">
        <f t="shared" ca="1" si="101"/>
        <v>13</v>
      </c>
      <c r="B99" s="2" t="str">
        <f t="shared" ref="B99:B130" ca="1" si="159">B98</f>
        <v>Integral Energy</v>
      </c>
      <c r="C99" s="2" t="str">
        <f t="shared" ref="C99:C130" ca="1" si="160">IF(INDIRECT("Supplier!E"&amp;(FLOOR((CELL("row",A99)-2)/8,1)+1)+1)&lt;&gt;"N","NSW",".")</f>
        <v>NSW</v>
      </c>
    </row>
    <row r="100" spans="1:9" x14ac:dyDescent="0.25">
      <c r="A100">
        <f t="shared" ca="1" si="101"/>
        <v>13</v>
      </c>
      <c r="B100" s="2" t="str">
        <f t="shared" ref="B100" ca="1" si="161">B98</f>
        <v>Integral Energy</v>
      </c>
      <c r="C100" s="2" t="str">
        <f t="shared" ref="C100:C131" ca="1" si="162">IF(INDIRECT("Supplier!F"&amp;(FLOOR((CELL("row",A100)-2)/8,1)+1)+1)&lt;&gt;"N","VIC",".")</f>
        <v>.</v>
      </c>
    </row>
    <row r="101" spans="1:9" x14ac:dyDescent="0.25">
      <c r="A101">
        <f t="shared" ca="1" si="101"/>
        <v>13</v>
      </c>
      <c r="B101" s="2" t="str">
        <f t="shared" ref="B101" ca="1" si="163">B98</f>
        <v>Integral Energy</v>
      </c>
      <c r="C101" s="2" t="str">
        <f t="shared" ref="C101:C132" ca="1" si="164">IF(INDIRECT("Supplier!G"&amp;(FLOOR((CELL("row",A101)-2)/8,1)+1)+1)&lt;&gt;"N","TAS",".")</f>
        <v>.</v>
      </c>
    </row>
    <row r="102" spans="1:9" x14ac:dyDescent="0.25">
      <c r="A102">
        <f t="shared" ca="1" si="101"/>
        <v>13</v>
      </c>
      <c r="B102" s="2" t="str">
        <f t="shared" ref="B102" ca="1" si="165">B98</f>
        <v>Integral Energy</v>
      </c>
      <c r="C102" s="2" t="str">
        <f t="shared" ref="C102:C133" ca="1" si="166">IF(INDIRECT("Supplier!H"&amp;(FLOOR((CELL("row",A102)-2)/8,1)+1)+1)&lt;&gt;"N","SA",".")</f>
        <v>.</v>
      </c>
    </row>
    <row r="103" spans="1:9" x14ac:dyDescent="0.25">
      <c r="A103">
        <f t="shared" ca="1" si="101"/>
        <v>13</v>
      </c>
      <c r="B103" s="2" t="str">
        <f t="shared" ref="B103" ca="1" si="167">B98</f>
        <v>Integral Energy</v>
      </c>
      <c r="C103" s="2" t="str">
        <f t="shared" ref="C103:C134" ca="1" si="168">IF(INDIRECT("Supplier!I"&amp;(FLOOR((CELL("row",A103)-2)/8,1)+1)+1)&lt;&gt;"N","NT",".")</f>
        <v>.</v>
      </c>
    </row>
    <row r="104" spans="1:9" x14ac:dyDescent="0.25">
      <c r="A104">
        <f t="shared" ca="1" si="101"/>
        <v>13</v>
      </c>
      <c r="B104" s="2" t="str">
        <f t="shared" ref="B104" ca="1" si="169">B98</f>
        <v>Integral Energy</v>
      </c>
      <c r="C104" s="2" t="str">
        <f t="shared" ref="C104:C135" ca="1" si="170">IF(INDIRECT("Supplier!J"&amp;(FLOOR((CELL("row",A104)-2)/8,1)+1)+1)&lt;&gt;"N","WA",".")</f>
        <v>.</v>
      </c>
    </row>
    <row r="105" spans="1:9" x14ac:dyDescent="0.25">
      <c r="A105">
        <f t="shared" ca="1" si="101"/>
        <v>13</v>
      </c>
      <c r="B105" s="2" t="str">
        <f t="shared" ref="B105" ca="1" si="171">B98</f>
        <v>Integral Energy</v>
      </c>
      <c r="C105" s="2" t="str">
        <f t="shared" ref="C105:C136" ca="1" si="172">IF(INDIRECT("Supplier!K"&amp;(FLOOR((CELL("row",A105)-2)/8,1)+1)+1)&lt;&gt;"N","ACT",".")</f>
        <v>.</v>
      </c>
    </row>
    <row r="106" spans="1:9" x14ac:dyDescent="0.25">
      <c r="A106" s="16">
        <f t="shared" ca="1" si="101"/>
        <v>14</v>
      </c>
      <c r="B106" s="15" t="str">
        <f t="shared" ca="1" si="141"/>
        <v>Jackgreen Energy</v>
      </c>
      <c r="C106" s="2" t="str">
        <f t="shared" ref="C106:C137" ca="1" si="173">IF(INDIRECT("Supplier!D"&amp;(FLOOR((CELL("row",A106)-2)/8,1)+1)+1)&lt;&gt;"N","QLD",".")</f>
        <v>QLD</v>
      </c>
      <c r="D106" s="16"/>
      <c r="E106" s="16"/>
      <c r="F106" s="16"/>
      <c r="G106" s="16"/>
      <c r="H106" s="16"/>
      <c r="I106" s="16"/>
    </row>
    <row r="107" spans="1:9" x14ac:dyDescent="0.25">
      <c r="A107" s="16">
        <f t="shared" ca="1" si="101"/>
        <v>14</v>
      </c>
      <c r="B107" s="15" t="str">
        <f t="shared" ref="B107:B170" ca="1" si="174">B106</f>
        <v>Jackgreen Energy</v>
      </c>
      <c r="C107" s="2" t="str">
        <f t="shared" ref="C107:C138" ca="1" si="175">IF(INDIRECT("Supplier!E"&amp;(FLOOR((CELL("row",A107)-2)/8,1)+1)+1)&lt;&gt;"N","NSW",".")</f>
        <v>NSW</v>
      </c>
      <c r="D107" s="16"/>
      <c r="E107" s="16"/>
      <c r="F107" s="16"/>
      <c r="G107" s="16"/>
      <c r="H107" s="16"/>
      <c r="I107" s="16"/>
    </row>
    <row r="108" spans="1:9" x14ac:dyDescent="0.25">
      <c r="A108" s="16">
        <f t="shared" ca="1" si="101"/>
        <v>14</v>
      </c>
      <c r="B108" s="15" t="str">
        <f t="shared" ca="1" si="145"/>
        <v>Jackgreen Energy</v>
      </c>
      <c r="C108" s="2" t="str">
        <f t="shared" ref="C108:C139" ca="1" si="176">IF(INDIRECT("Supplier!F"&amp;(FLOOR((CELL("row",A108)-2)/8,1)+1)+1)&lt;&gt;"N","VIC",".")</f>
        <v>VIC</v>
      </c>
      <c r="D108" s="16"/>
      <c r="E108" s="16"/>
      <c r="F108" s="16"/>
      <c r="G108" s="16"/>
      <c r="H108" s="16"/>
      <c r="I108" s="16"/>
    </row>
    <row r="109" spans="1:9" x14ac:dyDescent="0.25">
      <c r="A109" s="16">
        <f t="shared" ca="1" si="101"/>
        <v>14</v>
      </c>
      <c r="B109" s="15" t="str">
        <f t="shared" ca="1" si="147"/>
        <v>Jackgreen Energy</v>
      </c>
      <c r="C109" s="2" t="str">
        <f t="shared" ref="C109:C140" ca="1" si="177">IF(INDIRECT("Supplier!G"&amp;(FLOOR((CELL("row",A109)-2)/8,1)+1)+1)&lt;&gt;"N","TAS",".")</f>
        <v>.</v>
      </c>
      <c r="D109" s="16"/>
      <c r="E109" s="16"/>
      <c r="F109" s="16"/>
      <c r="G109" s="16"/>
      <c r="H109" s="16"/>
      <c r="I109" s="16"/>
    </row>
    <row r="110" spans="1:9" x14ac:dyDescent="0.25">
      <c r="A110" s="16">
        <f t="shared" ca="1" si="101"/>
        <v>14</v>
      </c>
      <c r="B110" s="15" t="str">
        <f t="shared" ca="1" si="149"/>
        <v>Jackgreen Energy</v>
      </c>
      <c r="C110" s="2" t="str">
        <f t="shared" ref="C110:C141" ca="1" si="178">IF(INDIRECT("Supplier!H"&amp;(FLOOR((CELL("row",A110)-2)/8,1)+1)+1)&lt;&gt;"N","SA",".")</f>
        <v>SA</v>
      </c>
      <c r="D110" s="16"/>
      <c r="E110" s="16"/>
      <c r="F110" s="16"/>
      <c r="G110" s="16"/>
      <c r="H110" s="16"/>
      <c r="I110" s="16"/>
    </row>
    <row r="111" spans="1:9" x14ac:dyDescent="0.25">
      <c r="A111" s="16">
        <f t="shared" ca="1" si="101"/>
        <v>14</v>
      </c>
      <c r="B111" s="15" t="str">
        <f t="shared" ca="1" si="151"/>
        <v>Jackgreen Energy</v>
      </c>
      <c r="C111" s="2" t="str">
        <f t="shared" ref="C111:C142" ca="1" si="179">IF(INDIRECT("Supplier!I"&amp;(FLOOR((CELL("row",A111)-2)/8,1)+1)+1)&lt;&gt;"N","NT",".")</f>
        <v>.</v>
      </c>
      <c r="D111" s="16"/>
      <c r="E111" s="16"/>
      <c r="F111" s="16"/>
      <c r="G111" s="16"/>
      <c r="H111" s="16"/>
      <c r="I111" s="16"/>
    </row>
    <row r="112" spans="1:9" x14ac:dyDescent="0.25">
      <c r="A112" s="16">
        <f t="shared" ca="1" si="101"/>
        <v>14</v>
      </c>
      <c r="B112" s="15" t="str">
        <f t="shared" ca="1" si="153"/>
        <v>Jackgreen Energy</v>
      </c>
      <c r="C112" s="2" t="str">
        <f t="shared" ref="C112:C143" ca="1" si="180">IF(INDIRECT("Supplier!J"&amp;(FLOOR((CELL("row",A112)-2)/8,1)+1)+1)&lt;&gt;"N","WA",".")</f>
        <v>.</v>
      </c>
      <c r="D112" s="16"/>
      <c r="E112" s="16"/>
      <c r="F112" s="16"/>
      <c r="G112" s="16"/>
      <c r="H112" s="16"/>
      <c r="I112" s="16"/>
    </row>
    <row r="113" spans="1:9" x14ac:dyDescent="0.25">
      <c r="A113" s="16">
        <f t="shared" ca="1" si="101"/>
        <v>14</v>
      </c>
      <c r="B113" s="15" t="str">
        <f t="shared" ca="1" si="155"/>
        <v>Jackgreen Energy</v>
      </c>
      <c r="C113" s="2" t="str">
        <f t="shared" ref="C113:C144" ca="1" si="181">IF(INDIRECT("Supplier!K"&amp;(FLOOR((CELL("row",A113)-2)/8,1)+1)+1)&lt;&gt;"N","ACT",".")</f>
        <v>.</v>
      </c>
      <c r="D113" s="16"/>
      <c r="E113" s="16"/>
      <c r="F113" s="16"/>
      <c r="G113" s="16"/>
      <c r="H113" s="16"/>
      <c r="I113" s="16"/>
    </row>
    <row r="114" spans="1:9" x14ac:dyDescent="0.25">
      <c r="A114">
        <f t="shared" ca="1" si="101"/>
        <v>15</v>
      </c>
      <c r="B114" s="2" t="str">
        <f t="shared" ref="B114" ca="1" si="182">INDIRECT("Supplier!B" &amp; (FLOOR((CELL("row",  A114) - 2)  / 8, 1) + 1) + 1)</f>
        <v>Lumo Energy</v>
      </c>
      <c r="C114" s="2" t="str">
        <f t="shared" ref="C114:C145" ca="1" si="183">IF(INDIRECT("Supplier!D"&amp;(FLOOR((CELL("row",A114)-2)/8,1)+1)+1)&lt;&gt;"N","QLD",".")</f>
        <v>QLD</v>
      </c>
    </row>
    <row r="115" spans="1:9" x14ac:dyDescent="0.25">
      <c r="A115">
        <f t="shared" ca="1" si="101"/>
        <v>15</v>
      </c>
      <c r="B115" s="2" t="str">
        <f t="shared" ref="B115:B146" ca="1" si="184">B114</f>
        <v>Lumo Energy</v>
      </c>
      <c r="C115" s="2" t="str">
        <f t="shared" ref="C115:C146" ca="1" si="185">IF(INDIRECT("Supplier!E"&amp;(FLOOR((CELL("row",A115)-2)/8,1)+1)+1)&lt;&gt;"N","NSW",".")</f>
        <v>NSW</v>
      </c>
    </row>
    <row r="116" spans="1:9" x14ac:dyDescent="0.25">
      <c r="A116">
        <f t="shared" ca="1" si="101"/>
        <v>15</v>
      </c>
      <c r="B116" s="2" t="str">
        <f t="shared" ref="B116" ca="1" si="186">B114</f>
        <v>Lumo Energy</v>
      </c>
      <c r="C116" s="2" t="str">
        <f t="shared" ref="C116:C147" ca="1" si="187">IF(INDIRECT("Supplier!F"&amp;(FLOOR((CELL("row",A116)-2)/8,1)+1)+1)&lt;&gt;"N","VIC",".")</f>
        <v>VIC</v>
      </c>
    </row>
    <row r="117" spans="1:9" x14ac:dyDescent="0.25">
      <c r="A117">
        <f t="shared" ca="1" si="101"/>
        <v>15</v>
      </c>
      <c r="B117" s="2" t="str">
        <f t="shared" ref="B117" ca="1" si="188">B114</f>
        <v>Lumo Energy</v>
      </c>
      <c r="C117" s="2" t="str">
        <f t="shared" ref="C117:C148" ca="1" si="189">IF(INDIRECT("Supplier!G"&amp;(FLOOR((CELL("row",A117)-2)/8,1)+1)+1)&lt;&gt;"N","TAS",".")</f>
        <v>.</v>
      </c>
    </row>
    <row r="118" spans="1:9" x14ac:dyDescent="0.25">
      <c r="A118">
        <f t="shared" ca="1" si="101"/>
        <v>15</v>
      </c>
      <c r="B118" s="2" t="str">
        <f t="shared" ref="B118" ca="1" si="190">B114</f>
        <v>Lumo Energy</v>
      </c>
      <c r="C118" s="2" t="str">
        <f t="shared" ref="C118:C149" ca="1" si="191">IF(INDIRECT("Supplier!H"&amp;(FLOOR((CELL("row",A118)-2)/8,1)+1)+1)&lt;&gt;"N","SA",".")</f>
        <v>SA</v>
      </c>
    </row>
    <row r="119" spans="1:9" x14ac:dyDescent="0.25">
      <c r="A119">
        <f t="shared" ca="1" si="101"/>
        <v>15</v>
      </c>
      <c r="B119" s="2" t="str">
        <f t="shared" ref="B119" ca="1" si="192">B114</f>
        <v>Lumo Energy</v>
      </c>
      <c r="C119" s="2" t="str">
        <f t="shared" ref="C119:C150" ca="1" si="193">IF(INDIRECT("Supplier!I"&amp;(FLOOR((CELL("row",A119)-2)/8,1)+1)+1)&lt;&gt;"N","NT",".")</f>
        <v>.</v>
      </c>
    </row>
    <row r="120" spans="1:9" x14ac:dyDescent="0.25">
      <c r="A120">
        <f t="shared" ca="1" si="101"/>
        <v>15</v>
      </c>
      <c r="B120" s="2" t="str">
        <f t="shared" ref="B120" ca="1" si="194">B114</f>
        <v>Lumo Energy</v>
      </c>
      <c r="C120" s="2" t="str">
        <f t="shared" ref="C120:C151" ca="1" si="195">IF(INDIRECT("Supplier!J"&amp;(FLOOR((CELL("row",A120)-2)/8,1)+1)+1)&lt;&gt;"N","WA",".")</f>
        <v>.</v>
      </c>
    </row>
    <row r="121" spans="1:9" x14ac:dyDescent="0.25">
      <c r="A121">
        <f t="shared" ca="1" si="101"/>
        <v>15</v>
      </c>
      <c r="B121" s="2" t="str">
        <f t="shared" ref="B121" ca="1" si="196">B114</f>
        <v>Lumo Energy</v>
      </c>
      <c r="C121" s="2" t="str">
        <f t="shared" ref="C121:C152" ca="1" si="197">IF(INDIRECT("Supplier!K"&amp;(FLOOR((CELL("row",A121)-2)/8,1)+1)+1)&lt;&gt;"N","ACT",".")</f>
        <v>.</v>
      </c>
    </row>
    <row r="122" spans="1:9" x14ac:dyDescent="0.25">
      <c r="A122" s="16">
        <f t="shared" ca="1" si="101"/>
        <v>16</v>
      </c>
      <c r="B122" s="15" t="str">
        <f t="shared" ca="1" si="141"/>
        <v>Momentum Energy</v>
      </c>
      <c r="C122" s="2" t="str">
        <f t="shared" ref="C122:C153" ca="1" si="198">IF(INDIRECT("Supplier!D"&amp;(FLOOR((CELL("row",A122)-2)/8,1)+1)+1)&lt;&gt;"N","QLD",".")</f>
        <v>.</v>
      </c>
      <c r="D122" s="16"/>
      <c r="E122" s="16"/>
      <c r="F122" s="16"/>
      <c r="G122" s="16"/>
      <c r="H122" s="16"/>
      <c r="I122" s="16"/>
    </row>
    <row r="123" spans="1:9" x14ac:dyDescent="0.25">
      <c r="A123" s="16">
        <f t="shared" ca="1" si="101"/>
        <v>16</v>
      </c>
      <c r="B123" s="15" t="str">
        <f t="shared" ref="B123:B186" ca="1" si="199">B122</f>
        <v>Momentum Energy</v>
      </c>
      <c r="C123" s="2" t="str">
        <f t="shared" ref="C123:C154" ca="1" si="200">IF(INDIRECT("Supplier!E"&amp;(FLOOR((CELL("row",A123)-2)/8,1)+1)+1)&lt;&gt;"N","NSW",".")</f>
        <v>.</v>
      </c>
      <c r="D123" s="16"/>
      <c r="E123" s="16"/>
      <c r="F123" s="16"/>
      <c r="G123" s="16"/>
      <c r="H123" s="16"/>
      <c r="I123" s="16"/>
    </row>
    <row r="124" spans="1:9" x14ac:dyDescent="0.25">
      <c r="A124" s="16">
        <f t="shared" ca="1" si="101"/>
        <v>16</v>
      </c>
      <c r="B124" s="15" t="str">
        <f t="shared" ca="1" si="145"/>
        <v>Momentum Energy</v>
      </c>
      <c r="C124" s="2" t="str">
        <f t="shared" ref="C124:C155" ca="1" si="201">IF(INDIRECT("Supplier!F"&amp;(FLOOR((CELL("row",A124)-2)/8,1)+1)+1)&lt;&gt;"N","VIC",".")</f>
        <v>VIC</v>
      </c>
      <c r="D124" s="16"/>
      <c r="E124" s="16"/>
      <c r="F124" s="16"/>
      <c r="G124" s="16"/>
      <c r="H124" s="16"/>
      <c r="I124" s="16"/>
    </row>
    <row r="125" spans="1:9" x14ac:dyDescent="0.25">
      <c r="A125" s="16">
        <f t="shared" ca="1" si="101"/>
        <v>16</v>
      </c>
      <c r="B125" s="15" t="str">
        <f t="shared" ca="1" si="147"/>
        <v>Momentum Energy</v>
      </c>
      <c r="C125" s="2" t="str">
        <f t="shared" ref="C125:C156" ca="1" si="202">IF(INDIRECT("Supplier!G"&amp;(FLOOR((CELL("row",A125)-2)/8,1)+1)+1)&lt;&gt;"N","TAS",".")</f>
        <v>.</v>
      </c>
      <c r="D125" s="16"/>
      <c r="E125" s="16"/>
      <c r="F125" s="16"/>
      <c r="G125" s="16"/>
      <c r="H125" s="16"/>
      <c r="I125" s="16"/>
    </row>
    <row r="126" spans="1:9" x14ac:dyDescent="0.25">
      <c r="A126" s="16">
        <f t="shared" ca="1" si="101"/>
        <v>16</v>
      </c>
      <c r="B126" s="15" t="str">
        <f t="shared" ca="1" si="149"/>
        <v>Momentum Energy</v>
      </c>
      <c r="C126" s="2" t="str">
        <f t="shared" ref="C126:C157" ca="1" si="203">IF(INDIRECT("Supplier!H"&amp;(FLOOR((CELL("row",A126)-2)/8,1)+1)+1)&lt;&gt;"N","SA",".")</f>
        <v>SA</v>
      </c>
      <c r="D126" s="16"/>
      <c r="E126" s="16"/>
      <c r="F126" s="16"/>
      <c r="G126" s="16"/>
      <c r="H126" s="16"/>
      <c r="I126" s="16"/>
    </row>
    <row r="127" spans="1:9" x14ac:dyDescent="0.25">
      <c r="A127" s="16">
        <f t="shared" ca="1" si="101"/>
        <v>16</v>
      </c>
      <c r="B127" s="15" t="str">
        <f t="shared" ca="1" si="151"/>
        <v>Momentum Energy</v>
      </c>
      <c r="C127" s="2" t="str">
        <f t="shared" ref="C127:C158" ca="1" si="204">IF(INDIRECT("Supplier!I"&amp;(FLOOR((CELL("row",A127)-2)/8,1)+1)+1)&lt;&gt;"N","NT",".")</f>
        <v>.</v>
      </c>
      <c r="D127" s="16"/>
      <c r="E127" s="16"/>
      <c r="F127" s="16"/>
      <c r="G127" s="16"/>
      <c r="H127" s="16"/>
      <c r="I127" s="16"/>
    </row>
    <row r="128" spans="1:9" x14ac:dyDescent="0.25">
      <c r="A128" s="16">
        <f t="shared" ca="1" si="101"/>
        <v>16</v>
      </c>
      <c r="B128" s="15" t="str">
        <f t="shared" ca="1" si="153"/>
        <v>Momentum Energy</v>
      </c>
      <c r="C128" s="2" t="str">
        <f t="shared" ref="C128:C159" ca="1" si="205">IF(INDIRECT("Supplier!J"&amp;(FLOOR((CELL("row",A128)-2)/8,1)+1)+1)&lt;&gt;"N","WA",".")</f>
        <v>.</v>
      </c>
      <c r="D128" s="16"/>
      <c r="E128" s="16"/>
      <c r="F128" s="16"/>
      <c r="G128" s="16"/>
      <c r="H128" s="16"/>
      <c r="I128" s="16"/>
    </row>
    <row r="129" spans="1:9" x14ac:dyDescent="0.25">
      <c r="A129" s="16">
        <f t="shared" ca="1" si="101"/>
        <v>16</v>
      </c>
      <c r="B129" s="15" t="str">
        <f t="shared" ca="1" si="155"/>
        <v>Momentum Energy</v>
      </c>
      <c r="C129" s="2" t="str">
        <f t="shared" ref="C129:C160" ca="1" si="206">IF(INDIRECT("Supplier!K"&amp;(FLOOR((CELL("row",A129)-2)/8,1)+1)+1)&lt;&gt;"N","ACT",".")</f>
        <v>.</v>
      </c>
      <c r="D129" s="16"/>
      <c r="E129" s="16"/>
      <c r="F129" s="16"/>
      <c r="G129" s="16"/>
      <c r="H129" s="16"/>
      <c r="I129" s="16"/>
    </row>
    <row r="130" spans="1:9" x14ac:dyDescent="0.25">
      <c r="A130">
        <f t="shared" ca="1" si="101"/>
        <v>17</v>
      </c>
      <c r="B130" s="2" t="str">
        <f t="shared" ref="B130" ca="1" si="207">INDIRECT("Supplier!B" &amp; (FLOOR((CELL("row",  A130) - 2)  / 8, 1) + 1) + 1)</f>
        <v>Neighbour Hood</v>
      </c>
      <c r="C130" s="2" t="str">
        <f t="shared" ref="C130:C161" ca="1" si="208">IF(INDIRECT("Supplier!D"&amp;(FLOOR((CELL("row",A130)-2)/8,1)+1)+1)&lt;&gt;"N","QLD",".")</f>
        <v>.</v>
      </c>
    </row>
    <row r="131" spans="1:9" x14ac:dyDescent="0.25">
      <c r="A131">
        <f t="shared" ref="A131:A194" ca="1" si="209">FLOOR((CELL("row",  A131) - 2)  / 8, 1) + 1</f>
        <v>17</v>
      </c>
      <c r="B131" s="2" t="str">
        <f t="shared" ref="B131:B162" ca="1" si="210">B130</f>
        <v>Neighbour Hood</v>
      </c>
      <c r="C131" s="2" t="str">
        <f t="shared" ref="C131:C162" ca="1" si="211">IF(INDIRECT("Supplier!E"&amp;(FLOOR((CELL("row",A131)-2)/8,1)+1)+1)&lt;&gt;"N","NSW",".")</f>
        <v>.</v>
      </c>
    </row>
    <row r="132" spans="1:9" x14ac:dyDescent="0.25">
      <c r="A132">
        <f t="shared" ca="1" si="209"/>
        <v>17</v>
      </c>
      <c r="B132" s="2" t="str">
        <f t="shared" ref="B132" ca="1" si="212">B130</f>
        <v>Neighbour Hood</v>
      </c>
      <c r="C132" s="2" t="str">
        <f t="shared" ref="C132:C163" ca="1" si="213">IF(INDIRECT("Supplier!F"&amp;(FLOOR((CELL("row",A132)-2)/8,1)+1)+1)&lt;&gt;"N","VIC",".")</f>
        <v>VIC</v>
      </c>
    </row>
    <row r="133" spans="1:9" x14ac:dyDescent="0.25">
      <c r="A133">
        <f t="shared" ca="1" si="209"/>
        <v>17</v>
      </c>
      <c r="B133" s="2" t="str">
        <f t="shared" ref="B133" ca="1" si="214">B130</f>
        <v>Neighbour Hood</v>
      </c>
      <c r="C133" s="2" t="str">
        <f t="shared" ref="C133:C164" ca="1" si="215">IF(INDIRECT("Supplier!G"&amp;(FLOOR((CELL("row",A133)-2)/8,1)+1)+1)&lt;&gt;"N","TAS",".")</f>
        <v>.</v>
      </c>
    </row>
    <row r="134" spans="1:9" x14ac:dyDescent="0.25">
      <c r="A134">
        <f t="shared" ca="1" si="209"/>
        <v>17</v>
      </c>
      <c r="B134" s="2" t="str">
        <f t="shared" ref="B134" ca="1" si="216">B130</f>
        <v>Neighbour Hood</v>
      </c>
      <c r="C134" s="2" t="str">
        <f t="shared" ref="C134:C165" ca="1" si="217">IF(INDIRECT("Supplier!H"&amp;(FLOOR((CELL("row",A134)-2)/8,1)+1)+1)&lt;&gt;"N","SA",".")</f>
        <v>.</v>
      </c>
    </row>
    <row r="135" spans="1:9" x14ac:dyDescent="0.25">
      <c r="A135">
        <f t="shared" ca="1" si="209"/>
        <v>17</v>
      </c>
      <c r="B135" s="2" t="str">
        <f t="shared" ref="B135" ca="1" si="218">B130</f>
        <v>Neighbour Hood</v>
      </c>
      <c r="C135" s="2" t="str">
        <f t="shared" ref="C135:C166" ca="1" si="219">IF(INDIRECT("Supplier!I"&amp;(FLOOR((CELL("row",A135)-2)/8,1)+1)+1)&lt;&gt;"N","NT",".")</f>
        <v>.</v>
      </c>
    </row>
    <row r="136" spans="1:9" x14ac:dyDescent="0.25">
      <c r="A136">
        <f t="shared" ca="1" si="209"/>
        <v>17</v>
      </c>
      <c r="B136" s="2" t="str">
        <f t="shared" ref="B136" ca="1" si="220">B130</f>
        <v>Neighbour Hood</v>
      </c>
      <c r="C136" s="2" t="str">
        <f t="shared" ref="C136:C167" ca="1" si="221">IF(INDIRECT("Supplier!J"&amp;(FLOOR((CELL("row",A136)-2)/8,1)+1)+1)&lt;&gt;"N","WA",".")</f>
        <v>.</v>
      </c>
    </row>
    <row r="137" spans="1:9" x14ac:dyDescent="0.25">
      <c r="A137">
        <f t="shared" ca="1" si="209"/>
        <v>17</v>
      </c>
      <c r="B137" s="2" t="str">
        <f t="shared" ref="B137" ca="1" si="222">B130</f>
        <v>Neighbour Hood</v>
      </c>
      <c r="C137" s="2" t="str">
        <f t="shared" ref="C137:C168" ca="1" si="223">IF(INDIRECT("Supplier!K"&amp;(FLOOR((CELL("row",A137)-2)/8,1)+1)+1)&lt;&gt;"N","ACT",".")</f>
        <v>.</v>
      </c>
    </row>
    <row r="138" spans="1:9" x14ac:dyDescent="0.25">
      <c r="A138" s="16">
        <f t="shared" ca="1" si="209"/>
        <v>18</v>
      </c>
      <c r="B138" s="15" t="str">
        <f t="shared" ca="1" si="141"/>
        <v>Origin</v>
      </c>
      <c r="C138" s="2" t="str">
        <f t="shared" ref="C138:C169" ca="1" si="224">IF(INDIRECT("Supplier!D"&amp;(FLOOR((CELL("row",A138)-2)/8,1)+1)+1)&lt;&gt;"N","QLD",".")</f>
        <v>QLD</v>
      </c>
      <c r="D138" s="16"/>
      <c r="E138" s="16"/>
      <c r="F138" s="16"/>
      <c r="G138" s="16"/>
      <c r="H138" s="16"/>
      <c r="I138" s="16"/>
    </row>
    <row r="139" spans="1:9" x14ac:dyDescent="0.25">
      <c r="A139" s="16">
        <f t="shared" ca="1" si="209"/>
        <v>18</v>
      </c>
      <c r="B139" s="15" t="str">
        <f t="shared" ref="B139:B202" ca="1" si="225">B138</f>
        <v>Origin</v>
      </c>
      <c r="C139" s="2" t="str">
        <f t="shared" ref="C139:C170" ca="1" si="226">IF(INDIRECT("Supplier!E"&amp;(FLOOR((CELL("row",A139)-2)/8,1)+1)+1)&lt;&gt;"N","NSW",".")</f>
        <v>NSW</v>
      </c>
      <c r="D139" s="16"/>
      <c r="E139" s="16"/>
      <c r="F139" s="16"/>
      <c r="G139" s="16"/>
      <c r="H139" s="16"/>
      <c r="I139" s="16"/>
    </row>
    <row r="140" spans="1:9" x14ac:dyDescent="0.25">
      <c r="A140" s="16">
        <f t="shared" ca="1" si="209"/>
        <v>18</v>
      </c>
      <c r="B140" s="15" t="str">
        <f t="shared" ca="1" si="145"/>
        <v>Origin</v>
      </c>
      <c r="C140" s="2" t="str">
        <f t="shared" ref="C140:C171" ca="1" si="227">IF(INDIRECT("Supplier!F"&amp;(FLOOR((CELL("row",A140)-2)/8,1)+1)+1)&lt;&gt;"N","VIC",".")</f>
        <v>VIC</v>
      </c>
      <c r="D140" s="16"/>
      <c r="E140" s="16"/>
      <c r="F140" s="16"/>
      <c r="G140" s="16"/>
      <c r="H140" s="16"/>
      <c r="I140" s="16"/>
    </row>
    <row r="141" spans="1:9" x14ac:dyDescent="0.25">
      <c r="A141" s="16">
        <f t="shared" ca="1" si="209"/>
        <v>18</v>
      </c>
      <c r="B141" s="15" t="str">
        <f t="shared" ca="1" si="147"/>
        <v>Origin</v>
      </c>
      <c r="C141" s="2" t="str">
        <f t="shared" ref="C141:C172" ca="1" si="228">IF(INDIRECT("Supplier!G"&amp;(FLOOR((CELL("row",A141)-2)/8,1)+1)+1)&lt;&gt;"N","TAS",".")</f>
        <v>.</v>
      </c>
      <c r="D141" s="16"/>
      <c r="E141" s="16"/>
      <c r="F141" s="16"/>
      <c r="G141" s="16"/>
      <c r="H141" s="16"/>
      <c r="I141" s="16"/>
    </row>
    <row r="142" spans="1:9" x14ac:dyDescent="0.25">
      <c r="A142" s="16">
        <f t="shared" ca="1" si="209"/>
        <v>18</v>
      </c>
      <c r="B142" s="15" t="str">
        <f t="shared" ca="1" si="149"/>
        <v>Origin</v>
      </c>
      <c r="C142" s="2" t="str">
        <f t="shared" ref="C142:C173" ca="1" si="229">IF(INDIRECT("Supplier!H"&amp;(FLOOR((CELL("row",A142)-2)/8,1)+1)+1)&lt;&gt;"N","SA",".")</f>
        <v>SA</v>
      </c>
      <c r="D142" s="16"/>
      <c r="E142" s="16"/>
      <c r="F142" s="16"/>
      <c r="G142" s="16"/>
      <c r="H142" s="16"/>
      <c r="I142" s="16"/>
    </row>
    <row r="143" spans="1:9" x14ac:dyDescent="0.25">
      <c r="A143" s="16">
        <f t="shared" ca="1" si="209"/>
        <v>18</v>
      </c>
      <c r="B143" s="15" t="str">
        <f t="shared" ca="1" si="151"/>
        <v>Origin</v>
      </c>
      <c r="C143" s="2" t="str">
        <f t="shared" ref="C143:C174" ca="1" si="230">IF(INDIRECT("Supplier!I"&amp;(FLOOR((CELL("row",A143)-2)/8,1)+1)+1)&lt;&gt;"N","NT",".")</f>
        <v>.</v>
      </c>
      <c r="D143" s="16"/>
      <c r="E143" s="16"/>
      <c r="F143" s="16"/>
      <c r="G143" s="16"/>
      <c r="H143" s="16"/>
      <c r="I143" s="16"/>
    </row>
    <row r="144" spans="1:9" x14ac:dyDescent="0.25">
      <c r="A144" s="16">
        <f t="shared" ca="1" si="209"/>
        <v>18</v>
      </c>
      <c r="B144" s="15" t="str">
        <f t="shared" ca="1" si="153"/>
        <v>Origin</v>
      </c>
      <c r="C144" s="2" t="str">
        <f t="shared" ref="C144:C175" ca="1" si="231">IF(INDIRECT("Supplier!J"&amp;(FLOOR((CELL("row",A144)-2)/8,1)+1)+1)&lt;&gt;"N","WA",".")</f>
        <v>.</v>
      </c>
      <c r="D144" s="16"/>
      <c r="E144" s="16"/>
      <c r="F144" s="16"/>
      <c r="G144" s="16"/>
      <c r="H144" s="16"/>
      <c r="I144" s="16"/>
    </row>
    <row r="145" spans="1:9" x14ac:dyDescent="0.25">
      <c r="A145" s="16">
        <f t="shared" ca="1" si="209"/>
        <v>18</v>
      </c>
      <c r="B145" s="15" t="str">
        <f t="shared" ca="1" si="155"/>
        <v>Origin</v>
      </c>
      <c r="C145" s="2" t="str">
        <f t="shared" ref="C145:C176" ca="1" si="232">IF(INDIRECT("Supplier!K"&amp;(FLOOR((CELL("row",A145)-2)/8,1)+1)+1)&lt;&gt;"N","ACT",".")</f>
        <v>.</v>
      </c>
      <c r="D145" s="16"/>
      <c r="E145" s="16"/>
      <c r="F145" s="16"/>
      <c r="G145" s="16"/>
      <c r="H145" s="16"/>
      <c r="I145" s="16"/>
    </row>
    <row r="146" spans="1:9" x14ac:dyDescent="0.25">
      <c r="A146">
        <f t="shared" ca="1" si="209"/>
        <v>19</v>
      </c>
      <c r="B146" s="2" t="str">
        <f t="shared" ref="B146" ca="1" si="233">INDIRECT("Supplier!B" &amp; (FLOOR((CELL("row",  A146) - 2)  / 8, 1) + 1) + 1)</f>
        <v>Power Water</v>
      </c>
      <c r="C146" s="2" t="str">
        <f t="shared" ref="C146:C177" ca="1" si="234">IF(INDIRECT("Supplier!D"&amp;(FLOOR((CELL("row",A146)-2)/8,1)+1)+1)&lt;&gt;"N","QLD",".")</f>
        <v>.</v>
      </c>
    </row>
    <row r="147" spans="1:9" x14ac:dyDescent="0.25">
      <c r="A147">
        <f t="shared" ca="1" si="209"/>
        <v>19</v>
      </c>
      <c r="B147" s="2" t="str">
        <f t="shared" ref="B147:B178" ca="1" si="235">B146</f>
        <v>Power Water</v>
      </c>
      <c r="C147" s="2" t="str">
        <f t="shared" ref="C147:C178" ca="1" si="236">IF(INDIRECT("Supplier!E"&amp;(FLOOR((CELL("row",A147)-2)/8,1)+1)+1)&lt;&gt;"N","NSW",".")</f>
        <v>.</v>
      </c>
    </row>
    <row r="148" spans="1:9" x14ac:dyDescent="0.25">
      <c r="A148">
        <f t="shared" ca="1" si="209"/>
        <v>19</v>
      </c>
      <c r="B148" s="2" t="str">
        <f t="shared" ref="B148" ca="1" si="237">B146</f>
        <v>Power Water</v>
      </c>
      <c r="C148" s="2" t="str">
        <f t="shared" ref="C148:C179" ca="1" si="238">IF(INDIRECT("Supplier!F"&amp;(FLOOR((CELL("row",A148)-2)/8,1)+1)+1)&lt;&gt;"N","VIC",".")</f>
        <v>.</v>
      </c>
    </row>
    <row r="149" spans="1:9" x14ac:dyDescent="0.25">
      <c r="A149">
        <f t="shared" ca="1" si="209"/>
        <v>19</v>
      </c>
      <c r="B149" s="2" t="str">
        <f t="shared" ref="B149" ca="1" si="239">B146</f>
        <v>Power Water</v>
      </c>
      <c r="C149" s="2" t="str">
        <f t="shared" ref="C149:C180" ca="1" si="240">IF(INDIRECT("Supplier!G"&amp;(FLOOR((CELL("row",A149)-2)/8,1)+1)+1)&lt;&gt;"N","TAS",".")</f>
        <v>.</v>
      </c>
    </row>
    <row r="150" spans="1:9" x14ac:dyDescent="0.25">
      <c r="A150">
        <f t="shared" ca="1" si="209"/>
        <v>19</v>
      </c>
      <c r="B150" s="2" t="str">
        <f t="shared" ref="B150" ca="1" si="241">B146</f>
        <v>Power Water</v>
      </c>
      <c r="C150" s="2" t="str">
        <f t="shared" ref="C150:C181" ca="1" si="242">IF(INDIRECT("Supplier!H"&amp;(FLOOR((CELL("row",A150)-2)/8,1)+1)+1)&lt;&gt;"N","SA",".")</f>
        <v>.</v>
      </c>
    </row>
    <row r="151" spans="1:9" x14ac:dyDescent="0.25">
      <c r="A151">
        <f t="shared" ca="1" si="209"/>
        <v>19</v>
      </c>
      <c r="B151" s="2" t="str">
        <f t="shared" ref="B151" ca="1" si="243">B146</f>
        <v>Power Water</v>
      </c>
      <c r="C151" s="2" t="str">
        <f t="shared" ref="C151:C182" ca="1" si="244">IF(INDIRECT("Supplier!I"&amp;(FLOOR((CELL("row",A151)-2)/8,1)+1)+1)&lt;&gt;"N","NT",".")</f>
        <v>NT</v>
      </c>
    </row>
    <row r="152" spans="1:9" x14ac:dyDescent="0.25">
      <c r="A152">
        <f t="shared" ca="1" si="209"/>
        <v>19</v>
      </c>
      <c r="B152" s="2" t="str">
        <f t="shared" ref="B152" ca="1" si="245">B146</f>
        <v>Power Water</v>
      </c>
      <c r="C152" s="2" t="str">
        <f t="shared" ref="C152:C183" ca="1" si="246">IF(INDIRECT("Supplier!J"&amp;(FLOOR((CELL("row",A152)-2)/8,1)+1)+1)&lt;&gt;"N","WA",".")</f>
        <v>.</v>
      </c>
    </row>
    <row r="153" spans="1:9" x14ac:dyDescent="0.25">
      <c r="A153">
        <f t="shared" ca="1" si="209"/>
        <v>19</v>
      </c>
      <c r="B153" s="2" t="str">
        <f t="shared" ref="B153" ca="1" si="247">B146</f>
        <v>Power Water</v>
      </c>
      <c r="C153" s="2" t="str">
        <f t="shared" ref="C153:C184" ca="1" si="248">IF(INDIRECT("Supplier!K"&amp;(FLOOR((CELL("row",A153)-2)/8,1)+1)+1)&lt;&gt;"N","ACT",".")</f>
        <v>.</v>
      </c>
    </row>
    <row r="154" spans="1:9" x14ac:dyDescent="0.25">
      <c r="A154" s="16">
        <f t="shared" ca="1" si="209"/>
        <v>20</v>
      </c>
      <c r="B154" s="15" t="str">
        <f t="shared" ref="B154:B202" ca="1" si="249">INDIRECT("Supplier!B" &amp; (FLOOR((CELL("row",  A154) - 2)  / 8, 1) + 1) + 1)</f>
        <v>Power Direct</v>
      </c>
      <c r="C154" s="2" t="str">
        <f t="shared" ref="C154:C185" ca="1" si="250">IF(INDIRECT("Supplier!D"&amp;(FLOOR((CELL("row",A154)-2)/8,1)+1)+1)&lt;&gt;"N","QLD",".")</f>
        <v>QLD</v>
      </c>
      <c r="D154" s="16"/>
      <c r="E154" s="16"/>
      <c r="F154" s="16"/>
      <c r="G154" s="16"/>
      <c r="H154" s="16"/>
      <c r="I154" s="16"/>
    </row>
    <row r="155" spans="1:9" x14ac:dyDescent="0.25">
      <c r="A155" s="16">
        <f t="shared" ca="1" si="209"/>
        <v>20</v>
      </c>
      <c r="B155" s="15" t="str">
        <f t="shared" ref="B155:B218" ca="1" si="251">B154</f>
        <v>Power Direct</v>
      </c>
      <c r="C155" s="2" t="str">
        <f t="shared" ref="C155:C186" ca="1" si="252">IF(INDIRECT("Supplier!E"&amp;(FLOOR((CELL("row",A155)-2)/8,1)+1)+1)&lt;&gt;"N","NSW",".")</f>
        <v>NSW</v>
      </c>
      <c r="D155" s="16"/>
      <c r="E155" s="16"/>
      <c r="F155" s="16"/>
      <c r="G155" s="16"/>
      <c r="H155" s="16"/>
      <c r="I155" s="16"/>
    </row>
    <row r="156" spans="1:9" x14ac:dyDescent="0.25">
      <c r="A156" s="16">
        <f t="shared" ca="1" si="209"/>
        <v>20</v>
      </c>
      <c r="B156" s="15" t="str">
        <f t="shared" ref="B156:B204" ca="1" si="253">B154</f>
        <v>Power Direct</v>
      </c>
      <c r="C156" s="2" t="str">
        <f t="shared" ref="C156:C187" ca="1" si="254">IF(INDIRECT("Supplier!F"&amp;(FLOOR((CELL("row",A156)-2)/8,1)+1)+1)&lt;&gt;"N","VIC",".")</f>
        <v>VIC</v>
      </c>
      <c r="D156" s="16"/>
      <c r="E156" s="16"/>
      <c r="F156" s="16"/>
      <c r="G156" s="16"/>
      <c r="H156" s="16"/>
      <c r="I156" s="16"/>
    </row>
    <row r="157" spans="1:9" x14ac:dyDescent="0.25">
      <c r="A157" s="16">
        <f t="shared" ca="1" si="209"/>
        <v>20</v>
      </c>
      <c r="B157" s="15" t="str">
        <f t="shared" ref="B157:B205" ca="1" si="255">B154</f>
        <v>Power Direct</v>
      </c>
      <c r="C157" s="2" t="str">
        <f t="shared" ref="C157:C188" ca="1" si="256">IF(INDIRECT("Supplier!G"&amp;(FLOOR((CELL("row",A157)-2)/8,1)+1)+1)&lt;&gt;"N","TAS",".")</f>
        <v>.</v>
      </c>
      <c r="D157" s="16"/>
      <c r="E157" s="16"/>
      <c r="F157" s="16"/>
      <c r="G157" s="16"/>
      <c r="H157" s="16"/>
      <c r="I157" s="16"/>
    </row>
    <row r="158" spans="1:9" x14ac:dyDescent="0.25">
      <c r="A158" s="16">
        <f t="shared" ca="1" si="209"/>
        <v>20</v>
      </c>
      <c r="B158" s="15" t="str">
        <f t="shared" ref="B158:B206" ca="1" si="257">B154</f>
        <v>Power Direct</v>
      </c>
      <c r="C158" s="2" t="str">
        <f t="shared" ref="C158:C189" ca="1" si="258">IF(INDIRECT("Supplier!H"&amp;(FLOOR((CELL("row",A158)-2)/8,1)+1)+1)&lt;&gt;"N","SA",".")</f>
        <v>SA</v>
      </c>
      <c r="D158" s="16"/>
      <c r="E158" s="16"/>
      <c r="F158" s="16"/>
      <c r="G158" s="16"/>
      <c r="H158" s="16"/>
      <c r="I158" s="16"/>
    </row>
    <row r="159" spans="1:9" x14ac:dyDescent="0.25">
      <c r="A159" s="16">
        <f t="shared" ca="1" si="209"/>
        <v>20</v>
      </c>
      <c r="B159" s="15" t="str">
        <f t="shared" ref="B159:B207" ca="1" si="259">B154</f>
        <v>Power Direct</v>
      </c>
      <c r="C159" s="2" t="str">
        <f t="shared" ref="C159:C190" ca="1" si="260">IF(INDIRECT("Supplier!I"&amp;(FLOOR((CELL("row",A159)-2)/8,1)+1)+1)&lt;&gt;"N","NT",".")</f>
        <v>.</v>
      </c>
      <c r="D159" s="16"/>
      <c r="E159" s="16"/>
      <c r="F159" s="16"/>
      <c r="G159" s="16"/>
      <c r="H159" s="16"/>
      <c r="I159" s="16"/>
    </row>
    <row r="160" spans="1:9" x14ac:dyDescent="0.25">
      <c r="A160" s="16">
        <f t="shared" ca="1" si="209"/>
        <v>20</v>
      </c>
      <c r="B160" s="15" t="str">
        <f t="shared" ref="B160:B208" ca="1" si="261">B154</f>
        <v>Power Direct</v>
      </c>
      <c r="C160" s="2" t="str">
        <f t="shared" ref="C160:C191" ca="1" si="262">IF(INDIRECT("Supplier!J"&amp;(FLOOR((CELL("row",A160)-2)/8,1)+1)+1)&lt;&gt;"N","WA",".")</f>
        <v>.</v>
      </c>
      <c r="D160" s="16"/>
      <c r="E160" s="16"/>
      <c r="F160" s="16"/>
      <c r="G160" s="16"/>
      <c r="H160" s="16"/>
      <c r="I160" s="16"/>
    </row>
    <row r="161" spans="1:9" x14ac:dyDescent="0.25">
      <c r="A161" s="16">
        <f t="shared" ca="1" si="209"/>
        <v>20</v>
      </c>
      <c r="B161" s="15" t="str">
        <f t="shared" ref="B161:B209" ca="1" si="263">B154</f>
        <v>Power Direct</v>
      </c>
      <c r="C161" s="2" t="str">
        <f t="shared" ref="C161:C192" ca="1" si="264">IF(INDIRECT("Supplier!K"&amp;(FLOOR((CELL("row",A161)-2)/8,1)+1)+1)&lt;&gt;"N","ACT",".")</f>
        <v>.</v>
      </c>
      <c r="D161" s="16"/>
      <c r="E161" s="16"/>
      <c r="F161" s="16"/>
      <c r="G161" s="16"/>
      <c r="H161" s="16"/>
      <c r="I161" s="16"/>
    </row>
    <row r="162" spans="1:9" x14ac:dyDescent="0.25">
      <c r="A162">
        <f t="shared" ca="1" si="209"/>
        <v>21</v>
      </c>
      <c r="B162" s="2" t="str">
        <f t="shared" ref="B162" ca="1" si="265">INDIRECT("Supplier!B" &amp; (FLOOR((CELL("row",  A162) - 2)  / 8, 1) + 1) + 1)</f>
        <v>Qenergy</v>
      </c>
      <c r="C162" s="2" t="str">
        <f t="shared" ref="C162:C193" ca="1" si="266">IF(INDIRECT("Supplier!D"&amp;(FLOOR((CELL("row",A162)-2)/8,1)+1)+1)&lt;&gt;"N","QLD",".")</f>
        <v>QLD</v>
      </c>
    </row>
    <row r="163" spans="1:9" x14ac:dyDescent="0.25">
      <c r="A163">
        <f t="shared" ca="1" si="209"/>
        <v>21</v>
      </c>
      <c r="B163" s="2" t="str">
        <f t="shared" ref="B163:B194" ca="1" si="267">B162</f>
        <v>Qenergy</v>
      </c>
      <c r="C163" s="2" t="str">
        <f t="shared" ref="C163:C194" ca="1" si="268">IF(INDIRECT("Supplier!E"&amp;(FLOOR((CELL("row",A163)-2)/8,1)+1)+1)&lt;&gt;"N","NSW",".")</f>
        <v>.</v>
      </c>
    </row>
    <row r="164" spans="1:9" x14ac:dyDescent="0.25">
      <c r="A164">
        <f t="shared" ca="1" si="209"/>
        <v>21</v>
      </c>
      <c r="B164" s="2" t="str">
        <f t="shared" ref="B164" ca="1" si="269">B162</f>
        <v>Qenergy</v>
      </c>
      <c r="C164" s="2" t="str">
        <f t="shared" ref="C164:C195" ca="1" si="270">IF(INDIRECT("Supplier!F"&amp;(FLOOR((CELL("row",A164)-2)/8,1)+1)+1)&lt;&gt;"N","VIC",".")</f>
        <v>.</v>
      </c>
    </row>
    <row r="165" spans="1:9" x14ac:dyDescent="0.25">
      <c r="A165">
        <f t="shared" ca="1" si="209"/>
        <v>21</v>
      </c>
      <c r="B165" s="2" t="str">
        <f t="shared" ref="B165" ca="1" si="271">B162</f>
        <v>Qenergy</v>
      </c>
      <c r="C165" s="2" t="str">
        <f t="shared" ref="C165:C196" ca="1" si="272">IF(INDIRECT("Supplier!G"&amp;(FLOOR((CELL("row",A165)-2)/8,1)+1)+1)&lt;&gt;"N","TAS",".")</f>
        <v>.</v>
      </c>
    </row>
    <row r="166" spans="1:9" x14ac:dyDescent="0.25">
      <c r="A166">
        <f t="shared" ca="1" si="209"/>
        <v>21</v>
      </c>
      <c r="B166" s="2" t="str">
        <f t="shared" ref="B166" ca="1" si="273">B162</f>
        <v>Qenergy</v>
      </c>
      <c r="C166" s="2" t="str">
        <f t="shared" ref="C166:C197" ca="1" si="274">IF(INDIRECT("Supplier!H"&amp;(FLOOR((CELL("row",A166)-2)/8,1)+1)+1)&lt;&gt;"N","SA",".")</f>
        <v>.</v>
      </c>
    </row>
    <row r="167" spans="1:9" x14ac:dyDescent="0.25">
      <c r="A167">
        <f t="shared" ca="1" si="209"/>
        <v>21</v>
      </c>
      <c r="B167" s="2" t="str">
        <f t="shared" ref="B167" ca="1" si="275">B162</f>
        <v>Qenergy</v>
      </c>
      <c r="C167" s="2" t="str">
        <f t="shared" ref="C167:C198" ca="1" si="276">IF(INDIRECT("Supplier!I"&amp;(FLOOR((CELL("row",A167)-2)/8,1)+1)+1)&lt;&gt;"N","NT",".")</f>
        <v>.</v>
      </c>
    </row>
    <row r="168" spans="1:9" x14ac:dyDescent="0.25">
      <c r="A168">
        <f t="shared" ca="1" si="209"/>
        <v>21</v>
      </c>
      <c r="B168" s="2" t="str">
        <f t="shared" ref="B168" ca="1" si="277">B162</f>
        <v>Qenergy</v>
      </c>
      <c r="C168" s="2" t="str">
        <f t="shared" ref="C168:C199" ca="1" si="278">IF(INDIRECT("Supplier!J"&amp;(FLOOR((CELL("row",A168)-2)/8,1)+1)+1)&lt;&gt;"N","WA",".")</f>
        <v>.</v>
      </c>
    </row>
    <row r="169" spans="1:9" x14ac:dyDescent="0.25">
      <c r="A169">
        <f t="shared" ca="1" si="209"/>
        <v>21</v>
      </c>
      <c r="B169" s="2" t="str">
        <f t="shared" ref="B169" ca="1" si="279">B162</f>
        <v>Qenergy</v>
      </c>
      <c r="C169" s="2" t="str">
        <f t="shared" ref="C169:C200" ca="1" si="280">IF(INDIRECT("Supplier!K"&amp;(FLOOR((CELL("row",A169)-2)/8,1)+1)+1)&lt;&gt;"N","ACT",".")</f>
        <v>.</v>
      </c>
    </row>
    <row r="170" spans="1:9" x14ac:dyDescent="0.25">
      <c r="A170" s="16">
        <f t="shared" ca="1" si="209"/>
        <v>22</v>
      </c>
      <c r="B170" s="15" t="str">
        <f t="shared" ca="1" si="249"/>
        <v>Queensland Energy</v>
      </c>
      <c r="C170" s="2" t="str">
        <f t="shared" ref="C170:C201" ca="1" si="281">IF(INDIRECT("Supplier!D"&amp;(FLOOR((CELL("row",A170)-2)/8,1)+1)+1)&lt;&gt;"N","QLD",".")</f>
        <v>QLD</v>
      </c>
      <c r="D170" s="16"/>
      <c r="E170" s="16"/>
      <c r="F170" s="16"/>
      <c r="G170" s="16"/>
      <c r="H170" s="16"/>
      <c r="I170" s="16"/>
    </row>
    <row r="171" spans="1:9" x14ac:dyDescent="0.25">
      <c r="A171" s="16">
        <f t="shared" ca="1" si="209"/>
        <v>22</v>
      </c>
      <c r="B171" s="15" t="str">
        <f t="shared" ref="B171:B233" ca="1" si="282">B170</f>
        <v>Queensland Energy</v>
      </c>
      <c r="C171" s="2" t="str">
        <f t="shared" ref="C171:C202" ca="1" si="283">IF(INDIRECT("Supplier!E"&amp;(FLOOR((CELL("row",A171)-2)/8,1)+1)+1)&lt;&gt;"N","NSW",".")</f>
        <v>.</v>
      </c>
      <c r="D171" s="16"/>
      <c r="E171" s="16"/>
      <c r="F171" s="16"/>
      <c r="G171" s="16"/>
      <c r="H171" s="16"/>
      <c r="I171" s="16"/>
    </row>
    <row r="172" spans="1:9" x14ac:dyDescent="0.25">
      <c r="A172" s="16">
        <f t="shared" ca="1" si="209"/>
        <v>22</v>
      </c>
      <c r="B172" s="15" t="str">
        <f t="shared" ca="1" si="253"/>
        <v>Queensland Energy</v>
      </c>
      <c r="C172" s="2" t="str">
        <f t="shared" ref="C172:C203" ca="1" si="284">IF(INDIRECT("Supplier!F"&amp;(FLOOR((CELL("row",A172)-2)/8,1)+1)+1)&lt;&gt;"N","VIC",".")</f>
        <v>.</v>
      </c>
      <c r="D172" s="16"/>
      <c r="E172" s="16"/>
      <c r="F172" s="16"/>
      <c r="G172" s="16"/>
      <c r="H172" s="16"/>
      <c r="I172" s="16"/>
    </row>
    <row r="173" spans="1:9" x14ac:dyDescent="0.25">
      <c r="A173" s="16">
        <f t="shared" ca="1" si="209"/>
        <v>22</v>
      </c>
      <c r="B173" s="15" t="str">
        <f t="shared" ca="1" si="255"/>
        <v>Queensland Energy</v>
      </c>
      <c r="C173" s="2" t="str">
        <f t="shared" ref="C173:C204" ca="1" si="285">IF(INDIRECT("Supplier!G"&amp;(FLOOR((CELL("row",A173)-2)/8,1)+1)+1)&lt;&gt;"N","TAS",".")</f>
        <v>.</v>
      </c>
      <c r="D173" s="16"/>
      <c r="E173" s="16"/>
      <c r="F173" s="16"/>
      <c r="G173" s="16"/>
      <c r="H173" s="16"/>
      <c r="I173" s="16"/>
    </row>
    <row r="174" spans="1:9" x14ac:dyDescent="0.25">
      <c r="A174" s="16">
        <f t="shared" ca="1" si="209"/>
        <v>22</v>
      </c>
      <c r="B174" s="15" t="str">
        <f t="shared" ca="1" si="257"/>
        <v>Queensland Energy</v>
      </c>
      <c r="C174" s="2" t="str">
        <f t="shared" ref="C174:C205" ca="1" si="286">IF(INDIRECT("Supplier!H"&amp;(FLOOR((CELL("row",A174)-2)/8,1)+1)+1)&lt;&gt;"N","SA",".")</f>
        <v>.</v>
      </c>
      <c r="D174" s="16"/>
      <c r="E174" s="16"/>
      <c r="F174" s="16"/>
      <c r="G174" s="16"/>
      <c r="H174" s="16"/>
      <c r="I174" s="16"/>
    </row>
    <row r="175" spans="1:9" x14ac:dyDescent="0.25">
      <c r="A175" s="16">
        <f t="shared" ca="1" si="209"/>
        <v>22</v>
      </c>
      <c r="B175" s="15" t="str">
        <f t="shared" ca="1" si="259"/>
        <v>Queensland Energy</v>
      </c>
      <c r="C175" s="2" t="str">
        <f t="shared" ref="C175:C206" ca="1" si="287">IF(INDIRECT("Supplier!I"&amp;(FLOOR((CELL("row",A175)-2)/8,1)+1)+1)&lt;&gt;"N","NT",".")</f>
        <v>.</v>
      </c>
      <c r="D175" s="16"/>
      <c r="E175" s="16"/>
      <c r="F175" s="16"/>
      <c r="G175" s="16"/>
      <c r="H175" s="16"/>
      <c r="I175" s="16"/>
    </row>
    <row r="176" spans="1:9" x14ac:dyDescent="0.25">
      <c r="A176" s="16">
        <f t="shared" ca="1" si="209"/>
        <v>22</v>
      </c>
      <c r="B176" s="15" t="str">
        <f t="shared" ca="1" si="261"/>
        <v>Queensland Energy</v>
      </c>
      <c r="C176" s="2" t="str">
        <f t="shared" ref="C176:C207" ca="1" si="288">IF(INDIRECT("Supplier!J"&amp;(FLOOR((CELL("row",A176)-2)/8,1)+1)+1)&lt;&gt;"N","WA",".")</f>
        <v>.</v>
      </c>
      <c r="D176" s="16"/>
      <c r="E176" s="16"/>
      <c r="F176" s="16"/>
      <c r="G176" s="16"/>
      <c r="H176" s="16"/>
      <c r="I176" s="16"/>
    </row>
    <row r="177" spans="1:9" x14ac:dyDescent="0.25">
      <c r="A177" s="16">
        <f t="shared" ca="1" si="209"/>
        <v>22</v>
      </c>
      <c r="B177" s="15" t="str">
        <f t="shared" ca="1" si="263"/>
        <v>Queensland Energy</v>
      </c>
      <c r="C177" s="2" t="str">
        <f t="shared" ref="C177:C208" ca="1" si="289">IF(INDIRECT("Supplier!K"&amp;(FLOOR((CELL("row",A177)-2)/8,1)+1)+1)&lt;&gt;"N","ACT",".")</f>
        <v>.</v>
      </c>
      <c r="D177" s="16"/>
      <c r="E177" s="16"/>
      <c r="F177" s="16"/>
      <c r="G177" s="16"/>
      <c r="H177" s="16"/>
      <c r="I177" s="16"/>
    </row>
    <row r="178" spans="1:9" x14ac:dyDescent="0.25">
      <c r="A178">
        <f t="shared" ca="1" si="209"/>
        <v>23</v>
      </c>
      <c r="B178" s="2" t="str">
        <f t="shared" ref="B178" ca="1" si="290">INDIRECT("Supplier!B" &amp; (FLOOR((CELL("row",  A178) - 2)  / 8, 1) + 1) + 1)</f>
        <v>Red Energy</v>
      </c>
      <c r="C178" s="2" t="str">
        <f t="shared" ref="C178:C209" ca="1" si="291">IF(INDIRECT("Supplier!D"&amp;(FLOOR((CELL("row",A178)-2)/8,1)+1)+1)&lt;&gt;"N","QLD",".")</f>
        <v>.</v>
      </c>
    </row>
    <row r="179" spans="1:9" x14ac:dyDescent="0.25">
      <c r="A179">
        <f t="shared" ca="1" si="209"/>
        <v>23</v>
      </c>
      <c r="B179" s="2" t="str">
        <f t="shared" ref="B179:B210" ca="1" si="292">B178</f>
        <v>Red Energy</v>
      </c>
      <c r="C179" s="2" t="str">
        <f t="shared" ref="C179:C210" ca="1" si="293">IF(INDIRECT("Supplier!E"&amp;(FLOOR((CELL("row",A179)-2)/8,1)+1)+1)&lt;&gt;"N","NSW",".")</f>
        <v>NSW</v>
      </c>
    </row>
    <row r="180" spans="1:9" x14ac:dyDescent="0.25">
      <c r="A180">
        <f t="shared" ca="1" si="209"/>
        <v>23</v>
      </c>
      <c r="B180" s="2" t="str">
        <f t="shared" ref="B180" ca="1" si="294">B178</f>
        <v>Red Energy</v>
      </c>
      <c r="C180" s="2" t="str">
        <f t="shared" ref="C180:C211" ca="1" si="295">IF(INDIRECT("Supplier!F"&amp;(FLOOR((CELL("row",A180)-2)/8,1)+1)+1)&lt;&gt;"N","VIC",".")</f>
        <v>VIC</v>
      </c>
    </row>
    <row r="181" spans="1:9" x14ac:dyDescent="0.25">
      <c r="A181">
        <f t="shared" ca="1" si="209"/>
        <v>23</v>
      </c>
      <c r="B181" s="2" t="str">
        <f t="shared" ref="B181" ca="1" si="296">B178</f>
        <v>Red Energy</v>
      </c>
      <c r="C181" s="2" t="str">
        <f t="shared" ref="C181:C212" ca="1" si="297">IF(INDIRECT("Supplier!G"&amp;(FLOOR((CELL("row",A181)-2)/8,1)+1)+1)&lt;&gt;"N","TAS",".")</f>
        <v>.</v>
      </c>
    </row>
    <row r="182" spans="1:9" x14ac:dyDescent="0.25">
      <c r="A182">
        <f t="shared" ca="1" si="209"/>
        <v>23</v>
      </c>
      <c r="B182" s="2" t="str">
        <f t="shared" ref="B182" ca="1" si="298">B178</f>
        <v>Red Energy</v>
      </c>
      <c r="C182" s="2" t="str">
        <f t="shared" ref="C182:C213" ca="1" si="299">IF(INDIRECT("Supplier!H"&amp;(FLOOR((CELL("row",A182)-2)/8,1)+1)+1)&lt;&gt;"N","SA",".")</f>
        <v>SA</v>
      </c>
    </row>
    <row r="183" spans="1:9" x14ac:dyDescent="0.25">
      <c r="A183">
        <f t="shared" ca="1" si="209"/>
        <v>23</v>
      </c>
      <c r="B183" s="2" t="str">
        <f t="shared" ref="B183" ca="1" si="300">B178</f>
        <v>Red Energy</v>
      </c>
      <c r="C183" s="2" t="str">
        <f t="shared" ref="C183:C214" ca="1" si="301">IF(INDIRECT("Supplier!I"&amp;(FLOOR((CELL("row",A183)-2)/8,1)+1)+1)&lt;&gt;"N","NT",".")</f>
        <v>.</v>
      </c>
    </row>
    <row r="184" spans="1:9" x14ac:dyDescent="0.25">
      <c r="A184">
        <f t="shared" ca="1" si="209"/>
        <v>23</v>
      </c>
      <c r="B184" s="2" t="str">
        <f t="shared" ref="B184" ca="1" si="302">B178</f>
        <v>Red Energy</v>
      </c>
      <c r="C184" s="2" t="str">
        <f t="shared" ref="C184:C215" ca="1" si="303">IF(INDIRECT("Supplier!J"&amp;(FLOOR((CELL("row",A184)-2)/8,1)+1)+1)&lt;&gt;"N","WA",".")</f>
        <v>.</v>
      </c>
    </row>
    <row r="185" spans="1:9" x14ac:dyDescent="0.25">
      <c r="A185">
        <f t="shared" ca="1" si="209"/>
        <v>23</v>
      </c>
      <c r="B185" s="2" t="str">
        <f t="shared" ref="B185" ca="1" si="304">B178</f>
        <v>Red Energy</v>
      </c>
      <c r="C185" s="2" t="str">
        <f t="shared" ref="C185:C216" ca="1" si="305">IF(INDIRECT("Supplier!K"&amp;(FLOOR((CELL("row",A185)-2)/8,1)+1)+1)&lt;&gt;"N","ACT",".")</f>
        <v>.</v>
      </c>
    </row>
    <row r="186" spans="1:9" x14ac:dyDescent="0.25">
      <c r="A186" s="16">
        <f t="shared" ca="1" si="209"/>
        <v>24</v>
      </c>
      <c r="B186" s="15" t="str">
        <f t="shared" ca="1" si="249"/>
        <v>Simple Energy</v>
      </c>
      <c r="C186" s="2" t="str">
        <f t="shared" ref="C186:C233" ca="1" si="306">IF(INDIRECT("Supplier!D"&amp;(FLOOR((CELL("row",A186)-2)/8,1)+1)+1)&lt;&gt;"N","QLD",".")</f>
        <v>.</v>
      </c>
      <c r="D186" s="16"/>
      <c r="E186" s="16"/>
      <c r="F186" s="16"/>
      <c r="G186" s="16"/>
      <c r="H186" s="16"/>
      <c r="I186" s="16"/>
    </row>
    <row r="187" spans="1:9" x14ac:dyDescent="0.25">
      <c r="A187" s="16">
        <f t="shared" ca="1" si="209"/>
        <v>24</v>
      </c>
      <c r="B187" s="15" t="str">
        <f t="shared" ref="B187:B233" ca="1" si="307">B186</f>
        <v>Simple Energy</v>
      </c>
      <c r="C187" s="2" t="str">
        <f t="shared" ref="C187:C233" ca="1" si="308">IF(INDIRECT("Supplier!E"&amp;(FLOOR((CELL("row",A187)-2)/8,1)+1)+1)&lt;&gt;"N","NSW",".")</f>
        <v>.</v>
      </c>
      <c r="D187" s="16"/>
      <c r="E187" s="16"/>
      <c r="F187" s="16"/>
      <c r="G187" s="16"/>
      <c r="H187" s="16"/>
      <c r="I187" s="16"/>
    </row>
    <row r="188" spans="1:9" x14ac:dyDescent="0.25">
      <c r="A188" s="16">
        <f t="shared" ca="1" si="209"/>
        <v>24</v>
      </c>
      <c r="B188" s="15" t="str">
        <f t="shared" ca="1" si="253"/>
        <v>Simple Energy</v>
      </c>
      <c r="C188" s="2" t="str">
        <f t="shared" ref="C188:C233" ca="1" si="309">IF(INDIRECT("Supplier!F"&amp;(FLOOR((CELL("row",A188)-2)/8,1)+1)+1)&lt;&gt;"N","VIC",".")</f>
        <v>VIC</v>
      </c>
      <c r="D188" s="16"/>
      <c r="E188" s="16"/>
      <c r="F188" s="16"/>
      <c r="G188" s="16"/>
      <c r="H188" s="16"/>
      <c r="I188" s="16"/>
    </row>
    <row r="189" spans="1:9" x14ac:dyDescent="0.25">
      <c r="A189" s="16">
        <f t="shared" ca="1" si="209"/>
        <v>24</v>
      </c>
      <c r="B189" s="15" t="str">
        <f t="shared" ca="1" si="255"/>
        <v>Simple Energy</v>
      </c>
      <c r="C189" s="2" t="str">
        <f t="shared" ref="C189:C233" ca="1" si="310">IF(INDIRECT("Supplier!G"&amp;(FLOOR((CELL("row",A189)-2)/8,1)+1)+1)&lt;&gt;"N","TAS",".")</f>
        <v>.</v>
      </c>
      <c r="D189" s="16"/>
      <c r="E189" s="16"/>
      <c r="F189" s="16"/>
      <c r="G189" s="16"/>
      <c r="H189" s="16"/>
      <c r="I189" s="16"/>
    </row>
    <row r="190" spans="1:9" x14ac:dyDescent="0.25">
      <c r="A190" s="16">
        <f t="shared" ca="1" si="209"/>
        <v>24</v>
      </c>
      <c r="B190" s="15" t="str">
        <f t="shared" ca="1" si="257"/>
        <v>Simple Energy</v>
      </c>
      <c r="C190" s="2" t="str">
        <f t="shared" ref="C190:C233" ca="1" si="311">IF(INDIRECT("Supplier!H"&amp;(FLOOR((CELL("row",A190)-2)/8,1)+1)+1)&lt;&gt;"N","SA",".")</f>
        <v>SA</v>
      </c>
      <c r="D190" s="16"/>
      <c r="E190" s="16"/>
      <c r="F190" s="16"/>
      <c r="G190" s="16"/>
      <c r="H190" s="16"/>
      <c r="I190" s="16"/>
    </row>
    <row r="191" spans="1:9" x14ac:dyDescent="0.25">
      <c r="A191" s="16">
        <f t="shared" ca="1" si="209"/>
        <v>24</v>
      </c>
      <c r="B191" s="15" t="str">
        <f t="shared" ca="1" si="259"/>
        <v>Simple Energy</v>
      </c>
      <c r="C191" s="2" t="str">
        <f t="shared" ref="C191:C233" ca="1" si="312">IF(INDIRECT("Supplier!I"&amp;(FLOOR((CELL("row",A191)-2)/8,1)+1)+1)&lt;&gt;"N","NT",".")</f>
        <v>.</v>
      </c>
      <c r="D191" s="16"/>
      <c r="E191" s="16"/>
      <c r="F191" s="16"/>
      <c r="G191" s="16"/>
      <c r="H191" s="16"/>
      <c r="I191" s="16"/>
    </row>
    <row r="192" spans="1:9" x14ac:dyDescent="0.25">
      <c r="A192" s="16">
        <f t="shared" ca="1" si="209"/>
        <v>24</v>
      </c>
      <c r="B192" s="15" t="str">
        <f t="shared" ca="1" si="261"/>
        <v>Simple Energy</v>
      </c>
      <c r="C192" s="2" t="str">
        <f t="shared" ref="C192:C233" ca="1" si="313">IF(INDIRECT("Supplier!J"&amp;(FLOOR((CELL("row",A192)-2)/8,1)+1)+1)&lt;&gt;"N","WA",".")</f>
        <v>.</v>
      </c>
      <c r="D192" s="16"/>
      <c r="E192" s="16"/>
      <c r="F192" s="16"/>
      <c r="G192" s="16"/>
      <c r="H192" s="16"/>
      <c r="I192" s="16"/>
    </row>
    <row r="193" spans="1:9" x14ac:dyDescent="0.25">
      <c r="A193" s="16">
        <f t="shared" ca="1" si="209"/>
        <v>24</v>
      </c>
      <c r="B193" s="15" t="str">
        <f t="shared" ca="1" si="263"/>
        <v>Simple Energy</v>
      </c>
      <c r="C193" s="2" t="str">
        <f t="shared" ref="C193:C233" ca="1" si="314">IF(INDIRECT("Supplier!K"&amp;(FLOOR((CELL("row",A193)-2)/8,1)+1)+1)&lt;&gt;"N","ACT",".")</f>
        <v>.</v>
      </c>
      <c r="D193" s="16"/>
      <c r="E193" s="16"/>
      <c r="F193" s="16"/>
      <c r="G193" s="16"/>
      <c r="H193" s="16"/>
      <c r="I193" s="16"/>
    </row>
    <row r="194" spans="1:9" x14ac:dyDescent="0.25">
      <c r="A194">
        <f t="shared" ca="1" si="209"/>
        <v>25</v>
      </c>
      <c r="B194" s="2" t="str">
        <f t="shared" ref="B194" ca="1" si="315">INDIRECT("Supplier!B" &amp; (FLOOR((CELL("row",  A194) - 2)  / 8, 1) + 1) + 1)</f>
        <v>South Australia Energy</v>
      </c>
      <c r="C194" s="2" t="str">
        <f t="shared" ref="C194:C233" ca="1" si="316">IF(INDIRECT("Supplier!D"&amp;(FLOOR((CELL("row",A194)-2)/8,1)+1)+1)&lt;&gt;"N","QLD",".")</f>
        <v>.</v>
      </c>
    </row>
    <row r="195" spans="1:9" x14ac:dyDescent="0.25">
      <c r="A195">
        <f t="shared" ref="A195:A233" ca="1" si="317">FLOOR((CELL("row",  A195) - 2)  / 8, 1) + 1</f>
        <v>25</v>
      </c>
      <c r="B195" s="2" t="str">
        <f t="shared" ref="B195:B233" ca="1" si="318">B194</f>
        <v>South Australia Energy</v>
      </c>
      <c r="C195" s="2" t="str">
        <f t="shared" ref="C195:C233" ca="1" si="319">IF(INDIRECT("Supplier!E"&amp;(FLOOR((CELL("row",A195)-2)/8,1)+1)+1)&lt;&gt;"N","NSW",".")</f>
        <v>.</v>
      </c>
    </row>
    <row r="196" spans="1:9" x14ac:dyDescent="0.25">
      <c r="A196">
        <f t="shared" ca="1" si="317"/>
        <v>25</v>
      </c>
      <c r="B196" s="2" t="str">
        <f t="shared" ref="B196" ca="1" si="320">B194</f>
        <v>South Australia Energy</v>
      </c>
      <c r="C196" s="2" t="str">
        <f t="shared" ref="C196:C233" ca="1" si="321">IF(INDIRECT("Supplier!F"&amp;(FLOOR((CELL("row",A196)-2)/8,1)+1)+1)&lt;&gt;"N","VIC",".")</f>
        <v>.</v>
      </c>
    </row>
    <row r="197" spans="1:9" x14ac:dyDescent="0.25">
      <c r="A197">
        <f t="shared" ca="1" si="317"/>
        <v>25</v>
      </c>
      <c r="B197" s="2" t="str">
        <f t="shared" ref="B197" ca="1" si="322">B194</f>
        <v>South Australia Energy</v>
      </c>
      <c r="C197" s="2" t="str">
        <f t="shared" ref="C197:C233" ca="1" si="323">IF(INDIRECT("Supplier!G"&amp;(FLOOR((CELL("row",A197)-2)/8,1)+1)+1)&lt;&gt;"N","TAS",".")</f>
        <v>.</v>
      </c>
    </row>
    <row r="198" spans="1:9" x14ac:dyDescent="0.25">
      <c r="A198">
        <f t="shared" ca="1" si="317"/>
        <v>25</v>
      </c>
      <c r="B198" s="2" t="str">
        <f t="shared" ref="B198" ca="1" si="324">B194</f>
        <v>South Australia Energy</v>
      </c>
      <c r="C198" s="2" t="str">
        <f t="shared" ref="C198:C233" ca="1" si="325">IF(INDIRECT("Supplier!H"&amp;(FLOOR((CELL("row",A198)-2)/8,1)+1)+1)&lt;&gt;"N","SA",".")</f>
        <v>SA</v>
      </c>
    </row>
    <row r="199" spans="1:9" x14ac:dyDescent="0.25">
      <c r="A199">
        <f t="shared" ca="1" si="317"/>
        <v>25</v>
      </c>
      <c r="B199" s="2" t="str">
        <f t="shared" ref="B199" ca="1" si="326">B194</f>
        <v>South Australia Energy</v>
      </c>
      <c r="C199" s="2" t="str">
        <f t="shared" ref="C199:C233" ca="1" si="327">IF(INDIRECT("Supplier!I"&amp;(FLOOR((CELL("row",A199)-2)/8,1)+1)+1)&lt;&gt;"N","NT",".")</f>
        <v>.</v>
      </c>
    </row>
    <row r="200" spans="1:9" x14ac:dyDescent="0.25">
      <c r="A200">
        <f t="shared" ca="1" si="317"/>
        <v>25</v>
      </c>
      <c r="B200" s="2" t="str">
        <f t="shared" ref="B200" ca="1" si="328">B194</f>
        <v>South Australia Energy</v>
      </c>
      <c r="C200" s="2" t="str">
        <f t="shared" ref="C200:C233" ca="1" si="329">IF(INDIRECT("Supplier!J"&amp;(FLOOR((CELL("row",A200)-2)/8,1)+1)+1)&lt;&gt;"N","WA",".")</f>
        <v>.</v>
      </c>
    </row>
    <row r="201" spans="1:9" x14ac:dyDescent="0.25">
      <c r="A201">
        <f t="shared" ca="1" si="317"/>
        <v>25</v>
      </c>
      <c r="B201" s="2" t="str">
        <f t="shared" ref="B201" ca="1" si="330">B194</f>
        <v>South Australia Energy</v>
      </c>
      <c r="C201" s="2" t="str">
        <f t="shared" ref="C201:C233" ca="1" si="331">IF(INDIRECT("Supplier!K"&amp;(FLOOR((CELL("row",A201)-2)/8,1)+1)+1)&lt;&gt;"N","ACT",".")</f>
        <v>.</v>
      </c>
    </row>
    <row r="202" spans="1:9" x14ac:dyDescent="0.25">
      <c r="A202" s="16">
        <f t="shared" ca="1" si="317"/>
        <v>26</v>
      </c>
      <c r="B202" s="15" t="str">
        <f t="shared" ca="1" si="249"/>
        <v>SYNERGY</v>
      </c>
      <c r="C202" s="2" t="str">
        <f t="shared" ref="C202:C233" ca="1" si="332">IF(INDIRECT("Supplier!D"&amp;(FLOOR((CELL("row",A202)-2)/8,1)+1)+1)&lt;&gt;"N","QLD",".")</f>
        <v>.</v>
      </c>
      <c r="D202" s="16"/>
      <c r="E202" s="16"/>
      <c r="F202" s="16"/>
      <c r="G202" s="16"/>
      <c r="H202" s="16"/>
      <c r="I202" s="16"/>
    </row>
    <row r="203" spans="1:9" x14ac:dyDescent="0.25">
      <c r="A203" s="16">
        <f t="shared" ca="1" si="317"/>
        <v>26</v>
      </c>
      <c r="B203" s="15" t="str">
        <f t="shared" ref="B203:B233" ca="1" si="333">B202</f>
        <v>SYNERGY</v>
      </c>
      <c r="C203" s="2" t="str">
        <f t="shared" ref="C203:C233" ca="1" si="334">IF(INDIRECT("Supplier!E"&amp;(FLOOR((CELL("row",A203)-2)/8,1)+1)+1)&lt;&gt;"N","NSW",".")</f>
        <v>.</v>
      </c>
      <c r="D203" s="16"/>
      <c r="E203" s="16"/>
      <c r="F203" s="16"/>
      <c r="G203" s="16"/>
      <c r="H203" s="16"/>
      <c r="I203" s="16"/>
    </row>
    <row r="204" spans="1:9" x14ac:dyDescent="0.25">
      <c r="A204" s="16">
        <f t="shared" ca="1" si="317"/>
        <v>26</v>
      </c>
      <c r="B204" s="15" t="str">
        <f t="shared" ca="1" si="253"/>
        <v>SYNERGY</v>
      </c>
      <c r="C204" s="2" t="str">
        <f t="shared" ref="C204:C233" ca="1" si="335">IF(INDIRECT("Supplier!F"&amp;(FLOOR((CELL("row",A204)-2)/8,1)+1)+1)&lt;&gt;"N","VIC",".")</f>
        <v>.</v>
      </c>
      <c r="D204" s="16"/>
      <c r="E204" s="16"/>
      <c r="F204" s="16"/>
      <c r="G204" s="16"/>
      <c r="H204" s="16"/>
      <c r="I204" s="16"/>
    </row>
    <row r="205" spans="1:9" x14ac:dyDescent="0.25">
      <c r="A205" s="16">
        <f t="shared" ca="1" si="317"/>
        <v>26</v>
      </c>
      <c r="B205" s="15" t="str">
        <f t="shared" ca="1" si="255"/>
        <v>SYNERGY</v>
      </c>
      <c r="C205" s="2" t="str">
        <f t="shared" ref="C205:C233" ca="1" si="336">IF(INDIRECT("Supplier!G"&amp;(FLOOR((CELL("row",A205)-2)/8,1)+1)+1)&lt;&gt;"N","TAS",".")</f>
        <v>.</v>
      </c>
      <c r="D205" s="16"/>
      <c r="E205" s="16"/>
      <c r="F205" s="16"/>
      <c r="G205" s="16"/>
      <c r="H205" s="16"/>
      <c r="I205" s="16"/>
    </row>
    <row r="206" spans="1:9" x14ac:dyDescent="0.25">
      <c r="A206" s="16">
        <f t="shared" ca="1" si="317"/>
        <v>26</v>
      </c>
      <c r="B206" s="15" t="str">
        <f t="shared" ca="1" si="257"/>
        <v>SYNERGY</v>
      </c>
      <c r="C206" s="2" t="str">
        <f t="shared" ref="C206:C233" ca="1" si="337">IF(INDIRECT("Supplier!H"&amp;(FLOOR((CELL("row",A206)-2)/8,1)+1)+1)&lt;&gt;"N","SA",".")</f>
        <v>.</v>
      </c>
      <c r="D206" s="16"/>
      <c r="E206" s="16"/>
      <c r="F206" s="16"/>
      <c r="G206" s="16"/>
      <c r="H206" s="16"/>
      <c r="I206" s="16"/>
    </row>
    <row r="207" spans="1:9" x14ac:dyDescent="0.25">
      <c r="A207" s="16">
        <f t="shared" ca="1" si="317"/>
        <v>26</v>
      </c>
      <c r="B207" s="15" t="str">
        <f t="shared" ca="1" si="259"/>
        <v>SYNERGY</v>
      </c>
      <c r="C207" s="2" t="str">
        <f t="shared" ref="C207:C233" ca="1" si="338">IF(INDIRECT("Supplier!I"&amp;(FLOOR((CELL("row",A207)-2)/8,1)+1)+1)&lt;&gt;"N","NT",".")</f>
        <v>.</v>
      </c>
      <c r="D207" s="16"/>
      <c r="E207" s="16"/>
      <c r="F207" s="16"/>
      <c r="G207" s="16"/>
      <c r="H207" s="16"/>
      <c r="I207" s="16"/>
    </row>
    <row r="208" spans="1:9" x14ac:dyDescent="0.25">
      <c r="A208" s="16">
        <f t="shared" ca="1" si="317"/>
        <v>26</v>
      </c>
      <c r="B208" s="15" t="str">
        <f t="shared" ca="1" si="261"/>
        <v>SYNERGY</v>
      </c>
      <c r="C208" s="2" t="str">
        <f t="shared" ref="C208:C233" ca="1" si="339">IF(INDIRECT("Supplier!J"&amp;(FLOOR((CELL("row",A208)-2)/8,1)+1)+1)&lt;&gt;"N","WA",".")</f>
        <v>WA</v>
      </c>
      <c r="D208" s="16"/>
      <c r="E208" s="16"/>
      <c r="F208" s="16"/>
      <c r="G208" s="16"/>
      <c r="H208" s="16"/>
      <c r="I208" s="16"/>
    </row>
    <row r="209" spans="1:9" x14ac:dyDescent="0.25">
      <c r="A209" s="16">
        <f t="shared" ca="1" si="317"/>
        <v>26</v>
      </c>
      <c r="B209" s="15" t="str">
        <f t="shared" ca="1" si="263"/>
        <v>SYNERGY</v>
      </c>
      <c r="C209" s="2" t="str">
        <f t="shared" ref="C209:C233" ca="1" si="340">IF(INDIRECT("Supplier!K"&amp;(FLOOR((CELL("row",A209)-2)/8,1)+1)+1)&lt;&gt;"N","ACT",".")</f>
        <v>.</v>
      </c>
      <c r="D209" s="16"/>
      <c r="E209" s="16"/>
      <c r="F209" s="16"/>
      <c r="G209" s="16"/>
      <c r="H209" s="16"/>
      <c r="I209" s="16"/>
    </row>
    <row r="210" spans="1:9" x14ac:dyDescent="0.25">
      <c r="A210">
        <f t="shared" ca="1" si="317"/>
        <v>27</v>
      </c>
      <c r="B210" s="2" t="str">
        <f t="shared" ref="B210" ca="1" si="341">INDIRECT("Supplier!B" &amp; (FLOOR((CELL("row",  A210) - 2)  / 8, 1) + 1) + 1)</f>
        <v>TRU Energy</v>
      </c>
      <c r="C210" s="2" t="str">
        <f t="shared" ref="C210:C233" ca="1" si="342">IF(INDIRECT("Supplier!D"&amp;(FLOOR((CELL("row",A210)-2)/8,1)+1)+1)&lt;&gt;"N","QLD",".")</f>
        <v>QLD</v>
      </c>
    </row>
    <row r="211" spans="1:9" x14ac:dyDescent="0.25">
      <c r="A211">
        <f t="shared" ca="1" si="317"/>
        <v>27</v>
      </c>
      <c r="B211" s="2" t="str">
        <f t="shared" ref="B211:B233" ca="1" si="343">B210</f>
        <v>TRU Energy</v>
      </c>
      <c r="C211" s="2" t="str">
        <f t="shared" ref="C211:C233" ca="1" si="344">IF(INDIRECT("Supplier!E"&amp;(FLOOR((CELL("row",A211)-2)/8,1)+1)+1)&lt;&gt;"N","NSW",".")</f>
        <v>NSW</v>
      </c>
    </row>
    <row r="212" spans="1:9" x14ac:dyDescent="0.25">
      <c r="A212">
        <f t="shared" ca="1" si="317"/>
        <v>27</v>
      </c>
      <c r="B212" s="2" t="str">
        <f t="shared" ref="B212" ca="1" si="345">B210</f>
        <v>TRU Energy</v>
      </c>
      <c r="C212" s="2" t="str">
        <f t="shared" ref="C212:C233" ca="1" si="346">IF(INDIRECT("Supplier!F"&amp;(FLOOR((CELL("row",A212)-2)/8,1)+1)+1)&lt;&gt;"N","VIC",".")</f>
        <v>VIC</v>
      </c>
    </row>
    <row r="213" spans="1:9" x14ac:dyDescent="0.25">
      <c r="A213">
        <f t="shared" ca="1" si="317"/>
        <v>27</v>
      </c>
      <c r="B213" s="2" t="str">
        <f t="shared" ref="B213" ca="1" si="347">B210</f>
        <v>TRU Energy</v>
      </c>
      <c r="C213" s="2" t="str">
        <f t="shared" ref="C213:C233" ca="1" si="348">IF(INDIRECT("Supplier!G"&amp;(FLOOR((CELL("row",A213)-2)/8,1)+1)+1)&lt;&gt;"N","TAS",".")</f>
        <v>.</v>
      </c>
    </row>
    <row r="214" spans="1:9" x14ac:dyDescent="0.25">
      <c r="A214">
        <f t="shared" ca="1" si="317"/>
        <v>27</v>
      </c>
      <c r="B214" s="2" t="str">
        <f t="shared" ref="B214" ca="1" si="349">B210</f>
        <v>TRU Energy</v>
      </c>
      <c r="C214" s="2" t="str">
        <f t="shared" ref="C214:C233" ca="1" si="350">IF(INDIRECT("Supplier!H"&amp;(FLOOR((CELL("row",A214)-2)/8,1)+1)+1)&lt;&gt;"N","SA",".")</f>
        <v>SA</v>
      </c>
    </row>
    <row r="215" spans="1:9" x14ac:dyDescent="0.25">
      <c r="A215">
        <f t="shared" ca="1" si="317"/>
        <v>27</v>
      </c>
      <c r="B215" s="2" t="str">
        <f t="shared" ref="B215" ca="1" si="351">B210</f>
        <v>TRU Energy</v>
      </c>
      <c r="C215" s="2" t="str">
        <f t="shared" ref="C215:C233" ca="1" si="352">IF(INDIRECT("Supplier!I"&amp;(FLOOR((CELL("row",A215)-2)/8,1)+1)+1)&lt;&gt;"N","NT",".")</f>
        <v>.</v>
      </c>
    </row>
    <row r="216" spans="1:9" x14ac:dyDescent="0.25">
      <c r="A216">
        <f t="shared" ca="1" si="317"/>
        <v>27</v>
      </c>
      <c r="B216" s="2" t="str">
        <f t="shared" ref="B216" ca="1" si="353">B210</f>
        <v>TRU Energy</v>
      </c>
      <c r="C216" s="2" t="str">
        <f t="shared" ref="C216:C233" ca="1" si="354">IF(INDIRECT("Supplier!J"&amp;(FLOOR((CELL("row",A216)-2)/8,1)+1)+1)&lt;&gt;"N","WA",".")</f>
        <v>.</v>
      </c>
    </row>
    <row r="217" spans="1:9" x14ac:dyDescent="0.25">
      <c r="A217">
        <f t="shared" ca="1" si="317"/>
        <v>27</v>
      </c>
      <c r="B217" s="2" t="str">
        <f t="shared" ref="B217" ca="1" si="355">B210</f>
        <v>TRU Energy</v>
      </c>
      <c r="C217" s="2" t="str">
        <f t="shared" ref="C217:C233" ca="1" si="356">IF(INDIRECT("Supplier!K"&amp;(FLOOR((CELL("row",A217)-2)/8,1)+1)+1)&lt;&gt;"N","ACT",".")</f>
        <v>ACT</v>
      </c>
    </row>
    <row r="218" spans="1:9" x14ac:dyDescent="0.25">
      <c r="A218" s="16">
        <f t="shared" ca="1" si="317"/>
        <v>28</v>
      </c>
      <c r="B218" s="15" t="str">
        <f t="shared" ref="B218" ca="1" si="357">INDIRECT("Supplier!B" &amp; (FLOOR((CELL("row",  A218) - 2)  / 8, 1) + 1) + 1)</f>
        <v>Victoria Energy</v>
      </c>
      <c r="C218" s="2" t="str">
        <f t="shared" ref="C218:C233" ca="1" si="358">IF(INDIRECT("Supplier!D"&amp;(FLOOR((CELL("row",A218)-2)/8,1)+1)+1)&lt;&gt;"N","QLD",".")</f>
        <v>.</v>
      </c>
      <c r="D218" s="16"/>
      <c r="E218" s="16"/>
      <c r="F218" s="16"/>
      <c r="G218" s="16"/>
      <c r="H218" s="16"/>
      <c r="I218" s="16"/>
    </row>
    <row r="219" spans="1:9" x14ac:dyDescent="0.25">
      <c r="A219" s="16">
        <f t="shared" ca="1" si="317"/>
        <v>28</v>
      </c>
      <c r="B219" s="15" t="str">
        <f t="shared" ref="B219:B233" ca="1" si="359">B218</f>
        <v>Victoria Energy</v>
      </c>
      <c r="C219" s="2" t="str">
        <f t="shared" ref="C219:C233" ca="1" si="360">IF(INDIRECT("Supplier!E"&amp;(FLOOR((CELL("row",A219)-2)/8,1)+1)+1)&lt;&gt;"N","NSW",".")</f>
        <v>.</v>
      </c>
      <c r="D219" s="16"/>
      <c r="E219" s="16"/>
      <c r="F219" s="16"/>
      <c r="G219" s="16"/>
      <c r="H219" s="16"/>
      <c r="I219" s="16"/>
    </row>
    <row r="220" spans="1:9" x14ac:dyDescent="0.25">
      <c r="A220" s="16">
        <f t="shared" ca="1" si="317"/>
        <v>28</v>
      </c>
      <c r="B220" s="15" t="str">
        <f t="shared" ref="B220" ca="1" si="361">B218</f>
        <v>Victoria Energy</v>
      </c>
      <c r="C220" s="2" t="str">
        <f t="shared" ref="C220:C233" ca="1" si="362">IF(INDIRECT("Supplier!F"&amp;(FLOOR((CELL("row",A220)-2)/8,1)+1)+1)&lt;&gt;"N","VIC",".")</f>
        <v>VIC</v>
      </c>
      <c r="D220" s="16"/>
      <c r="E220" s="16"/>
      <c r="F220" s="16"/>
      <c r="G220" s="16"/>
      <c r="H220" s="16"/>
      <c r="I220" s="16"/>
    </row>
    <row r="221" spans="1:9" x14ac:dyDescent="0.25">
      <c r="A221" s="16">
        <f t="shared" ca="1" si="317"/>
        <v>28</v>
      </c>
      <c r="B221" s="15" t="str">
        <f t="shared" ref="B221" ca="1" si="363">B218</f>
        <v>Victoria Energy</v>
      </c>
      <c r="C221" s="2" t="str">
        <f t="shared" ref="C221:C233" ca="1" si="364">IF(INDIRECT("Supplier!G"&amp;(FLOOR((CELL("row",A221)-2)/8,1)+1)+1)&lt;&gt;"N","TAS",".")</f>
        <v>.</v>
      </c>
      <c r="D221" s="16"/>
      <c r="E221" s="16"/>
      <c r="F221" s="16"/>
      <c r="G221" s="16"/>
      <c r="H221" s="16"/>
      <c r="I221" s="16"/>
    </row>
    <row r="222" spans="1:9" x14ac:dyDescent="0.25">
      <c r="A222" s="16">
        <f t="shared" ca="1" si="317"/>
        <v>28</v>
      </c>
      <c r="B222" s="15" t="str">
        <f t="shared" ref="B222" ca="1" si="365">B218</f>
        <v>Victoria Energy</v>
      </c>
      <c r="C222" s="2" t="str">
        <f t="shared" ref="C222:C233" ca="1" si="366">IF(INDIRECT("Supplier!H"&amp;(FLOOR((CELL("row",A222)-2)/8,1)+1)+1)&lt;&gt;"N","SA",".")</f>
        <v>.</v>
      </c>
      <c r="D222" s="16"/>
      <c r="E222" s="16"/>
      <c r="F222" s="16"/>
      <c r="G222" s="16"/>
      <c r="H222" s="16"/>
      <c r="I222" s="16"/>
    </row>
    <row r="223" spans="1:9" x14ac:dyDescent="0.25">
      <c r="A223" s="16">
        <f t="shared" ca="1" si="317"/>
        <v>28</v>
      </c>
      <c r="B223" s="15" t="str">
        <f t="shared" ref="B223" ca="1" si="367">B218</f>
        <v>Victoria Energy</v>
      </c>
      <c r="C223" s="2" t="str">
        <f t="shared" ref="C223:C233" ca="1" si="368">IF(INDIRECT("Supplier!I"&amp;(FLOOR((CELL("row",A223)-2)/8,1)+1)+1)&lt;&gt;"N","NT",".")</f>
        <v>.</v>
      </c>
      <c r="D223" s="16"/>
      <c r="E223" s="16"/>
      <c r="F223" s="16"/>
      <c r="G223" s="16"/>
      <c r="H223" s="16"/>
      <c r="I223" s="16"/>
    </row>
    <row r="224" spans="1:9" x14ac:dyDescent="0.25">
      <c r="A224" s="16">
        <f t="shared" ca="1" si="317"/>
        <v>28</v>
      </c>
      <c r="B224" s="15" t="str">
        <f t="shared" ref="B224" ca="1" si="369">B218</f>
        <v>Victoria Energy</v>
      </c>
      <c r="C224" s="2" t="str">
        <f t="shared" ref="C224:C233" ca="1" si="370">IF(INDIRECT("Supplier!J"&amp;(FLOOR((CELL("row",A224)-2)/8,1)+1)+1)&lt;&gt;"N","WA",".")</f>
        <v>.</v>
      </c>
      <c r="D224" s="16"/>
      <c r="E224" s="16"/>
      <c r="F224" s="16"/>
      <c r="G224" s="16"/>
      <c r="H224" s="16"/>
      <c r="I224" s="16"/>
    </row>
    <row r="225" spans="1:9" x14ac:dyDescent="0.25">
      <c r="A225" s="16">
        <f t="shared" ca="1" si="317"/>
        <v>28</v>
      </c>
      <c r="B225" s="15" t="str">
        <f t="shared" ref="B225" ca="1" si="371">B218</f>
        <v>Victoria Energy</v>
      </c>
      <c r="C225" s="2" t="str">
        <f t="shared" ref="C225:C233" ca="1" si="372">IF(INDIRECT("Supplier!K"&amp;(FLOOR((CELL("row",A225)-2)/8,1)+1)+1)&lt;&gt;"N","ACT",".")</f>
        <v>.</v>
      </c>
      <c r="D225" s="16"/>
      <c r="E225" s="16"/>
      <c r="F225" s="16"/>
      <c r="G225" s="16"/>
      <c r="H225" s="16"/>
      <c r="I225" s="16"/>
    </row>
    <row r="226" spans="1:9" x14ac:dyDescent="0.25">
      <c r="A226">
        <f t="shared" ca="1" si="317"/>
        <v>29</v>
      </c>
      <c r="B226" s="2" t="str">
        <f t="shared" ref="B226" ca="1" si="373">INDIRECT("Supplier!B" &amp; (FLOOR((CELL("row",  A226) - 2)  / 8, 1) + 1) + 1)</f>
        <v>Energex</v>
      </c>
      <c r="C226" s="2" t="str">
        <f t="shared" ref="C226:C233" ca="1" si="374">IF(INDIRECT("Supplier!D"&amp;(FLOOR((CELL("row",A226)-2)/8,1)+1)+1)&lt;&gt;"N","QLD",".")</f>
        <v>QLD</v>
      </c>
    </row>
    <row r="227" spans="1:9" x14ac:dyDescent="0.25">
      <c r="A227">
        <f t="shared" ca="1" si="317"/>
        <v>29</v>
      </c>
      <c r="B227" s="2" t="str">
        <f t="shared" ref="B227:B233" ca="1" si="375">B226</f>
        <v>Energex</v>
      </c>
      <c r="C227" s="2" t="str">
        <f t="shared" ref="C227:C233" ca="1" si="376">IF(INDIRECT("Supplier!E"&amp;(FLOOR((CELL("row",A227)-2)/8,1)+1)+1)&lt;&gt;"N","NSW",".")</f>
        <v>NSW</v>
      </c>
    </row>
    <row r="228" spans="1:9" x14ac:dyDescent="0.25">
      <c r="A228">
        <f t="shared" ca="1" si="317"/>
        <v>29</v>
      </c>
      <c r="B228" s="2" t="str">
        <f t="shared" ref="B228" ca="1" si="377">B226</f>
        <v>Energex</v>
      </c>
      <c r="C228" s="2" t="str">
        <f t="shared" ref="C228:C233" ca="1" si="378">IF(INDIRECT("Supplier!F"&amp;(FLOOR((CELL("row",A228)-2)/8,1)+1)+1)&lt;&gt;"N","VIC",".")</f>
        <v>VIC</v>
      </c>
    </row>
    <row r="229" spans="1:9" x14ac:dyDescent="0.25">
      <c r="A229">
        <f t="shared" ca="1" si="317"/>
        <v>29</v>
      </c>
      <c r="B229" s="2" t="str">
        <f t="shared" ref="B229" ca="1" si="379">B226</f>
        <v>Energex</v>
      </c>
      <c r="C229" s="2" t="str">
        <f t="shared" ref="C229:C233" ca="1" si="380">IF(INDIRECT("Supplier!G"&amp;(FLOOR((CELL("row",A229)-2)/8,1)+1)+1)&lt;&gt;"N","TAS",".")</f>
        <v>TAS</v>
      </c>
    </row>
    <row r="230" spans="1:9" x14ac:dyDescent="0.25">
      <c r="A230">
        <f t="shared" ca="1" si="317"/>
        <v>29</v>
      </c>
      <c r="B230" s="2" t="str">
        <f t="shared" ref="B230" ca="1" si="381">B226</f>
        <v>Energex</v>
      </c>
      <c r="C230" s="2" t="str">
        <f t="shared" ref="C230:C233" ca="1" si="382">IF(INDIRECT("Supplier!H"&amp;(FLOOR((CELL("row",A230)-2)/8,1)+1)+1)&lt;&gt;"N","SA",".")</f>
        <v>SA</v>
      </c>
    </row>
    <row r="231" spans="1:9" x14ac:dyDescent="0.25">
      <c r="A231">
        <f t="shared" ca="1" si="317"/>
        <v>29</v>
      </c>
      <c r="B231" s="2" t="str">
        <f t="shared" ref="B231" ca="1" si="383">B226</f>
        <v>Energex</v>
      </c>
      <c r="C231" s="2" t="str">
        <f t="shared" ref="C231:C233" ca="1" si="384">IF(INDIRECT("Supplier!I"&amp;(FLOOR((CELL("row",A231)-2)/8,1)+1)+1)&lt;&gt;"N","NT",".")</f>
        <v>NT</v>
      </c>
    </row>
    <row r="232" spans="1:9" x14ac:dyDescent="0.25">
      <c r="A232">
        <f t="shared" ca="1" si="317"/>
        <v>29</v>
      </c>
      <c r="B232" s="2" t="str">
        <f t="shared" ref="B232" ca="1" si="385">B226</f>
        <v>Energex</v>
      </c>
      <c r="C232" s="2" t="str">
        <f t="shared" ref="C232:C233" ca="1" si="386">IF(INDIRECT("Supplier!J"&amp;(FLOOR((CELL("row",A232)-2)/8,1)+1)+1)&lt;&gt;"N","WA",".")</f>
        <v>WA</v>
      </c>
    </row>
    <row r="233" spans="1:9" x14ac:dyDescent="0.25">
      <c r="A233">
        <f t="shared" ca="1" si="317"/>
        <v>29</v>
      </c>
      <c r="B233" s="2" t="str">
        <f t="shared" ref="B233" ca="1" si="387">B226</f>
        <v>Energex</v>
      </c>
      <c r="C233" s="2" t="str">
        <f t="shared" ref="C233" ca="1" si="388">IF(INDIRECT("Supplier!K"&amp;(FLOOR((CELL("row",A233)-2)/8,1)+1)+1)&lt;&gt;"N","ACT",".")</f>
        <v>ACT</v>
      </c>
    </row>
    <row r="234" spans="1:9" x14ac:dyDescent="0.25">
      <c r="A234" s="10"/>
      <c r="B234" s="10"/>
      <c r="C234" s="20"/>
      <c r="D234" s="10"/>
      <c r="E234" s="10"/>
      <c r="F234" s="10"/>
      <c r="G234" s="10"/>
      <c r="H234" s="10"/>
      <c r="I234" s="10"/>
    </row>
    <row r="235" spans="1:9" x14ac:dyDescent="0.25">
      <c r="A235" s="10"/>
      <c r="B235" s="10"/>
      <c r="C235" s="20"/>
      <c r="D235" s="10"/>
      <c r="E235" s="10"/>
      <c r="F235" s="10"/>
      <c r="G235" s="10"/>
      <c r="H235" s="10"/>
      <c r="I235" s="10"/>
    </row>
    <row r="236" spans="1:9" x14ac:dyDescent="0.25">
      <c r="A236" s="10"/>
      <c r="B236" s="10"/>
      <c r="C236" s="20"/>
      <c r="D236" s="10"/>
      <c r="E236" s="10"/>
      <c r="F236" s="10"/>
      <c r="G236" s="10"/>
      <c r="H236" s="10"/>
      <c r="I236" s="10"/>
    </row>
    <row r="237" spans="1:9" x14ac:dyDescent="0.25">
      <c r="A237" s="10"/>
      <c r="B237" s="10"/>
      <c r="C237" s="20"/>
      <c r="D237" s="10"/>
      <c r="E237" s="10"/>
      <c r="F237" s="10"/>
      <c r="G237" s="10"/>
      <c r="H237" s="10"/>
      <c r="I237" s="10"/>
    </row>
    <row r="238" spans="1:9" x14ac:dyDescent="0.25">
      <c r="A238" s="10"/>
      <c r="B238" s="10"/>
      <c r="C238" s="20"/>
      <c r="D238" s="10"/>
      <c r="E238" s="10"/>
      <c r="F238" s="10"/>
      <c r="G238" s="10"/>
      <c r="H238" s="10"/>
      <c r="I238" s="10"/>
    </row>
    <row r="239" spans="1:9" x14ac:dyDescent="0.25">
      <c r="A239" s="10"/>
      <c r="B239" s="10"/>
      <c r="C239" s="20"/>
      <c r="D239" s="10"/>
      <c r="E239" s="10"/>
      <c r="F239" s="10"/>
      <c r="G239" s="10"/>
      <c r="H239" s="10"/>
      <c r="I239" s="10"/>
    </row>
    <row r="240" spans="1:9" x14ac:dyDescent="0.25">
      <c r="A240" s="10"/>
      <c r="B240" s="10"/>
      <c r="C240" s="20"/>
      <c r="D240" s="10"/>
      <c r="E240" s="10"/>
      <c r="F240" s="10"/>
      <c r="G240" s="10"/>
      <c r="H240" s="10"/>
      <c r="I240" s="10"/>
    </row>
    <row r="241" spans="1:9" x14ac:dyDescent="0.25">
      <c r="A241" s="10"/>
      <c r="B241" s="10"/>
      <c r="C241" s="20"/>
      <c r="D241" s="10"/>
      <c r="E241" s="10"/>
      <c r="F241" s="10"/>
      <c r="G241" s="10"/>
      <c r="H241" s="10"/>
      <c r="I241" s="10"/>
    </row>
    <row r="242" spans="1:9" x14ac:dyDescent="0.25">
      <c r="A242" s="10"/>
      <c r="B242" s="10"/>
      <c r="C242" s="20"/>
      <c r="D242" s="10"/>
      <c r="E242" s="10"/>
      <c r="F242" s="10"/>
      <c r="G242" s="10"/>
      <c r="H242" s="10"/>
      <c r="I242" s="10"/>
    </row>
    <row r="243" spans="1:9" x14ac:dyDescent="0.25">
      <c r="A243" s="10"/>
      <c r="B243" s="10"/>
      <c r="C243" s="20"/>
      <c r="D243" s="10"/>
      <c r="E243" s="10"/>
      <c r="F243" s="10"/>
      <c r="G243" s="10"/>
      <c r="H243" s="10"/>
      <c r="I243" s="10"/>
    </row>
    <row r="244" spans="1:9" x14ac:dyDescent="0.25">
      <c r="A244" s="10"/>
      <c r="B244" s="10"/>
      <c r="C244" s="20"/>
      <c r="D244" s="10"/>
      <c r="E244" s="10"/>
      <c r="F244" s="10"/>
      <c r="G244" s="10"/>
      <c r="H244" s="10"/>
      <c r="I244" s="10"/>
    </row>
    <row r="245" spans="1:9" x14ac:dyDescent="0.25">
      <c r="A245" s="10"/>
      <c r="B245" s="10"/>
      <c r="C245" s="20"/>
      <c r="D245" s="10"/>
      <c r="E245" s="10"/>
      <c r="F245" s="10"/>
      <c r="G245" s="10"/>
      <c r="H245" s="10"/>
      <c r="I245" s="10"/>
    </row>
    <row r="246" spans="1:9" x14ac:dyDescent="0.25">
      <c r="A246" s="10"/>
      <c r="B246" s="10"/>
      <c r="C246" s="20"/>
      <c r="D246" s="10"/>
      <c r="E246" s="10"/>
      <c r="F246" s="10"/>
      <c r="G246" s="10"/>
      <c r="H246" s="10"/>
      <c r="I246" s="10"/>
    </row>
    <row r="247" spans="1:9" x14ac:dyDescent="0.25">
      <c r="A247" s="10"/>
      <c r="B247" s="10"/>
      <c r="C247" s="20"/>
      <c r="D247" s="10"/>
      <c r="E247" s="10"/>
      <c r="F247" s="10"/>
      <c r="G247" s="10"/>
      <c r="H247" s="10"/>
      <c r="I247" s="10"/>
    </row>
    <row r="248" spans="1:9" x14ac:dyDescent="0.25">
      <c r="A248" s="10"/>
      <c r="B248" s="10"/>
      <c r="C248" s="20"/>
      <c r="D248" s="10"/>
      <c r="E248" s="10"/>
      <c r="F248" s="10"/>
      <c r="G248" s="10"/>
      <c r="H248" s="10"/>
      <c r="I248" s="10"/>
    </row>
    <row r="249" spans="1:9" x14ac:dyDescent="0.25">
      <c r="A249" s="10"/>
      <c r="B249" s="10"/>
      <c r="C249" s="20"/>
      <c r="D249" s="10"/>
      <c r="E249" s="10"/>
      <c r="F249" s="10"/>
      <c r="G249" s="10"/>
      <c r="H249" s="10"/>
      <c r="I249" s="10"/>
    </row>
    <row r="250" spans="1:9" x14ac:dyDescent="0.25">
      <c r="A250" s="10"/>
      <c r="B250" s="10"/>
      <c r="C250" s="20"/>
      <c r="D250" s="10"/>
      <c r="E250" s="10"/>
      <c r="F250" s="10"/>
      <c r="G250" s="10"/>
      <c r="H250" s="10"/>
      <c r="I250" s="10"/>
    </row>
    <row r="251" spans="1:9" x14ac:dyDescent="0.25">
      <c r="A251" s="10"/>
      <c r="B251" s="10"/>
      <c r="C251" s="20"/>
      <c r="D251" s="10"/>
      <c r="E251" s="10"/>
      <c r="F251" s="10"/>
      <c r="G251" s="10"/>
      <c r="H251" s="10"/>
      <c r="I251" s="10"/>
    </row>
    <row r="252" spans="1:9" x14ac:dyDescent="0.25">
      <c r="A252" s="10"/>
      <c r="B252" s="10"/>
      <c r="C252" s="20"/>
      <c r="D252" s="10"/>
      <c r="E252" s="10"/>
      <c r="F252" s="10"/>
      <c r="G252" s="10"/>
      <c r="H252" s="10"/>
      <c r="I252" s="10"/>
    </row>
    <row r="253" spans="1:9" x14ac:dyDescent="0.25">
      <c r="A253" s="10"/>
      <c r="B253" s="10"/>
      <c r="C253" s="20"/>
      <c r="D253" s="10"/>
      <c r="E253" s="10"/>
      <c r="F253" s="10"/>
      <c r="G253" s="10"/>
      <c r="H253" s="10"/>
      <c r="I253" s="10"/>
    </row>
    <row r="254" spans="1:9" x14ac:dyDescent="0.25">
      <c r="A254" s="10"/>
      <c r="B254" s="10"/>
      <c r="C254" s="20"/>
      <c r="D254" s="10"/>
      <c r="E254" s="10"/>
      <c r="F254" s="10"/>
      <c r="G254" s="10"/>
      <c r="H254" s="10"/>
      <c r="I254" s="10"/>
    </row>
    <row r="255" spans="1:9" x14ac:dyDescent="0.25">
      <c r="A255" s="10"/>
      <c r="B255" s="10"/>
      <c r="C255" s="20"/>
      <c r="D255" s="10"/>
      <c r="E255" s="10"/>
      <c r="F255" s="10"/>
      <c r="G255" s="10"/>
      <c r="H255" s="10"/>
      <c r="I255" s="10"/>
    </row>
    <row r="256" spans="1:9" x14ac:dyDescent="0.25">
      <c r="A256" s="10"/>
      <c r="B256" s="10"/>
      <c r="C256" s="20"/>
      <c r="D256" s="10"/>
      <c r="E256" s="10"/>
      <c r="F256" s="10"/>
      <c r="G256" s="10"/>
      <c r="H256" s="10"/>
      <c r="I256" s="10"/>
    </row>
    <row r="257" spans="1:9" x14ac:dyDescent="0.25">
      <c r="A257" s="10"/>
      <c r="B257" s="10"/>
      <c r="C257" s="20"/>
      <c r="D257" s="10"/>
      <c r="E257" s="10"/>
      <c r="F257" s="10"/>
      <c r="G257" s="10"/>
      <c r="H257" s="10"/>
      <c r="I257" s="10"/>
    </row>
    <row r="258" spans="1:9" x14ac:dyDescent="0.25">
      <c r="A258" s="10"/>
      <c r="B258" s="10"/>
      <c r="C258" s="20"/>
      <c r="D258" s="10"/>
      <c r="E258" s="10"/>
      <c r="F258" s="10"/>
      <c r="G258" s="10"/>
      <c r="H258" s="10"/>
      <c r="I258" s="10"/>
    </row>
    <row r="259" spans="1:9" x14ac:dyDescent="0.25">
      <c r="A259" s="10"/>
      <c r="B259" s="10"/>
      <c r="C259" s="20"/>
      <c r="D259" s="10"/>
      <c r="E259" s="10"/>
      <c r="F259" s="10"/>
      <c r="G259" s="10"/>
      <c r="H259" s="10"/>
      <c r="I259" s="10"/>
    </row>
    <row r="260" spans="1:9" x14ac:dyDescent="0.25">
      <c r="A260" s="10"/>
      <c r="B260" s="10"/>
      <c r="C260" s="20"/>
      <c r="D260" s="10"/>
      <c r="E260" s="10"/>
      <c r="F260" s="10"/>
      <c r="G260" s="10"/>
      <c r="H260" s="10"/>
      <c r="I260" s="10"/>
    </row>
    <row r="261" spans="1:9" x14ac:dyDescent="0.25">
      <c r="A261" s="10"/>
      <c r="B261" s="10"/>
      <c r="C261" s="20"/>
      <c r="D261" s="10"/>
      <c r="E261" s="10"/>
      <c r="F261" s="10"/>
      <c r="G261" s="10"/>
      <c r="H261" s="10"/>
      <c r="I261" s="10"/>
    </row>
    <row r="262" spans="1:9" x14ac:dyDescent="0.25">
      <c r="A262" s="10"/>
      <c r="B262" s="10"/>
      <c r="C262" s="20"/>
      <c r="D262" s="10"/>
      <c r="E262" s="10"/>
      <c r="F262" s="10"/>
      <c r="G262" s="10"/>
      <c r="H262" s="10"/>
      <c r="I262" s="10"/>
    </row>
    <row r="263" spans="1:9" x14ac:dyDescent="0.25">
      <c r="A263" s="10"/>
      <c r="B263" s="10"/>
      <c r="C263" s="20"/>
      <c r="D263" s="10"/>
      <c r="E263" s="10"/>
      <c r="F263" s="10"/>
      <c r="G263" s="10"/>
      <c r="H263" s="10"/>
      <c r="I263" s="10"/>
    </row>
    <row r="264" spans="1:9" x14ac:dyDescent="0.25">
      <c r="A264" s="10"/>
      <c r="B264" s="10"/>
      <c r="C264" s="20"/>
      <c r="D264" s="10"/>
      <c r="E264" s="10"/>
      <c r="F264" s="10"/>
      <c r="G264" s="10"/>
      <c r="H264" s="10"/>
      <c r="I264" s="10"/>
    </row>
    <row r="265" spans="1:9" x14ac:dyDescent="0.25">
      <c r="A265" s="10"/>
      <c r="B265" s="10"/>
      <c r="C265" s="20"/>
      <c r="D265" s="10"/>
      <c r="E265" s="10"/>
      <c r="F265" s="10"/>
      <c r="G265" s="10"/>
      <c r="H265" s="10"/>
      <c r="I265" s="10"/>
    </row>
    <row r="266" spans="1:9" x14ac:dyDescent="0.25">
      <c r="A266" s="10"/>
      <c r="B266" s="10"/>
      <c r="C266" s="20"/>
      <c r="D266" s="10"/>
      <c r="E266" s="10"/>
      <c r="F266" s="10"/>
      <c r="G266" s="10"/>
      <c r="H266" s="10"/>
      <c r="I266" s="10"/>
    </row>
    <row r="267" spans="1:9" x14ac:dyDescent="0.25">
      <c r="A267" s="10"/>
      <c r="B267" s="10"/>
      <c r="C267" s="20"/>
      <c r="D267" s="10"/>
      <c r="E267" s="10"/>
      <c r="F267" s="10"/>
      <c r="G267" s="10"/>
      <c r="H267" s="10"/>
      <c r="I267" s="10"/>
    </row>
    <row r="268" spans="1:9" x14ac:dyDescent="0.25">
      <c r="A268" s="10"/>
      <c r="B268" s="10"/>
      <c r="C268" s="20"/>
      <c r="D268" s="10"/>
      <c r="E268" s="10"/>
      <c r="F268" s="10"/>
      <c r="G268" s="10"/>
      <c r="H268" s="10"/>
      <c r="I268" s="10"/>
    </row>
    <row r="269" spans="1:9" x14ac:dyDescent="0.25">
      <c r="A269" s="10"/>
      <c r="B269" s="10"/>
      <c r="C269" s="20"/>
      <c r="D269" s="10"/>
      <c r="E269" s="10"/>
      <c r="F269" s="10"/>
      <c r="G269" s="10"/>
      <c r="H269" s="10"/>
      <c r="I269" s="10"/>
    </row>
    <row r="270" spans="1:9" x14ac:dyDescent="0.25">
      <c r="A270" s="10"/>
      <c r="B270" s="10"/>
      <c r="C270" s="20"/>
      <c r="D270" s="10"/>
      <c r="E270" s="10"/>
      <c r="F270" s="10"/>
      <c r="G270" s="10"/>
      <c r="H270" s="10"/>
      <c r="I270" s="10"/>
    </row>
    <row r="271" spans="1:9" x14ac:dyDescent="0.25">
      <c r="A271" s="10"/>
      <c r="B271" s="10"/>
      <c r="C271" s="20"/>
      <c r="D271" s="10"/>
      <c r="E271" s="10"/>
      <c r="F271" s="10"/>
      <c r="G271" s="10"/>
      <c r="H271" s="10"/>
      <c r="I271" s="10"/>
    </row>
    <row r="272" spans="1:9" x14ac:dyDescent="0.25">
      <c r="A272" s="10"/>
      <c r="B272" s="10"/>
      <c r="C272" s="20"/>
      <c r="D272" s="10"/>
      <c r="E272" s="10"/>
      <c r="F272" s="10"/>
      <c r="G272" s="10"/>
      <c r="H272" s="10"/>
      <c r="I272" s="10"/>
    </row>
    <row r="273" spans="1:9" x14ac:dyDescent="0.25">
      <c r="A273" s="10"/>
      <c r="B273" s="10"/>
      <c r="C273" s="20"/>
      <c r="D273" s="10"/>
      <c r="E273" s="10"/>
      <c r="F273" s="10"/>
      <c r="G273" s="10"/>
      <c r="H273" s="10"/>
      <c r="I273" s="10"/>
    </row>
    <row r="274" spans="1:9" x14ac:dyDescent="0.25">
      <c r="A274" s="10"/>
      <c r="B274" s="10"/>
      <c r="C274" s="20"/>
      <c r="D274" s="10"/>
      <c r="E274" s="10"/>
      <c r="F274" s="10"/>
      <c r="G274" s="10"/>
      <c r="H274" s="10"/>
      <c r="I274" s="10"/>
    </row>
    <row r="275" spans="1:9" x14ac:dyDescent="0.25">
      <c r="A275" s="10"/>
      <c r="B275" s="10"/>
      <c r="C275" s="20"/>
      <c r="D275" s="10"/>
      <c r="E275" s="10"/>
      <c r="F275" s="10"/>
      <c r="G275" s="10"/>
      <c r="H275" s="10"/>
      <c r="I275" s="10"/>
    </row>
    <row r="276" spans="1:9" x14ac:dyDescent="0.25">
      <c r="A276" s="10"/>
      <c r="B276" s="10"/>
      <c r="C276" s="20"/>
      <c r="D276" s="10"/>
      <c r="E276" s="10"/>
      <c r="F276" s="10"/>
      <c r="G276" s="10"/>
      <c r="H276" s="10"/>
      <c r="I276" s="10"/>
    </row>
    <row r="277" spans="1:9" x14ac:dyDescent="0.25">
      <c r="A277" s="10"/>
      <c r="B277" s="10"/>
      <c r="C277" s="20"/>
      <c r="D277" s="10"/>
      <c r="E277" s="10"/>
      <c r="F277" s="10"/>
      <c r="G277" s="10"/>
      <c r="H277" s="10"/>
      <c r="I277" s="10"/>
    </row>
    <row r="278" spans="1:9" x14ac:dyDescent="0.25">
      <c r="A278" s="10"/>
      <c r="B278" s="10"/>
      <c r="C278" s="20"/>
      <c r="D278" s="10"/>
      <c r="E278" s="10"/>
      <c r="F278" s="10"/>
      <c r="G278" s="10"/>
      <c r="H278" s="10"/>
      <c r="I278" s="10"/>
    </row>
    <row r="279" spans="1:9" x14ac:dyDescent="0.25">
      <c r="A279" s="10"/>
      <c r="B279" s="10"/>
      <c r="C279" s="20"/>
      <c r="D279" s="10"/>
      <c r="E279" s="10"/>
      <c r="F279" s="10"/>
      <c r="G279" s="10"/>
      <c r="H279" s="10"/>
      <c r="I279" s="10"/>
    </row>
    <row r="280" spans="1:9" x14ac:dyDescent="0.25">
      <c r="A280" s="10"/>
      <c r="B280" s="10"/>
      <c r="C280" s="20"/>
      <c r="D280" s="10"/>
      <c r="E280" s="10"/>
      <c r="F280" s="10"/>
      <c r="G280" s="10"/>
      <c r="H280" s="10"/>
      <c r="I280" s="10"/>
    </row>
    <row r="281" spans="1:9" x14ac:dyDescent="0.25">
      <c r="A281" s="10"/>
      <c r="B281" s="10"/>
      <c r="C281" s="20"/>
      <c r="D281" s="10"/>
      <c r="E281" s="10"/>
      <c r="F281" s="10"/>
      <c r="G281" s="10"/>
      <c r="H281" s="10"/>
      <c r="I281" s="10"/>
    </row>
    <row r="282" spans="1:9" x14ac:dyDescent="0.25">
      <c r="A282" s="10"/>
      <c r="B282" s="10"/>
      <c r="C282" s="20"/>
      <c r="D282" s="10"/>
      <c r="E282" s="10"/>
      <c r="F282" s="10"/>
      <c r="G282" s="10"/>
      <c r="H282" s="10"/>
      <c r="I282" s="10"/>
    </row>
    <row r="283" spans="1:9" x14ac:dyDescent="0.25">
      <c r="A283" s="10"/>
      <c r="B283" s="10"/>
      <c r="C283" s="20"/>
      <c r="D283" s="10"/>
      <c r="E283" s="10"/>
      <c r="F283" s="10"/>
      <c r="G283" s="10"/>
      <c r="H283" s="10"/>
      <c r="I283" s="10"/>
    </row>
    <row r="284" spans="1:9" x14ac:dyDescent="0.25">
      <c r="A284" s="10"/>
      <c r="B284" s="10"/>
      <c r="C284" s="20"/>
      <c r="D284" s="10"/>
      <c r="E284" s="10"/>
      <c r="F284" s="10"/>
      <c r="G284" s="10"/>
      <c r="H284" s="10"/>
      <c r="I284" s="10"/>
    </row>
    <row r="285" spans="1:9" x14ac:dyDescent="0.25">
      <c r="A285" s="10"/>
      <c r="B285" s="10"/>
      <c r="C285" s="20"/>
      <c r="D285" s="10"/>
      <c r="E285" s="10"/>
      <c r="F285" s="10"/>
      <c r="G285" s="10"/>
      <c r="H285" s="10"/>
      <c r="I285" s="10"/>
    </row>
    <row r="286" spans="1:9" x14ac:dyDescent="0.25">
      <c r="A286" s="10"/>
      <c r="B286" s="10"/>
      <c r="C286" s="20"/>
      <c r="D286" s="10"/>
      <c r="E286" s="10"/>
      <c r="F286" s="10"/>
      <c r="G286" s="10"/>
      <c r="H286" s="10"/>
      <c r="I286" s="10"/>
    </row>
    <row r="287" spans="1:9" x14ac:dyDescent="0.25">
      <c r="A287" s="10"/>
      <c r="B287" s="10"/>
      <c r="C287" s="20"/>
      <c r="D287" s="10"/>
      <c r="E287" s="10"/>
      <c r="F287" s="10"/>
      <c r="G287" s="10"/>
      <c r="H287" s="10"/>
      <c r="I287" s="10"/>
    </row>
    <row r="288" spans="1:9" x14ac:dyDescent="0.25">
      <c r="A288" s="10"/>
      <c r="B288" s="10"/>
      <c r="C288" s="20"/>
      <c r="D288" s="10"/>
      <c r="E288" s="10"/>
      <c r="F288" s="10"/>
      <c r="G288" s="10"/>
      <c r="H288" s="10"/>
      <c r="I288" s="10"/>
    </row>
    <row r="289" spans="1:9" x14ac:dyDescent="0.25">
      <c r="A289" s="10"/>
      <c r="B289" s="10"/>
      <c r="C289" s="20"/>
      <c r="D289" s="10"/>
      <c r="E289" s="10"/>
      <c r="F289" s="10"/>
      <c r="G289" s="10"/>
      <c r="H289" s="10"/>
      <c r="I289" s="10"/>
    </row>
    <row r="290" spans="1:9" x14ac:dyDescent="0.25">
      <c r="A290" s="10"/>
      <c r="B290" s="10"/>
      <c r="C290" s="20"/>
      <c r="D290" s="10"/>
      <c r="E290" s="10"/>
      <c r="F290" s="10"/>
      <c r="G290" s="10"/>
      <c r="H290" s="10"/>
      <c r="I290" s="10"/>
    </row>
    <row r="291" spans="1:9" x14ac:dyDescent="0.25">
      <c r="A291" s="10"/>
      <c r="B291" s="10"/>
      <c r="C291" s="20"/>
      <c r="D291" s="10"/>
      <c r="E291" s="10"/>
      <c r="F291" s="10"/>
      <c r="G291" s="10"/>
      <c r="H291" s="10"/>
      <c r="I291" s="10"/>
    </row>
    <row r="292" spans="1:9" x14ac:dyDescent="0.25">
      <c r="A292" s="10"/>
      <c r="B292" s="10"/>
      <c r="C292" s="20"/>
      <c r="D292" s="10"/>
      <c r="E292" s="10"/>
      <c r="F292" s="10"/>
      <c r="G292" s="10"/>
      <c r="H292" s="10"/>
      <c r="I292" s="10"/>
    </row>
    <row r="293" spans="1:9" x14ac:dyDescent="0.25">
      <c r="A293" s="10"/>
      <c r="B293" s="10"/>
      <c r="C293" s="20"/>
      <c r="D293" s="10"/>
      <c r="E293" s="10"/>
      <c r="F293" s="10"/>
      <c r="G293" s="10"/>
      <c r="H293" s="10"/>
      <c r="I293" s="10"/>
    </row>
    <row r="294" spans="1:9" x14ac:dyDescent="0.25">
      <c r="A294" s="10"/>
      <c r="B294" s="10"/>
      <c r="C294" s="20"/>
      <c r="D294" s="10"/>
      <c r="E294" s="10"/>
      <c r="F294" s="10"/>
      <c r="G294" s="10"/>
      <c r="H294" s="10"/>
      <c r="I294" s="10"/>
    </row>
    <row r="295" spans="1:9" x14ac:dyDescent="0.25">
      <c r="A295" s="10"/>
      <c r="B295" s="10"/>
      <c r="C295" s="20"/>
      <c r="D295" s="10"/>
      <c r="E295" s="10"/>
      <c r="F295" s="10"/>
      <c r="G295" s="10"/>
      <c r="H295" s="10"/>
      <c r="I295" s="10"/>
    </row>
    <row r="296" spans="1:9" x14ac:dyDescent="0.25">
      <c r="A296" s="10"/>
      <c r="B296" s="10"/>
      <c r="C296" s="20"/>
      <c r="D296" s="10"/>
      <c r="E296" s="10"/>
      <c r="F296" s="10"/>
      <c r="G296" s="10"/>
      <c r="H296" s="10"/>
      <c r="I296" s="10"/>
    </row>
    <row r="297" spans="1:9" x14ac:dyDescent="0.25">
      <c r="A297" s="10"/>
      <c r="B297" s="10"/>
      <c r="C297" s="20"/>
      <c r="D297" s="10"/>
      <c r="E297" s="10"/>
      <c r="F297" s="10"/>
      <c r="G297" s="10"/>
      <c r="H297" s="10"/>
      <c r="I297" s="10"/>
    </row>
    <row r="298" spans="1:9" x14ac:dyDescent="0.25">
      <c r="A298" s="10"/>
      <c r="B298" s="10"/>
      <c r="C298" s="20"/>
      <c r="D298" s="10"/>
      <c r="E298" s="10"/>
      <c r="F298" s="10"/>
      <c r="G298" s="10"/>
      <c r="H298" s="10"/>
      <c r="I298" s="10"/>
    </row>
    <row r="299" spans="1:9" x14ac:dyDescent="0.25">
      <c r="A299" s="10"/>
      <c r="B299" s="10"/>
      <c r="C299" s="20"/>
      <c r="D299" s="10"/>
      <c r="E299" s="10"/>
      <c r="F299" s="10"/>
      <c r="G299" s="10"/>
      <c r="H299" s="10"/>
      <c r="I299" s="10"/>
    </row>
    <row r="300" spans="1:9" x14ac:dyDescent="0.25">
      <c r="A300" s="10"/>
      <c r="B300" s="10"/>
      <c r="C300" s="20"/>
      <c r="D300" s="10"/>
      <c r="E300" s="10"/>
      <c r="F300" s="10"/>
      <c r="G300" s="10"/>
      <c r="H300" s="10"/>
      <c r="I300" s="10"/>
    </row>
    <row r="301" spans="1:9" x14ac:dyDescent="0.25">
      <c r="A301" s="10"/>
      <c r="B301" s="10"/>
      <c r="C301" s="20"/>
      <c r="D301" s="10"/>
      <c r="E301" s="10"/>
      <c r="F301" s="10"/>
      <c r="G301" s="10"/>
      <c r="H301" s="10"/>
      <c r="I301" s="10"/>
    </row>
    <row r="302" spans="1:9" x14ac:dyDescent="0.25">
      <c r="A302" s="10"/>
      <c r="B302" s="10"/>
      <c r="C302" s="20"/>
      <c r="D302" s="10"/>
      <c r="E302" s="10"/>
      <c r="F302" s="10"/>
      <c r="G302" s="10"/>
      <c r="H302" s="10"/>
      <c r="I302" s="10"/>
    </row>
    <row r="303" spans="1:9" x14ac:dyDescent="0.25">
      <c r="A303" s="10"/>
      <c r="B303" s="10"/>
      <c r="C303" s="20"/>
      <c r="D303" s="10"/>
      <c r="E303" s="10"/>
      <c r="F303" s="10"/>
      <c r="G303" s="10"/>
      <c r="H303" s="10"/>
      <c r="I303" s="10"/>
    </row>
    <row r="304" spans="1:9" x14ac:dyDescent="0.25">
      <c r="A304" s="10"/>
      <c r="B304" s="10"/>
      <c r="C304" s="20"/>
      <c r="D304" s="10"/>
      <c r="E304" s="10"/>
      <c r="F304" s="10"/>
      <c r="G304" s="10"/>
      <c r="H304" s="10"/>
      <c r="I304" s="10"/>
    </row>
    <row r="305" spans="1:9" x14ac:dyDescent="0.25">
      <c r="A305" s="10"/>
      <c r="B305" s="10"/>
      <c r="C305" s="20"/>
      <c r="D305" s="10"/>
      <c r="E305" s="10"/>
      <c r="F305" s="10"/>
      <c r="G305" s="10"/>
      <c r="H305" s="10"/>
      <c r="I305" s="10"/>
    </row>
    <row r="306" spans="1:9" x14ac:dyDescent="0.25">
      <c r="A306" s="10"/>
      <c r="B306" s="10"/>
      <c r="C306" s="20"/>
      <c r="D306" s="10"/>
      <c r="E306" s="10"/>
      <c r="F306" s="10"/>
      <c r="G306" s="10"/>
      <c r="H306" s="10"/>
      <c r="I306" s="10"/>
    </row>
    <row r="307" spans="1:9" x14ac:dyDescent="0.25">
      <c r="A307" s="10"/>
      <c r="B307" s="10"/>
      <c r="C307" s="20"/>
      <c r="D307" s="10"/>
      <c r="E307" s="10"/>
      <c r="F307" s="10"/>
      <c r="G307" s="10"/>
      <c r="H307" s="10"/>
      <c r="I307" s="10"/>
    </row>
    <row r="308" spans="1:9" x14ac:dyDescent="0.25">
      <c r="A308" s="10"/>
      <c r="B308" s="10"/>
      <c r="C308" s="10"/>
      <c r="D308" s="10"/>
      <c r="E308" s="10"/>
      <c r="F308" s="10"/>
      <c r="G308" s="10"/>
      <c r="H308" s="10"/>
      <c r="I308" s="10"/>
    </row>
    <row r="309" spans="1:9" x14ac:dyDescent="0.25">
      <c r="A309" s="10"/>
      <c r="B309" s="10"/>
      <c r="C309" s="10"/>
      <c r="D309" s="10"/>
      <c r="E309" s="10"/>
      <c r="F309" s="10"/>
      <c r="G309" s="10"/>
      <c r="H309" s="10"/>
      <c r="I309" s="10"/>
    </row>
    <row r="310" spans="1:9" x14ac:dyDescent="0.25">
      <c r="A310" s="10"/>
      <c r="B310" s="10"/>
      <c r="C310" s="10"/>
      <c r="D310" s="10"/>
      <c r="E310" s="10"/>
      <c r="F310" s="10"/>
      <c r="G310" s="10"/>
      <c r="H310" s="10"/>
      <c r="I310" s="10"/>
    </row>
    <row r="311" spans="1:9" x14ac:dyDescent="0.25">
      <c r="A311" s="10"/>
      <c r="B311" s="10"/>
      <c r="C311" s="10"/>
      <c r="D311" s="10"/>
      <c r="E311" s="10"/>
      <c r="F311" s="10"/>
      <c r="G311" s="10"/>
      <c r="H311" s="10"/>
      <c r="I311" s="10"/>
    </row>
    <row r="312" spans="1:9" x14ac:dyDescent="0.25">
      <c r="A312" s="10"/>
      <c r="B312" s="10"/>
      <c r="C312" s="10"/>
      <c r="D312" s="10"/>
      <c r="E312" s="10"/>
      <c r="F312" s="10"/>
      <c r="G312" s="10"/>
      <c r="H312" s="10"/>
      <c r="I312" s="10"/>
    </row>
    <row r="313" spans="1:9" x14ac:dyDescent="0.25">
      <c r="A313" s="10"/>
      <c r="B313" s="10"/>
      <c r="C313" s="10"/>
      <c r="D313" s="10"/>
      <c r="E313" s="10"/>
      <c r="F313" s="10"/>
      <c r="G313" s="10"/>
      <c r="H313" s="10"/>
      <c r="I313" s="10"/>
    </row>
    <row r="314" spans="1:9" x14ac:dyDescent="0.25">
      <c r="A314" s="10"/>
      <c r="B314" s="10"/>
      <c r="C314" s="10"/>
      <c r="D314" s="10"/>
      <c r="E314" s="10"/>
      <c r="F314" s="10"/>
      <c r="G314" s="10"/>
      <c r="H314" s="10"/>
      <c r="I314" s="10"/>
    </row>
    <row r="315" spans="1:9" x14ac:dyDescent="0.25">
      <c r="A315" s="10"/>
      <c r="B315" s="10"/>
      <c r="C315" s="10"/>
      <c r="D315" s="10"/>
      <c r="E315" s="10"/>
      <c r="F315" s="10"/>
      <c r="G315" s="10"/>
      <c r="H315" s="10"/>
      <c r="I315" s="10"/>
    </row>
    <row r="316" spans="1:9" x14ac:dyDescent="0.25">
      <c r="A316" s="10"/>
      <c r="B316" s="10"/>
      <c r="C316" s="10"/>
      <c r="D316" s="10"/>
      <c r="E316" s="10"/>
      <c r="F316" s="10"/>
      <c r="G316" s="10"/>
      <c r="H316" s="10"/>
      <c r="I316" s="10"/>
    </row>
    <row r="317" spans="1:9" x14ac:dyDescent="0.25">
      <c r="A317" s="10"/>
      <c r="B317" s="10"/>
      <c r="C317" s="10"/>
      <c r="D317" s="10"/>
      <c r="E317" s="10"/>
      <c r="F317" s="10"/>
      <c r="G317" s="10"/>
      <c r="H317" s="10"/>
      <c r="I317" s="10"/>
    </row>
    <row r="318" spans="1:9" x14ac:dyDescent="0.25">
      <c r="A318" s="10"/>
      <c r="B318" s="10"/>
      <c r="C318" s="10"/>
      <c r="D318" s="10"/>
      <c r="E318" s="10"/>
      <c r="F318" s="10"/>
      <c r="G318" s="10"/>
      <c r="H318" s="10"/>
      <c r="I318" s="10"/>
    </row>
    <row r="319" spans="1:9" x14ac:dyDescent="0.25">
      <c r="A319" s="10"/>
      <c r="B319" s="10"/>
      <c r="C319" s="10"/>
      <c r="D319" s="10"/>
      <c r="E319" s="10"/>
      <c r="F319" s="10"/>
      <c r="G319" s="10"/>
      <c r="H319" s="10"/>
      <c r="I319" s="10"/>
    </row>
    <row r="320" spans="1:9" x14ac:dyDescent="0.25">
      <c r="A320" s="10"/>
      <c r="B320" s="10"/>
      <c r="C320" s="10"/>
      <c r="D320" s="10"/>
      <c r="E320" s="10"/>
      <c r="F320" s="10"/>
      <c r="G320" s="10"/>
      <c r="H320" s="10"/>
      <c r="I320" s="10"/>
    </row>
    <row r="321" spans="1:9" x14ac:dyDescent="0.25">
      <c r="A321" s="10"/>
      <c r="B321" s="10"/>
      <c r="C321" s="10"/>
      <c r="D321" s="10"/>
      <c r="E321" s="10"/>
      <c r="F321" s="10"/>
      <c r="G321" s="10"/>
      <c r="H321" s="10"/>
      <c r="I321" s="10"/>
    </row>
    <row r="322" spans="1:9" x14ac:dyDescent="0.25">
      <c r="A322" s="10"/>
      <c r="B322" s="10"/>
      <c r="C322" s="10"/>
      <c r="D322" s="10"/>
      <c r="E322" s="10"/>
      <c r="F322" s="10"/>
      <c r="G322" s="10"/>
      <c r="H322" s="10"/>
      <c r="I322" s="10"/>
    </row>
    <row r="323" spans="1:9" x14ac:dyDescent="0.25">
      <c r="A323" s="10"/>
      <c r="B323" s="10"/>
      <c r="C323" s="10"/>
      <c r="D323" s="10"/>
      <c r="E323" s="10"/>
      <c r="F323" s="10"/>
      <c r="G323" s="10"/>
      <c r="H323" s="10"/>
      <c r="I323" s="10"/>
    </row>
    <row r="324" spans="1:9" x14ac:dyDescent="0.25">
      <c r="A324" s="10"/>
      <c r="B324" s="10"/>
      <c r="C324" s="10"/>
      <c r="D324" s="10"/>
      <c r="E324" s="10"/>
      <c r="F324" s="10"/>
      <c r="G324" s="10"/>
      <c r="H324" s="10"/>
      <c r="I324" s="10"/>
    </row>
    <row r="325" spans="1:9" x14ac:dyDescent="0.25">
      <c r="A325" s="10"/>
      <c r="B325" s="10"/>
      <c r="C325" s="10"/>
      <c r="D325" s="10"/>
      <c r="E325" s="10"/>
      <c r="F325" s="10"/>
      <c r="G325" s="10"/>
      <c r="H325" s="10"/>
      <c r="I325" s="10"/>
    </row>
    <row r="326" spans="1:9" x14ac:dyDescent="0.25">
      <c r="A326" s="10"/>
      <c r="B326" s="10"/>
      <c r="C326" s="10"/>
      <c r="D326" s="10"/>
      <c r="E326" s="10"/>
      <c r="F326" s="10"/>
      <c r="G326" s="10"/>
      <c r="H326" s="10"/>
      <c r="I326" s="10"/>
    </row>
    <row r="327" spans="1:9" x14ac:dyDescent="0.25">
      <c r="A327" s="10"/>
      <c r="B327" s="10"/>
      <c r="C327" s="10"/>
      <c r="D327" s="10"/>
      <c r="E327" s="10"/>
      <c r="F327" s="10"/>
      <c r="G327" s="10"/>
      <c r="H327" s="10"/>
      <c r="I327" s="10"/>
    </row>
    <row r="328" spans="1:9" x14ac:dyDescent="0.25">
      <c r="A328" s="10"/>
      <c r="B328" s="10"/>
      <c r="C328" s="10"/>
      <c r="D328" s="10"/>
      <c r="E328" s="10"/>
      <c r="F328" s="10"/>
      <c r="G328" s="10"/>
      <c r="H328" s="10"/>
      <c r="I328" s="10"/>
    </row>
    <row r="329" spans="1:9" x14ac:dyDescent="0.25">
      <c r="A329" s="10"/>
      <c r="B329" s="10"/>
      <c r="C329" s="10"/>
      <c r="D329" s="10"/>
      <c r="E329" s="10"/>
      <c r="F329" s="10"/>
      <c r="G329" s="10"/>
      <c r="H329" s="10"/>
      <c r="I329" s="10"/>
    </row>
    <row r="330" spans="1:9" x14ac:dyDescent="0.25">
      <c r="A330" s="10"/>
      <c r="B330" s="10"/>
      <c r="C330" s="10"/>
      <c r="D330" s="10"/>
      <c r="E330" s="10"/>
      <c r="F330" s="10"/>
      <c r="G330" s="10"/>
      <c r="H330" s="10"/>
      <c r="I330" s="10"/>
    </row>
    <row r="331" spans="1:9" x14ac:dyDescent="0.25">
      <c r="A331" s="10"/>
      <c r="B331" s="10"/>
      <c r="C331" s="10"/>
      <c r="D331" s="10"/>
      <c r="E331" s="10"/>
      <c r="F331" s="10"/>
      <c r="G331" s="10"/>
      <c r="H331" s="10"/>
      <c r="I331" s="10"/>
    </row>
    <row r="332" spans="1:9" x14ac:dyDescent="0.25">
      <c r="A332" s="10"/>
      <c r="B332" s="10"/>
      <c r="C332" s="10"/>
      <c r="D332" s="10"/>
      <c r="E332" s="10"/>
      <c r="F332" s="10"/>
      <c r="G332" s="10"/>
      <c r="H332" s="10"/>
      <c r="I332" s="10"/>
    </row>
    <row r="333" spans="1:9" x14ac:dyDescent="0.25">
      <c r="A333" s="10"/>
      <c r="B333" s="10"/>
      <c r="C333" s="10"/>
      <c r="D333" s="10"/>
      <c r="E333" s="10"/>
      <c r="F333" s="10"/>
      <c r="G333" s="10"/>
      <c r="H333" s="10"/>
      <c r="I333" s="10"/>
    </row>
    <row r="334" spans="1:9" x14ac:dyDescent="0.25">
      <c r="A334" s="10"/>
      <c r="B334" s="10"/>
      <c r="C334" s="10"/>
      <c r="D334" s="10"/>
      <c r="E334" s="10"/>
      <c r="F334" s="10"/>
      <c r="G334" s="10"/>
      <c r="H334" s="10"/>
      <c r="I334" s="10"/>
    </row>
    <row r="335" spans="1:9" x14ac:dyDescent="0.25">
      <c r="A335" s="10"/>
      <c r="B335" s="10"/>
      <c r="C335" s="10"/>
      <c r="D335" s="10"/>
      <c r="E335" s="10"/>
      <c r="F335" s="10"/>
      <c r="G335" s="10"/>
      <c r="H335" s="10"/>
      <c r="I335" s="10"/>
    </row>
    <row r="336" spans="1:9" x14ac:dyDescent="0.25">
      <c r="A336" s="10"/>
      <c r="B336" s="10"/>
      <c r="C336" s="10"/>
      <c r="D336" s="10"/>
      <c r="E336" s="10"/>
      <c r="F336" s="10"/>
      <c r="G336" s="10"/>
      <c r="H336" s="10"/>
      <c r="I336" s="10"/>
    </row>
    <row r="337" spans="1:9" x14ac:dyDescent="0.25">
      <c r="A337" s="10"/>
      <c r="B337" s="10"/>
      <c r="C337" s="10"/>
      <c r="D337" s="10"/>
      <c r="E337" s="10"/>
      <c r="F337" s="10"/>
      <c r="G337" s="10"/>
      <c r="H337" s="10"/>
      <c r="I337" s="10"/>
    </row>
    <row r="338" spans="1:9" x14ac:dyDescent="0.25">
      <c r="A338" s="10"/>
      <c r="B338" s="10"/>
      <c r="C338" s="10"/>
      <c r="D338" s="10"/>
      <c r="E338" s="10"/>
      <c r="F338" s="10"/>
      <c r="G338" s="10"/>
      <c r="H338" s="10"/>
      <c r="I338" s="10"/>
    </row>
    <row r="339" spans="1:9" x14ac:dyDescent="0.25">
      <c r="A339" s="10"/>
      <c r="B339" s="10"/>
      <c r="C339" s="10"/>
      <c r="D339" s="10"/>
      <c r="E339" s="10"/>
      <c r="F339" s="10"/>
      <c r="G339" s="10"/>
      <c r="H339" s="10"/>
      <c r="I339" s="10"/>
    </row>
    <row r="340" spans="1:9" x14ac:dyDescent="0.25">
      <c r="A340" s="10"/>
      <c r="B340" s="10"/>
      <c r="C340" s="10"/>
      <c r="D340" s="10"/>
      <c r="E340" s="10"/>
      <c r="F340" s="10"/>
      <c r="G340" s="10"/>
      <c r="H340" s="10"/>
      <c r="I340" s="10"/>
    </row>
    <row r="341" spans="1:9" x14ac:dyDescent="0.25">
      <c r="A341" s="10"/>
      <c r="B341" s="10"/>
      <c r="C341" s="10"/>
      <c r="D341" s="10"/>
      <c r="E341" s="10"/>
      <c r="F341" s="10"/>
      <c r="G341" s="10"/>
      <c r="H341" s="10"/>
      <c r="I341" s="10"/>
    </row>
    <row r="342" spans="1:9" x14ac:dyDescent="0.25">
      <c r="A342" s="10"/>
      <c r="B342" s="10"/>
      <c r="C342" s="10"/>
      <c r="D342" s="10"/>
      <c r="E342" s="10"/>
      <c r="F342" s="10"/>
      <c r="G342" s="10"/>
      <c r="H342" s="10"/>
      <c r="I342" s="10"/>
    </row>
    <row r="343" spans="1:9" x14ac:dyDescent="0.25">
      <c r="A343" s="10"/>
      <c r="B343" s="10"/>
      <c r="C343" s="10"/>
      <c r="D343" s="10"/>
      <c r="E343" s="10"/>
      <c r="F343" s="10"/>
      <c r="G343" s="10"/>
      <c r="H343" s="10"/>
      <c r="I343" s="10"/>
    </row>
    <row r="344" spans="1:9" x14ac:dyDescent="0.25">
      <c r="A344" s="10"/>
      <c r="B344" s="10"/>
      <c r="C344" s="10"/>
      <c r="D344" s="10"/>
      <c r="E344" s="10"/>
      <c r="F344" s="10"/>
      <c r="G344" s="10"/>
      <c r="H344" s="10"/>
      <c r="I344" s="10"/>
    </row>
    <row r="345" spans="1:9" x14ac:dyDescent="0.25">
      <c r="A345" s="10"/>
      <c r="B345" s="10"/>
      <c r="C345" s="10"/>
      <c r="D345" s="10"/>
      <c r="E345" s="10"/>
      <c r="F345" s="10"/>
      <c r="G345" s="10"/>
      <c r="H345" s="10"/>
      <c r="I345" s="10"/>
    </row>
    <row r="346" spans="1:9" x14ac:dyDescent="0.25">
      <c r="A346" s="10"/>
      <c r="B346" s="10"/>
      <c r="C346" s="10"/>
      <c r="D346" s="10"/>
      <c r="E346" s="10"/>
      <c r="F346" s="10"/>
      <c r="G346" s="10"/>
      <c r="H346" s="10"/>
      <c r="I346" s="10"/>
    </row>
    <row r="347" spans="1:9" x14ac:dyDescent="0.25">
      <c r="A347" s="10"/>
      <c r="B347" s="10"/>
      <c r="C347" s="10"/>
      <c r="D347" s="10"/>
      <c r="E347" s="10"/>
      <c r="F347" s="10"/>
      <c r="G347" s="10"/>
      <c r="H347" s="10"/>
      <c r="I347" s="10"/>
    </row>
    <row r="348" spans="1:9" x14ac:dyDescent="0.25">
      <c r="A348" s="10"/>
      <c r="B348" s="10"/>
      <c r="C348" s="10"/>
      <c r="D348" s="10"/>
      <c r="E348" s="10"/>
      <c r="F348" s="10"/>
      <c r="G348" s="10"/>
      <c r="H348" s="10"/>
      <c r="I348" s="10"/>
    </row>
    <row r="349" spans="1:9" x14ac:dyDescent="0.25">
      <c r="A349" s="10"/>
      <c r="B349" s="10"/>
      <c r="C349" s="10"/>
      <c r="D349" s="10"/>
      <c r="E349" s="10"/>
      <c r="F349" s="10"/>
      <c r="G349" s="10"/>
      <c r="H349" s="10"/>
      <c r="I349" s="10"/>
    </row>
    <row r="350" spans="1:9" x14ac:dyDescent="0.25">
      <c r="A350" s="10"/>
      <c r="B350" s="10"/>
      <c r="C350" s="10"/>
      <c r="D350" s="10"/>
      <c r="E350" s="10"/>
      <c r="F350" s="10"/>
      <c r="G350" s="10"/>
      <c r="H350" s="10"/>
      <c r="I350" s="10"/>
    </row>
    <row r="351" spans="1:9" x14ac:dyDescent="0.25">
      <c r="A351" s="10"/>
      <c r="B351" s="10"/>
      <c r="C351" s="10"/>
      <c r="D351" s="10"/>
      <c r="E351" s="10"/>
      <c r="F351" s="10"/>
      <c r="G351" s="10"/>
      <c r="H351" s="10"/>
      <c r="I351" s="10"/>
    </row>
    <row r="352" spans="1:9" x14ac:dyDescent="0.25">
      <c r="A352" s="10"/>
      <c r="B352" s="10"/>
      <c r="C352" s="10"/>
      <c r="D352" s="10"/>
      <c r="E352" s="10"/>
      <c r="F352" s="10"/>
      <c r="G352" s="10"/>
      <c r="H352" s="10"/>
      <c r="I352" s="10"/>
    </row>
    <row r="353" spans="1:9" x14ac:dyDescent="0.25">
      <c r="A353" s="10"/>
      <c r="B353" s="10"/>
      <c r="C353" s="10"/>
      <c r="D353" s="10"/>
      <c r="E353" s="10"/>
      <c r="F353" s="10"/>
      <c r="G353" s="10"/>
      <c r="H353" s="10"/>
      <c r="I353" s="10"/>
    </row>
    <row r="354" spans="1:9" x14ac:dyDescent="0.25">
      <c r="A354" s="10"/>
      <c r="B354" s="10"/>
      <c r="C354" s="10"/>
      <c r="D354" s="10"/>
      <c r="E354" s="10"/>
      <c r="F354" s="10"/>
      <c r="G354" s="10"/>
      <c r="H354" s="10"/>
      <c r="I354" s="10"/>
    </row>
    <row r="355" spans="1:9" x14ac:dyDescent="0.25">
      <c r="A355" s="10"/>
      <c r="B355" s="10"/>
      <c r="C355" s="10"/>
      <c r="D355" s="10"/>
      <c r="E355" s="10"/>
      <c r="F355" s="10"/>
      <c r="G355" s="10"/>
      <c r="H355" s="10"/>
      <c r="I355" s="10"/>
    </row>
    <row r="356" spans="1:9" x14ac:dyDescent="0.25">
      <c r="A356" s="10"/>
      <c r="B356" s="10"/>
      <c r="C356" s="10"/>
      <c r="D356" s="10"/>
      <c r="E356" s="10"/>
      <c r="F356" s="10"/>
      <c r="G356" s="10"/>
      <c r="H356" s="10"/>
      <c r="I356" s="10"/>
    </row>
    <row r="357" spans="1:9" x14ac:dyDescent="0.25">
      <c r="A357" s="10"/>
      <c r="B357" s="10"/>
      <c r="C357" s="10"/>
      <c r="D357" s="10"/>
      <c r="E357" s="10"/>
      <c r="F357" s="10"/>
      <c r="G357" s="10"/>
      <c r="H357" s="10"/>
      <c r="I357" s="10"/>
    </row>
    <row r="358" spans="1:9" x14ac:dyDescent="0.25">
      <c r="A358" s="10"/>
      <c r="B358" s="10"/>
      <c r="C358" s="10"/>
      <c r="D358" s="10"/>
      <c r="E358" s="10"/>
      <c r="F358" s="10"/>
      <c r="G358" s="10"/>
      <c r="H358" s="10"/>
      <c r="I358" s="10"/>
    </row>
    <row r="359" spans="1:9" x14ac:dyDescent="0.25">
      <c r="A359" s="10"/>
      <c r="B359" s="10"/>
      <c r="C359" s="10"/>
      <c r="D359" s="10"/>
      <c r="E359" s="10"/>
      <c r="F359" s="10"/>
      <c r="G359" s="10"/>
      <c r="H359" s="10"/>
      <c r="I359" s="10"/>
    </row>
    <row r="360" spans="1:9" x14ac:dyDescent="0.25">
      <c r="A360" s="10"/>
      <c r="B360" s="10"/>
      <c r="C360" s="10"/>
      <c r="D360" s="10"/>
      <c r="E360" s="10"/>
      <c r="F360" s="10"/>
      <c r="G360" s="10"/>
      <c r="H360" s="10"/>
      <c r="I360" s="10"/>
    </row>
    <row r="361" spans="1:9" x14ac:dyDescent="0.25">
      <c r="A361" s="10"/>
      <c r="B361" s="10"/>
      <c r="C361" s="10"/>
      <c r="D361" s="10"/>
      <c r="E361" s="10"/>
      <c r="F361" s="10"/>
      <c r="G361" s="10"/>
      <c r="H361" s="10"/>
      <c r="I361" s="10"/>
    </row>
    <row r="362" spans="1:9" x14ac:dyDescent="0.25">
      <c r="A362" s="10"/>
      <c r="B362" s="10"/>
      <c r="C362" s="10"/>
      <c r="D362" s="10"/>
      <c r="E362" s="10"/>
      <c r="F362" s="10"/>
      <c r="G362" s="10"/>
      <c r="H362" s="10"/>
      <c r="I362" s="10"/>
    </row>
    <row r="363" spans="1:9" x14ac:dyDescent="0.25">
      <c r="A363" s="10"/>
      <c r="B363" s="10"/>
      <c r="C363" s="10"/>
      <c r="D363" s="10"/>
      <c r="E363" s="10"/>
      <c r="F363" s="10"/>
      <c r="G363" s="10"/>
      <c r="H363" s="10"/>
      <c r="I363" s="10"/>
    </row>
    <row r="364" spans="1:9" x14ac:dyDescent="0.25">
      <c r="A364" s="10"/>
      <c r="B364" s="10"/>
      <c r="C364" s="10"/>
      <c r="D364" s="10"/>
      <c r="E364" s="10"/>
      <c r="F364" s="10"/>
      <c r="G364" s="10"/>
      <c r="H364" s="10"/>
      <c r="I364" s="10"/>
    </row>
    <row r="365" spans="1:9" x14ac:dyDescent="0.25">
      <c r="A365" s="10"/>
      <c r="B365" s="10"/>
      <c r="C365" s="10"/>
      <c r="D365" s="10"/>
      <c r="E365" s="10"/>
      <c r="F365" s="10"/>
      <c r="G365" s="10"/>
      <c r="H365" s="10"/>
      <c r="I365" s="10"/>
    </row>
    <row r="366" spans="1:9" x14ac:dyDescent="0.25">
      <c r="A366" s="10"/>
      <c r="B366" s="10"/>
      <c r="C366" s="10"/>
      <c r="D366" s="10"/>
      <c r="E366" s="10"/>
      <c r="F366" s="10"/>
      <c r="G366" s="10"/>
      <c r="H366" s="10"/>
      <c r="I366" s="10"/>
    </row>
    <row r="367" spans="1:9" x14ac:dyDescent="0.25">
      <c r="A367" s="10"/>
      <c r="B367" s="10"/>
      <c r="C367" s="10"/>
      <c r="D367" s="10"/>
      <c r="E367" s="10"/>
      <c r="F367" s="10"/>
      <c r="G367" s="10"/>
      <c r="H367" s="10"/>
      <c r="I367" s="10"/>
    </row>
    <row r="368" spans="1:9" x14ac:dyDescent="0.25">
      <c r="A368" s="10"/>
      <c r="B368" s="10"/>
      <c r="C368" s="10"/>
      <c r="D368" s="10"/>
      <c r="E368" s="10"/>
      <c r="F368" s="10"/>
      <c r="G368" s="10"/>
      <c r="H368" s="10"/>
      <c r="I368" s="10"/>
    </row>
    <row r="369" spans="1:9" x14ac:dyDescent="0.25">
      <c r="A369" s="10"/>
      <c r="B369" s="10"/>
      <c r="C369" s="10"/>
      <c r="D369" s="10"/>
      <c r="E369" s="10"/>
      <c r="F369" s="10"/>
      <c r="G369" s="10"/>
      <c r="H369" s="10"/>
      <c r="I369" s="10"/>
    </row>
    <row r="370" spans="1:9" x14ac:dyDescent="0.25">
      <c r="A370" s="10"/>
      <c r="B370" s="10"/>
      <c r="C370" s="10"/>
      <c r="D370" s="10"/>
      <c r="E370" s="10"/>
      <c r="F370" s="10"/>
      <c r="G370" s="10"/>
      <c r="H370" s="10"/>
      <c r="I370" s="10"/>
    </row>
    <row r="371" spans="1:9" x14ac:dyDescent="0.25">
      <c r="A371" s="10"/>
      <c r="B371" s="10"/>
      <c r="C371" s="10"/>
      <c r="D371" s="10"/>
      <c r="E371" s="10"/>
      <c r="F371" s="10"/>
      <c r="G371" s="10"/>
      <c r="H371" s="10"/>
      <c r="I371" s="10"/>
    </row>
    <row r="372" spans="1:9" x14ac:dyDescent="0.25">
      <c r="A372" s="10"/>
      <c r="B372" s="10"/>
      <c r="C372" s="10"/>
      <c r="D372" s="10"/>
      <c r="E372" s="10"/>
      <c r="F372" s="10"/>
      <c r="G372" s="10"/>
      <c r="H372" s="10"/>
      <c r="I372" s="10"/>
    </row>
    <row r="373" spans="1:9" x14ac:dyDescent="0.25">
      <c r="A373" s="10"/>
      <c r="B373" s="10"/>
      <c r="C373" s="10"/>
      <c r="D373" s="10"/>
      <c r="E373" s="10"/>
      <c r="F373" s="10"/>
      <c r="G373" s="10"/>
      <c r="H373" s="10"/>
      <c r="I373" s="10"/>
    </row>
    <row r="374" spans="1:9" x14ac:dyDescent="0.25">
      <c r="A374" s="10"/>
      <c r="B374" s="10"/>
      <c r="C374" s="10"/>
      <c r="D374" s="10"/>
      <c r="E374" s="10"/>
      <c r="F374" s="10"/>
      <c r="G374" s="10"/>
      <c r="H374" s="10"/>
      <c r="I374" s="10"/>
    </row>
    <row r="375" spans="1:9" x14ac:dyDescent="0.25">
      <c r="A375" s="10"/>
      <c r="B375" s="10"/>
      <c r="C375" s="10"/>
      <c r="D375" s="10"/>
      <c r="E375" s="10"/>
      <c r="F375" s="10"/>
      <c r="G375" s="10"/>
      <c r="H375" s="10"/>
      <c r="I375" s="10"/>
    </row>
    <row r="376" spans="1:9" x14ac:dyDescent="0.25">
      <c r="A376" s="10"/>
      <c r="B376" s="10"/>
      <c r="C376" s="10"/>
      <c r="D376" s="10"/>
      <c r="E376" s="10"/>
      <c r="F376" s="10"/>
      <c r="G376" s="10"/>
      <c r="H376" s="10"/>
      <c r="I376" s="10"/>
    </row>
    <row r="377" spans="1:9" x14ac:dyDescent="0.25">
      <c r="A377" s="10"/>
      <c r="B377" s="10"/>
      <c r="C377" s="10"/>
      <c r="D377" s="10"/>
      <c r="E377" s="10"/>
      <c r="F377" s="10"/>
      <c r="G377" s="10"/>
      <c r="H377" s="10"/>
      <c r="I377" s="10"/>
    </row>
    <row r="378" spans="1:9" x14ac:dyDescent="0.25">
      <c r="A378" s="10"/>
      <c r="B378" s="10"/>
      <c r="C378" s="10"/>
      <c r="D378" s="10"/>
      <c r="E378" s="10"/>
      <c r="F378" s="10"/>
      <c r="G378" s="10"/>
      <c r="H378" s="10"/>
      <c r="I378" s="10"/>
    </row>
    <row r="379" spans="1:9" x14ac:dyDescent="0.25">
      <c r="A379" s="10"/>
      <c r="B379" s="10"/>
      <c r="C379" s="10"/>
      <c r="D379" s="10"/>
      <c r="E379" s="10"/>
      <c r="F379" s="10"/>
      <c r="G379" s="10"/>
      <c r="H379" s="10"/>
      <c r="I379" s="10"/>
    </row>
    <row r="380" spans="1:9" x14ac:dyDescent="0.25">
      <c r="A380" s="10"/>
      <c r="B380" s="10"/>
      <c r="C380" s="10"/>
      <c r="D380" s="10"/>
      <c r="E380" s="10"/>
      <c r="F380" s="10"/>
      <c r="G380" s="10"/>
      <c r="H380" s="10"/>
      <c r="I380" s="10"/>
    </row>
    <row r="381" spans="1:9" x14ac:dyDescent="0.25">
      <c r="A381" s="10"/>
      <c r="B381" s="10"/>
      <c r="C381" s="10"/>
      <c r="D381" s="10"/>
      <c r="E381" s="10"/>
      <c r="F381" s="10"/>
      <c r="G381" s="10"/>
      <c r="H381" s="10"/>
      <c r="I381" s="10"/>
    </row>
    <row r="382" spans="1:9" x14ac:dyDescent="0.25">
      <c r="A382" s="10"/>
      <c r="B382" s="10"/>
      <c r="C382" s="10"/>
      <c r="D382" s="10"/>
      <c r="E382" s="10"/>
      <c r="F382" s="10"/>
      <c r="G382" s="10"/>
      <c r="H382" s="10"/>
      <c r="I382" s="10"/>
    </row>
    <row r="383" spans="1:9" x14ac:dyDescent="0.25">
      <c r="A383" s="10"/>
      <c r="B383" s="10"/>
      <c r="C383" s="10"/>
      <c r="D383" s="10"/>
      <c r="E383" s="10"/>
      <c r="F383" s="10"/>
      <c r="G383" s="10"/>
      <c r="H383" s="10"/>
      <c r="I383" s="10"/>
    </row>
    <row r="384" spans="1:9" x14ac:dyDescent="0.25">
      <c r="A384" s="10"/>
      <c r="B384" s="10"/>
      <c r="C384" s="10"/>
      <c r="D384" s="10"/>
      <c r="E384" s="10"/>
      <c r="F384" s="10"/>
      <c r="G384" s="10"/>
      <c r="H384" s="10"/>
      <c r="I384" s="10"/>
    </row>
    <row r="385" spans="1:9" x14ac:dyDescent="0.25">
      <c r="A385" s="10"/>
      <c r="B385" s="10"/>
      <c r="C385" s="10"/>
      <c r="D385" s="10"/>
      <c r="E385" s="10"/>
      <c r="F385" s="10"/>
      <c r="G385" s="10"/>
      <c r="H385" s="10"/>
      <c r="I385" s="10"/>
    </row>
    <row r="386" spans="1:9" x14ac:dyDescent="0.25">
      <c r="A386" s="10"/>
      <c r="B386" s="10"/>
      <c r="C386" s="10"/>
      <c r="D386" s="10"/>
      <c r="E386" s="10"/>
      <c r="F386" s="10"/>
      <c r="G386" s="10"/>
      <c r="H386" s="10"/>
      <c r="I386" s="10"/>
    </row>
    <row r="387" spans="1:9" x14ac:dyDescent="0.25">
      <c r="A387" s="10"/>
      <c r="B387" s="10"/>
      <c r="C387" s="10"/>
      <c r="D387" s="10"/>
      <c r="E387" s="10"/>
      <c r="F387" s="10"/>
      <c r="G387" s="10"/>
      <c r="H387" s="10"/>
      <c r="I387" s="10"/>
    </row>
    <row r="388" spans="1:9" x14ac:dyDescent="0.25">
      <c r="A388" s="10"/>
      <c r="B388" s="10"/>
      <c r="C388" s="10"/>
      <c r="D388" s="10"/>
      <c r="E388" s="10"/>
      <c r="F388" s="10"/>
      <c r="G388" s="10"/>
      <c r="H388" s="10"/>
      <c r="I388" s="10"/>
    </row>
    <row r="389" spans="1:9" x14ac:dyDescent="0.25">
      <c r="A389" s="10"/>
      <c r="B389" s="10"/>
      <c r="C389" s="10"/>
      <c r="D389" s="10"/>
      <c r="E389" s="10"/>
      <c r="F389" s="10"/>
      <c r="G389" s="10"/>
      <c r="H389" s="10"/>
      <c r="I389" s="10"/>
    </row>
    <row r="390" spans="1:9" x14ac:dyDescent="0.25">
      <c r="A390" s="10"/>
      <c r="B390" s="10"/>
      <c r="C390" s="10"/>
      <c r="D390" s="10"/>
      <c r="E390" s="10"/>
      <c r="F390" s="10"/>
      <c r="G390" s="10"/>
      <c r="H390" s="10"/>
      <c r="I390" s="10"/>
    </row>
    <row r="391" spans="1:9" x14ac:dyDescent="0.25">
      <c r="A391" s="10"/>
      <c r="B391" s="10"/>
      <c r="C391" s="10"/>
      <c r="D391" s="10"/>
      <c r="E391" s="10"/>
      <c r="F391" s="10"/>
      <c r="G391" s="10"/>
      <c r="H391" s="10"/>
      <c r="I391" s="10"/>
    </row>
    <row r="392" spans="1:9" x14ac:dyDescent="0.25">
      <c r="A392" s="10"/>
      <c r="B392" s="10"/>
      <c r="C392" s="10"/>
      <c r="D392" s="10"/>
      <c r="E392" s="10"/>
      <c r="F392" s="10"/>
      <c r="G392" s="10"/>
      <c r="H392" s="10"/>
      <c r="I392" s="10"/>
    </row>
    <row r="393" spans="1:9" x14ac:dyDescent="0.25">
      <c r="A393" s="10"/>
      <c r="B393" s="10"/>
      <c r="C393" s="10"/>
      <c r="D393" s="10"/>
      <c r="E393" s="10"/>
      <c r="F393" s="10"/>
      <c r="G393" s="10"/>
      <c r="H393" s="10"/>
      <c r="I393" s="10"/>
    </row>
    <row r="394" spans="1:9" x14ac:dyDescent="0.25">
      <c r="A394" s="10"/>
      <c r="B394" s="10"/>
      <c r="C394" s="10"/>
      <c r="D394" s="10"/>
      <c r="E394" s="10"/>
      <c r="F394" s="10"/>
      <c r="G394" s="10"/>
      <c r="H394" s="10"/>
      <c r="I394" s="10"/>
    </row>
    <row r="395" spans="1:9" x14ac:dyDescent="0.25">
      <c r="A395" s="10"/>
      <c r="B395" s="10"/>
      <c r="C395" s="10"/>
      <c r="D395" s="10"/>
      <c r="E395" s="10"/>
      <c r="F395" s="10"/>
      <c r="G395" s="10"/>
      <c r="H395" s="10"/>
      <c r="I395" s="10"/>
    </row>
    <row r="396" spans="1:9" x14ac:dyDescent="0.25">
      <c r="A396" s="10"/>
      <c r="B396" s="10"/>
      <c r="C396" s="10"/>
      <c r="D396" s="10"/>
      <c r="E396" s="10"/>
      <c r="F396" s="10"/>
      <c r="G396" s="10"/>
      <c r="H396" s="10"/>
      <c r="I396" s="10"/>
    </row>
    <row r="397" spans="1:9" x14ac:dyDescent="0.25">
      <c r="A397" s="10"/>
      <c r="B397" s="10"/>
      <c r="C397" s="10"/>
      <c r="D397" s="10"/>
      <c r="E397" s="10"/>
      <c r="F397" s="10"/>
      <c r="G397" s="10"/>
      <c r="H397" s="10"/>
      <c r="I397" s="10"/>
    </row>
    <row r="398" spans="1:9" x14ac:dyDescent="0.25">
      <c r="A398" s="10"/>
      <c r="B398" s="10"/>
      <c r="C398" s="10"/>
      <c r="D398" s="10"/>
      <c r="E398" s="10"/>
      <c r="F398" s="10"/>
      <c r="G398" s="10"/>
      <c r="H398" s="10"/>
      <c r="I398" s="10"/>
    </row>
    <row r="399" spans="1:9" x14ac:dyDescent="0.25">
      <c r="A399" s="10"/>
      <c r="B399" s="10"/>
      <c r="C399" s="10"/>
      <c r="D399" s="10"/>
      <c r="E399" s="10"/>
      <c r="F399" s="10"/>
      <c r="G399" s="10"/>
      <c r="H399" s="10"/>
      <c r="I399" s="10"/>
    </row>
    <row r="400" spans="1:9" x14ac:dyDescent="0.25">
      <c r="A400" s="10"/>
      <c r="B400" s="10"/>
      <c r="C400" s="10"/>
      <c r="D400" s="10"/>
      <c r="E400" s="10"/>
      <c r="F400" s="10"/>
      <c r="G400" s="10"/>
      <c r="H400" s="10"/>
      <c r="I400" s="10"/>
    </row>
    <row r="401" spans="1:9" x14ac:dyDescent="0.25">
      <c r="A401" s="10"/>
      <c r="B401" s="10"/>
      <c r="C401" s="10"/>
      <c r="D401" s="10"/>
      <c r="E401" s="10"/>
      <c r="F401" s="10"/>
      <c r="G401" s="10"/>
      <c r="H401" s="10"/>
      <c r="I401" s="10"/>
    </row>
    <row r="402" spans="1:9" x14ac:dyDescent="0.25">
      <c r="A402" s="10"/>
      <c r="B402" s="10"/>
      <c r="C402" s="10"/>
      <c r="D402" s="10"/>
      <c r="E402" s="10"/>
      <c r="F402" s="10"/>
      <c r="G402" s="10"/>
      <c r="H402" s="10"/>
      <c r="I402" s="10"/>
    </row>
    <row r="403" spans="1:9" x14ac:dyDescent="0.25">
      <c r="A403" s="10"/>
      <c r="B403" s="10"/>
      <c r="C403" s="10"/>
      <c r="D403" s="10"/>
      <c r="E403" s="10"/>
      <c r="F403" s="10"/>
      <c r="G403" s="10"/>
      <c r="H403" s="10"/>
      <c r="I403" s="10"/>
    </row>
    <row r="404" spans="1:9" x14ac:dyDescent="0.25">
      <c r="A404" s="10"/>
      <c r="B404" s="10"/>
      <c r="C404" s="10"/>
      <c r="D404" s="10"/>
      <c r="E404" s="10"/>
      <c r="F404" s="10"/>
      <c r="G404" s="10"/>
      <c r="H404" s="10"/>
      <c r="I404" s="10"/>
    </row>
    <row r="405" spans="1:9" x14ac:dyDescent="0.25">
      <c r="A405" s="10"/>
      <c r="B405" s="10"/>
      <c r="C405" s="10"/>
      <c r="D405" s="10"/>
      <c r="E405" s="10"/>
      <c r="F405" s="10"/>
      <c r="G405" s="10"/>
      <c r="H405" s="10"/>
      <c r="I405" s="10"/>
    </row>
    <row r="406" spans="1:9" x14ac:dyDescent="0.25">
      <c r="A406" s="10"/>
      <c r="B406" s="10"/>
      <c r="C406" s="10"/>
      <c r="D406" s="10"/>
      <c r="E406" s="10"/>
      <c r="F406" s="10"/>
      <c r="G406" s="10"/>
      <c r="H406" s="10"/>
      <c r="I406" s="10"/>
    </row>
    <row r="407" spans="1:9" x14ac:dyDescent="0.25">
      <c r="A407" s="10"/>
      <c r="B407" s="10"/>
      <c r="C407" s="10"/>
      <c r="D407" s="10"/>
      <c r="E407" s="10"/>
      <c r="F407" s="10"/>
      <c r="G407" s="10"/>
      <c r="H407" s="10"/>
      <c r="I407" s="10"/>
    </row>
    <row r="408" spans="1:9" x14ac:dyDescent="0.25">
      <c r="A408" s="10"/>
      <c r="B408" s="10"/>
      <c r="C408" s="10"/>
      <c r="D408" s="10"/>
      <c r="E408" s="10"/>
      <c r="F408" s="10"/>
      <c r="G408" s="10"/>
      <c r="H408" s="10"/>
      <c r="I408" s="10"/>
    </row>
    <row r="409" spans="1:9" x14ac:dyDescent="0.25">
      <c r="A409" s="10"/>
      <c r="B409" s="10"/>
      <c r="C409" s="10"/>
      <c r="D409" s="10"/>
      <c r="E409" s="10"/>
      <c r="F409" s="10"/>
      <c r="G409" s="10"/>
      <c r="H409" s="10"/>
      <c r="I409" s="10"/>
    </row>
    <row r="410" spans="1:9" x14ac:dyDescent="0.25">
      <c r="A410" s="10"/>
      <c r="B410" s="10"/>
      <c r="C410" s="10"/>
      <c r="D410" s="10"/>
      <c r="E410" s="10"/>
      <c r="F410" s="10"/>
      <c r="G410" s="10"/>
      <c r="H410" s="10"/>
      <c r="I410" s="10"/>
    </row>
    <row r="411" spans="1:9" x14ac:dyDescent="0.25">
      <c r="A411" s="10"/>
      <c r="B411" s="10"/>
      <c r="C411" s="10"/>
      <c r="D411" s="10"/>
      <c r="E411" s="10"/>
      <c r="F411" s="10"/>
      <c r="G411" s="10"/>
      <c r="H411" s="10"/>
      <c r="I411" s="10"/>
    </row>
    <row r="412" spans="1:9" x14ac:dyDescent="0.25">
      <c r="A412" s="10"/>
      <c r="B412" s="10"/>
      <c r="C412" s="10"/>
      <c r="D412" s="10"/>
      <c r="E412" s="10"/>
      <c r="F412" s="10"/>
      <c r="G412" s="10"/>
      <c r="H412" s="10"/>
      <c r="I412" s="10"/>
    </row>
    <row r="413" spans="1:9" x14ac:dyDescent="0.25">
      <c r="A413" s="10"/>
      <c r="B413" s="10"/>
      <c r="C413" s="10"/>
      <c r="D413" s="10"/>
      <c r="E413" s="10"/>
      <c r="F413" s="10"/>
      <c r="G413" s="10"/>
      <c r="H413" s="10"/>
      <c r="I413" s="10"/>
    </row>
    <row r="414" spans="1:9" x14ac:dyDescent="0.25">
      <c r="A414" s="10"/>
      <c r="B414" s="10"/>
      <c r="C414" s="10"/>
      <c r="D414" s="10"/>
      <c r="E414" s="10"/>
      <c r="F414" s="10"/>
      <c r="G414" s="10"/>
      <c r="H414" s="10"/>
      <c r="I414" s="10"/>
    </row>
    <row r="415" spans="1:9" x14ac:dyDescent="0.25">
      <c r="A415" s="10"/>
      <c r="B415" s="10"/>
      <c r="C415" s="10"/>
      <c r="D415" s="10"/>
      <c r="E415" s="10"/>
      <c r="F415" s="10"/>
      <c r="G415" s="10"/>
      <c r="H415" s="10"/>
      <c r="I415" s="10"/>
    </row>
    <row r="416" spans="1:9" x14ac:dyDescent="0.25">
      <c r="A416" s="10"/>
      <c r="B416" s="10"/>
      <c r="C416" s="10"/>
      <c r="D416" s="10"/>
      <c r="E416" s="10"/>
      <c r="F416" s="10"/>
      <c r="G416" s="10"/>
      <c r="H416" s="10"/>
      <c r="I416" s="10"/>
    </row>
    <row r="417" spans="1:9" x14ac:dyDescent="0.25">
      <c r="A417" s="10"/>
      <c r="B417" s="10"/>
      <c r="C417" s="10"/>
      <c r="D417" s="10"/>
      <c r="E417" s="10"/>
      <c r="F417" s="10"/>
      <c r="G417" s="10"/>
      <c r="H417" s="10"/>
      <c r="I417" s="10"/>
    </row>
    <row r="418" spans="1:9" x14ac:dyDescent="0.25">
      <c r="A418" s="10"/>
      <c r="B418" s="10"/>
      <c r="C418" s="10"/>
      <c r="D418" s="10"/>
      <c r="E418" s="10"/>
      <c r="F418" s="10"/>
      <c r="G418" s="10"/>
      <c r="H418" s="10"/>
      <c r="I418" s="10"/>
    </row>
    <row r="419" spans="1:9" x14ac:dyDescent="0.25">
      <c r="A419" s="10"/>
      <c r="B419" s="10"/>
      <c r="C419" s="10"/>
      <c r="D419" s="10"/>
      <c r="E419" s="10"/>
      <c r="F419" s="10"/>
      <c r="G419" s="10"/>
      <c r="H419" s="10"/>
      <c r="I419" s="10"/>
    </row>
    <row r="420" spans="1:9" x14ac:dyDescent="0.25">
      <c r="A420" s="10"/>
      <c r="B420" s="10"/>
      <c r="C420" s="10"/>
      <c r="D420" s="10"/>
      <c r="E420" s="10"/>
      <c r="F420" s="10"/>
      <c r="G420" s="10"/>
      <c r="H420" s="10"/>
      <c r="I420" s="10"/>
    </row>
    <row r="421" spans="1:9" x14ac:dyDescent="0.25">
      <c r="A421" s="10"/>
      <c r="B421" s="10"/>
      <c r="C421" s="10"/>
      <c r="D421" s="10"/>
      <c r="E421" s="10"/>
      <c r="F421" s="10"/>
      <c r="G421" s="10"/>
      <c r="H421" s="10"/>
      <c r="I421" s="10"/>
    </row>
    <row r="422" spans="1:9" x14ac:dyDescent="0.25">
      <c r="A422" s="10"/>
      <c r="B422" s="10"/>
      <c r="C422" s="10"/>
      <c r="D422" s="10"/>
      <c r="E422" s="10"/>
      <c r="F422" s="10"/>
      <c r="G422" s="10"/>
      <c r="H422" s="10"/>
      <c r="I422" s="10"/>
    </row>
    <row r="423" spans="1:9" x14ac:dyDescent="0.25">
      <c r="A423" s="10"/>
      <c r="B423" s="10"/>
      <c r="C423" s="10"/>
      <c r="D423" s="10"/>
      <c r="E423" s="10"/>
      <c r="F423" s="10"/>
      <c r="G423" s="10"/>
      <c r="H423" s="10"/>
      <c r="I423" s="10"/>
    </row>
    <row r="424" spans="1:9" x14ac:dyDescent="0.25">
      <c r="A424" s="10"/>
      <c r="B424" s="10"/>
      <c r="C424" s="10"/>
      <c r="D424" s="10"/>
      <c r="E424" s="10"/>
      <c r="F424" s="10"/>
      <c r="G424" s="10"/>
      <c r="H424" s="10"/>
      <c r="I424" s="10"/>
    </row>
    <row r="425" spans="1:9" x14ac:dyDescent="0.25">
      <c r="A425" s="10"/>
      <c r="B425" s="10"/>
      <c r="C425" s="10"/>
      <c r="D425" s="10"/>
      <c r="E425" s="10"/>
      <c r="F425" s="10"/>
      <c r="G425" s="10"/>
      <c r="H425" s="10"/>
      <c r="I425" s="10"/>
    </row>
    <row r="426" spans="1:9" x14ac:dyDescent="0.25">
      <c r="A426" s="10"/>
      <c r="B426" s="10"/>
      <c r="C426" s="10"/>
      <c r="D426" s="10"/>
      <c r="E426" s="10"/>
      <c r="F426" s="10"/>
      <c r="G426" s="10"/>
      <c r="H426" s="10"/>
      <c r="I426" s="10"/>
    </row>
    <row r="427" spans="1:9" x14ac:dyDescent="0.25">
      <c r="A427" s="10"/>
      <c r="B427" s="10"/>
      <c r="C427" s="10"/>
      <c r="D427" s="10"/>
      <c r="E427" s="10"/>
      <c r="F427" s="10"/>
      <c r="G427" s="10"/>
      <c r="H427" s="10"/>
      <c r="I427" s="10"/>
    </row>
    <row r="428" spans="1:9" x14ac:dyDescent="0.25">
      <c r="A428" s="10"/>
      <c r="B428" s="10"/>
      <c r="C428" s="10"/>
      <c r="D428" s="10"/>
      <c r="E428" s="10"/>
      <c r="F428" s="10"/>
      <c r="G428" s="10"/>
      <c r="H428" s="10"/>
      <c r="I428" s="10"/>
    </row>
    <row r="429" spans="1:9" x14ac:dyDescent="0.25">
      <c r="A429" s="10"/>
      <c r="B429" s="10"/>
      <c r="C429" s="10"/>
      <c r="D429" s="10"/>
      <c r="E429" s="10"/>
      <c r="F429" s="10"/>
      <c r="G429" s="10"/>
      <c r="H429" s="10"/>
      <c r="I429" s="10"/>
    </row>
    <row r="430" spans="1:9" x14ac:dyDescent="0.25">
      <c r="A430" s="10"/>
      <c r="B430" s="10"/>
      <c r="C430" s="10"/>
      <c r="D430" s="10"/>
      <c r="E430" s="10"/>
      <c r="F430" s="10"/>
      <c r="G430" s="10"/>
      <c r="H430" s="10"/>
      <c r="I430" s="10"/>
    </row>
    <row r="431" spans="1:9" x14ac:dyDescent="0.25">
      <c r="A431" s="10"/>
      <c r="B431" s="10"/>
      <c r="C431" s="10"/>
      <c r="D431" s="10"/>
      <c r="E431" s="10"/>
      <c r="F431" s="10"/>
      <c r="G431" s="10"/>
      <c r="H431" s="10"/>
      <c r="I431" s="10"/>
    </row>
    <row r="432" spans="1:9" x14ac:dyDescent="0.25">
      <c r="A432" s="10"/>
      <c r="B432" s="10"/>
      <c r="C432" s="10"/>
      <c r="D432" s="10"/>
      <c r="E432" s="10"/>
      <c r="F432" s="10"/>
      <c r="G432" s="10"/>
      <c r="H432" s="10"/>
      <c r="I432" s="10"/>
    </row>
    <row r="433" spans="1:9" x14ac:dyDescent="0.25">
      <c r="A433" s="10"/>
      <c r="B433" s="10"/>
      <c r="C433" s="10"/>
      <c r="D433" s="10"/>
      <c r="E433" s="10"/>
      <c r="F433" s="10"/>
      <c r="G433" s="10"/>
      <c r="H433" s="10"/>
      <c r="I433" s="10"/>
    </row>
    <row r="434" spans="1:9" x14ac:dyDescent="0.25">
      <c r="A434" s="10"/>
      <c r="B434" s="10"/>
      <c r="C434" s="10"/>
      <c r="D434" s="10"/>
      <c r="E434" s="10"/>
      <c r="F434" s="10"/>
      <c r="G434" s="10"/>
      <c r="H434" s="10"/>
      <c r="I434" s="10"/>
    </row>
    <row r="435" spans="1:9" x14ac:dyDescent="0.25">
      <c r="A435" s="10"/>
      <c r="B435" s="10"/>
      <c r="C435" s="10"/>
      <c r="D435" s="10"/>
      <c r="E435" s="10"/>
      <c r="F435" s="10"/>
      <c r="G435" s="10"/>
      <c r="H435" s="10"/>
      <c r="I435" s="10"/>
    </row>
    <row r="436" spans="1:9" x14ac:dyDescent="0.25">
      <c r="A436" s="10"/>
      <c r="B436" s="10"/>
      <c r="C436" s="10"/>
      <c r="D436" s="10"/>
      <c r="E436" s="10"/>
      <c r="F436" s="10"/>
      <c r="G436" s="10"/>
      <c r="H436" s="10"/>
      <c r="I436" s="10"/>
    </row>
    <row r="437" spans="1:9" x14ac:dyDescent="0.25">
      <c r="A437" s="10"/>
      <c r="B437" s="10"/>
      <c r="C437" s="10"/>
      <c r="D437" s="10"/>
      <c r="E437" s="10"/>
      <c r="F437" s="10"/>
      <c r="G437" s="10"/>
      <c r="H437" s="10"/>
      <c r="I437" s="10"/>
    </row>
    <row r="438" spans="1:9" x14ac:dyDescent="0.25">
      <c r="A438" s="10"/>
      <c r="B438" s="10"/>
      <c r="C438" s="10"/>
      <c r="D438" s="10"/>
      <c r="E438" s="10"/>
      <c r="F438" s="10"/>
      <c r="G438" s="10"/>
      <c r="H438" s="10"/>
      <c r="I438" s="10"/>
    </row>
    <row r="439" spans="1:9" x14ac:dyDescent="0.25">
      <c r="A439" s="10"/>
      <c r="B439" s="10"/>
      <c r="C439" s="10"/>
      <c r="D439" s="10"/>
      <c r="E439" s="10"/>
      <c r="F439" s="10"/>
      <c r="G439" s="10"/>
      <c r="H439" s="10"/>
      <c r="I439" s="10"/>
    </row>
    <row r="440" spans="1:9" x14ac:dyDescent="0.25">
      <c r="A440" s="10"/>
      <c r="B440" s="10"/>
      <c r="C440" s="10"/>
      <c r="D440" s="10"/>
      <c r="E440" s="10"/>
      <c r="F440" s="10"/>
      <c r="G440" s="10"/>
      <c r="H440" s="10"/>
      <c r="I440" s="10"/>
    </row>
    <row r="441" spans="1:9" x14ac:dyDescent="0.25">
      <c r="A441" s="10"/>
      <c r="B441" s="10"/>
      <c r="C441" s="10"/>
      <c r="D441" s="10"/>
      <c r="E441" s="10"/>
      <c r="F441" s="10"/>
      <c r="G441" s="10"/>
      <c r="H441" s="10"/>
      <c r="I441" s="10"/>
    </row>
    <row r="442" spans="1:9" x14ac:dyDescent="0.25">
      <c r="A442" s="10"/>
      <c r="B442" s="10"/>
      <c r="C442" s="10"/>
      <c r="D442" s="10"/>
      <c r="E442" s="10"/>
      <c r="F442" s="10"/>
      <c r="G442" s="10"/>
      <c r="H442" s="10"/>
      <c r="I442" s="10"/>
    </row>
    <row r="443" spans="1:9" x14ac:dyDescent="0.25">
      <c r="A443" s="10"/>
      <c r="B443" s="10"/>
      <c r="C443" s="10"/>
      <c r="D443" s="10"/>
      <c r="E443" s="10"/>
      <c r="F443" s="10"/>
      <c r="G443" s="10"/>
      <c r="H443" s="10"/>
      <c r="I443" s="10"/>
    </row>
    <row r="444" spans="1:9" x14ac:dyDescent="0.25">
      <c r="A444" s="10"/>
      <c r="B444" s="10"/>
      <c r="C444" s="10"/>
      <c r="D444" s="10"/>
      <c r="E444" s="10"/>
      <c r="F444" s="10"/>
      <c r="G444" s="10"/>
      <c r="H444" s="10"/>
      <c r="I444" s="10"/>
    </row>
    <row r="445" spans="1:9" x14ac:dyDescent="0.25">
      <c r="A445" s="10"/>
      <c r="B445" s="10"/>
      <c r="C445" s="10"/>
      <c r="D445" s="10"/>
      <c r="E445" s="10"/>
      <c r="F445" s="10"/>
      <c r="G445" s="10"/>
      <c r="H445" s="10"/>
      <c r="I445" s="10"/>
    </row>
    <row r="446" spans="1:9" x14ac:dyDescent="0.25">
      <c r="A446" s="10"/>
      <c r="B446" s="10"/>
      <c r="C446" s="10"/>
      <c r="D446" s="10"/>
      <c r="E446" s="10"/>
      <c r="F446" s="10"/>
      <c r="G446" s="10"/>
      <c r="H446" s="10"/>
      <c r="I446" s="10"/>
    </row>
    <row r="447" spans="1:9" x14ac:dyDescent="0.25">
      <c r="A447" s="10"/>
      <c r="B447" s="10"/>
      <c r="C447" s="10"/>
      <c r="D447" s="10"/>
      <c r="E447" s="10"/>
      <c r="F447" s="10"/>
      <c r="G447" s="10"/>
      <c r="H447" s="10"/>
      <c r="I447" s="10"/>
    </row>
    <row r="448" spans="1:9" x14ac:dyDescent="0.25">
      <c r="A448" s="10"/>
      <c r="B448" s="10"/>
      <c r="C448" s="10"/>
      <c r="D448" s="10"/>
      <c r="E448" s="10"/>
      <c r="F448" s="10"/>
      <c r="G448" s="10"/>
      <c r="H448" s="10"/>
      <c r="I448" s="10"/>
    </row>
    <row r="449" spans="1:9" x14ac:dyDescent="0.25">
      <c r="A449" s="10"/>
      <c r="B449" s="10"/>
      <c r="C449" s="10"/>
      <c r="D449" s="10"/>
      <c r="E449" s="10"/>
      <c r="F449" s="10"/>
      <c r="G449" s="10"/>
      <c r="H449" s="10"/>
      <c r="I449" s="10"/>
    </row>
    <row r="450" spans="1:9" x14ac:dyDescent="0.25">
      <c r="A450" s="10"/>
      <c r="B450" s="10"/>
      <c r="C450" s="10"/>
      <c r="D450" s="10"/>
      <c r="E450" s="10"/>
      <c r="F450" s="10"/>
      <c r="G450" s="10"/>
      <c r="H450" s="10"/>
      <c r="I450" s="10"/>
    </row>
    <row r="451" spans="1:9" x14ac:dyDescent="0.25">
      <c r="A451" s="10"/>
      <c r="B451" s="10"/>
      <c r="C451" s="10"/>
      <c r="D451" s="10"/>
      <c r="E451" s="10"/>
      <c r="F451" s="10"/>
      <c r="G451" s="10"/>
      <c r="H451" s="10"/>
      <c r="I451" s="10"/>
    </row>
    <row r="452" spans="1:9" x14ac:dyDescent="0.25">
      <c r="A452" s="10"/>
      <c r="B452" s="10"/>
      <c r="C452" s="10"/>
      <c r="D452" s="10"/>
      <c r="E452" s="10"/>
      <c r="F452" s="10"/>
      <c r="G452" s="10"/>
      <c r="H452" s="10"/>
      <c r="I452" s="10"/>
    </row>
    <row r="453" spans="1:9" x14ac:dyDescent="0.25">
      <c r="A453" s="10"/>
      <c r="B453" s="10"/>
      <c r="C453" s="10"/>
      <c r="D453" s="10"/>
      <c r="E453" s="10"/>
      <c r="F453" s="10"/>
      <c r="G453" s="10"/>
      <c r="H453" s="10"/>
      <c r="I453" s="10"/>
    </row>
    <row r="454" spans="1:9" x14ac:dyDescent="0.25">
      <c r="A454" s="10"/>
      <c r="B454" s="10"/>
      <c r="C454" s="10"/>
      <c r="D454" s="10"/>
      <c r="E454" s="10"/>
      <c r="F454" s="10"/>
      <c r="G454" s="10"/>
      <c r="H454" s="10"/>
      <c r="I454" s="10"/>
    </row>
    <row r="455" spans="1:9" x14ac:dyDescent="0.25">
      <c r="A455" s="10"/>
      <c r="B455" s="10"/>
      <c r="C455" s="10"/>
      <c r="D455" s="10"/>
      <c r="E455" s="10"/>
      <c r="F455" s="10"/>
      <c r="G455" s="10"/>
      <c r="H455" s="10"/>
      <c r="I455" s="10"/>
    </row>
    <row r="456" spans="1:9" x14ac:dyDescent="0.25">
      <c r="A456" s="10"/>
      <c r="B456" s="10"/>
      <c r="C456" s="10"/>
      <c r="D456" s="10"/>
      <c r="E456" s="10"/>
      <c r="F456" s="10"/>
      <c r="G456" s="10"/>
      <c r="H456" s="10"/>
      <c r="I456" s="10"/>
    </row>
    <row r="457" spans="1:9" x14ac:dyDescent="0.25">
      <c r="A457" s="10"/>
      <c r="B457" s="10"/>
      <c r="C457" s="10"/>
      <c r="D457" s="10"/>
      <c r="E457" s="10"/>
      <c r="F457" s="10"/>
      <c r="G457" s="10"/>
      <c r="H457" s="10"/>
      <c r="I457" s="10"/>
    </row>
    <row r="458" spans="1:9" x14ac:dyDescent="0.25">
      <c r="A458" s="10"/>
      <c r="B458" s="10"/>
      <c r="C458" s="10"/>
      <c r="D458" s="10"/>
      <c r="E458" s="10"/>
      <c r="F458" s="10"/>
      <c r="G458" s="10"/>
      <c r="H458" s="10"/>
      <c r="I458" s="10"/>
    </row>
    <row r="459" spans="1:9" x14ac:dyDescent="0.25">
      <c r="A459" s="10"/>
      <c r="B459" s="10"/>
      <c r="C459" s="10"/>
      <c r="D459" s="10"/>
      <c r="E459" s="10"/>
      <c r="F459" s="10"/>
      <c r="G459" s="10"/>
      <c r="H459" s="10"/>
      <c r="I459" s="10"/>
    </row>
    <row r="460" spans="1:9" x14ac:dyDescent="0.25">
      <c r="A460" s="10"/>
      <c r="B460" s="10"/>
      <c r="C460" s="10"/>
      <c r="D460" s="10"/>
      <c r="E460" s="10"/>
      <c r="F460" s="10"/>
      <c r="G460" s="10"/>
      <c r="H460" s="10"/>
      <c r="I460" s="10"/>
    </row>
    <row r="461" spans="1:9" x14ac:dyDescent="0.25">
      <c r="A461" s="10"/>
      <c r="B461" s="10"/>
      <c r="C461" s="10"/>
      <c r="D461" s="10"/>
      <c r="E461" s="10"/>
      <c r="F461" s="10"/>
      <c r="G461" s="10"/>
      <c r="H461" s="10"/>
      <c r="I461" s="10"/>
    </row>
    <row r="462" spans="1:9" x14ac:dyDescent="0.25">
      <c r="A462" s="10"/>
      <c r="B462" s="10"/>
      <c r="C462" s="10"/>
      <c r="D462" s="10"/>
      <c r="E462" s="10"/>
      <c r="F462" s="10"/>
      <c r="G462" s="10"/>
      <c r="H462" s="10"/>
      <c r="I462" s="10"/>
    </row>
    <row r="463" spans="1:9" x14ac:dyDescent="0.25">
      <c r="A463" s="10"/>
      <c r="B463" s="10"/>
      <c r="C463" s="10"/>
      <c r="D463" s="10"/>
      <c r="E463" s="10"/>
      <c r="F463" s="10"/>
      <c r="G463" s="10"/>
      <c r="H463" s="10"/>
      <c r="I463" s="10"/>
    </row>
    <row r="464" spans="1:9" x14ac:dyDescent="0.25">
      <c r="A464" s="10"/>
      <c r="B464" s="10"/>
      <c r="C464" s="10"/>
      <c r="D464" s="10"/>
      <c r="E464" s="10"/>
      <c r="F464" s="10"/>
      <c r="G464" s="10"/>
      <c r="H464" s="10"/>
      <c r="I464" s="10"/>
    </row>
    <row r="465" spans="1:9" x14ac:dyDescent="0.25">
      <c r="A465" s="10"/>
      <c r="B465" s="10"/>
      <c r="C465" s="10"/>
      <c r="D465" s="10"/>
      <c r="E465" s="10"/>
      <c r="F465" s="10"/>
      <c r="G465" s="10"/>
      <c r="H465" s="10"/>
      <c r="I465" s="10"/>
    </row>
    <row r="466" spans="1:9" x14ac:dyDescent="0.25">
      <c r="A466" s="10"/>
      <c r="B466" s="10"/>
      <c r="C466" s="10"/>
      <c r="D466" s="10"/>
      <c r="E466" s="10"/>
      <c r="F466" s="10"/>
      <c r="G466" s="10"/>
      <c r="H466" s="10"/>
      <c r="I466" s="10"/>
    </row>
    <row r="467" spans="1:9" x14ac:dyDescent="0.25">
      <c r="A467" s="10"/>
      <c r="B467" s="10"/>
      <c r="C467" s="10"/>
      <c r="D467" s="10"/>
      <c r="E467" s="10"/>
      <c r="F467" s="10"/>
      <c r="G467" s="10"/>
      <c r="H467" s="10"/>
      <c r="I467" s="10"/>
    </row>
    <row r="468" spans="1:9" x14ac:dyDescent="0.25">
      <c r="A468" s="10"/>
      <c r="B468" s="10"/>
      <c r="C468" s="10"/>
      <c r="D468" s="10"/>
      <c r="E468" s="10"/>
      <c r="F468" s="10"/>
      <c r="G468" s="10"/>
      <c r="H468" s="10"/>
      <c r="I468" s="10"/>
    </row>
    <row r="469" spans="1:9" x14ac:dyDescent="0.25">
      <c r="A469" s="10"/>
      <c r="B469" s="10"/>
      <c r="C469" s="10"/>
      <c r="D469" s="10"/>
      <c r="E469" s="10"/>
      <c r="F469" s="10"/>
      <c r="G469" s="10"/>
      <c r="H469" s="10"/>
      <c r="I469" s="10"/>
    </row>
    <row r="470" spans="1:9" x14ac:dyDescent="0.25">
      <c r="A470" s="10"/>
      <c r="B470" s="10"/>
      <c r="C470" s="10"/>
      <c r="D470" s="10"/>
      <c r="E470" s="10"/>
      <c r="F470" s="10"/>
      <c r="G470" s="10"/>
      <c r="H470" s="10"/>
      <c r="I470" s="10"/>
    </row>
    <row r="471" spans="1:9" x14ac:dyDescent="0.25">
      <c r="A471" s="10"/>
      <c r="B471" s="10"/>
      <c r="C471" s="10"/>
      <c r="D471" s="10"/>
      <c r="E471" s="10"/>
      <c r="F471" s="10"/>
      <c r="G471" s="10"/>
      <c r="H471" s="10"/>
      <c r="I471" s="10"/>
    </row>
    <row r="472" spans="1:9" x14ac:dyDescent="0.25">
      <c r="A472" s="10"/>
      <c r="B472" s="10"/>
      <c r="C472" s="10"/>
      <c r="D472" s="10"/>
      <c r="E472" s="10"/>
      <c r="F472" s="10"/>
      <c r="G472" s="10"/>
      <c r="H472" s="10"/>
      <c r="I472" s="10"/>
    </row>
    <row r="473" spans="1:9" x14ac:dyDescent="0.25">
      <c r="A473" s="10"/>
      <c r="B473" s="10"/>
      <c r="C473" s="10"/>
      <c r="D473" s="10"/>
      <c r="E473" s="10"/>
      <c r="F473" s="10"/>
      <c r="G473" s="10"/>
      <c r="H473" s="10"/>
      <c r="I473" s="10"/>
    </row>
    <row r="474" spans="1:9" x14ac:dyDescent="0.25">
      <c r="A474" s="10"/>
      <c r="B474" s="10"/>
      <c r="C474" s="10"/>
      <c r="D474" s="10"/>
      <c r="E474" s="10"/>
      <c r="F474" s="10"/>
      <c r="G474" s="10"/>
      <c r="H474" s="10"/>
      <c r="I474" s="10"/>
    </row>
    <row r="475" spans="1:9" x14ac:dyDescent="0.25">
      <c r="A475" s="10"/>
      <c r="B475" s="10"/>
      <c r="C475" s="10"/>
      <c r="D475" s="10"/>
      <c r="E475" s="10"/>
      <c r="F475" s="10"/>
      <c r="G475" s="10"/>
      <c r="H475" s="10"/>
      <c r="I475" s="10"/>
    </row>
    <row r="476" spans="1:9" x14ac:dyDescent="0.25">
      <c r="A476" s="10"/>
      <c r="B476" s="10"/>
      <c r="C476" s="10"/>
      <c r="D476" s="10"/>
      <c r="E476" s="10"/>
      <c r="F476" s="10"/>
      <c r="G476" s="10"/>
      <c r="H476" s="10"/>
      <c r="I476" s="10"/>
    </row>
    <row r="477" spans="1:9" x14ac:dyDescent="0.25">
      <c r="A477" s="10"/>
      <c r="B477" s="10"/>
      <c r="C477" s="10"/>
      <c r="D477" s="10"/>
      <c r="E477" s="10"/>
      <c r="F477" s="10"/>
      <c r="G477" s="10"/>
      <c r="H477" s="10"/>
      <c r="I477" s="10"/>
    </row>
    <row r="478" spans="1:9" x14ac:dyDescent="0.25">
      <c r="A478" s="10"/>
      <c r="B478" s="10"/>
      <c r="C478" s="10"/>
      <c r="D478" s="10"/>
      <c r="E478" s="10"/>
      <c r="F478" s="10"/>
      <c r="G478" s="10"/>
      <c r="H478" s="10"/>
      <c r="I478" s="10"/>
    </row>
    <row r="479" spans="1:9" x14ac:dyDescent="0.25">
      <c r="A479" s="10"/>
      <c r="B479" s="10"/>
      <c r="C479" s="10"/>
      <c r="D479" s="10"/>
      <c r="E479" s="10"/>
      <c r="F479" s="10"/>
      <c r="G479" s="10"/>
      <c r="H479" s="10"/>
      <c r="I479" s="10"/>
    </row>
    <row r="480" spans="1:9" x14ac:dyDescent="0.25">
      <c r="A480" s="10"/>
      <c r="B480" s="10"/>
      <c r="C480" s="10"/>
      <c r="D480" s="10"/>
      <c r="E480" s="10"/>
      <c r="F480" s="10"/>
      <c r="G480" s="10"/>
      <c r="H480" s="10"/>
      <c r="I480" s="10"/>
    </row>
    <row r="481" spans="1:9" x14ac:dyDescent="0.25">
      <c r="A481" s="10"/>
      <c r="B481" s="10"/>
      <c r="C481" s="10"/>
      <c r="D481" s="10"/>
      <c r="E481" s="10"/>
      <c r="F481" s="10"/>
      <c r="G481" s="10"/>
      <c r="H481" s="10"/>
      <c r="I481" s="10"/>
    </row>
    <row r="482" spans="1:9" x14ac:dyDescent="0.25">
      <c r="A482" s="10"/>
      <c r="B482" s="10"/>
      <c r="C482" s="10"/>
      <c r="D482" s="10"/>
      <c r="E482" s="10"/>
      <c r="F482" s="10"/>
      <c r="G482" s="10"/>
      <c r="H482" s="10"/>
      <c r="I482" s="10"/>
    </row>
    <row r="483" spans="1:9" x14ac:dyDescent="0.25">
      <c r="A483" s="10"/>
      <c r="B483" s="10"/>
      <c r="C483" s="10"/>
      <c r="D483" s="10"/>
      <c r="E483" s="10"/>
      <c r="F483" s="10"/>
      <c r="G483" s="10"/>
      <c r="H483" s="10"/>
      <c r="I483" s="10"/>
    </row>
    <row r="484" spans="1:9" x14ac:dyDescent="0.25">
      <c r="A484" s="10"/>
      <c r="B484" s="10"/>
      <c r="C484" s="10"/>
      <c r="D484" s="10"/>
      <c r="E484" s="10"/>
      <c r="F484" s="10"/>
      <c r="G484" s="10"/>
      <c r="H484" s="10"/>
      <c r="I484" s="10"/>
    </row>
    <row r="485" spans="1:9" x14ac:dyDescent="0.25">
      <c r="A485" s="10"/>
      <c r="B485" s="10"/>
      <c r="C485" s="10"/>
      <c r="D485" s="10"/>
      <c r="E485" s="10"/>
      <c r="F485" s="10"/>
      <c r="G485" s="10"/>
      <c r="H485" s="10"/>
      <c r="I485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348"/>
  <sheetViews>
    <sheetView workbookViewId="0">
      <pane xSplit="2" ySplit="1" topLeftCell="C7" activePane="bottomRight" state="frozen"/>
      <selection pane="topRight" activeCell="B1" sqref="B1"/>
      <selection pane="bottomLeft" activeCell="A2" sqref="A2"/>
      <selection pane="bottomRight" activeCell="F13" sqref="F13"/>
    </sheetView>
  </sheetViews>
  <sheetFormatPr defaultRowHeight="15" x14ac:dyDescent="0.25"/>
  <cols>
    <col min="1" max="1" width="9.140625" customWidth="1"/>
    <col min="2" max="2" width="27.42578125" customWidth="1"/>
    <col min="3" max="3" width="75.140625" customWidth="1"/>
  </cols>
  <sheetData>
    <row r="1" spans="1:11" x14ac:dyDescent="0.25">
      <c r="A1" s="3" t="s">
        <v>59</v>
      </c>
      <c r="B1" s="3" t="s">
        <v>24</v>
      </c>
      <c r="C1" s="3" t="s">
        <v>19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 x14ac:dyDescent="0.25">
      <c r="A2">
        <v>1</v>
      </c>
      <c r="B2" s="4" t="s">
        <v>28</v>
      </c>
      <c r="C2" s="5" t="s">
        <v>29</v>
      </c>
      <c r="D2" s="12" t="s">
        <v>9</v>
      </c>
      <c r="E2" s="11"/>
      <c r="F2" s="12" t="s">
        <v>9</v>
      </c>
      <c r="G2" s="12" t="s">
        <v>9</v>
      </c>
      <c r="H2" s="12" t="s">
        <v>9</v>
      </c>
      <c r="I2" s="12" t="s">
        <v>9</v>
      </c>
      <c r="J2" s="12" t="s">
        <v>9</v>
      </c>
      <c r="K2" s="11"/>
    </row>
    <row r="3" spans="1:11" x14ac:dyDescent="0.25">
      <c r="A3">
        <f t="shared" ref="A3:A27" si="0">A2+1</f>
        <v>2</v>
      </c>
      <c r="B3" s="4" t="s">
        <v>31</v>
      </c>
      <c r="C3" s="5" t="s">
        <v>30</v>
      </c>
      <c r="D3" s="11"/>
      <c r="E3" s="11"/>
      <c r="F3" s="11"/>
      <c r="G3" s="12" t="s">
        <v>9</v>
      </c>
      <c r="H3" s="11"/>
      <c r="I3" s="12" t="s">
        <v>9</v>
      </c>
      <c r="J3" s="12" t="s">
        <v>9</v>
      </c>
      <c r="K3" s="12" t="s">
        <v>9</v>
      </c>
    </row>
    <row r="4" spans="1:11" x14ac:dyDescent="0.25">
      <c r="A4">
        <f t="shared" si="0"/>
        <v>3</v>
      </c>
      <c r="B4" s="4" t="s">
        <v>33</v>
      </c>
      <c r="C4" s="5" t="s">
        <v>32</v>
      </c>
      <c r="D4" s="12" t="s">
        <v>9</v>
      </c>
      <c r="E4" s="12" t="s">
        <v>9</v>
      </c>
      <c r="F4" s="12" t="s">
        <v>9</v>
      </c>
      <c r="G4" s="12" t="s">
        <v>9</v>
      </c>
      <c r="H4" s="11"/>
      <c r="I4" s="12" t="s">
        <v>9</v>
      </c>
      <c r="J4" s="12" t="s">
        <v>9</v>
      </c>
      <c r="K4" s="12" t="s">
        <v>9</v>
      </c>
    </row>
    <row r="5" spans="1:11" x14ac:dyDescent="0.25">
      <c r="A5">
        <f t="shared" si="0"/>
        <v>4</v>
      </c>
      <c r="B5" s="4" t="s">
        <v>35</v>
      </c>
      <c r="C5" s="5" t="s">
        <v>34</v>
      </c>
      <c r="D5" s="12" t="s">
        <v>9</v>
      </c>
      <c r="E5" s="12" t="s">
        <v>9</v>
      </c>
      <c r="F5" s="12" t="s">
        <v>9</v>
      </c>
      <c r="G5" s="11"/>
      <c r="H5" s="12" t="s">
        <v>9</v>
      </c>
      <c r="I5" s="12" t="s">
        <v>9</v>
      </c>
      <c r="J5" s="12" t="s">
        <v>9</v>
      </c>
      <c r="K5" s="12" t="s">
        <v>9</v>
      </c>
    </row>
    <row r="6" spans="1:11" x14ac:dyDescent="0.25">
      <c r="A6">
        <f>A5+1</f>
        <v>5</v>
      </c>
      <c r="B6" s="4" t="s">
        <v>25</v>
      </c>
      <c r="C6" s="5" t="s">
        <v>20</v>
      </c>
      <c r="D6" s="11"/>
      <c r="E6" s="11"/>
      <c r="F6" s="11"/>
      <c r="G6" s="12" t="s">
        <v>9</v>
      </c>
      <c r="H6" s="12" t="s">
        <v>9</v>
      </c>
      <c r="I6" s="12" t="s">
        <v>9</v>
      </c>
      <c r="J6" s="12" t="s">
        <v>9</v>
      </c>
      <c r="K6" s="12" t="s">
        <v>9</v>
      </c>
    </row>
    <row r="7" spans="1:11" x14ac:dyDescent="0.25">
      <c r="A7">
        <f>A6+1</f>
        <v>6</v>
      </c>
      <c r="B7" s="4" t="s">
        <v>37</v>
      </c>
      <c r="C7" s="5" t="s">
        <v>36</v>
      </c>
      <c r="D7" s="11"/>
      <c r="E7" s="12" t="s">
        <v>9</v>
      </c>
      <c r="F7" s="11"/>
      <c r="G7" s="12" t="s">
        <v>9</v>
      </c>
      <c r="H7" s="12" t="s">
        <v>9</v>
      </c>
      <c r="I7" s="12" t="s">
        <v>9</v>
      </c>
      <c r="J7" s="12" t="s">
        <v>9</v>
      </c>
      <c r="K7" s="12" t="s">
        <v>9</v>
      </c>
    </row>
    <row r="8" spans="1:11" x14ac:dyDescent="0.25">
      <c r="A8">
        <f t="shared" si="0"/>
        <v>7</v>
      </c>
      <c r="B8" s="2" t="s">
        <v>39</v>
      </c>
      <c r="C8" s="6" t="s">
        <v>38</v>
      </c>
      <c r="D8" s="12" t="s">
        <v>9</v>
      </c>
      <c r="E8" s="11"/>
      <c r="F8" s="11"/>
      <c r="G8" s="12" t="s">
        <v>9</v>
      </c>
      <c r="H8" s="11"/>
      <c r="I8" s="12" t="s">
        <v>9</v>
      </c>
      <c r="J8" s="12" t="s">
        <v>9</v>
      </c>
      <c r="K8" s="11"/>
    </row>
    <row r="9" spans="1:11" x14ac:dyDescent="0.25">
      <c r="A9">
        <f t="shared" si="0"/>
        <v>8</v>
      </c>
      <c r="B9" s="2" t="s">
        <v>41</v>
      </c>
      <c r="C9" s="7" t="s">
        <v>40</v>
      </c>
      <c r="D9" s="12" t="s">
        <v>9</v>
      </c>
      <c r="E9" s="12" t="s">
        <v>9</v>
      </c>
      <c r="F9" s="11"/>
      <c r="G9" s="12" t="s">
        <v>9</v>
      </c>
      <c r="H9" s="12" t="s">
        <v>9</v>
      </c>
      <c r="I9" s="12" t="s">
        <v>9</v>
      </c>
      <c r="J9" s="12" t="s">
        <v>9</v>
      </c>
      <c r="K9" s="12" t="s">
        <v>9</v>
      </c>
    </row>
    <row r="10" spans="1:11" x14ac:dyDescent="0.25">
      <c r="A10">
        <f t="shared" si="0"/>
        <v>9</v>
      </c>
      <c r="B10" s="2" t="s">
        <v>43</v>
      </c>
      <c r="C10" s="7" t="s">
        <v>42</v>
      </c>
      <c r="D10" s="11"/>
      <c r="E10" s="11"/>
      <c r="F10" s="11"/>
      <c r="G10" s="12" t="s">
        <v>9</v>
      </c>
      <c r="H10" s="12" t="s">
        <v>9</v>
      </c>
      <c r="I10" s="12" t="s">
        <v>9</v>
      </c>
      <c r="J10" s="12" t="s">
        <v>9</v>
      </c>
      <c r="K10" s="12" t="s">
        <v>9</v>
      </c>
    </row>
    <row r="11" spans="1:11" x14ac:dyDescent="0.25">
      <c r="A11">
        <f t="shared" si="0"/>
        <v>10</v>
      </c>
      <c r="B11" s="2" t="s">
        <v>45</v>
      </c>
      <c r="C11" s="7" t="s">
        <v>44</v>
      </c>
      <c r="D11" s="11"/>
      <c r="E11" s="11"/>
      <c r="F11" s="11"/>
      <c r="G11" s="12" t="s">
        <v>9</v>
      </c>
      <c r="H11" s="12" t="s">
        <v>9</v>
      </c>
      <c r="I11" s="12" t="s">
        <v>9</v>
      </c>
      <c r="J11" s="12" t="s">
        <v>9</v>
      </c>
      <c r="K11" s="11"/>
    </row>
    <row r="12" spans="1:11" x14ac:dyDescent="0.25">
      <c r="A12">
        <f t="shared" si="0"/>
        <v>11</v>
      </c>
      <c r="B12" s="2" t="s">
        <v>47</v>
      </c>
      <c r="C12" s="7" t="s">
        <v>46</v>
      </c>
      <c r="D12" s="11"/>
      <c r="E12" s="12" t="s">
        <v>9</v>
      </c>
      <c r="F12" s="12" t="s">
        <v>9</v>
      </c>
      <c r="G12" s="12" t="s">
        <v>9</v>
      </c>
      <c r="H12" s="12" t="s">
        <v>9</v>
      </c>
      <c r="I12" s="12" t="s">
        <v>9</v>
      </c>
      <c r="J12" s="12" t="s">
        <v>9</v>
      </c>
      <c r="K12" s="12" t="s">
        <v>9</v>
      </c>
    </row>
    <row r="13" spans="1:11" x14ac:dyDescent="0.25">
      <c r="A13">
        <f t="shared" si="0"/>
        <v>12</v>
      </c>
      <c r="B13" s="2" t="s">
        <v>49</v>
      </c>
      <c r="C13" s="7" t="s">
        <v>48</v>
      </c>
      <c r="D13" s="12" t="s">
        <v>9</v>
      </c>
      <c r="E13" s="12" t="s">
        <v>9</v>
      </c>
      <c r="F13" s="12" t="s">
        <v>9</v>
      </c>
      <c r="G13" s="12" t="s">
        <v>9</v>
      </c>
      <c r="H13" s="12" t="s">
        <v>9</v>
      </c>
      <c r="I13" s="12" t="s">
        <v>9</v>
      </c>
      <c r="J13" s="11"/>
      <c r="K13" s="12" t="s">
        <v>9</v>
      </c>
    </row>
    <row r="14" spans="1:11" x14ac:dyDescent="0.25">
      <c r="A14">
        <f t="shared" si="0"/>
        <v>13</v>
      </c>
      <c r="B14" s="2" t="s">
        <v>51</v>
      </c>
      <c r="C14" s="7" t="s">
        <v>50</v>
      </c>
      <c r="D14" s="11"/>
      <c r="E14" s="11"/>
      <c r="F14" s="12" t="s">
        <v>9</v>
      </c>
      <c r="G14" s="12" t="s">
        <v>9</v>
      </c>
      <c r="H14" s="12" t="s">
        <v>9</v>
      </c>
      <c r="I14" s="12" t="s">
        <v>9</v>
      </c>
      <c r="J14" s="12" t="s">
        <v>9</v>
      </c>
      <c r="K14" s="12" t="s">
        <v>9</v>
      </c>
    </row>
    <row r="15" spans="1:11" x14ac:dyDescent="0.25">
      <c r="A15">
        <f t="shared" si="0"/>
        <v>14</v>
      </c>
      <c r="B15" s="2" t="s">
        <v>52</v>
      </c>
      <c r="C15" s="13"/>
      <c r="D15" s="11"/>
      <c r="E15" s="11"/>
      <c r="F15" s="11"/>
      <c r="G15" s="12" t="s">
        <v>9</v>
      </c>
      <c r="H15" s="11"/>
      <c r="I15" s="12" t="s">
        <v>9</v>
      </c>
      <c r="J15" s="12" t="s">
        <v>9</v>
      </c>
      <c r="K15" s="12" t="s">
        <v>9</v>
      </c>
    </row>
    <row r="16" spans="1:11" x14ac:dyDescent="0.25">
      <c r="A16">
        <f t="shared" si="0"/>
        <v>15</v>
      </c>
      <c r="B16" s="2" t="s">
        <v>54</v>
      </c>
      <c r="C16" s="7" t="s">
        <v>53</v>
      </c>
      <c r="D16" s="11"/>
      <c r="E16" s="11"/>
      <c r="F16" s="11"/>
      <c r="G16" s="12" t="s">
        <v>9</v>
      </c>
      <c r="H16" s="11"/>
      <c r="I16" s="12" t="s">
        <v>9</v>
      </c>
      <c r="J16" s="12" t="s">
        <v>9</v>
      </c>
      <c r="K16" s="12" t="s">
        <v>9</v>
      </c>
    </row>
    <row r="17" spans="1:11" x14ac:dyDescent="0.25">
      <c r="A17">
        <f t="shared" si="0"/>
        <v>16</v>
      </c>
      <c r="B17" s="2" t="s">
        <v>55</v>
      </c>
      <c r="C17" s="7" t="s">
        <v>56</v>
      </c>
      <c r="D17" s="12" t="s">
        <v>9</v>
      </c>
      <c r="E17" s="12" t="s">
        <v>9</v>
      </c>
      <c r="F17" s="11"/>
      <c r="G17" s="12" t="s">
        <v>9</v>
      </c>
      <c r="H17" s="11"/>
      <c r="I17" s="12" t="s">
        <v>9</v>
      </c>
      <c r="J17" s="12" t="s">
        <v>9</v>
      </c>
      <c r="K17" s="12" t="s">
        <v>9</v>
      </c>
    </row>
    <row r="18" spans="1:11" x14ac:dyDescent="0.25">
      <c r="A18">
        <f t="shared" si="0"/>
        <v>17</v>
      </c>
      <c r="B18" s="2" t="s">
        <v>58</v>
      </c>
      <c r="C18" s="7" t="s">
        <v>57</v>
      </c>
      <c r="D18" s="12" t="s">
        <v>9</v>
      </c>
      <c r="E18" s="12" t="s">
        <v>9</v>
      </c>
      <c r="F18" s="11"/>
      <c r="G18" s="12" t="s">
        <v>9</v>
      </c>
      <c r="H18" s="12" t="s">
        <v>9</v>
      </c>
      <c r="I18" s="12" t="s">
        <v>9</v>
      </c>
      <c r="J18" s="12" t="s">
        <v>9</v>
      </c>
      <c r="K18" s="12" t="s">
        <v>9</v>
      </c>
    </row>
    <row r="19" spans="1:11" x14ac:dyDescent="0.25">
      <c r="A19">
        <f>A18+1</f>
        <v>18</v>
      </c>
      <c r="B19" s="2" t="s">
        <v>8</v>
      </c>
      <c r="C19" s="5" t="s">
        <v>21</v>
      </c>
      <c r="D19" s="11"/>
      <c r="E19" s="11"/>
      <c r="F19" s="11"/>
      <c r="G19" s="12" t="s">
        <v>9</v>
      </c>
      <c r="H19" s="11"/>
      <c r="I19" s="12" t="s">
        <v>9</v>
      </c>
      <c r="J19" s="12" t="s">
        <v>9</v>
      </c>
      <c r="K19" s="12" t="s">
        <v>9</v>
      </c>
    </row>
    <row r="20" spans="1:11" x14ac:dyDescent="0.25">
      <c r="A20">
        <f>A19+1</f>
        <v>19</v>
      </c>
      <c r="B20" s="2" t="s">
        <v>61</v>
      </c>
      <c r="C20" s="7" t="s">
        <v>60</v>
      </c>
      <c r="D20" s="12" t="s">
        <v>9</v>
      </c>
      <c r="E20" s="12" t="s">
        <v>9</v>
      </c>
      <c r="F20" s="12" t="s">
        <v>9</v>
      </c>
      <c r="G20" s="12" t="s">
        <v>9</v>
      </c>
      <c r="H20" s="12" t="s">
        <v>9</v>
      </c>
      <c r="I20" s="11"/>
      <c r="J20" s="12" t="s">
        <v>9</v>
      </c>
      <c r="K20" s="12" t="s">
        <v>9</v>
      </c>
    </row>
    <row r="21" spans="1:11" x14ac:dyDescent="0.25">
      <c r="A21">
        <f t="shared" si="0"/>
        <v>20</v>
      </c>
      <c r="B21" s="2" t="s">
        <v>62</v>
      </c>
      <c r="C21" s="7" t="s">
        <v>63</v>
      </c>
      <c r="D21" s="11"/>
      <c r="E21" s="11"/>
      <c r="F21" s="11"/>
      <c r="G21" s="12" t="s">
        <v>9</v>
      </c>
      <c r="H21" s="11"/>
      <c r="I21" s="12" t="s">
        <v>9</v>
      </c>
      <c r="J21" s="12" t="s">
        <v>9</v>
      </c>
      <c r="K21" s="12" t="s">
        <v>9</v>
      </c>
    </row>
    <row r="22" spans="1:11" x14ac:dyDescent="0.25">
      <c r="A22">
        <f t="shared" si="0"/>
        <v>21</v>
      </c>
      <c r="B22" s="2" t="s">
        <v>65</v>
      </c>
      <c r="C22" s="7" t="s">
        <v>64</v>
      </c>
      <c r="D22" s="11"/>
      <c r="E22" s="12" t="s">
        <v>9</v>
      </c>
      <c r="F22" s="12" t="s">
        <v>9</v>
      </c>
      <c r="G22" s="12" t="s">
        <v>9</v>
      </c>
      <c r="H22" s="12" t="s">
        <v>9</v>
      </c>
      <c r="I22" s="12" t="s">
        <v>9</v>
      </c>
      <c r="J22" s="12" t="s">
        <v>9</v>
      </c>
      <c r="K22" s="12" t="s">
        <v>9</v>
      </c>
    </row>
    <row r="23" spans="1:11" x14ac:dyDescent="0.25">
      <c r="A23">
        <f t="shared" si="0"/>
        <v>22</v>
      </c>
      <c r="B23" s="2" t="s">
        <v>67</v>
      </c>
      <c r="C23" s="13" t="s">
        <v>66</v>
      </c>
      <c r="D23" s="11"/>
      <c r="E23" s="12" t="s">
        <v>9</v>
      </c>
      <c r="F23" s="12" t="s">
        <v>9</v>
      </c>
      <c r="G23" s="12" t="s">
        <v>9</v>
      </c>
      <c r="H23" s="12" t="s">
        <v>9</v>
      </c>
      <c r="I23" s="12" t="s">
        <v>9</v>
      </c>
      <c r="J23" s="12" t="s">
        <v>9</v>
      </c>
      <c r="K23" s="12" t="s">
        <v>9</v>
      </c>
    </row>
    <row r="24" spans="1:11" x14ac:dyDescent="0.25">
      <c r="A24">
        <f t="shared" si="0"/>
        <v>23</v>
      </c>
      <c r="B24" s="2" t="s">
        <v>68</v>
      </c>
      <c r="C24" s="7" t="s">
        <v>69</v>
      </c>
      <c r="D24" s="12" t="s">
        <v>9</v>
      </c>
      <c r="E24" s="11"/>
      <c r="F24" s="11"/>
      <c r="G24" s="12" t="s">
        <v>9</v>
      </c>
      <c r="H24" s="11"/>
      <c r="I24" s="12" t="s">
        <v>9</v>
      </c>
      <c r="J24" s="12" t="s">
        <v>9</v>
      </c>
      <c r="K24" s="12" t="s">
        <v>9</v>
      </c>
    </row>
    <row r="25" spans="1:11" x14ac:dyDescent="0.25">
      <c r="A25">
        <f t="shared" si="0"/>
        <v>24</v>
      </c>
      <c r="B25" s="2" t="s">
        <v>70</v>
      </c>
      <c r="C25" s="7" t="s">
        <v>71</v>
      </c>
      <c r="D25" s="12" t="s">
        <v>9</v>
      </c>
      <c r="E25" s="12" t="s">
        <v>9</v>
      </c>
      <c r="F25" s="11"/>
      <c r="G25" s="12" t="s">
        <v>9</v>
      </c>
      <c r="H25" s="11"/>
      <c r="I25" s="12" t="s">
        <v>9</v>
      </c>
      <c r="J25" s="12" t="s">
        <v>9</v>
      </c>
      <c r="K25" s="12" t="s">
        <v>9</v>
      </c>
    </row>
    <row r="26" spans="1:11" x14ac:dyDescent="0.25">
      <c r="A26">
        <f t="shared" si="0"/>
        <v>25</v>
      </c>
      <c r="B26" s="2" t="s">
        <v>72</v>
      </c>
      <c r="C26" s="7" t="s">
        <v>73</v>
      </c>
      <c r="D26" s="12" t="s">
        <v>9</v>
      </c>
      <c r="E26" s="12" t="s">
        <v>9</v>
      </c>
      <c r="F26" s="12" t="s">
        <v>9</v>
      </c>
      <c r="G26" s="12" t="s">
        <v>9</v>
      </c>
      <c r="H26" s="11"/>
      <c r="I26" s="12" t="s">
        <v>9</v>
      </c>
      <c r="J26" s="12" t="s">
        <v>9</v>
      </c>
      <c r="K26" s="12" t="s">
        <v>9</v>
      </c>
    </row>
    <row r="27" spans="1:11" x14ac:dyDescent="0.25">
      <c r="A27">
        <f t="shared" si="0"/>
        <v>26</v>
      </c>
      <c r="B27" s="2" t="s">
        <v>74</v>
      </c>
      <c r="C27" s="7" t="s">
        <v>75</v>
      </c>
      <c r="D27" s="12" t="s">
        <v>9</v>
      </c>
      <c r="E27" s="12" t="s">
        <v>9</v>
      </c>
      <c r="F27" s="12" t="s">
        <v>9</v>
      </c>
      <c r="G27" s="12" t="s">
        <v>9</v>
      </c>
      <c r="H27" s="12" t="s">
        <v>9</v>
      </c>
      <c r="I27" s="12" t="s">
        <v>9</v>
      </c>
      <c r="J27" s="11"/>
      <c r="K27" s="12" t="s">
        <v>9</v>
      </c>
    </row>
    <row r="28" spans="1:11" x14ac:dyDescent="0.25">
      <c r="A28">
        <f>A27+1</f>
        <v>27</v>
      </c>
      <c r="B28" s="2" t="s">
        <v>27</v>
      </c>
      <c r="C28" s="5" t="s">
        <v>26</v>
      </c>
      <c r="D28" s="11"/>
      <c r="E28" s="11"/>
      <c r="F28" s="11"/>
      <c r="G28" s="12" t="s">
        <v>9</v>
      </c>
      <c r="H28" s="11"/>
      <c r="I28" s="12" t="s">
        <v>9</v>
      </c>
      <c r="J28" s="12" t="s">
        <v>9</v>
      </c>
      <c r="K28" s="11"/>
    </row>
    <row r="29" spans="1:11" x14ac:dyDescent="0.25">
      <c r="A29">
        <f>A28+1</f>
        <v>28</v>
      </c>
      <c r="B29" s="2" t="s">
        <v>77</v>
      </c>
      <c r="C29" s="13" t="s">
        <v>76</v>
      </c>
      <c r="D29" s="12" t="s">
        <v>9</v>
      </c>
      <c r="E29" s="12" t="s">
        <v>9</v>
      </c>
      <c r="F29" s="11"/>
      <c r="G29" s="12" t="s">
        <v>9</v>
      </c>
      <c r="H29" s="12" t="s">
        <v>9</v>
      </c>
      <c r="I29" s="12" t="s">
        <v>9</v>
      </c>
      <c r="J29" s="12" t="s">
        <v>9</v>
      </c>
      <c r="K29" s="12" t="s">
        <v>9</v>
      </c>
    </row>
    <row r="30" spans="1:11" x14ac:dyDescent="0.25">
      <c r="A30" s="16">
        <f>A29+1</f>
        <v>29</v>
      </c>
      <c r="B30" s="17" t="s">
        <v>18</v>
      </c>
      <c r="C30" s="18" t="s">
        <v>22</v>
      </c>
      <c r="D30" s="19" t="s">
        <v>78</v>
      </c>
      <c r="E30" s="19"/>
      <c r="F30" s="19"/>
      <c r="G30" s="19"/>
      <c r="H30" s="19"/>
      <c r="I30" s="19"/>
      <c r="J30" s="19"/>
      <c r="K30" s="19"/>
    </row>
    <row r="31" spans="1:11" x14ac:dyDescent="0.25">
      <c r="A31" s="14" t="s">
        <v>23</v>
      </c>
      <c r="B31" s="2"/>
      <c r="C31" s="7"/>
    </row>
    <row r="32" spans="1:11" x14ac:dyDescent="0.25">
      <c r="B32" s="2"/>
      <c r="C32" s="7"/>
    </row>
    <row r="33" spans="2:3" x14ac:dyDescent="0.25">
      <c r="B33" s="2"/>
      <c r="C33" s="8"/>
    </row>
    <row r="34" spans="2:3" x14ac:dyDescent="0.25">
      <c r="B34" s="2"/>
      <c r="C34" s="8"/>
    </row>
    <row r="35" spans="2:3" x14ac:dyDescent="0.25">
      <c r="B35" s="2"/>
      <c r="C35" s="9"/>
    </row>
    <row r="36" spans="2:3" x14ac:dyDescent="0.25">
      <c r="B36" s="2"/>
      <c r="C36" s="9"/>
    </row>
    <row r="37" spans="2:3" x14ac:dyDescent="0.25">
      <c r="B37" s="2"/>
      <c r="C37" s="10"/>
    </row>
    <row r="38" spans="2:3" x14ac:dyDescent="0.25">
      <c r="B38" s="2"/>
      <c r="C38" s="10"/>
    </row>
    <row r="39" spans="2:3" x14ac:dyDescent="0.25">
      <c r="B39" s="2"/>
      <c r="C39" s="10"/>
    </row>
    <row r="40" spans="2:3" x14ac:dyDescent="0.25">
      <c r="B40" s="2"/>
      <c r="C40" s="10"/>
    </row>
    <row r="41" spans="2:3" x14ac:dyDescent="0.25">
      <c r="B41" s="2"/>
      <c r="C41" s="10"/>
    </row>
    <row r="42" spans="2:3" x14ac:dyDescent="0.25">
      <c r="B42" s="2"/>
      <c r="C42" s="10"/>
    </row>
    <row r="43" spans="2:3" x14ac:dyDescent="0.25">
      <c r="B43" s="2"/>
      <c r="C43" s="10"/>
    </row>
    <row r="44" spans="2:3" x14ac:dyDescent="0.25">
      <c r="B44" s="2"/>
      <c r="C44" s="10"/>
    </row>
    <row r="45" spans="2:3" x14ac:dyDescent="0.25">
      <c r="B45" s="2"/>
      <c r="C45" s="10"/>
    </row>
    <row r="46" spans="2:3" x14ac:dyDescent="0.25">
      <c r="B46" s="2"/>
      <c r="C46" s="10"/>
    </row>
    <row r="47" spans="2:3" x14ac:dyDescent="0.25">
      <c r="B47" s="2"/>
      <c r="C47" s="10"/>
    </row>
    <row r="48" spans="2:3" x14ac:dyDescent="0.25">
      <c r="B48" s="2"/>
      <c r="C48" s="10"/>
    </row>
    <row r="49" spans="2:3" x14ac:dyDescent="0.25">
      <c r="B49" s="2"/>
      <c r="C49" s="10"/>
    </row>
    <row r="50" spans="2:3" x14ac:dyDescent="0.25">
      <c r="B50" s="2"/>
      <c r="C50" s="10"/>
    </row>
    <row r="51" spans="2:3" x14ac:dyDescent="0.25">
      <c r="B51" s="2"/>
      <c r="C51" s="10"/>
    </row>
    <row r="52" spans="2:3" x14ac:dyDescent="0.25">
      <c r="B52" s="2"/>
      <c r="C52" s="10"/>
    </row>
    <row r="53" spans="2:3" x14ac:dyDescent="0.25">
      <c r="B53" s="2"/>
      <c r="C53" s="10"/>
    </row>
    <row r="54" spans="2:3" x14ac:dyDescent="0.25">
      <c r="B54" s="2"/>
      <c r="C54" s="10"/>
    </row>
    <row r="55" spans="2:3" x14ac:dyDescent="0.25">
      <c r="B55" s="2"/>
      <c r="C55" s="10"/>
    </row>
    <row r="56" spans="2:3" x14ac:dyDescent="0.25">
      <c r="B56" s="2"/>
      <c r="C56" s="10"/>
    </row>
    <row r="57" spans="2:3" x14ac:dyDescent="0.25">
      <c r="B57" s="2"/>
      <c r="C57" s="10"/>
    </row>
    <row r="58" spans="2:3" x14ac:dyDescent="0.25">
      <c r="B58" s="2"/>
      <c r="C58" s="10"/>
    </row>
    <row r="59" spans="2:3" x14ac:dyDescent="0.25">
      <c r="B59" s="2"/>
      <c r="C59" s="10"/>
    </row>
    <row r="60" spans="2:3" x14ac:dyDescent="0.25">
      <c r="B60" s="2"/>
      <c r="C60" s="10"/>
    </row>
    <row r="61" spans="2:3" x14ac:dyDescent="0.25">
      <c r="B61" s="2"/>
      <c r="C61" s="10"/>
    </row>
    <row r="62" spans="2:3" x14ac:dyDescent="0.25">
      <c r="B62" s="2"/>
      <c r="C62" s="10"/>
    </row>
    <row r="63" spans="2:3" x14ac:dyDescent="0.25">
      <c r="B63" s="2"/>
      <c r="C63" s="10"/>
    </row>
    <row r="64" spans="2:3" x14ac:dyDescent="0.25">
      <c r="B64" s="2"/>
      <c r="C64" s="10"/>
    </row>
    <row r="65" spans="2:3" x14ac:dyDescent="0.25">
      <c r="B65" s="2"/>
      <c r="C65" s="10"/>
    </row>
    <row r="66" spans="2:3" x14ac:dyDescent="0.25">
      <c r="B66" s="2"/>
      <c r="C66" s="10"/>
    </row>
    <row r="67" spans="2:3" x14ac:dyDescent="0.25">
      <c r="B67" s="2"/>
      <c r="C67" s="10"/>
    </row>
    <row r="68" spans="2:3" x14ac:dyDescent="0.25">
      <c r="B68" s="2"/>
      <c r="C68" s="10"/>
    </row>
    <row r="69" spans="2:3" x14ac:dyDescent="0.25">
      <c r="B69" s="2"/>
      <c r="C69" s="10"/>
    </row>
    <row r="70" spans="2:3" x14ac:dyDescent="0.25">
      <c r="B70" s="2"/>
      <c r="C70" s="10"/>
    </row>
    <row r="71" spans="2:3" x14ac:dyDescent="0.25">
      <c r="B71" s="2"/>
      <c r="C71" s="10"/>
    </row>
    <row r="72" spans="2:3" x14ac:dyDescent="0.25">
      <c r="B72" s="2"/>
      <c r="C72" s="10"/>
    </row>
    <row r="73" spans="2:3" x14ac:dyDescent="0.25">
      <c r="B73" s="2"/>
      <c r="C73" s="10"/>
    </row>
    <row r="74" spans="2:3" x14ac:dyDescent="0.25">
      <c r="B74" s="2"/>
      <c r="C74" s="10"/>
    </row>
    <row r="75" spans="2:3" x14ac:dyDescent="0.25">
      <c r="B75" s="2"/>
      <c r="C75" s="10"/>
    </row>
    <row r="76" spans="2:3" x14ac:dyDescent="0.25">
      <c r="B76" s="2"/>
      <c r="C76" s="10"/>
    </row>
    <row r="77" spans="2:3" x14ac:dyDescent="0.25">
      <c r="B77" s="2"/>
      <c r="C77" s="10"/>
    </row>
    <row r="78" spans="2:3" x14ac:dyDescent="0.25">
      <c r="B78" s="2"/>
      <c r="C78" s="10"/>
    </row>
    <row r="79" spans="2:3" x14ac:dyDescent="0.25">
      <c r="B79" s="2"/>
      <c r="C79" s="10"/>
    </row>
    <row r="80" spans="2:3" x14ac:dyDescent="0.25">
      <c r="B80" s="2"/>
      <c r="C80" s="10"/>
    </row>
    <row r="81" spans="2:3" x14ac:dyDescent="0.25">
      <c r="B81" s="2"/>
      <c r="C81" s="10"/>
    </row>
    <row r="82" spans="2:3" x14ac:dyDescent="0.25">
      <c r="B82" s="2"/>
      <c r="C82" s="10"/>
    </row>
    <row r="83" spans="2:3" x14ac:dyDescent="0.25">
      <c r="B83" s="2"/>
      <c r="C83" s="10"/>
    </row>
    <row r="84" spans="2:3" x14ac:dyDescent="0.25">
      <c r="B84" s="2"/>
      <c r="C84" s="10"/>
    </row>
    <row r="85" spans="2:3" x14ac:dyDescent="0.25">
      <c r="B85" s="2"/>
      <c r="C85" s="10"/>
    </row>
    <row r="86" spans="2:3" x14ac:dyDescent="0.25">
      <c r="B86" s="2"/>
      <c r="C86" s="10"/>
    </row>
    <row r="87" spans="2:3" x14ac:dyDescent="0.25">
      <c r="B87" s="2"/>
      <c r="C87" s="10"/>
    </row>
    <row r="88" spans="2:3" x14ac:dyDescent="0.25">
      <c r="B88" s="2"/>
      <c r="C88" s="10"/>
    </row>
    <row r="89" spans="2:3" x14ac:dyDescent="0.25">
      <c r="B89" s="2"/>
      <c r="C89" s="10"/>
    </row>
    <row r="90" spans="2:3" x14ac:dyDescent="0.25">
      <c r="B90" s="2"/>
      <c r="C90" s="10"/>
    </row>
    <row r="91" spans="2:3" x14ac:dyDescent="0.25">
      <c r="B91" s="2"/>
      <c r="C91" s="10"/>
    </row>
    <row r="92" spans="2:3" x14ac:dyDescent="0.25">
      <c r="B92" s="2"/>
      <c r="C92" s="10"/>
    </row>
    <row r="93" spans="2:3" x14ac:dyDescent="0.25">
      <c r="B93" s="2"/>
      <c r="C93" s="10"/>
    </row>
    <row r="94" spans="2:3" x14ac:dyDescent="0.25">
      <c r="B94" s="2"/>
      <c r="C94" s="10"/>
    </row>
    <row r="95" spans="2:3" x14ac:dyDescent="0.25">
      <c r="B95" s="2"/>
      <c r="C95" s="10"/>
    </row>
    <row r="96" spans="2:3" x14ac:dyDescent="0.25">
      <c r="B96" s="2"/>
      <c r="C96" s="10"/>
    </row>
    <row r="97" spans="2:3" x14ac:dyDescent="0.25">
      <c r="B97" s="2"/>
      <c r="C97" s="10"/>
    </row>
    <row r="98" spans="2:3" x14ac:dyDescent="0.25">
      <c r="B98" s="2"/>
      <c r="C98" s="10"/>
    </row>
    <row r="99" spans="2:3" x14ac:dyDescent="0.25">
      <c r="B99" s="2"/>
      <c r="C99" s="10"/>
    </row>
    <row r="100" spans="2:3" x14ac:dyDescent="0.25">
      <c r="B100" s="2"/>
      <c r="C100" s="10"/>
    </row>
    <row r="101" spans="2:3" x14ac:dyDescent="0.25">
      <c r="B101" s="2"/>
      <c r="C101" s="10"/>
    </row>
    <row r="102" spans="2:3" x14ac:dyDescent="0.25">
      <c r="B102" s="2"/>
      <c r="C102" s="10"/>
    </row>
    <row r="103" spans="2:3" x14ac:dyDescent="0.25">
      <c r="B103" s="2"/>
      <c r="C103" s="10"/>
    </row>
    <row r="104" spans="2:3" x14ac:dyDescent="0.25">
      <c r="B104" s="2"/>
      <c r="C104" s="10"/>
    </row>
    <row r="105" spans="2:3" x14ac:dyDescent="0.25">
      <c r="B105" s="2"/>
      <c r="C105" s="10"/>
    </row>
    <row r="106" spans="2:3" x14ac:dyDescent="0.25">
      <c r="B106" s="2"/>
      <c r="C106" s="10"/>
    </row>
    <row r="107" spans="2:3" x14ac:dyDescent="0.25">
      <c r="B107" s="2"/>
      <c r="C107" s="10"/>
    </row>
    <row r="108" spans="2:3" x14ac:dyDescent="0.25">
      <c r="B108" s="2"/>
      <c r="C108" s="10"/>
    </row>
    <row r="109" spans="2:3" x14ac:dyDescent="0.25">
      <c r="B109" s="2"/>
    </row>
    <row r="110" spans="2:3" x14ac:dyDescent="0.25">
      <c r="B110" s="2"/>
    </row>
    <row r="111" spans="2:3" x14ac:dyDescent="0.25">
      <c r="B111" s="2"/>
    </row>
    <row r="112" spans="2:3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  <row r="316" spans="2:2" x14ac:dyDescent="0.25">
      <c r="B316" s="2"/>
    </row>
    <row r="317" spans="2:2" x14ac:dyDescent="0.25">
      <c r="B317" s="2"/>
    </row>
    <row r="318" spans="2:2" x14ac:dyDescent="0.25">
      <c r="B318" s="2"/>
    </row>
    <row r="319" spans="2:2" x14ac:dyDescent="0.25">
      <c r="B319" s="2"/>
    </row>
    <row r="320" spans="2:2" x14ac:dyDescent="0.25">
      <c r="B320" s="2"/>
    </row>
    <row r="321" spans="2:2" x14ac:dyDescent="0.25">
      <c r="B321" s="2"/>
    </row>
    <row r="322" spans="2:2" x14ac:dyDescent="0.25">
      <c r="B322" s="2"/>
    </row>
    <row r="323" spans="2:2" x14ac:dyDescent="0.25">
      <c r="B323" s="2"/>
    </row>
    <row r="324" spans="2:2" x14ac:dyDescent="0.25">
      <c r="B324" s="2"/>
    </row>
    <row r="325" spans="2:2" x14ac:dyDescent="0.25">
      <c r="B325" s="2"/>
    </row>
    <row r="326" spans="2:2" x14ac:dyDescent="0.25">
      <c r="B326" s="2"/>
    </row>
    <row r="327" spans="2:2" x14ac:dyDescent="0.25">
      <c r="B327" s="2"/>
    </row>
    <row r="328" spans="2:2" x14ac:dyDescent="0.25">
      <c r="B328" s="2"/>
    </row>
    <row r="329" spans="2:2" x14ac:dyDescent="0.25">
      <c r="B329" s="2"/>
    </row>
    <row r="330" spans="2:2" x14ac:dyDescent="0.25">
      <c r="B330" s="2"/>
    </row>
    <row r="331" spans="2:2" x14ac:dyDescent="0.25">
      <c r="B331" s="2"/>
    </row>
    <row r="332" spans="2:2" x14ac:dyDescent="0.25">
      <c r="B332" s="2"/>
    </row>
    <row r="333" spans="2:2" x14ac:dyDescent="0.25">
      <c r="B333" s="2"/>
    </row>
    <row r="334" spans="2:2" x14ac:dyDescent="0.25">
      <c r="B334" s="2"/>
    </row>
    <row r="335" spans="2:2" x14ac:dyDescent="0.25">
      <c r="B335" s="2"/>
    </row>
    <row r="336" spans="2:2" x14ac:dyDescent="0.25">
      <c r="B336" s="2"/>
    </row>
    <row r="337" spans="2:2" x14ac:dyDescent="0.25">
      <c r="B337" s="2"/>
    </row>
    <row r="338" spans="2:2" x14ac:dyDescent="0.25">
      <c r="B338" s="2"/>
    </row>
    <row r="339" spans="2:2" x14ac:dyDescent="0.25">
      <c r="B339" s="2"/>
    </row>
    <row r="340" spans="2:2" x14ac:dyDescent="0.25">
      <c r="B340" s="2"/>
    </row>
    <row r="341" spans="2:2" x14ac:dyDescent="0.25">
      <c r="B341" s="2"/>
    </row>
    <row r="342" spans="2:2" x14ac:dyDescent="0.25">
      <c r="B342" s="2"/>
    </row>
    <row r="343" spans="2:2" x14ac:dyDescent="0.25">
      <c r="B343" s="2"/>
    </row>
    <row r="344" spans="2:2" x14ac:dyDescent="0.25">
      <c r="B344" s="2"/>
    </row>
    <row r="345" spans="2:2" x14ac:dyDescent="0.25">
      <c r="B345" s="2"/>
    </row>
    <row r="346" spans="2:2" x14ac:dyDescent="0.25">
      <c r="B346" s="2"/>
    </row>
    <row r="347" spans="2:2" x14ac:dyDescent="0.25">
      <c r="B347" s="2"/>
    </row>
    <row r="348" spans="2:2" x14ac:dyDescent="0.25">
      <c r="B348" s="2"/>
    </row>
  </sheetData>
  <mergeCells count="1">
    <mergeCell ref="D30:K30"/>
  </mergeCells>
  <hyperlinks>
    <hyperlink ref="C6" r:id="rId1"/>
    <hyperlink ref="C30" r:id="rId2"/>
    <hyperlink ref="A31" r:id="rId3"/>
    <hyperlink ref="C28" r:id="rId4"/>
    <hyperlink ref="C3" r:id="rId5"/>
    <hyperlink ref="C4" r:id="rId6"/>
    <hyperlink ref="C8" r:id="rId7"/>
    <hyperlink ref="C2" r:id="rId8"/>
    <hyperlink ref="C19" r:id="rId9"/>
    <hyperlink ref="C5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Tariff Costs</vt:lpstr>
      <vt:lpstr>Supplier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Thura</dc:creator>
  <cp:lastModifiedBy>Thura</cp:lastModifiedBy>
  <dcterms:created xsi:type="dcterms:W3CDTF">2012-09-20T11:08:28Z</dcterms:created>
  <dcterms:modified xsi:type="dcterms:W3CDTF">2012-09-21T00:33:27Z</dcterms:modified>
</cp:coreProperties>
</file>